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an/Library/CloudStorage/OneDrive-SharedLibraries-ImperialCollegeLondon/Cardiovascular Genomics and Precision Medicine - WH - manuscripts/2023_seanZheng_hermesDcmGwas/proofs/"/>
    </mc:Choice>
  </mc:AlternateContent>
  <xr:revisionPtr revIDLastSave="0" documentId="13_ncr:1_{B4D37359-4716-F243-B64F-78416E55B9AB}" xr6:coauthVersionLast="47" xr6:coauthVersionMax="47" xr10:uidLastSave="{00000000-0000-0000-0000-000000000000}"/>
  <bookViews>
    <workbookView xWindow="0" yWindow="500" windowWidth="28800" windowHeight="15840" xr2:uid="{DBD49231-CD61-4B49-B2FD-D7B0C0FD5D9E}"/>
  </bookViews>
  <sheets>
    <sheet name="Contents" sheetId="1" r:id="rId1"/>
    <sheet name="S1" sheetId="2" r:id="rId2"/>
    <sheet name="S2" sheetId="21" r:id="rId3"/>
    <sheet name="S3" sheetId="5" r:id="rId4"/>
    <sheet name="S4" sheetId="23" r:id="rId5"/>
    <sheet name="S5" sheetId="3" r:id="rId6"/>
    <sheet name="S6" sheetId="4" r:id="rId7"/>
    <sheet name="S7" sheetId="16" r:id="rId8"/>
    <sheet name="S8" sheetId="7" r:id="rId9"/>
    <sheet name="S9" sheetId="8" r:id="rId10"/>
    <sheet name="S10" sheetId="9" r:id="rId11"/>
    <sheet name="S11" sheetId="18" r:id="rId12"/>
    <sheet name="S12" sheetId="19" r:id="rId13"/>
    <sheet name="S13" sheetId="11" r:id="rId14"/>
    <sheet name="S14" sheetId="22" r:id="rId15"/>
    <sheet name="S15" sheetId="20" r:id="rId16"/>
    <sheet name="S16" sheetId="14" r:id="rId17"/>
    <sheet name="S17" sheetId="13" r:id="rId18"/>
    <sheet name="S18" sheetId="17" r:id="rId19"/>
  </sheets>
  <definedNames>
    <definedName name="_xlnm._FilterDatabase" localSheetId="10" hidden="1">'S10'!$A$2:$K$18</definedName>
    <definedName name="_xlnm._FilterDatabase" localSheetId="11" hidden="1">'S11'!$A$2:$O$204</definedName>
    <definedName name="_xlnm._FilterDatabase" localSheetId="12" hidden="1">'S12'!$A$2:$O$148</definedName>
    <definedName name="_xlnm._FilterDatabase" localSheetId="13" hidden="1">'S13'!$A$2:$M$207</definedName>
    <definedName name="_xlnm._FilterDatabase" localSheetId="14" hidden="1">'S14'!$A$2:$N$187</definedName>
    <definedName name="_xlnm._FilterDatabase" localSheetId="15" hidden="1">'S15'!$A$2:$F$696</definedName>
    <definedName name="_xlnm._FilterDatabase" localSheetId="16" hidden="1">'S16'!$A$2:$I$20</definedName>
    <definedName name="_xlnm._FilterDatabase" localSheetId="17" hidden="1">'S17'!$A$2:$O$2</definedName>
    <definedName name="_xlnm._FilterDatabase" localSheetId="3" hidden="1">'S3'!$A$3:$AM$107</definedName>
    <definedName name="_xlnm._FilterDatabase" localSheetId="4" hidden="1">'S4'!$A$1:$O$109</definedName>
    <definedName name="_xlnm._FilterDatabase" localSheetId="6" hidden="1">'S6'!$A$2:$GO$721</definedName>
    <definedName name="_xlnm._FilterDatabase" localSheetId="9" hidden="1">'S9'!$A$2:$I$74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" l="1"/>
  <c r="G24" i="2"/>
  <c r="O26" i="23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2" i="23"/>
  <c r="O43" i="23"/>
  <c r="O44" i="23"/>
  <c r="O45" i="23"/>
  <c r="O46" i="23"/>
  <c r="O47" i="23"/>
  <c r="O48" i="23"/>
  <c r="O49" i="23"/>
  <c r="O50" i="23"/>
  <c r="O51" i="23"/>
  <c r="O52" i="23"/>
  <c r="O53" i="23"/>
  <c r="O54" i="23"/>
  <c r="O55" i="23"/>
  <c r="O56" i="23"/>
  <c r="O58" i="23"/>
  <c r="O60" i="23"/>
  <c r="O61" i="23"/>
  <c r="O62" i="23"/>
  <c r="O63" i="23"/>
  <c r="O64" i="23"/>
  <c r="O65" i="23"/>
  <c r="O66" i="23"/>
  <c r="O68" i="23"/>
  <c r="O69" i="23"/>
  <c r="O70" i="23"/>
  <c r="O71" i="23"/>
  <c r="O72" i="23"/>
  <c r="O73" i="23"/>
  <c r="O74" i="23"/>
  <c r="O75" i="23"/>
  <c r="O76" i="23"/>
  <c r="O77" i="23"/>
  <c r="O78" i="23"/>
  <c r="O79" i="23"/>
  <c r="O80" i="23"/>
  <c r="O81" i="23"/>
  <c r="O82" i="23"/>
  <c r="O84" i="23"/>
  <c r="O85" i="23"/>
  <c r="O86" i="23"/>
  <c r="O88" i="23"/>
  <c r="O89" i="23"/>
  <c r="O90" i="23"/>
  <c r="O91" i="23"/>
  <c r="O92" i="23"/>
  <c r="O93" i="23"/>
  <c r="O94" i="23"/>
  <c r="O95" i="23"/>
  <c r="O96" i="23"/>
  <c r="O97" i="23"/>
  <c r="O98" i="23"/>
  <c r="O99" i="23"/>
  <c r="O100" i="23"/>
  <c r="O101" i="23"/>
  <c r="O102" i="23"/>
  <c r="O103" i="23"/>
  <c r="O104" i="23"/>
  <c r="O105" i="23"/>
  <c r="O106" i="23"/>
  <c r="O107" i="23"/>
  <c r="O108" i="23"/>
  <c r="O109" i="23"/>
  <c r="O5" i="23"/>
  <c r="O6" i="23"/>
  <c r="O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4" i="23"/>
  <c r="N5" i="23"/>
  <c r="N6" i="23"/>
  <c r="N7" i="23"/>
  <c r="N8" i="23"/>
  <c r="N9" i="23"/>
  <c r="N10" i="23"/>
  <c r="N11" i="23"/>
  <c r="N12" i="23"/>
  <c r="N13" i="23"/>
  <c r="N14" i="23"/>
  <c r="N15" i="23"/>
  <c r="N16" i="23"/>
  <c r="N17" i="23"/>
  <c r="N18" i="23"/>
  <c r="N19" i="23"/>
  <c r="N20" i="23"/>
  <c r="N21" i="23"/>
  <c r="N22" i="23"/>
  <c r="N23" i="23"/>
  <c r="N24" i="23"/>
  <c r="N26" i="23"/>
  <c r="N27" i="23"/>
  <c r="N28" i="23"/>
  <c r="N29" i="23"/>
  <c r="N30" i="23"/>
  <c r="N31" i="23"/>
  <c r="N32" i="23"/>
  <c r="N33" i="23"/>
  <c r="N34" i="23"/>
  <c r="N35" i="23"/>
  <c r="N36" i="23"/>
  <c r="N37" i="23"/>
  <c r="N38" i="23"/>
  <c r="N39" i="23"/>
  <c r="N40" i="23"/>
  <c r="N42" i="23"/>
  <c r="N43" i="23"/>
  <c r="N44" i="23"/>
  <c r="N45" i="23"/>
  <c r="N46" i="23"/>
  <c r="N47" i="23"/>
  <c r="N48" i="23"/>
  <c r="N49" i="23"/>
  <c r="N50" i="23"/>
  <c r="N51" i="23"/>
  <c r="N52" i="23"/>
  <c r="N53" i="23"/>
  <c r="N54" i="23"/>
  <c r="N55" i="23"/>
  <c r="N56" i="23"/>
  <c r="N58" i="23"/>
  <c r="N60" i="23"/>
  <c r="N61" i="23"/>
  <c r="N62" i="23"/>
  <c r="N63" i="23"/>
  <c r="N64" i="23"/>
  <c r="N65" i="23"/>
  <c r="N66" i="23"/>
  <c r="N68" i="23"/>
  <c r="N69" i="23"/>
  <c r="N70" i="23"/>
  <c r="N71" i="23"/>
  <c r="N72" i="23"/>
  <c r="N73" i="23"/>
  <c r="N74" i="23"/>
  <c r="N75" i="23"/>
  <c r="N76" i="23"/>
  <c r="N77" i="23"/>
  <c r="N78" i="23"/>
  <c r="N79" i="23"/>
  <c r="N80" i="23"/>
  <c r="N81" i="23"/>
  <c r="N82" i="23"/>
  <c r="N84" i="23"/>
  <c r="N85" i="23"/>
  <c r="N86" i="23"/>
  <c r="N88" i="23"/>
  <c r="N89" i="23"/>
  <c r="N90" i="23"/>
  <c r="N91" i="23"/>
  <c r="N92" i="23"/>
  <c r="N93" i="23"/>
  <c r="N94" i="23"/>
  <c r="N95" i="23"/>
  <c r="N96" i="23"/>
  <c r="N97" i="23"/>
  <c r="N98" i="23"/>
  <c r="N99" i="23"/>
  <c r="N100" i="23"/>
  <c r="N101" i="23"/>
  <c r="N102" i="23"/>
  <c r="N103" i="23"/>
  <c r="N104" i="23"/>
  <c r="N105" i="23"/>
  <c r="N106" i="23"/>
  <c r="N107" i="23"/>
  <c r="N108" i="23"/>
  <c r="N109" i="23"/>
  <c r="N4" i="23"/>
  <c r="K6" i="23"/>
  <c r="L6" i="23"/>
  <c r="G25" i="2"/>
  <c r="H25" i="2"/>
  <c r="H24" i="2"/>
  <c r="H23" i="2"/>
  <c r="F20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1" i="2"/>
  <c r="F22" i="2"/>
  <c r="F4" i="2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D101" i="18"/>
  <c r="D102" i="18"/>
  <c r="D103" i="18"/>
  <c r="D104" i="18"/>
  <c r="D105" i="18"/>
  <c r="D106" i="18"/>
  <c r="D107" i="18"/>
  <c r="D108" i="18"/>
  <c r="D109" i="18"/>
  <c r="D110" i="18"/>
  <c r="D111" i="18"/>
  <c r="D112" i="18"/>
  <c r="D113" i="18"/>
  <c r="D114" i="18"/>
  <c r="D115" i="18"/>
  <c r="D116" i="18"/>
  <c r="D117" i="18"/>
  <c r="D118" i="18"/>
  <c r="D119" i="18"/>
  <c r="D120" i="18"/>
  <c r="D121" i="18"/>
  <c r="D122" i="18"/>
  <c r="D123" i="18"/>
  <c r="D124" i="18"/>
  <c r="D125" i="18"/>
  <c r="D126" i="18"/>
  <c r="D127" i="18"/>
  <c r="D128" i="18"/>
  <c r="D129" i="18"/>
  <c r="D130" i="18"/>
  <c r="D131" i="18"/>
  <c r="D132" i="18"/>
  <c r="D133" i="18"/>
  <c r="D134" i="18"/>
  <c r="D135" i="18"/>
  <c r="D136" i="18"/>
  <c r="D137" i="18"/>
  <c r="D138" i="18"/>
  <c r="D139" i="18"/>
  <c r="D140" i="18"/>
  <c r="D141" i="18"/>
  <c r="D142" i="18"/>
  <c r="D143" i="18"/>
  <c r="D144" i="18"/>
  <c r="D145" i="18"/>
  <c r="D146" i="18"/>
  <c r="D147" i="18"/>
  <c r="D148" i="18"/>
  <c r="D149" i="18"/>
  <c r="D150" i="18"/>
  <c r="D151" i="18"/>
  <c r="D152" i="18"/>
  <c r="D153" i="18"/>
  <c r="D154" i="18"/>
  <c r="D155" i="18"/>
  <c r="D156" i="18"/>
  <c r="D157" i="18"/>
  <c r="D158" i="18"/>
  <c r="D159" i="18"/>
  <c r="D160" i="18"/>
  <c r="D161" i="18"/>
  <c r="D162" i="18"/>
  <c r="D163" i="18"/>
  <c r="D164" i="18"/>
  <c r="D165" i="18"/>
  <c r="D166" i="18"/>
  <c r="D167" i="18"/>
  <c r="D168" i="18"/>
  <c r="D169" i="18"/>
  <c r="D170" i="18"/>
  <c r="D171" i="18"/>
  <c r="D172" i="18"/>
  <c r="D173" i="18"/>
  <c r="D174" i="18"/>
  <c r="D175" i="18"/>
  <c r="D176" i="18"/>
  <c r="D177" i="18"/>
  <c r="D178" i="18"/>
  <c r="D179" i="18"/>
  <c r="D180" i="18"/>
  <c r="D181" i="18"/>
  <c r="D182" i="18"/>
  <c r="D183" i="18"/>
  <c r="D184" i="18"/>
  <c r="D185" i="18"/>
  <c r="D186" i="18"/>
  <c r="D187" i="18"/>
  <c r="D188" i="18"/>
  <c r="D189" i="18"/>
  <c r="D190" i="18"/>
  <c r="D191" i="18"/>
  <c r="D192" i="18"/>
  <c r="D193" i="18"/>
  <c r="D194" i="18"/>
  <c r="D195" i="18"/>
  <c r="D196" i="18"/>
  <c r="D197" i="18"/>
  <c r="D198" i="18"/>
  <c r="D199" i="18"/>
  <c r="D200" i="18"/>
  <c r="D201" i="18"/>
  <c r="D202" i="18"/>
  <c r="D203" i="18"/>
  <c r="D3" i="18"/>
  <c r="F4" i="17"/>
  <c r="F5" i="17"/>
  <c r="F6" i="17"/>
  <c r="F7" i="17"/>
  <c r="F8" i="17"/>
  <c r="F9" i="17"/>
  <c r="F10" i="17"/>
  <c r="F11" i="17"/>
  <c r="F12" i="17"/>
  <c r="F13" i="17"/>
  <c r="F14" i="17"/>
  <c r="F15" i="17"/>
  <c r="F3" i="17"/>
  <c r="F23" i="2" l="1"/>
  <c r="F25" i="2"/>
  <c r="F24" i="2"/>
</calcChain>
</file>

<file path=xl/sharedStrings.xml><?xml version="1.0" encoding="utf-8"?>
<sst xmlns="http://schemas.openxmlformats.org/spreadsheetml/2006/main" count="11003" uniqueCount="5434">
  <si>
    <t>Table of Tables</t>
  </si>
  <si>
    <t>Individual study characteristics</t>
  </si>
  <si>
    <t>Individual study genotyping and association testing approaches</t>
  </si>
  <si>
    <t>Summary of genomic loci</t>
  </si>
  <si>
    <t>SNP look-up for previously reported DCM and LV trait-associated variants</t>
  </si>
  <si>
    <t>DCM and CMR trait genetic correlation</t>
  </si>
  <si>
    <t>Fine-mapped variants</t>
  </si>
  <si>
    <t>Genes located within genomic loci</t>
  </si>
  <si>
    <t>Effector gene prioritisation</t>
  </si>
  <si>
    <t>Pathway enrichment analysis of effector genes</t>
  </si>
  <si>
    <t>DCM risk from PTV and PAV in DCM-causing genes in UKB and GeL</t>
  </si>
  <si>
    <t>Candidate gene rare variant association with DCM, HCM and HF in UKB</t>
  </si>
  <si>
    <t>Candidate gene rare variant association with DCM, HCM and HF in GeL</t>
  </si>
  <si>
    <t>Candidate gene rare variant association with CMR traits in UKB</t>
  </si>
  <si>
    <t>Candidate gene ultra rare variant (MAF&lt;0.00005) association with DCM, HCM and HF in UKB</t>
  </si>
  <si>
    <t>Tissue stratified heritability</t>
  </si>
  <si>
    <t>Cell type stratified heritability</t>
  </si>
  <si>
    <t>Cell state stratified heritability</t>
  </si>
  <si>
    <t>PGS association with CMR quantitiative traits</t>
  </si>
  <si>
    <t>Study</t>
  </si>
  <si>
    <t>Case definition</t>
  </si>
  <si>
    <t>Diagnosis</t>
  </si>
  <si>
    <t>Number</t>
  </si>
  <si>
    <t>Male</t>
  </si>
  <si>
    <t>Age (years)</t>
  </si>
  <si>
    <t>BMI (kg/m²)</t>
  </si>
  <si>
    <t>Hypertension</t>
  </si>
  <si>
    <t>MI</t>
  </si>
  <si>
    <t>AF</t>
  </si>
  <si>
    <t>T2DM</t>
  </si>
  <si>
    <t>CKD</t>
  </si>
  <si>
    <t>LVEF &lt;50%</t>
  </si>
  <si>
    <t>Physician diagnosis or adjudication</t>
  </si>
  <si>
    <t>Diagnostic codes</t>
  </si>
  <si>
    <t>Imaging</t>
  </si>
  <si>
    <t>Total</t>
  </si>
  <si>
    <t>Case</t>
  </si>
  <si>
    <t>Control</t>
  </si>
  <si>
    <t>Bio-SHiFT-TRIUMPH and Doetinchem Study</t>
  </si>
  <si>
    <t>Broad</t>
  </si>
  <si>
    <t>144 (60.5%)</t>
  </si>
  <si>
    <t>646 (44.0%)</t>
  </si>
  <si>
    <t>64.0 ± 15.0</t>
  </si>
  <si>
    <t>40.0 ± 9.0</t>
  </si>
  <si>
    <t>27.6 ± 5.3</t>
  </si>
  <si>
    <t>24.2 ± 3.3</t>
  </si>
  <si>
    <t>71 (30.0%)</t>
  </si>
  <si>
    <t>248 (17.0%)</t>
  </si>
  <si>
    <t>0 (0.0%)</t>
  </si>
  <si>
    <t>-</t>
  </si>
  <si>
    <t>1 (1.0%)</t>
  </si>
  <si>
    <t>10 (1.0%)</t>
  </si>
  <si>
    <t>180 (86.0%)</t>
  </si>
  <si>
    <t>BioVU</t>
  </si>
  <si>
    <t>693 (58.3%)</t>
  </si>
  <si>
    <t>7392 (42.2%)</t>
  </si>
  <si>
    <t>28.9 ± 7.1</t>
  </si>
  <si>
    <t>28.9 ± 8.1</t>
  </si>
  <si>
    <t>683 (57.4%)</t>
  </si>
  <si>
    <t>10302 (58.9%)</t>
  </si>
  <si>
    <t>299 (25.1%)</t>
  </si>
  <si>
    <t>1985 (11.3%)</t>
  </si>
  <si>
    <t>211 (17.7%)</t>
  </si>
  <si>
    <t>3229 (18.5%)</t>
  </si>
  <si>
    <t>149 (12.5%)</t>
  </si>
  <si>
    <t>2583 (14.8%)</t>
  </si>
  <si>
    <t>1189 (100.0%)</t>
  </si>
  <si>
    <t>CHB</t>
  </si>
  <si>
    <t>436 (72.2%)</t>
  </si>
  <si>
    <t>87748 (48.9%)</t>
  </si>
  <si>
    <t>67.7 ± 15.2</t>
  </si>
  <si>
    <t>56.9 ± 19.8</t>
  </si>
  <si>
    <t>285 (47.2%)</t>
  </si>
  <si>
    <t>50347 (28.0%)</t>
  </si>
  <si>
    <t>314 (52.0%)</t>
  </si>
  <si>
    <t>18060 (10.1%)</t>
  </si>
  <si>
    <t>114 (6.8%)</t>
  </si>
  <si>
    <t>12171 (18.9%)</t>
  </si>
  <si>
    <t>DCM-Garnier</t>
  </si>
  <si>
    <t>Strict</t>
  </si>
  <si>
    <t>1551 (80.9%)</t>
  </si>
  <si>
    <t>2304 (53.2%)</t>
  </si>
  <si>
    <t>DCM-UCL</t>
  </si>
  <si>
    <t>389 (60.0%)</t>
  </si>
  <si>
    <t>379 (32.3%)</t>
  </si>
  <si>
    <t>85 (7.2%)</t>
  </si>
  <si>
    <t>2 (0.4%)</t>
  </si>
  <si>
    <t>113 (17.4%)</t>
  </si>
  <si>
    <t>24 (2.1%)</t>
  </si>
  <si>
    <t>2 (0.2%)</t>
  </si>
  <si>
    <t>deCODE</t>
  </si>
  <si>
    <t>557 (61.6%)</t>
  </si>
  <si>
    <t>127693 (49.3%)</t>
  </si>
  <si>
    <t>29.9 ± 6.0</t>
  </si>
  <si>
    <t>28.0 ± 5.5</t>
  </si>
  <si>
    <t>491 (54.3%)</t>
  </si>
  <si>
    <t>52258 (20.2%)</t>
  </si>
  <si>
    <t>2322 (0.9%)</t>
  </si>
  <si>
    <t>449 (49.7%)</t>
  </si>
  <si>
    <t>8757 (3.4%)</t>
  </si>
  <si>
    <t>141 (15.6%)</t>
  </si>
  <si>
    <t>8536 (3.3%)</t>
  </si>
  <si>
    <t>335 (37.1%)</t>
  </si>
  <si>
    <t>10461 (4.0%)</t>
  </si>
  <si>
    <t>718 (79.4%)</t>
  </si>
  <si>
    <t>2836 (1.1%)</t>
  </si>
  <si>
    <t>DiscovEHR-GSA</t>
  </si>
  <si>
    <t>689 (58.8%)</t>
  </si>
  <si>
    <t>20971 (35.4%)</t>
  </si>
  <si>
    <t>65.2 ± 14.2</t>
  </si>
  <si>
    <t>52.2 ± 16.7</t>
  </si>
  <si>
    <t>31.3 ± 8.4</t>
  </si>
  <si>
    <t>31.1 ± 7.8</t>
  </si>
  <si>
    <t>869 (74.1%)</t>
  </si>
  <si>
    <t>22625 (38.2%)</t>
  </si>
  <si>
    <t>409 (34.9%)</t>
  </si>
  <si>
    <t>1790 (3.0%)</t>
  </si>
  <si>
    <t>236 (20.1%)</t>
  </si>
  <si>
    <t>6663 (11.3%)</t>
  </si>
  <si>
    <t>317 (27.0%)</t>
  </si>
  <si>
    <t>4236 (7.2%)</t>
  </si>
  <si>
    <t>1172 (100.0%)</t>
  </si>
  <si>
    <t>DiscovEHR-OMNI</t>
  </si>
  <si>
    <t>1014 (57.4%)</t>
  </si>
  <si>
    <t>13750 (34.0%)</t>
  </si>
  <si>
    <t>70.0 ± 13.9</t>
  </si>
  <si>
    <t>57.5 ± 17.0</t>
  </si>
  <si>
    <t>30.9 ± 8.3</t>
  </si>
  <si>
    <t>31.4 ± 8.1</t>
  </si>
  <si>
    <t>1495 (84.7%)</t>
  </si>
  <si>
    <t>21737 (53.8%)</t>
  </si>
  <si>
    <t>656 (37.1%)</t>
  </si>
  <si>
    <t>1958 (4.8%)</t>
  </si>
  <si>
    <t>567 (32.1%)</t>
  </si>
  <si>
    <t>7908 (19.6%)</t>
  </si>
  <si>
    <t>703 (39.8%)</t>
  </si>
  <si>
    <t>5699 (14.1%)</t>
  </si>
  <si>
    <t>1766 (100.0%)</t>
  </si>
  <si>
    <t>EstBiobank</t>
  </si>
  <si>
    <t>263 (65.8%)</t>
  </si>
  <si>
    <t>62105 (33.8%)</t>
  </si>
  <si>
    <t>63.65 ± 13.2</t>
  </si>
  <si>
    <t>47.55 ± 15.72</t>
  </si>
  <si>
    <t>29.62 ± 6.46</t>
  </si>
  <si>
    <t>25.86 ± 5.04</t>
  </si>
  <si>
    <t>295 (73.8%)</t>
  </si>
  <si>
    <t>46821 (25.5%)</t>
  </si>
  <si>
    <t>4 (1.0%)</t>
  </si>
  <si>
    <t>219 (0.1%)</t>
  </si>
  <si>
    <t>226 (56.5%)</t>
  </si>
  <si>
    <t>4289 (2.3%)</t>
  </si>
  <si>
    <t>111 (27.8%)</t>
  </si>
  <si>
    <t>8706 (4.8%)</t>
  </si>
  <si>
    <t>44 (11.0%)</t>
  </si>
  <si>
    <t>913 (0.5%)</t>
  </si>
  <si>
    <t>GeL</t>
  </si>
  <si>
    <t>819 (54.4%)</t>
  </si>
  <si>
    <t>8190 (54.4%)</t>
  </si>
  <si>
    <t>61.1 ± 18.2</t>
  </si>
  <si>
    <t>43.3 ± 15.3</t>
  </si>
  <si>
    <t>959 (63.7%)</t>
  </si>
  <si>
    <t>2191 (14.5%)</t>
  </si>
  <si>
    <t>82 (0.5%)</t>
  </si>
  <si>
    <t>572 (38.0%)</t>
  </si>
  <si>
    <t>213 (1.4%)</t>
  </si>
  <si>
    <t>776 (51.5%)</t>
  </si>
  <si>
    <t>350 (2.3%)</t>
  </si>
  <si>
    <t>416 (27.6%)</t>
  </si>
  <si>
    <t>299 (2.0%)</t>
  </si>
  <si>
    <t>GoDARTS-AFFY</t>
  </si>
  <si>
    <t>GoDARTS-ILLUMINA</t>
  </si>
  <si>
    <t>MAGNet</t>
  </si>
  <si>
    <t>MGB</t>
  </si>
  <si>
    <t>245 (64.1%)</t>
  </si>
  <si>
    <t>8615 (42.6%)</t>
  </si>
  <si>
    <t>65.4 ± 13.4</t>
  </si>
  <si>
    <t>59.0 ± 16.5</t>
  </si>
  <si>
    <t>28.7 ± 7.0</t>
  </si>
  <si>
    <t>27.3 ± 5.9</t>
  </si>
  <si>
    <t>318 (83.2%)</t>
  </si>
  <si>
    <t>7042 (34.8%)</t>
  </si>
  <si>
    <t>101 (26.7%)</t>
  </si>
  <si>
    <t>898 (4.4%)</t>
  </si>
  <si>
    <t>275 (72.0%)</t>
  </si>
  <si>
    <t>1960 (9.7%)</t>
  </si>
  <si>
    <t>55 (14.4%)</t>
  </si>
  <si>
    <t>988 (4.9%)</t>
  </si>
  <si>
    <t>169 (44.2%)</t>
  </si>
  <si>
    <t>1919 (9.5%)</t>
  </si>
  <si>
    <t>PIVUS</t>
  </si>
  <si>
    <t>12 (66.7%)</t>
  </si>
  <si>
    <t>352 (45.7%)</t>
  </si>
  <si>
    <t>70.2 ± 0.1</t>
  </si>
  <si>
    <t>70.2 ± 0.2</t>
  </si>
  <si>
    <t>28.4 ± 5.6</t>
  </si>
  <si>
    <t>26.8 ± 4.2</t>
  </si>
  <si>
    <t>10 (55.6%)</t>
  </si>
  <si>
    <t>536 (69.5%)</t>
  </si>
  <si>
    <t>2 (11.1%)</t>
  </si>
  <si>
    <t>37 (4.8%)</t>
  </si>
  <si>
    <t>7 (38.9%)</t>
  </si>
  <si>
    <t>93 (12.1%)</t>
  </si>
  <si>
    <t>4 (22.2%)</t>
  </si>
  <si>
    <t>57 (7.4%)</t>
  </si>
  <si>
    <t>305 (39.6%)</t>
  </si>
  <si>
    <t>18 (2.3%)</t>
  </si>
  <si>
    <t>RBH</t>
  </si>
  <si>
    <t>357 (71.0%)</t>
  </si>
  <si>
    <t>555 (46.0%)</t>
  </si>
  <si>
    <t>62.4 ± 14.7</t>
  </si>
  <si>
    <t>40.5 ± 13.4</t>
  </si>
  <si>
    <t>24.6 ± 3.7</t>
  </si>
  <si>
    <t>27.8 ± 16.3</t>
  </si>
  <si>
    <t>225 (18.8%)</t>
  </si>
  <si>
    <t>94 (19.6%)</t>
  </si>
  <si>
    <t>24 (5.2%)</t>
  </si>
  <si>
    <t>128 (43.7%)</t>
  </si>
  <si>
    <t>349 (70.6%)</t>
  </si>
  <si>
    <t>3 (0.2%)</t>
  </si>
  <si>
    <t>UKBiobank</t>
  </si>
  <si>
    <t>738 (70.7%)</t>
  </si>
  <si>
    <t>186878 (45.9%)</t>
  </si>
  <si>
    <t>60.2 ± 6.8</t>
  </si>
  <si>
    <t>56.9 ± 8.0</t>
  </si>
  <si>
    <t>29.3 ± 5.5</t>
  </si>
  <si>
    <t>27.4 ± 4.8</t>
  </si>
  <si>
    <t>755 (72.3%)</t>
  </si>
  <si>
    <t>131641 (32.3%)</t>
  </si>
  <si>
    <t>73 (7.0%)</t>
  </si>
  <si>
    <t>17559 (4.3%)</t>
  </si>
  <si>
    <t>606 (58.0%)</t>
  </si>
  <si>
    <t>28121 (6.9%)</t>
  </si>
  <si>
    <t>229 (21.9%)</t>
  </si>
  <si>
    <t>28033 (6.9%)</t>
  </si>
  <si>
    <t>260 (24.9%)</t>
  </si>
  <si>
    <t>16858 (4.1%)</t>
  </si>
  <si>
    <t>22 (2.1%)</t>
  </si>
  <si>
    <t>326 (0.1%)</t>
  </si>
  <si>
    <t>1151 (74.0%)</t>
  </si>
  <si>
    <t>186465 (45.8%)</t>
  </si>
  <si>
    <t>60.5 ± 6.6</t>
  </si>
  <si>
    <t>29.0 ± 5.2</t>
  </si>
  <si>
    <t>1083 (69.6%)</t>
  </si>
  <si>
    <t>131313 (32.3%)</t>
  </si>
  <si>
    <t>17346 (4.3%)</t>
  </si>
  <si>
    <t>764 (49.1%)</t>
  </si>
  <si>
    <t>27963 (6.9%)</t>
  </si>
  <si>
    <t>317 (20.4%)</t>
  </si>
  <si>
    <t>27945 (6.9%)</t>
  </si>
  <si>
    <t>332 (21.3%)</t>
  </si>
  <si>
    <t>16786 (4.1%)</t>
  </si>
  <si>
    <t>293 (18.8%)</t>
  </si>
  <si>
    <t>55 (0.0%)</t>
  </si>
  <si>
    <t>ULSAM</t>
  </si>
  <si>
    <t>25 (100.0%)</t>
  </si>
  <si>
    <t>797 (100.0%)</t>
  </si>
  <si>
    <t>71.2 ± 0.3</t>
  </si>
  <si>
    <t>71.0 ± 0.6</t>
  </si>
  <si>
    <t>26.6 ± 3.2</t>
  </si>
  <si>
    <t>26.1 ± 3.4</t>
  </si>
  <si>
    <t>19 (76.0%)</t>
  </si>
  <si>
    <t>541 (67.9%)</t>
  </si>
  <si>
    <t>4 (16.0%)</t>
  </si>
  <si>
    <t>31 (3.9%)</t>
  </si>
  <si>
    <t>30 (3.8%)</t>
  </si>
  <si>
    <t>6 (24.0%)</t>
  </si>
  <si>
    <t>126 (15.8%)</t>
  </si>
  <si>
    <t>2 (8.0%)</t>
  </si>
  <si>
    <t>53 (6.6%)</t>
  </si>
  <si>
    <t>Total DCM-Strict</t>
  </si>
  <si>
    <t>Total DCM-Broad</t>
  </si>
  <si>
    <t>Total*</t>
  </si>
  <si>
    <t>BMI - body mass index; MI - myocardial infarction; AF - atrial fibrillation; T2DM - type 2 diabetes mellitus; CKD - chronic kidney disease; LVEF - left ventricular ejection fraction</t>
  </si>
  <si>
    <t>*Overall maximum number of cases and controls</t>
  </si>
  <si>
    <t>DiscovEHR and GoDARTS performed genotyping on two different platforms.</t>
  </si>
  <si>
    <t>UKBiobank reported phenotypes on both DCM-Strict and DCM-Broad definitions</t>
  </si>
  <si>
    <t>Genotyping</t>
  </si>
  <si>
    <t>Genotyping quality control (QC)</t>
  </si>
  <si>
    <t>Imputation</t>
  </si>
  <si>
    <t>Genome-wide association analysis</t>
  </si>
  <si>
    <t>Array</t>
  </si>
  <si>
    <t>Calling software</t>
  </si>
  <si>
    <t>Per variant call rate [%]</t>
  </si>
  <si>
    <t>Per sample call rate [%]</t>
  </si>
  <si>
    <t>HWE P</t>
  </si>
  <si>
    <t>MAF [%]</t>
  </si>
  <si>
    <t>Other QC filters</t>
  </si>
  <si>
    <t>N variants for imputation</t>
  </si>
  <si>
    <t>Prephasing and imputation software</t>
  </si>
  <si>
    <t>Imputation reference</t>
  </si>
  <si>
    <t>Imputation quality measure</t>
  </si>
  <si>
    <t>Analysis software</t>
  </si>
  <si>
    <t>Statistical model</t>
  </si>
  <si>
    <t>Covariates</t>
  </si>
  <si>
    <t>BioSHiFT-TRIUMPH and Doetinchem Study</t>
  </si>
  <si>
    <t>Illumina GSA</t>
  </si>
  <si>
    <t>GenomeStudio and ZCALL</t>
  </si>
  <si>
    <t>Heterozygosity: mean +/- 3*sd</t>
  </si>
  <si>
    <t>EAGLE2 + Minimac4</t>
  </si>
  <si>
    <t>HRC r1.1 + 1000 Genomes</t>
  </si>
  <si>
    <t>INFO</t>
  </si>
  <si>
    <t>SNPTEST</t>
  </si>
  <si>
    <t>Logistic regression</t>
  </si>
  <si>
    <t>Sex, age, 2 PCs</t>
  </si>
  <si>
    <t>Illumina MEGA_Consortium_v2 Array</t>
  </si>
  <si>
    <t>Genome Studio</t>
  </si>
  <si>
    <t>MI minimach4</t>
  </si>
  <si>
    <t>HRC r1.1</t>
  </si>
  <si>
    <t>PLINK2</t>
  </si>
  <si>
    <t>Sex, age at baseline, PCs, genotyping array</t>
  </si>
  <si>
    <t>Chb</t>
  </si>
  <si>
    <t>Illumina Human Global Screening Array and Illumina Human Omni Screening Array</t>
  </si>
  <si>
    <t>GenomeStudio</t>
  </si>
  <si>
    <t>Excess heterozygosity &gt; ±3SD</t>
  </si>
  <si>
    <t>Eagle + GraphTyper</t>
  </si>
  <si>
    <t>Northwestern reference panel</t>
  </si>
  <si>
    <t>REGENIE v.2.2.4</t>
  </si>
  <si>
    <t>Logistic mixed model with SPA correction</t>
  </si>
  <si>
    <t>Sex, year of birth, 10  PCs</t>
  </si>
  <si>
    <t>HumanOmniexpress24 (HumanOmniExpressExome8-v1-2 (n=82))</t>
  </si>
  <si>
    <t>IBS state distance matrix to identify genetic outliers, elimination of ambiguous SNPs (A/T or G/C)</t>
  </si>
  <si>
    <t>Mach; Minimac2</t>
  </si>
  <si>
    <t>1000 Genomes phase 3 version 5 reference panel</t>
  </si>
  <si>
    <t>r2&gt;0.5</t>
  </si>
  <si>
    <t>Mach2dat</t>
  </si>
  <si>
    <t>Sex, 12 PCs</t>
  </si>
  <si>
    <t>Illumina Human OmniExpress</t>
  </si>
  <si>
    <t>Heterozygosity +/- 3 s.d. ; Relatedness pihat &gt;0.1</t>
  </si>
  <si>
    <t>Eagle; Minimac4</t>
  </si>
  <si>
    <t>Sex, age, 10 PCs</t>
  </si>
  <si>
    <t>multiple Illumina chips</t>
  </si>
  <si>
    <t>Own software</t>
  </si>
  <si>
    <t>Iceland panel of 49,708 inviduals</t>
  </si>
  <si>
    <t>Sex, Age, County of origin</t>
  </si>
  <si>
    <t>Illumina Infinium Global Screening Array (GSA-24v1-0_A1)</t>
  </si>
  <si>
    <t>Custom in-house pipeline</t>
  </si>
  <si>
    <t>Chr X haploid hets set to missing</t>
  </si>
  <si>
    <t>Minimac4-1.0.1-7228771; EAGLE-2.4</t>
  </si>
  <si>
    <t>REGENIE v1.0.4.1</t>
  </si>
  <si>
    <t>Logistic whole genome regression with approximate Firth correction</t>
  </si>
  <si>
    <t>Sex, age at baseline, 4 PCs</t>
  </si>
  <si>
    <t>Illumina Human OmniExpress Exome Beadchip</t>
  </si>
  <si>
    <t>Illumina Global Screening Array v3.0_Est</t>
  </si>
  <si>
    <t>Individuals were exlcuded if sex defined based on heterozygosity of X chromosome did not match sex in phenotype data</t>
  </si>
  <si>
    <t>Eagle v2.3 + Beagle v.28Sep18.793</t>
  </si>
  <si>
    <t>Custom EstBB Reference</t>
  </si>
  <si>
    <t>SAIGE v0.43.1</t>
  </si>
  <si>
    <t>GRM + logistic regression</t>
  </si>
  <si>
    <t>Whole genome sequencing using Illumina TruSeq DNA PCR-free kit on HiSeq 2500 sequencer</t>
  </si>
  <si>
    <t>Platypus variant caller</t>
  </si>
  <si>
    <t>NA</t>
  </si>
  <si>
    <t>PASS variants only, minor allele count &gt;20</t>
  </si>
  <si>
    <t>SAIGE v1.0.7</t>
  </si>
  <si>
    <t>Sex, age, age2, 10 PCs</t>
  </si>
  <si>
    <t>Affymetrix6.0</t>
  </si>
  <si>
    <t>Affymetrix custom calling pipeline</t>
  </si>
  <si>
    <t>SHAPEIT2 + IMPUTE2</t>
  </si>
  <si>
    <t>HRC</t>
  </si>
  <si>
    <t>Sex, age at recruitment, PCs</t>
  </si>
  <si>
    <t>GoDARTS-BROAD</t>
  </si>
  <si>
    <t>Illumina infinium chip</t>
  </si>
  <si>
    <t>Illumina Omni Express</t>
  </si>
  <si>
    <t>Illumina OmniExpress + Exome</t>
  </si>
  <si>
    <t>Michigan Imputation server</t>
  </si>
  <si>
    <t>Sex, age</t>
  </si>
  <si>
    <t>Illumina MEGA (batch 1), Illumina MEGA EX (batch 2), Illumina MEG (batch 3)</t>
  </si>
  <si>
    <t>GATK</t>
  </si>
  <si>
    <t>Age, sex, 5 PCs</t>
  </si>
  <si>
    <t>Info &gt; 0.4</t>
  </si>
  <si>
    <t>IMPUTE2</t>
  </si>
  <si>
    <t>1000 G CEU Phase 1 version 3</t>
  </si>
  <si>
    <t>Illumina Human OmniExpress beadchip</t>
  </si>
  <si>
    <t>GenCall</t>
  </si>
  <si>
    <t>heterozygosity &lt; 3SD, relatedness IBD (PI-HAT) cut-off of 0.187, genotypically Caucasian only</t>
  </si>
  <si>
    <t>SHAPEIT2+IMPUTE2</t>
  </si>
  <si>
    <t>1KG+UK10K</t>
  </si>
  <si>
    <t>Sex, age at baseline, 3 PCs</t>
  </si>
  <si>
    <t>Applied Biosystems™ UK BiLEVE Axiom™
Applied Biosystems™ UK Biobank Axiom™</t>
  </si>
  <si>
    <t>SHAPEIT3 + IMPUTE4</t>
  </si>
  <si>
    <t>REGENIE</t>
  </si>
  <si>
    <t>Sex, 10 PCs, genotyping array</t>
  </si>
  <si>
    <t>Illumina Human Omni2.5M</t>
  </si>
  <si>
    <t>Age, 4 PCs</t>
  </si>
  <si>
    <t>Locus</t>
  </si>
  <si>
    <t>Lead variant</t>
  </si>
  <si>
    <t>Novel locus</t>
  </si>
  <si>
    <t>GWAS evidence</t>
  </si>
  <si>
    <t>DCM</t>
  </si>
  <si>
    <t>MTAG</t>
  </si>
  <si>
    <t>DCM-strict</t>
  </si>
  <si>
    <t>Chr</t>
  </si>
  <si>
    <t>Start BP</t>
  </si>
  <si>
    <t>End BP</t>
  </si>
  <si>
    <t>rsID</t>
  </si>
  <si>
    <t>Pos (hg19)</t>
  </si>
  <si>
    <t>EA</t>
  </si>
  <si>
    <t>OA</t>
  </si>
  <si>
    <t>EA Freq</t>
  </si>
  <si>
    <t>Genome-wide significant GWAS DCM</t>
  </si>
  <si>
    <t>FDR significant GWAS DCM</t>
  </si>
  <si>
    <t>GWAS significant DCM MTAG</t>
  </si>
  <si>
    <t>Best evidence</t>
  </si>
  <si>
    <t>GWAS significant DCM GWASstrict</t>
  </si>
  <si>
    <t>Beta</t>
  </si>
  <si>
    <t>SE</t>
  </si>
  <si>
    <t>P</t>
  </si>
  <si>
    <t>N case</t>
  </si>
  <si>
    <t>N total</t>
  </si>
  <si>
    <t>i2 het</t>
  </si>
  <si>
    <t>Phet</t>
  </si>
  <si>
    <t>A1 freq</t>
  </si>
  <si>
    <t>rs2503715</t>
  </si>
  <si>
    <t>A</t>
  </si>
  <si>
    <t>G</t>
  </si>
  <si>
    <t>GWAS significant MTAG</t>
  </si>
  <si>
    <t>rs79548216</t>
  </si>
  <si>
    <t>C</t>
  </si>
  <si>
    <t>FDR significant DCM</t>
  </si>
  <si>
    <t>rs709209</t>
  </si>
  <si>
    <t>rs1763604</t>
  </si>
  <si>
    <t>GWAS significant DCM</t>
  </si>
  <si>
    <t>rs945418</t>
  </si>
  <si>
    <t>T</t>
  </si>
  <si>
    <t>rs2993263</t>
  </si>
  <si>
    <t>rs2103883</t>
  </si>
  <si>
    <t>rs17391694</t>
  </si>
  <si>
    <t>rs12081192</t>
  </si>
  <si>
    <t>rs61822778</t>
  </si>
  <si>
    <t>rs56740369</t>
  </si>
  <si>
    <t>rs74139615</t>
  </si>
  <si>
    <t>rs55756479</t>
  </si>
  <si>
    <t>rs12724121</t>
  </si>
  <si>
    <t>rs4659701</t>
  </si>
  <si>
    <t>rs3922995</t>
  </si>
  <si>
    <t>rs2110944</t>
  </si>
  <si>
    <t>rs3770774</t>
  </si>
  <si>
    <t>rs2540277</t>
  </si>
  <si>
    <t>rs144191363</t>
  </si>
  <si>
    <t>rs12622914</t>
  </si>
  <si>
    <t>rs12988307</t>
  </si>
  <si>
    <t>rs56326533</t>
  </si>
  <si>
    <t>rs9825233</t>
  </si>
  <si>
    <t>rs7650482</t>
  </si>
  <si>
    <t>rs55834511</t>
  </si>
  <si>
    <t>rs56242556</t>
  </si>
  <si>
    <t>rs59625485</t>
  </si>
  <si>
    <t>rs79502300</t>
  </si>
  <si>
    <t>rs11711610</t>
  </si>
  <si>
    <t>rs80168569</t>
  </si>
  <si>
    <t>rs17629360</t>
  </si>
  <si>
    <t>rs1400771</t>
  </si>
  <si>
    <t>rs79700101</t>
  </si>
  <si>
    <t>rs144691425</t>
  </si>
  <si>
    <t>rs35132791</t>
  </si>
  <si>
    <t>rs230861</t>
  </si>
  <si>
    <t>rs55747751</t>
  </si>
  <si>
    <t>rs72801474</t>
  </si>
  <si>
    <t>rs10900864</t>
  </si>
  <si>
    <t>rs3176326</t>
  </si>
  <si>
    <t>rs205653</t>
  </si>
  <si>
    <t>rs9322223</t>
  </si>
  <si>
    <t>rs2307038</t>
  </si>
  <si>
    <t>rs2307037</t>
  </si>
  <si>
    <t>rs35010200</t>
  </si>
  <si>
    <t>rs7835298</t>
  </si>
  <si>
    <t>rs34866937</t>
  </si>
  <si>
    <t>rs10087629</t>
  </si>
  <si>
    <t>rs2381400</t>
  </si>
  <si>
    <t>rs4879988</t>
  </si>
  <si>
    <t>rs1495677</t>
  </si>
  <si>
    <t>rs10997957</t>
  </si>
  <si>
    <t>rs7095238</t>
  </si>
  <si>
    <t>rs2177843</t>
  </si>
  <si>
    <t>rs113493405</t>
  </si>
  <si>
    <t>rs191216969</t>
  </si>
  <si>
    <t>rs17099139</t>
  </si>
  <si>
    <t>rs72840788</t>
  </si>
  <si>
    <t>rs11023210</t>
  </si>
  <si>
    <t>rs61884835</t>
  </si>
  <si>
    <t>rs11570078</t>
  </si>
  <si>
    <t>rs35440570</t>
  </si>
  <si>
    <t>rs7955859</t>
  </si>
  <si>
    <t>rs12230438</t>
  </si>
  <si>
    <t>rs78564374</t>
  </si>
  <si>
    <t>rs11064693</t>
  </si>
  <si>
    <t>rs1054852</t>
  </si>
  <si>
    <t>rs34287227</t>
  </si>
  <si>
    <t>rs770389</t>
  </si>
  <si>
    <t>rs73617438</t>
  </si>
  <si>
    <t>rs7150104</t>
  </si>
  <si>
    <t>rs17694496</t>
  </si>
  <si>
    <t>rs77522579</t>
  </si>
  <si>
    <t>rs9652390</t>
  </si>
  <si>
    <t>rs1952183</t>
  </si>
  <si>
    <t>rs12438465</t>
  </si>
  <si>
    <t>rs306206</t>
  </si>
  <si>
    <t>rs11073613</t>
  </si>
  <si>
    <t>rs9328932</t>
  </si>
  <si>
    <t>rs8056644</t>
  </si>
  <si>
    <t>rs34361866</t>
  </si>
  <si>
    <t>rs7196853</t>
  </si>
  <si>
    <t>rs460716</t>
  </si>
  <si>
    <t>rs242557</t>
  </si>
  <si>
    <t>rs10445344</t>
  </si>
  <si>
    <t>rs4794562</t>
  </si>
  <si>
    <t>rs9897002</t>
  </si>
  <si>
    <t>rs59476633</t>
  </si>
  <si>
    <t>rs2848901</t>
  </si>
  <si>
    <t>rs6566955</t>
  </si>
  <si>
    <t>rs7230600</t>
  </si>
  <si>
    <t>rs657693</t>
  </si>
  <si>
    <t>rs72990183</t>
  </si>
  <si>
    <t>rs142610544</t>
  </si>
  <si>
    <t>rs12609371</t>
  </si>
  <si>
    <t>rs10421891</t>
  </si>
  <si>
    <t>rs68022879</t>
  </si>
  <si>
    <t>rs13042358</t>
  </si>
  <si>
    <t>rs8134232</t>
  </si>
  <si>
    <t>rs62222424</t>
  </si>
  <si>
    <t>rs796217035</t>
  </si>
  <si>
    <t>CA</t>
  </si>
  <si>
    <t>rs9608201</t>
  </si>
  <si>
    <t>Study First author</t>
  </si>
  <si>
    <t>Year</t>
  </si>
  <si>
    <t>Pheno</t>
  </si>
  <si>
    <t>Cases</t>
  </si>
  <si>
    <t>Controls</t>
  </si>
  <si>
    <t>Reported lead variants</t>
  </si>
  <si>
    <t>Previous results</t>
  </si>
  <si>
    <t>Current study</t>
  </si>
  <si>
    <t>Genome-wide significant (P&lt;5E-8)</t>
  </si>
  <si>
    <t>Nominal significance (P&lt;0.05)</t>
  </si>
  <si>
    <t>Variant</t>
  </si>
  <si>
    <t>Position</t>
  </si>
  <si>
    <t>Effect</t>
  </si>
  <si>
    <t>Assigned Gene</t>
  </si>
  <si>
    <t>P-value</t>
  </si>
  <si>
    <t>Garnier1</t>
  </si>
  <si>
    <t>rs62232870</t>
  </si>
  <si>
    <t>3:14257709</t>
  </si>
  <si>
    <t>A (0.23)</t>
  </si>
  <si>
    <t>LSM3</t>
  </si>
  <si>
    <t>rs4684185</t>
  </si>
  <si>
    <t>3:14272914</t>
  </si>
  <si>
    <t>C (0.7)</t>
  </si>
  <si>
    <t>rs148248535</t>
  </si>
  <si>
    <t>16:2183449</t>
  </si>
  <si>
    <t>T (0.82)</t>
  </si>
  <si>
    <t>PDKD1</t>
  </si>
  <si>
    <t>rs7284877</t>
  </si>
  <si>
    <t>22:24155111</t>
  </si>
  <si>
    <t>C (0.81)</t>
  </si>
  <si>
    <t>SMARCB1</t>
  </si>
  <si>
    <t>Tadros2</t>
  </si>
  <si>
    <t>DCM MTAG</t>
  </si>
  <si>
    <t>rs10927875</t>
  </si>
  <si>
    <t>1:16299312</t>
  </si>
  <si>
    <t>C (0.67)</t>
  </si>
  <si>
    <t>ZBTB17</t>
  </si>
  <si>
    <t>rs2291569</t>
  </si>
  <si>
    <t>7:128488734</t>
  </si>
  <si>
    <t>G (0.92)</t>
  </si>
  <si>
    <t>FLNC</t>
  </si>
  <si>
    <t>rs2234962</t>
  </si>
  <si>
    <t>10:121429633</t>
  </si>
  <si>
    <t>T (0.78)</t>
  </si>
  <si>
    <t>BAG3</t>
  </si>
  <si>
    <t>rs2042995</t>
  </si>
  <si>
    <t>2:179558366</t>
  </si>
  <si>
    <t>TTN</t>
  </si>
  <si>
    <t>rs6807275</t>
  </si>
  <si>
    <t>3:14274451</t>
  </si>
  <si>
    <t>G (0.66)</t>
  </si>
  <si>
    <t>rs4713999</t>
  </si>
  <si>
    <t>6:36633069</t>
  </si>
  <si>
    <t>G (0.67)</t>
  </si>
  <si>
    <t>CDKN1A</t>
  </si>
  <si>
    <t>rs13265989</t>
  </si>
  <si>
    <t>8:11779640</t>
  </si>
  <si>
    <t>G (0.29)</t>
  </si>
  <si>
    <t>CTSB</t>
  </si>
  <si>
    <t>rs12541595</t>
  </si>
  <si>
    <t>8:125857359</t>
  </si>
  <si>
    <t>G (0.69)</t>
  </si>
  <si>
    <t>MTSS1</t>
  </si>
  <si>
    <t>rs2182400</t>
  </si>
  <si>
    <t>10:29707551</t>
  </si>
  <si>
    <t>G (0.24)</t>
  </si>
  <si>
    <t>SVIL</t>
  </si>
  <si>
    <t>rs1051168</t>
  </si>
  <si>
    <t>15:85200520</t>
  </si>
  <si>
    <t>T (0.26)</t>
  </si>
  <si>
    <t>NMB</t>
  </si>
  <si>
    <t>rs9892651</t>
  </si>
  <si>
    <t>17:64303793</t>
  </si>
  <si>
    <t>C (0.42)</t>
  </si>
  <si>
    <t>PRKCA</t>
  </si>
  <si>
    <t>rs2303510</t>
  </si>
  <si>
    <t>18:34324091</t>
  </si>
  <si>
    <t>G (0.68)</t>
  </si>
  <si>
    <t>FHOD3</t>
  </si>
  <si>
    <t>rs2186370</t>
  </si>
  <si>
    <t>22:24171305</t>
  </si>
  <si>
    <t>G (0.81)</t>
  </si>
  <si>
    <t>Aragam3</t>
  </si>
  <si>
    <t>NICM</t>
  </si>
  <si>
    <t>rs2634071</t>
  </si>
  <si>
    <t>4:111669220</t>
  </si>
  <si>
    <t>T (0.16)</t>
  </si>
  <si>
    <t>PITX2</t>
  </si>
  <si>
    <t>rs6843082</t>
  </si>
  <si>
    <t>4:111718067</t>
  </si>
  <si>
    <t>G (0.19)</t>
  </si>
  <si>
    <t>rs12138073</t>
  </si>
  <si>
    <t>1:16354985</t>
  </si>
  <si>
    <t>T (0.10)</t>
  </si>
  <si>
    <t>CLCNKA</t>
  </si>
  <si>
    <t>rs34471231</t>
  </si>
  <si>
    <t>1:16356522</t>
  </si>
  <si>
    <t>G (0.10)</t>
  </si>
  <si>
    <t>C (0.68)</t>
  </si>
  <si>
    <t>Esslinger4</t>
  </si>
  <si>
    <t>2344*</t>
  </si>
  <si>
    <t>2410*</t>
  </si>
  <si>
    <t>10:121419623</t>
  </si>
  <si>
    <t>Meder5</t>
  </si>
  <si>
    <t>4100**</t>
  </si>
  <si>
    <t>7600**</t>
  </si>
  <si>
    <t>rs9262636</t>
  </si>
  <si>
    <t>6:31025848</t>
  </si>
  <si>
    <t>G (0.22)</t>
  </si>
  <si>
    <t>HCG22</t>
  </si>
  <si>
    <t>Villard6</t>
  </si>
  <si>
    <t>2344**</t>
  </si>
  <si>
    <t>2410**</t>
  </si>
  <si>
    <t>1:16171899</t>
  </si>
  <si>
    <t>C (0.34)</t>
  </si>
  <si>
    <t>10:12141962</t>
  </si>
  <si>
    <t>C (0.21)</t>
  </si>
  <si>
    <t>Aung7</t>
  </si>
  <si>
    <t>LVESV</t>
  </si>
  <si>
    <t>rs200712209</t>
  </si>
  <si>
    <t>8:125858538</t>
  </si>
  <si>
    <t>GA (0.68)</t>
  </si>
  <si>
    <t>10:121415685</t>
  </si>
  <si>
    <t>G (0.78)</t>
  </si>
  <si>
    <t>LVEF</t>
  </si>
  <si>
    <t>rs945425</t>
  </si>
  <si>
    <t>1:16348412</t>
  </si>
  <si>
    <t>T (0.33)</t>
  </si>
  <si>
    <t>8:125859850</t>
  </si>
  <si>
    <t>Pirruccello8</t>
  </si>
  <si>
    <t>rs114300540</t>
  </si>
  <si>
    <t>1:6248182</t>
  </si>
  <si>
    <t>C (0.88)</t>
  </si>
  <si>
    <t>RPL22</t>
  </si>
  <si>
    <t>rs1048302</t>
  </si>
  <si>
    <t>1:16340879</t>
  </si>
  <si>
    <t>HSPB7</t>
  </si>
  <si>
    <t>rs753562515</t>
  </si>
  <si>
    <t>1:46007032</t>
  </si>
  <si>
    <t>CAA (0.56)</t>
  </si>
  <si>
    <t>AKR1A1</t>
  </si>
  <si>
    <t>rs2562845</t>
  </si>
  <si>
    <t>2:179514433</t>
  </si>
  <si>
    <t>T (0.8)</t>
  </si>
  <si>
    <t>rs11710541</t>
  </si>
  <si>
    <t>3:14291679</t>
  </si>
  <si>
    <t>T (0.66)</t>
  </si>
  <si>
    <t>XPC</t>
  </si>
  <si>
    <t>rs13092177</t>
  </si>
  <si>
    <t>3:134455794</t>
  </si>
  <si>
    <t>G (0.85)</t>
  </si>
  <si>
    <t>EPHB1</t>
  </si>
  <si>
    <t>rs1499813</t>
  </si>
  <si>
    <t>3:171760427</t>
  </si>
  <si>
    <t>T (0.59)</t>
  </si>
  <si>
    <t>FNDC3B</t>
  </si>
  <si>
    <t>rs9274626</t>
  </si>
  <si>
    <t>6:32636040</t>
  </si>
  <si>
    <t>T (0.32)</t>
  </si>
  <si>
    <t>HLA-DQB1</t>
  </si>
  <si>
    <t>rs730506</t>
  </si>
  <si>
    <t>6:36645968</t>
  </si>
  <si>
    <t>G (0.8)</t>
  </si>
  <si>
    <t>rs11153730</t>
  </si>
  <si>
    <t>6:118667522</t>
  </si>
  <si>
    <t>T (0.51)</t>
  </si>
  <si>
    <t>PLN</t>
  </si>
  <si>
    <t>rs34373805</t>
  </si>
  <si>
    <t>7:128486363</t>
  </si>
  <si>
    <t>C (0.84)</t>
  </si>
  <si>
    <t>GA (0.69)</t>
  </si>
  <si>
    <t>rs1962104</t>
  </si>
  <si>
    <t>8:141635329</t>
  </si>
  <si>
    <t>T (0.45)</t>
  </si>
  <si>
    <t>AGO2</t>
  </si>
  <si>
    <t>G (0.79)</t>
  </si>
  <si>
    <t>rs10832164</t>
  </si>
  <si>
    <t>11:14048480</t>
  </si>
  <si>
    <t>C (0.49)</t>
  </si>
  <si>
    <t>RRAS2</t>
  </si>
  <si>
    <t>rs11604807</t>
  </si>
  <si>
    <t>11:19231167</t>
  </si>
  <si>
    <t>T (0.86)</t>
  </si>
  <si>
    <t>CSRP3</t>
  </si>
  <si>
    <t>rs113819537</t>
  </si>
  <si>
    <t>12:26348429</t>
  </si>
  <si>
    <t>C (0.75)</t>
  </si>
  <si>
    <t>SSPN</t>
  </si>
  <si>
    <t>rs3184504</t>
  </si>
  <si>
    <t>12:111884608</t>
  </si>
  <si>
    <t>T (0.47)</t>
  </si>
  <si>
    <t>SH2B3</t>
  </si>
  <si>
    <t>rs10850034</t>
  </si>
  <si>
    <t>12:112817521</t>
  </si>
  <si>
    <t>T (0.65)</t>
  </si>
  <si>
    <t>HECTD4</t>
  </si>
  <si>
    <t>rs116904997</t>
  </si>
  <si>
    <t>12:120668534</t>
  </si>
  <si>
    <t>G (0.98)</t>
  </si>
  <si>
    <t>PXN</t>
  </si>
  <si>
    <t>15:85348961</t>
  </si>
  <si>
    <t>TTTTG (0.75)</t>
  </si>
  <si>
    <t>ZNF592</t>
  </si>
  <si>
    <t>rs3829491</t>
  </si>
  <si>
    <t>16:1004834</t>
  </si>
  <si>
    <t>T (0.61)</t>
  </si>
  <si>
    <t>LMF1</t>
  </si>
  <si>
    <t>rs71385734</t>
  </si>
  <si>
    <t>16:2160503</t>
  </si>
  <si>
    <t>T (0.83)</t>
  </si>
  <si>
    <t>PKD1</t>
  </si>
  <si>
    <t>rs2302455</t>
  </si>
  <si>
    <t>17:1374195</t>
  </si>
  <si>
    <t>G (0.88)</t>
  </si>
  <si>
    <t>MYO1C</t>
  </si>
  <si>
    <t>rs242562</t>
  </si>
  <si>
    <t>17:44026739</t>
  </si>
  <si>
    <t>G (0.62)</t>
  </si>
  <si>
    <t>MAPT</t>
  </si>
  <si>
    <t>rs12452367</t>
  </si>
  <si>
    <t>17:53374610</t>
  </si>
  <si>
    <t>T (0.71)</t>
  </si>
  <si>
    <t>HLF</t>
  </si>
  <si>
    <t>17:64286494</t>
  </si>
  <si>
    <t>A (0.57)</t>
  </si>
  <si>
    <t>rs10871753</t>
  </si>
  <si>
    <t>18:55956865</t>
  </si>
  <si>
    <t>G (0.49)</t>
  </si>
  <si>
    <t>NEDD4L</t>
  </si>
  <si>
    <t>19:10765478</t>
  </si>
  <si>
    <t>CG (0.24)</t>
  </si>
  <si>
    <t>ILF3</t>
  </si>
  <si>
    <t>rs16975238</t>
  </si>
  <si>
    <t>19:41944985</t>
  </si>
  <si>
    <t>T (0.6)</t>
  </si>
  <si>
    <t>ATP5SL</t>
  </si>
  <si>
    <t>19:46315809</t>
  </si>
  <si>
    <t>A (0.65)</t>
  </si>
  <si>
    <t>RSPH6A</t>
  </si>
  <si>
    <t>rs5760061</t>
  </si>
  <si>
    <t>22:24178279</t>
  </si>
  <si>
    <t>G (0.2)</t>
  </si>
  <si>
    <t>DERL3</t>
  </si>
  <si>
    <t>1:2144107</t>
  </si>
  <si>
    <t>A (0.13)</t>
  </si>
  <si>
    <t>C1orf86</t>
  </si>
  <si>
    <t>rs1739837</t>
  </si>
  <si>
    <t>1:16337933</t>
  </si>
  <si>
    <t>C (0.41)</t>
  </si>
  <si>
    <t>rs10925197</t>
  </si>
  <si>
    <t>1:236842077</t>
  </si>
  <si>
    <t>C (0.46)</t>
  </si>
  <si>
    <t>ACTN2</t>
  </si>
  <si>
    <t>rs56099248</t>
  </si>
  <si>
    <t>3:69857773</t>
  </si>
  <si>
    <t>MITF</t>
  </si>
  <si>
    <t>rs35999985</t>
  </si>
  <si>
    <t>5:138756825</t>
  </si>
  <si>
    <t>A (0.3)</t>
  </si>
  <si>
    <t>DNAJC18</t>
  </si>
  <si>
    <t>6:36647289</t>
  </si>
  <si>
    <t>rs3807309</t>
  </si>
  <si>
    <t>7:128472138</t>
  </si>
  <si>
    <t>G (0.89)</t>
  </si>
  <si>
    <t>rs36029352</t>
  </si>
  <si>
    <t>8:11786925</t>
  </si>
  <si>
    <t>C (0.45)</t>
  </si>
  <si>
    <t>DEFB136</t>
  </si>
  <si>
    <t>rs4073554</t>
  </si>
  <si>
    <t>8:141704232</t>
  </si>
  <si>
    <t>T (0.48)</t>
  </si>
  <si>
    <t>PTK2</t>
  </si>
  <si>
    <t>rs189569984</t>
  </si>
  <si>
    <t>10:112544125</t>
  </si>
  <si>
    <t>C (0.99)</t>
  </si>
  <si>
    <t>RBM20</t>
  </si>
  <si>
    <t>rs721067</t>
  </si>
  <si>
    <t>11:19212726</t>
  </si>
  <si>
    <t>T (0.92)</t>
  </si>
  <si>
    <t>rs8023658</t>
  </si>
  <si>
    <t>15:85323220</t>
  </si>
  <si>
    <t>G (0.51)</t>
  </si>
  <si>
    <t>rs5029142</t>
  </si>
  <si>
    <t>16:988070</t>
  </si>
  <si>
    <t>T (0.62)</t>
  </si>
  <si>
    <t>rs2047273</t>
  </si>
  <si>
    <t>18:34184859</t>
  </si>
  <si>
    <t>T (0.68)</t>
  </si>
  <si>
    <t>rs2070458</t>
  </si>
  <si>
    <t>22:24159307</t>
  </si>
  <si>
    <t>A (0.2)</t>
  </si>
  <si>
    <t>rs6755784</t>
  </si>
  <si>
    <t>2:179389742</t>
  </si>
  <si>
    <t>G (0.82)</t>
  </si>
  <si>
    <t>rs11675573</t>
  </si>
  <si>
    <t>2:179840918</t>
  </si>
  <si>
    <t>C (0.65)</t>
  </si>
  <si>
    <t>CCDC141</t>
  </si>
  <si>
    <t>T (0.81)</t>
  </si>
  <si>
    <t>Circ strain</t>
  </si>
  <si>
    <t>rs79567239</t>
  </si>
  <si>
    <t>6:2908902</t>
  </si>
  <si>
    <t>G (0.11)</t>
  </si>
  <si>
    <t>SERPINB9</t>
  </si>
  <si>
    <t>rs9462210</t>
  </si>
  <si>
    <t>6:36628953</t>
  </si>
  <si>
    <t>G (0.77)</t>
  </si>
  <si>
    <t>rs13278982</t>
  </si>
  <si>
    <t>8:11589033</t>
  </si>
  <si>
    <t>GATA4</t>
  </si>
  <si>
    <t>rs11784619</t>
  </si>
  <si>
    <t>8:145013775</t>
  </si>
  <si>
    <t>G (0.94)</t>
  </si>
  <si>
    <t>PLEC</t>
  </si>
  <si>
    <t>*1 replication cohort</t>
  </si>
  <si>
    <t>**2 replication cohorts</t>
  </si>
  <si>
    <t>1Garnier, S. et al. Genome-wide association analysis in dilated cardiomyopathy reveals two new players in systolic heart failure on chromosomes 3p25.1 and 22q11.23. Eur Heart J 42, 2000-2011 (2021).</t>
  </si>
  <si>
    <t>2Tadros, R. et al. Shared genetic pathways contribute to risk of hypertrophic and dilated cardiomyopathies with opposite directions of effect. Nature Genetics 53, 128-134 (2021).</t>
  </si>
  <si>
    <t>3Aragam, K. G., et al. (2018). "Phenotypic Refinement of Heart Failure in a National Biobank Facilitates Genetic Discovery." Circulation.</t>
  </si>
  <si>
    <t>4Esslinger, U., et al. (2017). "Exome-wide association study reveals novel susceptibility genes to sporadic dilated cardiomyopathy." PLoS One 12(3): e0172995.</t>
  </si>
  <si>
    <t>5Meder, B., et al. (2014). "A genome-wide association study identifies 6p21 as novel risk locus for dilated cardiomyopathy." Eur Heart J 35(16): 1069-1077.</t>
  </si>
  <si>
    <t>6Villard, E., et al. (2011). "A genome-wide association study identifies two loci associated with heart failure due to dilated cardiomyopathy." Eur Heart J 32(9): 1065-1076.</t>
  </si>
  <si>
    <t>7Aung, N. et al. Genome-Wide Analysis of Left Ventricular Image-Derived Phenotypes Identifies Fourteen Loci Associated With Cardiac Morphogenesis and Heart Failure Development. Circulation 140, 1318-1330 (2019).</t>
  </si>
  <si>
    <t>8Pirruccello, J.P. et al. Analysis of cardiac magnetic resonance imaging in 36,000 individuals yields genetic insights into dilated cardiomyopathy. Nature Communications 11, 2254 (2020).</t>
  </si>
  <si>
    <t>Trait</t>
  </si>
  <si>
    <t>Genetic correlation with DCM</t>
  </si>
  <si>
    <t>Global circumferential strain</t>
  </si>
  <si>
    <t>Global radial strain</t>
  </si>
  <si>
    <t>LVEDV</t>
  </si>
  <si>
    <t>LV concentricity</t>
  </si>
  <si>
    <t>Global longitudinal strain</t>
  </si>
  <si>
    <t>LV mass</t>
  </si>
  <si>
    <t>Maximum LV wall thickness</t>
  </si>
  <si>
    <t>Mean LV wall thickness</t>
  </si>
  <si>
    <r>
      <t xml:space="preserve">Pairwise genetic correlations between DCM and CMR traits performed using </t>
    </r>
    <r>
      <rPr>
        <i/>
        <sz val="12"/>
        <color rgb="FF000000"/>
        <rFont val="Calibri"/>
        <family val="2"/>
      </rPr>
      <t xml:space="preserve">ldsc </t>
    </r>
    <r>
      <rPr>
        <sz val="12"/>
        <color rgb="FF000000"/>
        <rFont val="Calibri"/>
        <family val="2"/>
      </rPr>
      <t>to select traits for incorporation with DCM in multi-trait analysis of GWAS.</t>
    </r>
  </si>
  <si>
    <t>Joint Locus</t>
  </si>
  <si>
    <t>CREDIBLE_SET</t>
  </si>
  <si>
    <t>CHR</t>
  </si>
  <si>
    <t>BP</t>
  </si>
  <si>
    <t>SNP</t>
  </si>
  <si>
    <t>A1</t>
  </si>
  <si>
    <t>A2</t>
  </si>
  <si>
    <t>PIP</t>
  </si>
  <si>
    <t>cum_pip</t>
  </si>
  <si>
    <t>Coding_UCSC_lowfreq</t>
  </si>
  <si>
    <t>Coding_UCSC_common</t>
  </si>
  <si>
    <t>Coding_UCSC.flanking.500_lowfreq</t>
  </si>
  <si>
    <t>Coding_UCSC.flanking.500_common</t>
  </si>
  <si>
    <t>Conserved_LindbladToh_lowfreq</t>
  </si>
  <si>
    <t>Conserved_LindbladToh_common</t>
  </si>
  <si>
    <t>Conserved_LindbladToh.flanking.500_lowfreq</t>
  </si>
  <si>
    <t>Conserved_LindbladToh.flanking.500_common</t>
  </si>
  <si>
    <t>CTCF_Hoffman_lowfreq</t>
  </si>
  <si>
    <t>CTCF_Hoffman_common</t>
  </si>
  <si>
    <t>CTCF_Hoffman.flanking.500_lowfreq</t>
  </si>
  <si>
    <t>CTCF_Hoffman.flanking.500_common</t>
  </si>
  <si>
    <t>DGF_ENCODE_lowfreq</t>
  </si>
  <si>
    <t>DGF_ENCODE_common</t>
  </si>
  <si>
    <t>DGF_ENCODE.flanking.500_lowfreq</t>
  </si>
  <si>
    <t>DGF_ENCODE.flanking.500_common</t>
  </si>
  <si>
    <t>DHS_peaks_Trynka_lowfreq</t>
  </si>
  <si>
    <t>DHS_peaks_Trynka_common</t>
  </si>
  <si>
    <t>DHS_Trynka_lowfreq</t>
  </si>
  <si>
    <t>DHS_Trynka_common</t>
  </si>
  <si>
    <t>DHS_Trynka.flanking.500_lowfreq</t>
  </si>
  <si>
    <t>DHS_Trynka.flanking.500_common</t>
  </si>
  <si>
    <t>Enhancer_Andersson_lowfreq</t>
  </si>
  <si>
    <t>Enhancer_Andersson_common</t>
  </si>
  <si>
    <t>Enhancer_Andersson.flanking.500_lowfreq</t>
  </si>
  <si>
    <t>Enhancer_Andersson.flanking.500_common</t>
  </si>
  <si>
    <t>Enhancer_Hoffman_lowfreq</t>
  </si>
  <si>
    <t>Enhancer_Hoffman_common</t>
  </si>
  <si>
    <t>Enhancer_Hoffman.flanking.500_lowfreq</t>
  </si>
  <si>
    <t>Enhancer_Hoffman.flanking.500_common</t>
  </si>
  <si>
    <t>FetalDHS_Trynka_lowfreq</t>
  </si>
  <si>
    <t>FetalDHS_Trynka_common</t>
  </si>
  <si>
    <t>FetalDHS_Trynka.flanking.500_lowfreq</t>
  </si>
  <si>
    <t>FetalDHS_Trynka.flanking.500_common</t>
  </si>
  <si>
    <t>H3K27ac_Hnisz_lowfreq</t>
  </si>
  <si>
    <t>H3K27ac_Hnisz_common</t>
  </si>
  <si>
    <t>H3K27ac_Hnisz.flanking.500_lowfreq</t>
  </si>
  <si>
    <t>H3K27ac_Hnisz.flanking.500_common</t>
  </si>
  <si>
    <t>H3K27ac_PGC2_lowfreq</t>
  </si>
  <si>
    <t>H3K27ac_PGC2_common</t>
  </si>
  <si>
    <t>H3K27ac_PGC2.flanking.500_lowfreq</t>
  </si>
  <si>
    <t>H3K27ac_PGC2.flanking.500_common</t>
  </si>
  <si>
    <t>H3K4me1_peaks_Trynka_lowfreq</t>
  </si>
  <si>
    <t>H3K4me1_peaks_Trynka_common</t>
  </si>
  <si>
    <t>H3K4me1_Trynka_lowfreq</t>
  </si>
  <si>
    <t>H3K4me1_Trynka_common</t>
  </si>
  <si>
    <t>H3K4me1_Trynka.flanking.500_lowfreq</t>
  </si>
  <si>
    <t>H3K4me1_Trynka.flanking.500_common</t>
  </si>
  <si>
    <t>H3K4me3_peaks_Trynka_lowfreq</t>
  </si>
  <si>
    <t>H3K4me3_peaks_Trynka_common</t>
  </si>
  <si>
    <t>H3K4me3_Trynka_lowfreq</t>
  </si>
  <si>
    <t>H3K4me3_Trynka_common</t>
  </si>
  <si>
    <t>H3K4me3_Trynka.flanking.500_lowfreq</t>
  </si>
  <si>
    <t>H3K4me3_Trynka.flanking.500_common</t>
  </si>
  <si>
    <t>H3K9ac_peaks_Trynka_lowfreq</t>
  </si>
  <si>
    <t>H3K9ac_peaks_Trynka_common</t>
  </si>
  <si>
    <t>H3K9ac_Trynka_lowfreq</t>
  </si>
  <si>
    <t>H3K9ac_Trynka_common</t>
  </si>
  <si>
    <t>H3K9ac_Trynka.flanking.500_lowfreq</t>
  </si>
  <si>
    <t>H3K9ac_Trynka.flanking.500_common</t>
  </si>
  <si>
    <t>Intron_UCSC_lowfreq</t>
  </si>
  <si>
    <t>Intron_UCSC_common</t>
  </si>
  <si>
    <t>Intron_UCSC.flanking.500_lowfreq</t>
  </si>
  <si>
    <t>Intron_UCSC.flanking.500_common</t>
  </si>
  <si>
    <t>PromoterFlanking_Hoffman_lowfreq</t>
  </si>
  <si>
    <t>PromoterFlanking_Hoffman_common</t>
  </si>
  <si>
    <t>PromoterFlanking_Hoffman.flanking.500_lowfreq</t>
  </si>
  <si>
    <t>PromoterFlanking_Hoffman.flanking.500_common</t>
  </si>
  <si>
    <t>Promoter_UCSC_lowfreq</t>
  </si>
  <si>
    <t>Promoter_UCSC_common</t>
  </si>
  <si>
    <t>Promoter_UCSC.flanking.500_lowfreq</t>
  </si>
  <si>
    <t>Promoter_UCSC.flanking.500_common</t>
  </si>
  <si>
    <t>Repressed_Hoffman_lowfreq</t>
  </si>
  <si>
    <t>Repressed_Hoffman_common</t>
  </si>
  <si>
    <t>Repressed_Hoffman.flanking.500_lowfreq</t>
  </si>
  <si>
    <t>Repressed_Hoffman.flanking.500_common</t>
  </si>
  <si>
    <t>SuperEnhancer_Hnisz_lowfreq</t>
  </si>
  <si>
    <t>SuperEnhancer_Hnisz_common</t>
  </si>
  <si>
    <t>SuperEnhancer_Hnisz.flanking.500_lowfreq</t>
  </si>
  <si>
    <t>SuperEnhancer_Hnisz.flanking.500_common</t>
  </si>
  <si>
    <t>TFBS_ENCODE_lowfreq</t>
  </si>
  <si>
    <t>TFBS_ENCODE_common</t>
  </si>
  <si>
    <t>TFBS_ENCODE.flanking.500_lowfreq</t>
  </si>
  <si>
    <t>TFBS_ENCODE.flanking.500_common</t>
  </si>
  <si>
    <t>Transcr_Hoffman_lowfreq</t>
  </si>
  <si>
    <t>Transcr_Hoffman_common</t>
  </si>
  <si>
    <t>Transcr_Hoffman.flanking.500_lowfreq</t>
  </si>
  <si>
    <t>Transcr_Hoffman.flanking.500_common</t>
  </si>
  <si>
    <t>TSS_Hoffman_lowfreq</t>
  </si>
  <si>
    <t>TSS_Hoffman_common</t>
  </si>
  <si>
    <t>TSS_Hoffman.flanking.500_lowfreq</t>
  </si>
  <si>
    <t>TSS_Hoffman.flanking.500_common</t>
  </si>
  <si>
    <t>UTR_3_UCSC_lowfreq</t>
  </si>
  <si>
    <t>UTR_3_UCSC_common</t>
  </si>
  <si>
    <t>UTR_3_UCSC.flanking.500_lowfreq</t>
  </si>
  <si>
    <t>UTR_3_UCSC.flanking.500_common</t>
  </si>
  <si>
    <t>UTR_5_UCSC_lowfreq</t>
  </si>
  <si>
    <t>UTR_5_UCSC_common</t>
  </si>
  <si>
    <t>UTR_5_UCSC.flanking.500_lowfreq</t>
  </si>
  <si>
    <t>UTR_5_UCSC.flanking.500_common</t>
  </si>
  <si>
    <t>WeakEnhancer_Hoffman_lowfreq</t>
  </si>
  <si>
    <t>WeakEnhancer_Hoffman_common</t>
  </si>
  <si>
    <t>WeakEnhancer_Hoffman.flanking.500_lowfreq</t>
  </si>
  <si>
    <t>WeakEnhancer_Hoffman.flanking.500_common</t>
  </si>
  <si>
    <t>GERP.NS_lowfreq</t>
  </si>
  <si>
    <t>GERP.NS_common</t>
  </si>
  <si>
    <t>GERP.RSsup4_lowfreq</t>
  </si>
  <si>
    <t>GERP.RSsup4_common</t>
  </si>
  <si>
    <t>MAFbin_lowfreq_1</t>
  </si>
  <si>
    <t>MAFbin_lowfreq_2</t>
  </si>
  <si>
    <t>MAFbin_lowfreq_3</t>
  </si>
  <si>
    <t>MAFbin_lowfreq_4</t>
  </si>
  <si>
    <t>MAFbin_lowfreq_5</t>
  </si>
  <si>
    <t>MAFbin_lowfreq_6</t>
  </si>
  <si>
    <t>MAFbin_lowfreq_7</t>
  </si>
  <si>
    <t>MAFbin_lowfreq_8</t>
  </si>
  <si>
    <t>MAFbin_lowfreq_9</t>
  </si>
  <si>
    <t>MAFbin_lowfreq_10</t>
  </si>
  <si>
    <t>MAFbin_frequent_1</t>
  </si>
  <si>
    <t>MAFbin_frequent_2</t>
  </si>
  <si>
    <t>MAFbin_frequent_3</t>
  </si>
  <si>
    <t>MAFbin_frequent_4</t>
  </si>
  <si>
    <t>MAFbin_frequent_5</t>
  </si>
  <si>
    <t>MAFbin_frequent_6</t>
  </si>
  <si>
    <t>MAFbin_frequent_7</t>
  </si>
  <si>
    <t>MAFbin_frequent_8</t>
  </si>
  <si>
    <t>MAFbin_frequent_9</t>
  </si>
  <si>
    <t>MAFbin_frequent_10</t>
  </si>
  <si>
    <t>MAF_Adj_Predicted_Allele_Age_common</t>
  </si>
  <si>
    <t>MAF_Adj_LLD_AFR_lowfreq</t>
  </si>
  <si>
    <t>MAF_Adj_LLD_AFR_common</t>
  </si>
  <si>
    <t>Recomb_Rate_10kb_lowfreq</t>
  </si>
  <si>
    <t>Recomb_Rate_10kb_common</t>
  </si>
  <si>
    <t>Nucleotide_Diversity_10kb_lowfreq</t>
  </si>
  <si>
    <t>Nucleotide_Diversity_10kb_common</t>
  </si>
  <si>
    <t>Backgrd_Selection_Stat_lowfreq</t>
  </si>
  <si>
    <t>Backgrd_Selection_Stat_common</t>
  </si>
  <si>
    <t>CpG_Content_50kb_lowfreq</t>
  </si>
  <si>
    <t>CpG_Content_50kb_common</t>
  </si>
  <si>
    <t>MAF_Adj_ASMC_lowfreq</t>
  </si>
  <si>
    <t>MAF_Adj_ASMC_common</t>
  </si>
  <si>
    <t>GTEx_eQTL_MaxCPP_common</t>
  </si>
  <si>
    <t>BLUEPRINT_H3K27acQTL_MaxCPP_common</t>
  </si>
  <si>
    <t>BLUEPRINT_H3K4me1QTL_MaxCPP_common</t>
  </si>
  <si>
    <t>BLUEPRINT_DNA_methylation_MaxCPP_common</t>
  </si>
  <si>
    <t>synonymous_lowfreq</t>
  </si>
  <si>
    <t>synonymous_common</t>
  </si>
  <si>
    <t>non_synonymous_lowfreq</t>
  </si>
  <si>
    <t>non_synonymous_common</t>
  </si>
  <si>
    <t>Conserved_Vertebrate_phastCons46way_lowfreq</t>
  </si>
  <si>
    <t>Conserved_Vertebrate_phastCons46way_common</t>
  </si>
  <si>
    <t>Conserved_Vertebrate_phastCons46way.flanking.500_lowfreq</t>
  </si>
  <si>
    <t>Conserved_Vertebrate_phastCons46way.flanking.500_common</t>
  </si>
  <si>
    <t>Conserved_Mammal_phastCons46way_lowfreq</t>
  </si>
  <si>
    <t>Conserved_Mammal_phastCons46way_common</t>
  </si>
  <si>
    <t>Conserved_Mammal_phastCons46way.flanking.500_lowfreq</t>
  </si>
  <si>
    <t>Conserved_Mammal_phastCons46way.flanking.500_common</t>
  </si>
  <si>
    <t>Conserved_Primate_phastCons46way_lowfreq</t>
  </si>
  <si>
    <t>Conserved_Primate_phastCons46way_common</t>
  </si>
  <si>
    <t>Conserved_Primate_phastCons46way.flanking.500_lowfreq</t>
  </si>
  <si>
    <t>Conserved_Primate_phastCons46way.flanking.500_common</t>
  </si>
  <si>
    <t>BivFlnk_lowfreq</t>
  </si>
  <si>
    <t>BivFlnk_common</t>
  </si>
  <si>
    <t>BivFlnk.flanking.500_lowfreq</t>
  </si>
  <si>
    <t>BivFlnk.flanking.500_common</t>
  </si>
  <si>
    <t>Human_Promoter_Villar_lowfreq</t>
  </si>
  <si>
    <t>Human_Promoter_Villar_common</t>
  </si>
  <si>
    <t>Human_Promoter_Villar.flanking.500_lowfreq</t>
  </si>
  <si>
    <t>Human_Promoter_Villar.flanking.500_common</t>
  </si>
  <si>
    <t>Human_Enhancer_Villar_lowfreq</t>
  </si>
  <si>
    <t>Human_Enhancer_Villar_common</t>
  </si>
  <si>
    <t>Human_Enhancer_Villar.flanking.500_lowfreq</t>
  </si>
  <si>
    <t>Human_Enhancer_Villar.flanking.500_common</t>
  </si>
  <si>
    <t>Ancient_Sequence_Age_Human_Promoter_lowfreq</t>
  </si>
  <si>
    <t>Ancient_Sequence_Age_Human_Promoter_common</t>
  </si>
  <si>
    <t>Ancient_Sequence_Age_Human_Promoter.flanking.500_lowfreq</t>
  </si>
  <si>
    <t>Ancient_Sequence_Age_Human_Promoter.flanking.500_common</t>
  </si>
  <si>
    <t>Ancient_Sequence_Age_Human_Enhancer_lowfreq</t>
  </si>
  <si>
    <t>Ancient_Sequence_Age_Human_Enhancer_common</t>
  </si>
  <si>
    <t>Ancient_Sequence_Age_Human_Enhancer.flanking.500_lowfreq</t>
  </si>
  <si>
    <t>Ancient_Sequence_Age_Human_Enhancer.flanking.500_common</t>
  </si>
  <si>
    <t>Human_Enhancer_Villar_Species_Enhancer_Count_lowfreq</t>
  </si>
  <si>
    <t>Human_Enhancer_Villar_Species_Enhancer_Count_common</t>
  </si>
  <si>
    <t>Human_Promoter_Villar_ExAC_lowfreq</t>
  </si>
  <si>
    <t>Human_Promoter_Villar_ExAC_common</t>
  </si>
  <si>
    <t>Human_Promoter_Villar_ExAC.flanking.500_lowfreq</t>
  </si>
  <si>
    <t>Human_Promoter_Villar_ExAC.flanking.500_common</t>
  </si>
  <si>
    <t>GWAS</t>
  </si>
  <si>
    <t>rs143726939</t>
  </si>
  <si>
    <t>TGTGAGGACTAA</t>
  </si>
  <si>
    <t>rs4661679</t>
  </si>
  <si>
    <t>rs34764449</t>
  </si>
  <si>
    <t>rs3961710</t>
  </si>
  <si>
    <t>rs945421</t>
  </si>
  <si>
    <t>rs34517439</t>
  </si>
  <si>
    <t>rs74139603</t>
  </si>
  <si>
    <t>rs3738685</t>
  </si>
  <si>
    <t>rs17362588</t>
  </si>
  <si>
    <t>rs71022314</t>
  </si>
  <si>
    <t>GA</t>
  </si>
  <si>
    <t>rs11696001</t>
  </si>
  <si>
    <t>rs3806661</t>
  </si>
  <si>
    <t>rs113608926</t>
  </si>
  <si>
    <t>TTG</t>
  </si>
  <si>
    <t>rs56281979</t>
  </si>
  <si>
    <t>rs62231955</t>
  </si>
  <si>
    <t>rs62231953</t>
  </si>
  <si>
    <t>rs75958804</t>
  </si>
  <si>
    <t>rs147045554</t>
  </si>
  <si>
    <t>rs146170154</t>
  </si>
  <si>
    <t>CTA</t>
  </si>
  <si>
    <t>rs200700858</t>
  </si>
  <si>
    <t>GT</t>
  </si>
  <si>
    <t>rs113640572</t>
  </si>
  <si>
    <t>rs3734972</t>
  </si>
  <si>
    <t>rs11403756</t>
  </si>
  <si>
    <t>AT</t>
  </si>
  <si>
    <t>rs62479609</t>
  </si>
  <si>
    <t>rs45468798</t>
  </si>
  <si>
    <t>rs7095308</t>
  </si>
  <si>
    <t>rs3858340</t>
  </si>
  <si>
    <t>rs7097199</t>
  </si>
  <si>
    <t>rs375034445</t>
  </si>
  <si>
    <t>rs61869036</t>
  </si>
  <si>
    <t>rs2291256</t>
  </si>
  <si>
    <t>rs9515201</t>
  </si>
  <si>
    <t>rs62003516</t>
  </si>
  <si>
    <t>rs35630683</t>
  </si>
  <si>
    <t>rs58140297</t>
  </si>
  <si>
    <t>TG</t>
  </si>
  <si>
    <t>rs35545192</t>
  </si>
  <si>
    <t>CT</t>
  </si>
  <si>
    <t>rs35758837</t>
  </si>
  <si>
    <t>rs35660928</t>
  </si>
  <si>
    <t>TA</t>
  </si>
  <si>
    <t>rs5015441</t>
  </si>
  <si>
    <t>rs1465761</t>
  </si>
  <si>
    <t>rs543848345</t>
  </si>
  <si>
    <t>rs4941384</t>
  </si>
  <si>
    <t>rs16983785</t>
  </si>
  <si>
    <t>rs388707</t>
  </si>
  <si>
    <t>rs34668569</t>
  </si>
  <si>
    <t>AG</t>
  </si>
  <si>
    <t>rs34386036</t>
  </si>
  <si>
    <t>Ensembl ID</t>
  </si>
  <si>
    <t>Gene name</t>
  </si>
  <si>
    <t>ENSG00000008128</t>
  </si>
  <si>
    <t>CDK11A</t>
  </si>
  <si>
    <t>ENSG00000215790</t>
  </si>
  <si>
    <t>SLC35E2</t>
  </si>
  <si>
    <t>ENSG00000008130</t>
  </si>
  <si>
    <t>NADK</t>
  </si>
  <si>
    <t>ENSG00000078369</t>
  </si>
  <si>
    <t>GNB1</t>
  </si>
  <si>
    <t>ENSG00000169885</t>
  </si>
  <si>
    <t>CALML6</t>
  </si>
  <si>
    <t>ENSG00000178821</t>
  </si>
  <si>
    <t>TMEM52</t>
  </si>
  <si>
    <t>ENSG00000142609</t>
  </si>
  <si>
    <t>C1orf222</t>
  </si>
  <si>
    <t>ENSG00000187730</t>
  </si>
  <si>
    <t>GABRD</t>
  </si>
  <si>
    <t>ENSG00000067606</t>
  </si>
  <si>
    <t>PRKCZ</t>
  </si>
  <si>
    <t>ENSG00000162585</t>
  </si>
  <si>
    <t>ENSG00000157933</t>
  </si>
  <si>
    <t>SKI</t>
  </si>
  <si>
    <t>ENSG00000116151</t>
  </si>
  <si>
    <t>MORN1</t>
  </si>
  <si>
    <t>ENSG00000157916</t>
  </si>
  <si>
    <t>RER1</t>
  </si>
  <si>
    <t>ENSG00000157911</t>
  </si>
  <si>
    <t>PEX10</t>
  </si>
  <si>
    <t>ENSG00000149527</t>
  </si>
  <si>
    <t>PLCH2</t>
  </si>
  <si>
    <t>ENSG00000157881</t>
  </si>
  <si>
    <t>PANK4</t>
  </si>
  <si>
    <t>ENSG00000197921</t>
  </si>
  <si>
    <t>HES5</t>
  </si>
  <si>
    <t>ENSG00000157873</t>
  </si>
  <si>
    <t>TNFRSF14</t>
  </si>
  <si>
    <t>ENSG00000157870</t>
  </si>
  <si>
    <t>FAM213B</t>
  </si>
  <si>
    <t>ENSG00000142606</t>
  </si>
  <si>
    <t>MMEL1</t>
  </si>
  <si>
    <t>ENSG00000215912</t>
  </si>
  <si>
    <t>TTC34</t>
  </si>
  <si>
    <t>ENSG00000169717</t>
  </si>
  <si>
    <t>ACTRT2</t>
  </si>
  <si>
    <t>ENSG00000177133</t>
  </si>
  <si>
    <t>LINC00982</t>
  </si>
  <si>
    <t>ENSG00000142611</t>
  </si>
  <si>
    <t>PRDM16</t>
  </si>
  <si>
    <t>ENSG00000130762</t>
  </si>
  <si>
    <t>ARHGEF16</t>
  </si>
  <si>
    <t>ENSG00000162591</t>
  </si>
  <si>
    <t>MEGF6</t>
  </si>
  <si>
    <t>ENSG00000207776</t>
  </si>
  <si>
    <t>MIR551A</t>
  </si>
  <si>
    <t>ENSG00000158109</t>
  </si>
  <si>
    <t>TPRG1L</t>
  </si>
  <si>
    <t>ENSG00000116213</t>
  </si>
  <si>
    <t>WRAP73</t>
  </si>
  <si>
    <t>ENSG00000078900</t>
  </si>
  <si>
    <t>TP73</t>
  </si>
  <si>
    <t>ENSG00000227372</t>
  </si>
  <si>
    <t>TP73-AS1</t>
  </si>
  <si>
    <t>ENSG00000162592</t>
  </si>
  <si>
    <t>CCDC27</t>
  </si>
  <si>
    <t>ENSG00000235169</t>
  </si>
  <si>
    <t>SMIM1</t>
  </si>
  <si>
    <t>ENSG00000130764</t>
  </si>
  <si>
    <t>LRRC47</t>
  </si>
  <si>
    <t>ENSG00000266075</t>
  </si>
  <si>
    <t>RN7SL574P</t>
  </si>
  <si>
    <t>ENSG00000116198</t>
  </si>
  <si>
    <t>CEP104</t>
  </si>
  <si>
    <t>ENSG00000264101</t>
  </si>
  <si>
    <t>MIR4689</t>
  </si>
  <si>
    <t>ENSG00000131697</t>
  </si>
  <si>
    <t>NPHP4</t>
  </si>
  <si>
    <t>ENSG00000069424</t>
  </si>
  <si>
    <t>KCNAB2</t>
  </si>
  <si>
    <t>ENSG00000116254</t>
  </si>
  <si>
    <t>CHD5</t>
  </si>
  <si>
    <t>ENSG00000116251</t>
  </si>
  <si>
    <t>ENSG00000158286</t>
  </si>
  <si>
    <t>RNF207</t>
  </si>
  <si>
    <t>ENSG00000116237</t>
  </si>
  <si>
    <t>ICMT</t>
  </si>
  <si>
    <t>ENSG00000225077</t>
  </si>
  <si>
    <t>LINC00337</t>
  </si>
  <si>
    <t>ENSG00000173673</t>
  </si>
  <si>
    <t>HES3</t>
  </si>
  <si>
    <t>ENSG00000158292</t>
  </si>
  <si>
    <t>GPR153</t>
  </si>
  <si>
    <t>ENSG00000097021</t>
  </si>
  <si>
    <t>ACOT7</t>
  </si>
  <si>
    <t>ENSG00000069812</t>
  </si>
  <si>
    <t>HES2</t>
  </si>
  <si>
    <t>ENSG00000187017</t>
  </si>
  <si>
    <t>ESPN</t>
  </si>
  <si>
    <t>ENSG00000265392</t>
  </si>
  <si>
    <t>MIR4252</t>
  </si>
  <si>
    <t>ENSG00000215788</t>
  </si>
  <si>
    <t>TNFRSF25</t>
  </si>
  <si>
    <t>ENSG00000171680</t>
  </si>
  <si>
    <t>PLEKHG5</t>
  </si>
  <si>
    <t>ENSG00000162408</t>
  </si>
  <si>
    <t>NOL9</t>
  </si>
  <si>
    <t>ENSG00000253022</t>
  </si>
  <si>
    <t>RNU6-731P</t>
  </si>
  <si>
    <t>ENSG00000173662</t>
  </si>
  <si>
    <t>TAS1R1</t>
  </si>
  <si>
    <t>ENSG00000204859</t>
  </si>
  <si>
    <t>ZBTB48</t>
  </si>
  <si>
    <t>ENSG00000162413</t>
  </si>
  <si>
    <t>KLHL21</t>
  </si>
  <si>
    <t>ENSG00000116273</t>
  </si>
  <si>
    <t>PHF13</t>
  </si>
  <si>
    <t>ENSG00000041988</t>
  </si>
  <si>
    <t>THAP3</t>
  </si>
  <si>
    <t>ENSG00000007923</t>
  </si>
  <si>
    <t>DNAJC11</t>
  </si>
  <si>
    <t>ENSG00000132906</t>
  </si>
  <si>
    <t>CASP9</t>
  </si>
  <si>
    <t>ENSG00000116138</t>
  </si>
  <si>
    <t>DNAJC16</t>
  </si>
  <si>
    <t>ENSG00000116771</t>
  </si>
  <si>
    <t>AGMAT</t>
  </si>
  <si>
    <t>ENSG00000235084</t>
  </si>
  <si>
    <t>CHCHD2P6</t>
  </si>
  <si>
    <t>ENSG00000252417</t>
  </si>
  <si>
    <t>RNU7-179P</t>
  </si>
  <si>
    <t>ENSG00000197312</t>
  </si>
  <si>
    <t>DDI2</t>
  </si>
  <si>
    <t>ENSG00000215695</t>
  </si>
  <si>
    <t>RSC1A1</t>
  </si>
  <si>
    <t>ENSG00000116786</t>
  </si>
  <si>
    <t>PLEKHM2</t>
  </si>
  <si>
    <t>ENSG00000162461</t>
  </si>
  <si>
    <t>SLC25A34</t>
  </si>
  <si>
    <t>ENSG00000162460</t>
  </si>
  <si>
    <t>TMEM82</t>
  </si>
  <si>
    <t>ENSG00000162458</t>
  </si>
  <si>
    <t>FBLIM1</t>
  </si>
  <si>
    <t>ENSG00000065526</t>
  </si>
  <si>
    <t>SPEN</t>
  </si>
  <si>
    <t>ENSG00000116809</t>
  </si>
  <si>
    <t>ENSG00000224966</t>
  </si>
  <si>
    <t>TBC1D3P6</t>
  </si>
  <si>
    <t>ENSG00000183888</t>
  </si>
  <si>
    <t>C1orf64</t>
  </si>
  <si>
    <t>ENSG00000173641</t>
  </si>
  <si>
    <t>ENSG00000186510</t>
  </si>
  <si>
    <t>ENSG00000184908</t>
  </si>
  <si>
    <t>CLCNKB</t>
  </si>
  <si>
    <t>ENSG00000185519</t>
  </si>
  <si>
    <t>FAM131C</t>
  </si>
  <si>
    <t>ENSG00000142627</t>
  </si>
  <si>
    <t>EPHA2</t>
  </si>
  <si>
    <t>ENSG00000142632</t>
  </si>
  <si>
    <t>ARHGEF19</t>
  </si>
  <si>
    <t>ENSG00000234166</t>
  </si>
  <si>
    <t>ARHGEF19-AS1</t>
  </si>
  <si>
    <t>ENSG00000237276</t>
  </si>
  <si>
    <t>ANO7P1</t>
  </si>
  <si>
    <t>ENSG00000204377</t>
  </si>
  <si>
    <t>C1orf134</t>
  </si>
  <si>
    <t>ENSG00000132881</t>
  </si>
  <si>
    <t>RSG1</t>
  </si>
  <si>
    <t>ENSG00000233929</t>
  </si>
  <si>
    <t>MT1XP1</t>
  </si>
  <si>
    <t>ENSG00000037637</t>
  </si>
  <si>
    <t>FBXO42</t>
  </si>
  <si>
    <t>ENSG00000055070</t>
  </si>
  <si>
    <t>SZRD1</t>
  </si>
  <si>
    <t>ENSG00000187144</t>
  </si>
  <si>
    <t>SPATA21</t>
  </si>
  <si>
    <t>ENSG00000157191</t>
  </si>
  <si>
    <t>NECAP2</t>
  </si>
  <si>
    <t>ENSG00000080947</t>
  </si>
  <si>
    <t>CROCCP3</t>
  </si>
  <si>
    <t>ENSG00000206652</t>
  </si>
  <si>
    <t>RNU1-1</t>
  </si>
  <si>
    <t>ENSG00000162415</t>
  </si>
  <si>
    <t>ZSWIM5</t>
  </si>
  <si>
    <t>ENSG00000234315</t>
  </si>
  <si>
    <t>OSTCP5</t>
  </si>
  <si>
    <t>ENSG00000186603</t>
  </si>
  <si>
    <t>HPDL</t>
  </si>
  <si>
    <t>ENSG00000132781</t>
  </si>
  <si>
    <t>MUTYH</t>
  </si>
  <si>
    <t>ENSG00000132773</t>
  </si>
  <si>
    <t>TOE1</t>
  </si>
  <si>
    <t>ENSG00000070759</t>
  </si>
  <si>
    <t>TESK2</t>
  </si>
  <si>
    <t>ENSG00000236624</t>
  </si>
  <si>
    <t>CCDC163P</t>
  </si>
  <si>
    <t>ENSG00000132763</t>
  </si>
  <si>
    <t>MMACHC</t>
  </si>
  <si>
    <t>ENSG00000117450</t>
  </si>
  <si>
    <t>PRDX1</t>
  </si>
  <si>
    <t>ENSG00000234379</t>
  </si>
  <si>
    <t>HMGB1P48</t>
  </si>
  <si>
    <t>ENSG00000117448</t>
  </si>
  <si>
    <t>ENSG00000132780</t>
  </si>
  <si>
    <t>NASP</t>
  </si>
  <si>
    <t>ENSG00000159588</t>
  </si>
  <si>
    <t>CCDC17</t>
  </si>
  <si>
    <t>ENSG00000159592</t>
  </si>
  <si>
    <t>GPBP1L1</t>
  </si>
  <si>
    <t>ENSG00000225447</t>
  </si>
  <si>
    <t>RPS15AP10</t>
  </si>
  <si>
    <t>ENSG00000159596</t>
  </si>
  <si>
    <t>TMEM69</t>
  </si>
  <si>
    <t>ENSG00000197429</t>
  </si>
  <si>
    <t>IPP</t>
  </si>
  <si>
    <t>ENSG00000086015</t>
  </si>
  <si>
    <t>MAST2</t>
  </si>
  <si>
    <t>ENSG00000232467</t>
  </si>
  <si>
    <t>TMA16P2</t>
  </si>
  <si>
    <t>ENSG00000117461</t>
  </si>
  <si>
    <t>PIK3R3</t>
  </si>
  <si>
    <t>ENSG00000162599</t>
  </si>
  <si>
    <t>NFIA</t>
  </si>
  <si>
    <t>ENSG00000162604</t>
  </si>
  <si>
    <t>TM2D1</t>
  </si>
  <si>
    <t>ENSG00000132849</t>
  </si>
  <si>
    <t>INADL</t>
  </si>
  <si>
    <t>ENSG00000200575</t>
  </si>
  <si>
    <t>RNU6-414P</t>
  </si>
  <si>
    <t>ENSG00000212360</t>
  </si>
  <si>
    <t>RNU6-1177P</t>
  </si>
  <si>
    <t>ENSG00000036549</t>
  </si>
  <si>
    <t>ZZZ3</t>
  </si>
  <si>
    <t>ENSG00000077254</t>
  </si>
  <si>
    <t>USP33</t>
  </si>
  <si>
    <t>ENSG00000180488</t>
  </si>
  <si>
    <t>FAM73A</t>
  </si>
  <si>
    <t>ENSG00000222849</t>
  </si>
  <si>
    <t>RNA5SP21</t>
  </si>
  <si>
    <t>ENSG00000235613</t>
  </si>
  <si>
    <t>NSRP1P1</t>
  </si>
  <si>
    <t>ENSG00000232015</t>
  </si>
  <si>
    <t>HSPE1P25</t>
  </si>
  <si>
    <t>ENSG00000235927</t>
  </si>
  <si>
    <t>NEXN-AS1</t>
  </si>
  <si>
    <t>ENSG00000162614</t>
  </si>
  <si>
    <t>NEXN</t>
  </si>
  <si>
    <t>ENSG00000162613</t>
  </si>
  <si>
    <t>FUBP1</t>
  </si>
  <si>
    <t>ENSG00000162616</t>
  </si>
  <si>
    <t>DNAJB4</t>
  </si>
  <si>
    <t>ENSG00000137960</t>
  </si>
  <si>
    <t>GIPC2</t>
  </si>
  <si>
    <t>ENSG00000251958</t>
  </si>
  <si>
    <t>RNU6-1102P</t>
  </si>
  <si>
    <t>ENSG00000202263</t>
  </si>
  <si>
    <t>RNA5SP22</t>
  </si>
  <si>
    <t>ENSG00000233333</t>
  </si>
  <si>
    <t>RNFT1P2</t>
  </si>
  <si>
    <t>ENSG00000122420</t>
  </si>
  <si>
    <t>PTGFR</t>
  </si>
  <si>
    <t>ENSG00000212308</t>
  </si>
  <si>
    <t>RNA5SP23</t>
  </si>
  <si>
    <t>ENSG00000137959</t>
  </si>
  <si>
    <t>IFI44L</t>
  </si>
  <si>
    <t>ENSG00000137965</t>
  </si>
  <si>
    <t>IFI44</t>
  </si>
  <si>
    <t>ENSG00000176444</t>
  </si>
  <si>
    <t>CLK2</t>
  </si>
  <si>
    <t>ENSG00000143630</t>
  </si>
  <si>
    <t>HCN3</t>
  </si>
  <si>
    <t>ENSG00000143627</t>
  </si>
  <si>
    <t>PKLR</t>
  </si>
  <si>
    <t>ENSG00000160752</t>
  </si>
  <si>
    <t>FDPS</t>
  </si>
  <si>
    <t>ENSG00000225855</t>
  </si>
  <si>
    <t>RUSC1-AS1</t>
  </si>
  <si>
    <t>ENSG00000160753</t>
  </si>
  <si>
    <t>RUSC1</t>
  </si>
  <si>
    <t>ENSG00000116539</t>
  </si>
  <si>
    <t>ASH1L</t>
  </si>
  <si>
    <t>ENSG00000207720</t>
  </si>
  <si>
    <t>MIR555</t>
  </si>
  <si>
    <t>ENSG00000207134</t>
  </si>
  <si>
    <t>RNU6-106P</t>
  </si>
  <si>
    <t>ENSG00000227773</t>
  </si>
  <si>
    <t>ASH1L-IT1</t>
  </si>
  <si>
    <t>ENSG00000207144</t>
  </si>
  <si>
    <t>RNU6-1297P</t>
  </si>
  <si>
    <t>ENSG00000237872</t>
  </si>
  <si>
    <t>POU5F1P4</t>
  </si>
  <si>
    <t>ENSG00000235919</t>
  </si>
  <si>
    <t>ASH1L-AS1</t>
  </si>
  <si>
    <t>ENSG00000225082</t>
  </si>
  <si>
    <t>DAP3P1</t>
  </si>
  <si>
    <t>ENSG00000125459</t>
  </si>
  <si>
    <t>MSTO1</t>
  </si>
  <si>
    <t>ENSG00000203761</t>
  </si>
  <si>
    <t>MSTO2P</t>
  </si>
  <si>
    <t>ENSG00000163374</t>
  </si>
  <si>
    <t>YY1AP1</t>
  </si>
  <si>
    <t>ENSG00000132676</t>
  </si>
  <si>
    <t>DAP3</t>
  </si>
  <si>
    <t>ENSG00000116580</t>
  </si>
  <si>
    <t>GON4L</t>
  </si>
  <si>
    <t>ENSG00000132718</t>
  </si>
  <si>
    <t>SYT11</t>
  </si>
  <si>
    <t>ENSG00000201614</t>
  </si>
  <si>
    <t>RNU4-19P</t>
  </si>
  <si>
    <t>ENSG00000143622</t>
  </si>
  <si>
    <t>RIT1</t>
  </si>
  <si>
    <t>ENSG00000132680</t>
  </si>
  <si>
    <t>KIAA0907</t>
  </si>
  <si>
    <t>ENSG00000207475</t>
  </si>
  <si>
    <t>SNORA42</t>
  </si>
  <si>
    <t>ENSG00000252808</t>
  </si>
  <si>
    <t>SCARNA4</t>
  </si>
  <si>
    <t>ENSG00000173080</t>
  </si>
  <si>
    <t>RXFP4</t>
  </si>
  <si>
    <t>ENSG00000116584</t>
  </si>
  <si>
    <t>ARHGEF2</t>
  </si>
  <si>
    <t>ENSG00000163479</t>
  </si>
  <si>
    <t>SSR2</t>
  </si>
  <si>
    <t>ENSG00000160803</t>
  </si>
  <si>
    <t>UBQLN4</t>
  </si>
  <si>
    <t>ENSG00000116586</t>
  </si>
  <si>
    <t>LAMTOR2</t>
  </si>
  <si>
    <t>ENSG00000132698</t>
  </si>
  <si>
    <t>RAB25</t>
  </si>
  <si>
    <t>ENSG00000254726</t>
  </si>
  <si>
    <t>MEX3A</t>
  </si>
  <si>
    <t>ENSG00000160789</t>
  </si>
  <si>
    <t>LMNA</t>
  </si>
  <si>
    <t>ENSG00000196189</t>
  </si>
  <si>
    <t>SEMA4A</t>
  </si>
  <si>
    <t>ENSG00000160785</t>
  </si>
  <si>
    <t>SLC25A44</t>
  </si>
  <si>
    <t>ENSG00000260238</t>
  </si>
  <si>
    <t>PMF1-BGLAP</t>
  </si>
  <si>
    <t>ENSG00000160783</t>
  </si>
  <si>
    <t>PMF1</t>
  </si>
  <si>
    <t>ENSG00000242252</t>
  </si>
  <si>
    <t>BGLAP</t>
  </si>
  <si>
    <t>ENSG00000160781</t>
  </si>
  <si>
    <t>PAQR6</t>
  </si>
  <si>
    <t>ENSG00000198952</t>
  </si>
  <si>
    <t>SMG5</t>
  </si>
  <si>
    <t>ENSG00000116199</t>
  </si>
  <si>
    <t>FAM20B</t>
  </si>
  <si>
    <t>ENSG00000186283</t>
  </si>
  <si>
    <t>TOR3A</t>
  </si>
  <si>
    <t>ENSG00000143322</t>
  </si>
  <si>
    <t>ABL2</t>
  </si>
  <si>
    <t>ENSG00000231905</t>
  </si>
  <si>
    <t>SETP10</t>
  </si>
  <si>
    <t>ENSG00000231564</t>
  </si>
  <si>
    <t>EIF4A1P11</t>
  </si>
  <si>
    <t>ENSG00000223794</t>
  </si>
  <si>
    <t>COX5BP8</t>
  </si>
  <si>
    <t>ENSG00000057252</t>
  </si>
  <si>
    <t>SOAT1</t>
  </si>
  <si>
    <t>ENSG00000263633</t>
  </si>
  <si>
    <t>RN7SL374P</t>
  </si>
  <si>
    <t>ENSG00000162779</t>
  </si>
  <si>
    <t>AXDND1</t>
  </si>
  <si>
    <t>ENSG00000224620</t>
  </si>
  <si>
    <t>MEF2AP1</t>
  </si>
  <si>
    <t>ENSG00000236539</t>
  </si>
  <si>
    <t>HNRNPA1P54</t>
  </si>
  <si>
    <t>ENSG00000116218</t>
  </si>
  <si>
    <t>NPHS2</t>
  </si>
  <si>
    <t>ENSG00000251875</t>
  </si>
  <si>
    <t>RNU5F-2P</t>
  </si>
  <si>
    <t>ENSG00000162782</t>
  </si>
  <si>
    <t>TDRD5</t>
  </si>
  <si>
    <t>ENSG00000143340</t>
  </si>
  <si>
    <t>FAM163A</t>
  </si>
  <si>
    <t>ENSG00000169905</t>
  </si>
  <si>
    <t>TOR1AIP2</t>
  </si>
  <si>
    <t>ENSG00000143337</t>
  </si>
  <si>
    <t>TOR1AIP1</t>
  </si>
  <si>
    <t>ENSG00000264916</t>
  </si>
  <si>
    <t>RN7SL230P</t>
  </si>
  <si>
    <t>ENSG00000230461</t>
  </si>
  <si>
    <t>PROX1-AS1</t>
  </si>
  <si>
    <t>ENSG00000117707</t>
  </si>
  <si>
    <t>PROX1</t>
  </si>
  <si>
    <t>ENSG00000143499</t>
  </si>
  <si>
    <t>SMYD2</t>
  </si>
  <si>
    <t>ENSG00000152104</t>
  </si>
  <si>
    <t>PTPN14</t>
  </si>
  <si>
    <t>ENSG00000215819</t>
  </si>
  <si>
    <t>KRT18P12</t>
  </si>
  <si>
    <t>ENSG00000117724</t>
  </si>
  <si>
    <t>CENPF</t>
  </si>
  <si>
    <t>ENSG00000250536</t>
  </si>
  <si>
    <t>ABHD17AP3</t>
  </si>
  <si>
    <t>ENSG00000143816</t>
  </si>
  <si>
    <t>WNT9A</t>
  </si>
  <si>
    <t>ENSG00000264483</t>
  </si>
  <si>
    <t>MIR5008</t>
  </si>
  <si>
    <t>ENSG00000233003</t>
  </si>
  <si>
    <t>CICP26</t>
  </si>
  <si>
    <t>ENSG00000154342</t>
  </si>
  <si>
    <t>WNT3A</t>
  </si>
  <si>
    <t>ENSG00000143761</t>
  </si>
  <si>
    <t>ARF1</t>
  </si>
  <si>
    <t>ENSG00000264944</t>
  </si>
  <si>
    <t>MIR3620</t>
  </si>
  <si>
    <t>ENSG00000143793</t>
  </si>
  <si>
    <t>C1orf35</t>
  </si>
  <si>
    <t>ENSG00000162910</t>
  </si>
  <si>
    <t>MRPL55</t>
  </si>
  <si>
    <t>ENSG00000224566</t>
  </si>
  <si>
    <t>FAM96AP2</t>
  </si>
  <si>
    <t>ENSG00000143774</t>
  </si>
  <si>
    <t>GUK1</t>
  </si>
  <si>
    <t>ENSG00000198835</t>
  </si>
  <si>
    <t>GJC2</t>
  </si>
  <si>
    <t>ENSG00000203684</t>
  </si>
  <si>
    <t>IBA57-AS1</t>
  </si>
  <si>
    <t>ENSG00000181873</t>
  </si>
  <si>
    <t>IBA57</t>
  </si>
  <si>
    <t>ENSG00000162913</t>
  </si>
  <si>
    <t>C1orf145</t>
  </si>
  <si>
    <t>ENSG00000154358</t>
  </si>
  <si>
    <t>OBSCN</t>
  </si>
  <si>
    <t>ENSG00000154370</t>
  </si>
  <si>
    <t>TRIM11</t>
  </si>
  <si>
    <t>ENSG00000162931</t>
  </si>
  <si>
    <t>TRIM17</t>
  </si>
  <si>
    <t>ENSG00000168148</t>
  </si>
  <si>
    <t>HIST3H3</t>
  </si>
  <si>
    <t>ENSG00000181218</t>
  </si>
  <si>
    <t>HIST3H2A</t>
  </si>
  <si>
    <t>ENSG00000196890</t>
  </si>
  <si>
    <t>HIST3H2BB</t>
  </si>
  <si>
    <t>ENSG00000266174</t>
  </si>
  <si>
    <t>MIR4666A</t>
  </si>
  <si>
    <t>ENSG00000181201</t>
  </si>
  <si>
    <t>HIST3H2BA</t>
  </si>
  <si>
    <t>ENSG00000168159</t>
  </si>
  <si>
    <t>RNF187</t>
  </si>
  <si>
    <t>ENSG00000215811</t>
  </si>
  <si>
    <t>BTNL10</t>
  </si>
  <si>
    <t>ENSG00000202056</t>
  </si>
  <si>
    <t>RNA5SP19</t>
  </si>
  <si>
    <t>ENSG00000183929</t>
  </si>
  <si>
    <t>DUSP5P1</t>
  </si>
  <si>
    <t>ENSG00000199352</t>
  </si>
  <si>
    <t>RNA5S1</t>
  </si>
  <si>
    <t>ENSG00000201588</t>
  </si>
  <si>
    <t>RNA5S2</t>
  </si>
  <si>
    <t>ENSG00000199337</t>
  </si>
  <si>
    <t>RNA5S3</t>
  </si>
  <si>
    <t>ENSG00000200381</t>
  </si>
  <si>
    <t>RNA5S4</t>
  </si>
  <si>
    <t>ENSG00000199396</t>
  </si>
  <si>
    <t>RNA5S5</t>
  </si>
  <si>
    <t>ENSG00000200624</t>
  </si>
  <si>
    <t>RNA5S6</t>
  </si>
  <si>
    <t>ENSG00000202521</t>
  </si>
  <si>
    <t>RNA5S7</t>
  </si>
  <si>
    <t>ENSG00000200343</t>
  </si>
  <si>
    <t>RNA5S8</t>
  </si>
  <si>
    <t>ENSG00000201321</t>
  </si>
  <si>
    <t>RNA5S9</t>
  </si>
  <si>
    <t>ENSG00000199910</t>
  </si>
  <si>
    <t>RNA5S10</t>
  </si>
  <si>
    <t>ENSG00000199334</t>
  </si>
  <si>
    <t>RNA5S11</t>
  </si>
  <si>
    <t>ENSG00000199270</t>
  </si>
  <si>
    <t>RNA5S12</t>
  </si>
  <si>
    <t>ENSG00000202526</t>
  </si>
  <si>
    <t>RNA5S13</t>
  </si>
  <si>
    <t>ENSG00000201355</t>
  </si>
  <si>
    <t>RNA5S14</t>
  </si>
  <si>
    <t>ENSG00000201925</t>
  </si>
  <si>
    <t>RNA5S15</t>
  </si>
  <si>
    <t>ENSG00000202257</t>
  </si>
  <si>
    <t>RNA5S16</t>
  </si>
  <si>
    <t>ENSG00000200370</t>
  </si>
  <si>
    <t>RNA5S17</t>
  </si>
  <si>
    <t>ENSG00000212237</t>
  </si>
  <si>
    <t>RNA5SP18</t>
  </si>
  <si>
    <t>ENSG00000234975</t>
  </si>
  <si>
    <t>FTH1P2</t>
  </si>
  <si>
    <t>ENSG00000116574</t>
  </si>
  <si>
    <t>RHOU</t>
  </si>
  <si>
    <t>ENSG00000077585</t>
  </si>
  <si>
    <t>GPR137B</t>
  </si>
  <si>
    <t>ENSG00000086619</t>
  </si>
  <si>
    <t>ERO1LB</t>
  </si>
  <si>
    <t>ENSG00000222650</t>
  </si>
  <si>
    <t>RNU2-70P</t>
  </si>
  <si>
    <t>ENSG00000186197</t>
  </si>
  <si>
    <t>EDARADD</t>
  </si>
  <si>
    <t>ENSG00000244457</t>
  </si>
  <si>
    <t>ENO1P1</t>
  </si>
  <si>
    <t>ENSG00000116977</t>
  </si>
  <si>
    <t>LGALS8</t>
  </si>
  <si>
    <t>ENSG00000223776</t>
  </si>
  <si>
    <t>LGALS8-AS1</t>
  </si>
  <si>
    <t>ENSG00000119285</t>
  </si>
  <si>
    <t>HEATR1</t>
  </si>
  <si>
    <t>ENSG00000077522</t>
  </si>
  <si>
    <t>ENSG00000116984</t>
  </si>
  <si>
    <t>MTR</t>
  </si>
  <si>
    <t>ENSG00000237991</t>
  </si>
  <si>
    <t>RPL35P1</t>
  </si>
  <si>
    <t>ENSG00000244020</t>
  </si>
  <si>
    <t>MT1HL1</t>
  </si>
  <si>
    <t>ENSG00000198626</t>
  </si>
  <si>
    <t>RYR2</t>
  </si>
  <si>
    <t>ENSG00000252396</t>
  </si>
  <si>
    <t>RN7SKP195</t>
  </si>
  <si>
    <t>ENSG00000150873</t>
  </si>
  <si>
    <t>C2orf50</t>
  </si>
  <si>
    <t>ENSG00000162976</t>
  </si>
  <si>
    <t>PQLC3</t>
  </si>
  <si>
    <t>ENSG00000134318</t>
  </si>
  <si>
    <t>ROCK2</t>
  </si>
  <si>
    <t>ENSG00000207267</t>
  </si>
  <si>
    <t>RNU6-1081P</t>
  </si>
  <si>
    <t>ENSG00000224177</t>
  </si>
  <si>
    <t>LINC00570</t>
  </si>
  <si>
    <t>ENSG00000169016</t>
  </si>
  <si>
    <t>E2F6</t>
  </si>
  <si>
    <t>ENSG00000201610</t>
  </si>
  <si>
    <t>RNA5SP84</t>
  </si>
  <si>
    <t>ENSG00000196208</t>
  </si>
  <si>
    <t>GREB1</t>
  </si>
  <si>
    <t>ENSG00000264010</t>
  </si>
  <si>
    <t>MIR4429</t>
  </si>
  <si>
    <t>ENSG00000251718</t>
  </si>
  <si>
    <t>RNU2-13P</t>
  </si>
  <si>
    <t>ENSG00000202248</t>
  </si>
  <si>
    <t>RNA5SP85</t>
  </si>
  <si>
    <t>ENSG00000239899</t>
  </si>
  <si>
    <t>RN7SL674P</t>
  </si>
  <si>
    <t>ENSG00000169006</t>
  </si>
  <si>
    <t>NTSR2</t>
  </si>
  <si>
    <t>ENSG00000134324</t>
  </si>
  <si>
    <t>LPIN1</t>
  </si>
  <si>
    <t>ENSG00000265056</t>
  </si>
  <si>
    <t>MIR548S</t>
  </si>
  <si>
    <t>ENSG00000265172</t>
  </si>
  <si>
    <t>MIR4262</t>
  </si>
  <si>
    <t>ENSG00000150938</t>
  </si>
  <si>
    <t>CRIM1</t>
  </si>
  <si>
    <t>ENSG00000171055</t>
  </si>
  <si>
    <t>FEZ2</t>
  </si>
  <si>
    <t>ENSG00000205221</t>
  </si>
  <si>
    <t>VIT</t>
  </si>
  <si>
    <t>ENSG00000115808</t>
  </si>
  <si>
    <t>STRN</t>
  </si>
  <si>
    <t>ENSG00000252756</t>
  </si>
  <si>
    <t>RNU6-577P</t>
  </si>
  <si>
    <t>ENSG00000252518</t>
  </si>
  <si>
    <t>RNU6-846P</t>
  </si>
  <si>
    <t>ENSG00000008869</t>
  </si>
  <si>
    <t>HEATR5B</t>
  </si>
  <si>
    <t>ENSG00000152133</t>
  </si>
  <si>
    <t>GPATCH11</t>
  </si>
  <si>
    <t>ENSG00000055332</t>
  </si>
  <si>
    <t>EIF2AK2</t>
  </si>
  <si>
    <t>ENSG00000138068</t>
  </si>
  <si>
    <t>SULT6B1</t>
  </si>
  <si>
    <t>ENSG00000218739</t>
  </si>
  <si>
    <t>CEBPZ-AS1</t>
  </si>
  <si>
    <t>ENSG00000115816</t>
  </si>
  <si>
    <t>CEBPZ</t>
  </si>
  <si>
    <t>ENSG00000003509</t>
  </si>
  <si>
    <t>NDUFAF7</t>
  </si>
  <si>
    <t>ENSG00000115825</t>
  </si>
  <si>
    <t>PRKD3</t>
  </si>
  <si>
    <t>ENSG00000207364</t>
  </si>
  <si>
    <t>RNU6-939P</t>
  </si>
  <si>
    <t>ENSG00000115828</t>
  </si>
  <si>
    <t>QPCT</t>
  </si>
  <si>
    <t>ENSG00000253078</t>
  </si>
  <si>
    <t>RNU6-1116P</t>
  </si>
  <si>
    <t>ENSG00000115602</t>
  </si>
  <si>
    <t>IL1RL1</t>
  </si>
  <si>
    <t>ENSG00000115604</t>
  </si>
  <si>
    <t>IL18R1</t>
  </si>
  <si>
    <t>ENSG00000115607</t>
  </si>
  <si>
    <t>IL18RAP</t>
  </si>
  <si>
    <t>ENSG00000264764</t>
  </si>
  <si>
    <t>MIR4772</t>
  </si>
  <si>
    <t>ENSG00000180251</t>
  </si>
  <si>
    <t>SLC9A4</t>
  </si>
  <si>
    <t>ENSG00000115616</t>
  </si>
  <si>
    <t>SLC9A2</t>
  </si>
  <si>
    <t>ENSG00000135953</t>
  </si>
  <si>
    <t>MFSD9</t>
  </si>
  <si>
    <t>ENSG00000170417</t>
  </si>
  <si>
    <t>TMEM182</t>
  </si>
  <si>
    <t>ENSG00000088179</t>
  </si>
  <si>
    <t>PTPN4</t>
  </si>
  <si>
    <t>ENSG00000115109</t>
  </si>
  <si>
    <t>EPB41L5</t>
  </si>
  <si>
    <t>ENSG00000233286</t>
  </si>
  <si>
    <t>MTND3P10</t>
  </si>
  <si>
    <t>ENSG00000234065</t>
  </si>
  <si>
    <t>MTND4P26</t>
  </si>
  <si>
    <t>ENSG00000223549</t>
  </si>
  <si>
    <t>MTND5P28</t>
  </si>
  <si>
    <t>ENSG00000226479</t>
  </si>
  <si>
    <t>TMEM185B</t>
  </si>
  <si>
    <t>ENSG00000144118</t>
  </si>
  <si>
    <t>RALB</t>
  </si>
  <si>
    <t>ENSG00000163083</t>
  </si>
  <si>
    <t>INHBB</t>
  </si>
  <si>
    <t>ENSG00000268194</t>
  </si>
  <si>
    <t>LINC01101</t>
  </si>
  <si>
    <t>ENSG00000074047</t>
  </si>
  <si>
    <t>GLI2</t>
  </si>
  <si>
    <t>ENSG00000079156</t>
  </si>
  <si>
    <t>OSBPL6</t>
  </si>
  <si>
    <t>ENSG00000180228</t>
  </si>
  <si>
    <t>PRKRA</t>
  </si>
  <si>
    <t>ENSG00000204311</t>
  </si>
  <si>
    <t>DFNB59</t>
  </si>
  <si>
    <t>ENSG00000079150</t>
  </si>
  <si>
    <t>FKBP7</t>
  </si>
  <si>
    <t>ENSG00000116095</t>
  </si>
  <si>
    <t>PLEKHA3</t>
  </si>
  <si>
    <t>ENSG00000237298</t>
  </si>
  <si>
    <t>TTN-AS1</t>
  </si>
  <si>
    <t>ENSG00000155657</t>
  </si>
  <si>
    <t>ENSG00000163492</t>
  </si>
  <si>
    <t>ENSG00000238542</t>
  </si>
  <si>
    <t>RNU7-104P</t>
  </si>
  <si>
    <t>ENSG00000231541</t>
  </si>
  <si>
    <t>RPS6P2</t>
  </si>
  <si>
    <t>ENSG00000187231</t>
  </si>
  <si>
    <t>SESTD1</t>
  </si>
  <si>
    <t>ENSG00000155636</t>
  </si>
  <si>
    <t>RBM45</t>
  </si>
  <si>
    <t>ENSG00000223096</t>
  </si>
  <si>
    <t>RNU5E-9P</t>
  </si>
  <si>
    <t>ENSG00000226124</t>
  </si>
  <si>
    <t>FTCDNL1</t>
  </si>
  <si>
    <t>ENSG00000240302</t>
  </si>
  <si>
    <t>RN7SL717P</t>
  </si>
  <si>
    <t>ENSG00000178074</t>
  </si>
  <si>
    <t>C2orf69</t>
  </si>
  <si>
    <t>ENSG00000162971</t>
  </si>
  <si>
    <t>TYW5</t>
  </si>
  <si>
    <t>ENSG00000162972</t>
  </si>
  <si>
    <t>C2orf47</t>
  </si>
  <si>
    <t>ENSG00000196141</t>
  </si>
  <si>
    <t>SPATS2L</t>
  </si>
  <si>
    <t>ENSG00000155729</t>
  </si>
  <si>
    <t>KCTD18</t>
  </si>
  <si>
    <t>ENSG00000163535</t>
  </si>
  <si>
    <t>SGOL2</t>
  </si>
  <si>
    <t>ENSG00000138356</t>
  </si>
  <si>
    <t>AOX1</t>
  </si>
  <si>
    <t>ENSG00000244301</t>
  </si>
  <si>
    <t>AOX3P</t>
  </si>
  <si>
    <t>ENSG00000243478</t>
  </si>
  <si>
    <t>AOX2P</t>
  </si>
  <si>
    <t>ENSG00000201737</t>
  </si>
  <si>
    <t>RNU1-133P</t>
  </si>
  <si>
    <t>ENSG00000132170</t>
  </si>
  <si>
    <t>PPARG</t>
  </si>
  <si>
    <t>ENSG00000154743</t>
  </si>
  <si>
    <t>TSEN2</t>
  </si>
  <si>
    <t>ENSG00000251777</t>
  </si>
  <si>
    <t>RNU6-404P</t>
  </si>
  <si>
    <t>ENSG00000200114</t>
  </si>
  <si>
    <t>RNA5SP123</t>
  </si>
  <si>
    <t>ENSG00000251774</t>
  </si>
  <si>
    <t>RNU6-377P</t>
  </si>
  <si>
    <t>ENSG00000225526</t>
  </si>
  <si>
    <t>C3orf83</t>
  </si>
  <si>
    <t>ENSG00000075975</t>
  </si>
  <si>
    <t>MKRN2</t>
  </si>
  <si>
    <t>ENSG00000132155</t>
  </si>
  <si>
    <t>RAF1</t>
  </si>
  <si>
    <t>ENSG00000233252</t>
  </si>
  <si>
    <t>CRIP1P1</t>
  </si>
  <si>
    <t>ENSG00000088726</t>
  </si>
  <si>
    <t>TMEM40</t>
  </si>
  <si>
    <t>ENSG00000213943</t>
  </si>
  <si>
    <t>KRT18P17</t>
  </si>
  <si>
    <t>ENSG00000144712</t>
  </si>
  <si>
    <t>CAND2</t>
  </si>
  <si>
    <t>ENSG00000144713</t>
  </si>
  <si>
    <t>RPL32</t>
  </si>
  <si>
    <t>ENSG00000207496</t>
  </si>
  <si>
    <t>SNORA7A</t>
  </si>
  <si>
    <t>ENSG00000144711</t>
  </si>
  <si>
    <t>IQSEC1</t>
  </si>
  <si>
    <t>ENSG00000224514</t>
  </si>
  <si>
    <t>LINC00620</t>
  </si>
  <si>
    <t>ENSG00000154764</t>
  </si>
  <si>
    <t>WNT7A</t>
  </si>
  <si>
    <t>ENSG00000233121</t>
  </si>
  <si>
    <t>VN1R20P</t>
  </si>
  <si>
    <t>ENSG00000250439</t>
  </si>
  <si>
    <t>FGD5P1</t>
  </si>
  <si>
    <t>ENSG00000180438</t>
  </si>
  <si>
    <t>TPRXL</t>
  </si>
  <si>
    <t>ENSG00000224752</t>
  </si>
  <si>
    <t>VN1R21P</t>
  </si>
  <si>
    <t>ENSG00000163528</t>
  </si>
  <si>
    <t>CHCHD4</t>
  </si>
  <si>
    <t>ENSG00000170876</t>
  </si>
  <si>
    <t>TMEM43</t>
  </si>
  <si>
    <t>ENSG00000154767</t>
  </si>
  <si>
    <t>ENSG00000170860</t>
  </si>
  <si>
    <t>ENSG00000199609</t>
  </si>
  <si>
    <t>RNA5SP124</t>
  </si>
  <si>
    <t>ENSG00000131389</t>
  </si>
  <si>
    <t>SLC6A6</t>
  </si>
  <si>
    <t>ENSG00000144596</t>
  </si>
  <si>
    <t>GRIP2</t>
  </si>
  <si>
    <t>ENSG00000207163</t>
  </si>
  <si>
    <t>RNU6-905P</t>
  </si>
  <si>
    <t>ENSG00000234123</t>
  </si>
  <si>
    <t>RHBDF1P1</t>
  </si>
  <si>
    <t>ENSG00000154781</t>
  </si>
  <si>
    <t>CCDC174</t>
  </si>
  <si>
    <t>ENSG00000131379</t>
  </si>
  <si>
    <t>C3orf20</t>
  </si>
  <si>
    <t>ENSG00000114541</t>
  </si>
  <si>
    <t>FRMD4B</t>
  </si>
  <si>
    <t>ENSG00000239263</t>
  </si>
  <si>
    <t>RBM43P1</t>
  </si>
  <si>
    <t>ENSG00000187098</t>
  </si>
  <si>
    <t>ENSG00000241665</t>
  </si>
  <si>
    <t>RN7SL418P</t>
  </si>
  <si>
    <t>ENSG00000242728</t>
  </si>
  <si>
    <t>UQCRHP4</t>
  </si>
  <si>
    <t>ENSG00000163605</t>
  </si>
  <si>
    <t>PPP4R2</t>
  </si>
  <si>
    <t>ENSG00000238959</t>
  </si>
  <si>
    <t>RNU7-19P</t>
  </si>
  <si>
    <t>ENSG00000255423</t>
  </si>
  <si>
    <t>EBLN2</t>
  </si>
  <si>
    <t>ENSG00000252651</t>
  </si>
  <si>
    <t>RNU6-557P</t>
  </si>
  <si>
    <t>ENSG00000223247</t>
  </si>
  <si>
    <t>RNU2-64P</t>
  </si>
  <si>
    <t>ENSG00000182921</t>
  </si>
  <si>
    <t>CCDC75P1</t>
  </si>
  <si>
    <t>ENSG00000252937</t>
  </si>
  <si>
    <t>RNU6-1270P</t>
  </si>
  <si>
    <t>ENSG00000121440</t>
  </si>
  <si>
    <t>PDZRN3</t>
  </si>
  <si>
    <t>ENSG00000239119</t>
  </si>
  <si>
    <t>RNU7-119P</t>
  </si>
  <si>
    <t>ENSG00000239677</t>
  </si>
  <si>
    <t>PDZRN3-AS1</t>
  </si>
  <si>
    <t>ENSG00000163785</t>
  </si>
  <si>
    <t>RYK</t>
  </si>
  <si>
    <t>ENSG00000214289</t>
  </si>
  <si>
    <t>RPL39P5</t>
  </si>
  <si>
    <t>ENSG00000114019</t>
  </si>
  <si>
    <t>AMOTL2</t>
  </si>
  <si>
    <t>ENSG00000248377</t>
  </si>
  <si>
    <t>HMGN1P9</t>
  </si>
  <si>
    <t>ENSG00000214288</t>
  </si>
  <si>
    <t>HMGB3P13</t>
  </si>
  <si>
    <t>ENSG00000263554</t>
  </si>
  <si>
    <t>MIR4788</t>
  </si>
  <si>
    <t>ENSG00000129055</t>
  </si>
  <si>
    <t>ANAPC13</t>
  </si>
  <si>
    <t>ENSG00000182923</t>
  </si>
  <si>
    <t>CEP63</t>
  </si>
  <si>
    <t>ENSG00000154928</t>
  </si>
  <si>
    <t>ENSG00000174611</t>
  </si>
  <si>
    <t>KY</t>
  </si>
  <si>
    <t>ENSG00000253087</t>
  </si>
  <si>
    <t>RNU6-1174P</t>
  </si>
  <si>
    <t>ENSG00000201413</t>
  </si>
  <si>
    <t>RNA5SP141</t>
  </si>
  <si>
    <t>ENSG00000168779</t>
  </si>
  <si>
    <t>SHOX2</t>
  </si>
  <si>
    <t>ENSG00000174891</t>
  </si>
  <si>
    <t>RSRC1</t>
  </si>
  <si>
    <t>ENSG00000178053</t>
  </si>
  <si>
    <t>MLF1</t>
  </si>
  <si>
    <t>ENSG00000243025</t>
  </si>
  <si>
    <t>MTAPP1</t>
  </si>
  <si>
    <t>ENSG00000168827</t>
  </si>
  <si>
    <t>GFM1</t>
  </si>
  <si>
    <t>ENSG00000079257</t>
  </si>
  <si>
    <t>LXN</t>
  </si>
  <si>
    <t>ENSG00000118849</t>
  </si>
  <si>
    <t>RARRES1</t>
  </si>
  <si>
    <t>ENSG00000118855</t>
  </si>
  <si>
    <t>MFSD1</t>
  </si>
  <si>
    <t>ENSG00000232374</t>
  </si>
  <si>
    <t>GPR79</t>
  </si>
  <si>
    <t>ENSG00000250588</t>
  </si>
  <si>
    <t>IQCJ-SCHIP1</t>
  </si>
  <si>
    <t>ENSG00000214216</t>
  </si>
  <si>
    <t>IQCJ</t>
  </si>
  <si>
    <t>ENSG00000048342</t>
  </si>
  <si>
    <t>CC2D2A</t>
  </si>
  <si>
    <t>ENSG00000118564</t>
  </si>
  <si>
    <t>FBXL5</t>
  </si>
  <si>
    <t>ENSG00000237765</t>
  </si>
  <si>
    <t>FAM200B</t>
  </si>
  <si>
    <t>ENSG00000109743</t>
  </si>
  <si>
    <t>BST1</t>
  </si>
  <si>
    <t>ENSG00000004468</t>
  </si>
  <si>
    <t>CD38</t>
  </si>
  <si>
    <t>ENSG00000137440</t>
  </si>
  <si>
    <t>FGFBP1</t>
  </si>
  <si>
    <t>ENSG00000137441</t>
  </si>
  <si>
    <t>FGFBP2</t>
  </si>
  <si>
    <t>ENSG00000007062</t>
  </si>
  <si>
    <t>PROM1</t>
  </si>
  <si>
    <t>ENSG00000251758</t>
  </si>
  <si>
    <t>RNU6-350P</t>
  </si>
  <si>
    <t>ENSG00000169762</t>
  </si>
  <si>
    <t>TAPT1</t>
  </si>
  <si>
    <t>ENSG00000263327</t>
  </si>
  <si>
    <t>TAPT1-AS1</t>
  </si>
  <si>
    <t>ENSG00000242358</t>
  </si>
  <si>
    <t>RPS21P4</t>
  </si>
  <si>
    <t>ENSG00000249506</t>
  </si>
  <si>
    <t>ZEB2P1</t>
  </si>
  <si>
    <t>ENSG00000169744</t>
  </si>
  <si>
    <t>LDB2</t>
  </si>
  <si>
    <t>ENSG00000250897</t>
  </si>
  <si>
    <t>HMGB3P15</t>
  </si>
  <si>
    <t>ENSG00000163104</t>
  </si>
  <si>
    <t>SMARCAD1</t>
  </si>
  <si>
    <t>ENSG00000163106</t>
  </si>
  <si>
    <t>HPGDS</t>
  </si>
  <si>
    <t>ENSG00000163110</t>
  </si>
  <si>
    <t>PDLIM5</t>
  </si>
  <si>
    <t>ENSG00000138696</t>
  </si>
  <si>
    <t>BMPR1B</t>
  </si>
  <si>
    <t>ENSG00000212160</t>
  </si>
  <si>
    <t>RNU6-205P</t>
  </si>
  <si>
    <t>ENSG00000250304</t>
  </si>
  <si>
    <t>ZBED1P1</t>
  </si>
  <si>
    <t>ENSG00000138792</t>
  </si>
  <si>
    <t>ENPEP</t>
  </si>
  <si>
    <t>ENSG00000251464</t>
  </si>
  <si>
    <t>RPL7L1P13</t>
  </si>
  <si>
    <t>ENSG00000251046</t>
  </si>
  <si>
    <t>ZNF969P</t>
  </si>
  <si>
    <t>ENSG00000164093</t>
  </si>
  <si>
    <t>ENSG00000215961</t>
  </si>
  <si>
    <t>MIR297</t>
  </si>
  <si>
    <t>ENSG00000251483</t>
  </si>
  <si>
    <t>LYPLA1P2</t>
  </si>
  <si>
    <t>ENSG00000145362</t>
  </si>
  <si>
    <t>ANK2</t>
  </si>
  <si>
    <t>ENSG00000239279</t>
  </si>
  <si>
    <t>RN7SL184P</t>
  </si>
  <si>
    <t>ENSG00000206820</t>
  </si>
  <si>
    <t>RNU1-138P</t>
  </si>
  <si>
    <t>ENSG00000145349</t>
  </si>
  <si>
    <t>CAMK2D</t>
  </si>
  <si>
    <t>ENSG00000180801</t>
  </si>
  <si>
    <t>ARSJ</t>
  </si>
  <si>
    <t>ENSG00000062194</t>
  </si>
  <si>
    <t>GPBP1</t>
  </si>
  <si>
    <t>ENSG00000250308</t>
  </si>
  <si>
    <t>SALL4P1</t>
  </si>
  <si>
    <t>ENSG00000169067</t>
  </si>
  <si>
    <t>ACTBL2</t>
  </si>
  <si>
    <t>ENSG00000248271</t>
  </si>
  <si>
    <t>PGAM1P1</t>
  </si>
  <si>
    <t>ENSG00000113522</t>
  </si>
  <si>
    <t>RAD50</t>
  </si>
  <si>
    <t>ENSG00000169194</t>
  </si>
  <si>
    <t>IL13</t>
  </si>
  <si>
    <t>ENSG00000113520</t>
  </si>
  <si>
    <t>IL4</t>
  </si>
  <si>
    <t>ENSG00000131437</t>
  </si>
  <si>
    <t>KIF3A</t>
  </si>
  <si>
    <t>ENSG00000205089</t>
  </si>
  <si>
    <t>CCNI2</t>
  </si>
  <si>
    <t>ENSG00000164402</t>
  </si>
  <si>
    <t>ENSG00000198944</t>
  </si>
  <si>
    <t>SOWAHA</t>
  </si>
  <si>
    <t>ENSG00000164403</t>
  </si>
  <si>
    <t>SHROOM1</t>
  </si>
  <si>
    <t>ENSG00000201274</t>
  </si>
  <si>
    <t>RNA5SP192</t>
  </si>
  <si>
    <t>ENSG00000164404</t>
  </si>
  <si>
    <t>GDF9</t>
  </si>
  <si>
    <t>ENSG00000164405</t>
  </si>
  <si>
    <t>UQCRQ</t>
  </si>
  <si>
    <t>ENSG00000164406</t>
  </si>
  <si>
    <t>LEAP2</t>
  </si>
  <si>
    <t>ENSG00000072364</t>
  </si>
  <si>
    <t>AFF4</t>
  </si>
  <si>
    <t>ENSG00000225364</t>
  </si>
  <si>
    <t>ATP6V0E1P1</t>
  </si>
  <si>
    <t>ENSG00000155329</t>
  </si>
  <si>
    <t>ZCCHC10</t>
  </si>
  <si>
    <t>ENSG00000170606</t>
  </si>
  <si>
    <t>HSPA4</t>
  </si>
  <si>
    <t>ENSG00000053108</t>
  </si>
  <si>
    <t>FSTL4</t>
  </si>
  <si>
    <t>ENSG00000221287</t>
  </si>
  <si>
    <t>MIR1289-2</t>
  </si>
  <si>
    <t>ENSG00000120725</t>
  </si>
  <si>
    <t>SIL1</t>
  </si>
  <si>
    <t>ENSG00000201532</t>
  </si>
  <si>
    <t>RNA5SP194</t>
  </si>
  <si>
    <t>ENSG00000252533</t>
  </si>
  <si>
    <t>RNU6-572P</t>
  </si>
  <si>
    <t>ENSG00000015479</t>
  </si>
  <si>
    <t>MATR3</t>
  </si>
  <si>
    <t>ENSG00000200959</t>
  </si>
  <si>
    <t>SNORA74A</t>
  </si>
  <si>
    <t>ENSG00000199545</t>
  </si>
  <si>
    <t>RNA5SP195</t>
  </si>
  <si>
    <t>ENSG00000253015</t>
  </si>
  <si>
    <t>RN7SKP64</t>
  </si>
  <si>
    <t>ENSG00000120727</t>
  </si>
  <si>
    <t>PAIP2</t>
  </si>
  <si>
    <t>ENSG00000170482</t>
  </si>
  <si>
    <t>SLC23A1</t>
  </si>
  <si>
    <t>ENSG00000170476</t>
  </si>
  <si>
    <t>MZB1</t>
  </si>
  <si>
    <t>ENSG00000228672</t>
  </si>
  <si>
    <t>PROB1</t>
  </si>
  <si>
    <t>ENSG00000170469</t>
  </si>
  <si>
    <t>SPATA24</t>
  </si>
  <si>
    <t>ENSG00000170464</t>
  </si>
  <si>
    <t>ENSG00000200378</t>
  </si>
  <si>
    <t>RNU5B-4P</t>
  </si>
  <si>
    <t>ENSG00000249751</t>
  </si>
  <si>
    <t>ECSCR</t>
  </si>
  <si>
    <t>ENSG00000184584</t>
  </si>
  <si>
    <t>TMEM173</t>
  </si>
  <si>
    <t>ENSG00000131508</t>
  </si>
  <si>
    <t>UBE2D2</t>
  </si>
  <si>
    <t>ENSG00000171604</t>
  </si>
  <si>
    <t>CXXC5</t>
  </si>
  <si>
    <t>ENSG00000200756</t>
  </si>
  <si>
    <t>RNU6-236P</t>
  </si>
  <si>
    <t>ENSG00000146005</t>
  </si>
  <si>
    <t>PSD2</t>
  </si>
  <si>
    <t>ENSG00000158458</t>
  </si>
  <si>
    <t>NRG2</t>
  </si>
  <si>
    <t>ENSG00000096070</t>
  </si>
  <si>
    <t>BRPF3</t>
  </si>
  <si>
    <t>ENSG00000180316</t>
  </si>
  <si>
    <t>PNPLA1</t>
  </si>
  <si>
    <t>ENSG00000189325</t>
  </si>
  <si>
    <t>C6orf222</t>
  </si>
  <si>
    <t>ENSG00000010030</t>
  </si>
  <si>
    <t>ETV7</t>
  </si>
  <si>
    <t>ENSG00000179165</t>
  </si>
  <si>
    <t>PXT1</t>
  </si>
  <si>
    <t>ENSG00000112078</t>
  </si>
  <si>
    <t>KCTD20</t>
  </si>
  <si>
    <t>ENSG00000240733</t>
  </si>
  <si>
    <t>RN7SL502P</t>
  </si>
  <si>
    <t>ENSG00000112079</t>
  </si>
  <si>
    <t>STK38</t>
  </si>
  <si>
    <t>ENSG00000239964</t>
  </si>
  <si>
    <t>RN7SL748P</t>
  </si>
  <si>
    <t>ENSG00000112081</t>
  </si>
  <si>
    <t>SRSF3</t>
  </si>
  <si>
    <t>ENSG00000263894</t>
  </si>
  <si>
    <t>MIR3925</t>
  </si>
  <si>
    <t>ENSG00000238554</t>
  </si>
  <si>
    <t>RNU1-88P</t>
  </si>
  <si>
    <t>ENSG00000213500</t>
  </si>
  <si>
    <t>LAP3P2</t>
  </si>
  <si>
    <t>ENSG00000124762</t>
  </si>
  <si>
    <t>ENSG00000255587</t>
  </si>
  <si>
    <t>RAB44</t>
  </si>
  <si>
    <t>ENSG00000124772</t>
  </si>
  <si>
    <t>CPNE5</t>
  </si>
  <si>
    <t>ENSG00000137168</t>
  </si>
  <si>
    <t>PPIL1</t>
  </si>
  <si>
    <t>ENSG00000198663</t>
  </si>
  <si>
    <t>C6orf89</t>
  </si>
  <si>
    <t>ENSG00000164530</t>
  </si>
  <si>
    <t>PI16</t>
  </si>
  <si>
    <t>ENSG00000137409</t>
  </si>
  <si>
    <t>MTCH1</t>
  </si>
  <si>
    <t>ENSG00000146192</t>
  </si>
  <si>
    <t>FGD2</t>
  </si>
  <si>
    <t>ENSG00000226976</t>
  </si>
  <si>
    <t>COX6A1P2</t>
  </si>
  <si>
    <t>ENSG00000216412</t>
  </si>
  <si>
    <t>RPL12P2</t>
  </si>
  <si>
    <t>ENSG00000137193</t>
  </si>
  <si>
    <t>PIM1</t>
  </si>
  <si>
    <t>ENSG00000112182</t>
  </si>
  <si>
    <t>BACH2</t>
  </si>
  <si>
    <t>ENSG00000266760</t>
  </si>
  <si>
    <t>MIR4464</t>
  </si>
  <si>
    <t>ENSG00000135341</t>
  </si>
  <si>
    <t>MAP3K7</t>
  </si>
  <si>
    <t>ENSG00000055208</t>
  </si>
  <si>
    <t>TAB2</t>
  </si>
  <si>
    <t>ENSG00000216265</t>
  </si>
  <si>
    <t>FABP12P1</t>
  </si>
  <si>
    <t>ENSG00000177688</t>
  </si>
  <si>
    <t>SUMO4</t>
  </si>
  <si>
    <t>ENSG00000178199</t>
  </si>
  <si>
    <t>ZC3H12D</t>
  </si>
  <si>
    <t>ENSG00000131013</t>
  </si>
  <si>
    <t>PPIL4</t>
  </si>
  <si>
    <t>ENSG00000252244</t>
  </si>
  <si>
    <t>RNU7-3P</t>
  </si>
  <si>
    <t>ENSG00000055211</t>
  </si>
  <si>
    <t>GINM1</t>
  </si>
  <si>
    <t>ENSG00000220848</t>
  </si>
  <si>
    <t>RPS18P9</t>
  </si>
  <si>
    <t>ENSG00000186625</t>
  </si>
  <si>
    <t>KATNA1</t>
  </si>
  <si>
    <t>ENSG00000131023</t>
  </si>
  <si>
    <t>LATS1</t>
  </si>
  <si>
    <t>ENSG00000120253</t>
  </si>
  <si>
    <t>NUP43</t>
  </si>
  <si>
    <t>ENSG00000120265</t>
  </si>
  <si>
    <t>PCMT1</t>
  </si>
  <si>
    <t>ENSG00000120256</t>
  </si>
  <si>
    <t>LRP11</t>
  </si>
  <si>
    <t>ENSG00000217733</t>
  </si>
  <si>
    <t>CCT7P1</t>
  </si>
  <si>
    <t>ENSG00000164520</t>
  </si>
  <si>
    <t>RAET1E</t>
  </si>
  <si>
    <t>ENSG00000223701</t>
  </si>
  <si>
    <t>RAET1E-AS1</t>
  </si>
  <si>
    <t>ENSG00000203722</t>
  </si>
  <si>
    <t>RAET1G</t>
  </si>
  <si>
    <t>ENSG00000131015</t>
  </si>
  <si>
    <t>ULBP2</t>
  </si>
  <si>
    <t>ENSG00000111981</t>
  </si>
  <si>
    <t>ULBP1</t>
  </si>
  <si>
    <t>ENSG00000231120</t>
  </si>
  <si>
    <t>BTF3P10</t>
  </si>
  <si>
    <t>ENSG00000218358</t>
  </si>
  <si>
    <t>RAET1K</t>
  </si>
  <si>
    <t>ENSG00000155918</t>
  </si>
  <si>
    <t>RAET1L</t>
  </si>
  <si>
    <t>ENSG00000216444</t>
  </si>
  <si>
    <t>RAET1M</t>
  </si>
  <si>
    <t>ENSG00000213091</t>
  </si>
  <si>
    <t>PHBP1</t>
  </si>
  <si>
    <t>ENSG00000131019</t>
  </si>
  <si>
    <t>ULBP3</t>
  </si>
  <si>
    <t>ENSG00000198729</t>
  </si>
  <si>
    <t>PPP1R14C</t>
  </si>
  <si>
    <t>ENSG00000106344</t>
  </si>
  <si>
    <t>RBM28</t>
  </si>
  <si>
    <t>ENSG00000238750</t>
  </si>
  <si>
    <t>RNU7-27P</t>
  </si>
  <si>
    <t>ENSG00000224940</t>
  </si>
  <si>
    <t>PRRT4</t>
  </si>
  <si>
    <t>ENSG00000106348</t>
  </si>
  <si>
    <t>IMPDH1</t>
  </si>
  <si>
    <t>ENSG00000238590</t>
  </si>
  <si>
    <t>RNU7-54P</t>
  </si>
  <si>
    <t>ENSG00000135245</t>
  </si>
  <si>
    <t>HILPDA</t>
  </si>
  <si>
    <t>ENSG00000165055</t>
  </si>
  <si>
    <t>METTL2B</t>
  </si>
  <si>
    <t>ENSG00000223189</t>
  </si>
  <si>
    <t>RNU6-177P</t>
  </si>
  <si>
    <t>ENSG00000271529</t>
  </si>
  <si>
    <t>CICP14</t>
  </si>
  <si>
    <t>ENSG00000205085</t>
  </si>
  <si>
    <t>FAM71F2</t>
  </si>
  <si>
    <t>ENSG00000239722</t>
  </si>
  <si>
    <t>IMP3P2</t>
  </si>
  <si>
    <t>ENSG00000201041</t>
  </si>
  <si>
    <t>RNA5SP242</t>
  </si>
  <si>
    <t>ENSG00000252866</t>
  </si>
  <si>
    <t>RNA5SP243</t>
  </si>
  <si>
    <t>ENSG00000135248</t>
  </si>
  <si>
    <t>FAM71F1</t>
  </si>
  <si>
    <t>ENSG00000128595</t>
  </si>
  <si>
    <t>CALU</t>
  </si>
  <si>
    <t>ENSG00000244218</t>
  </si>
  <si>
    <t>RN7SL81P</t>
  </si>
  <si>
    <t>ENSG00000128617</t>
  </si>
  <si>
    <t>OPN1SW</t>
  </si>
  <si>
    <t>ENSG00000128596</t>
  </si>
  <si>
    <t>CCDC136</t>
  </si>
  <si>
    <t>ENSG00000128591</t>
  </si>
  <si>
    <t>ENSG00000135253</t>
  </si>
  <si>
    <t>KCP</t>
  </si>
  <si>
    <t>ENSG00000128524</t>
  </si>
  <si>
    <t>ATP6V1F</t>
  </si>
  <si>
    <t>ENSG00000128604</t>
  </si>
  <si>
    <t>IRF5</t>
  </si>
  <si>
    <t>ENSG00000064419</t>
  </si>
  <si>
    <t>TNPO3</t>
  </si>
  <si>
    <t>ENSG00000242241</t>
  </si>
  <si>
    <t>RN7SL306P</t>
  </si>
  <si>
    <t>ENSG00000244556</t>
  </si>
  <si>
    <t>ODCP</t>
  </si>
  <si>
    <t>ENSG00000230359</t>
  </si>
  <si>
    <t>TPI1P2</t>
  </si>
  <si>
    <t>ENSG00000240416</t>
  </si>
  <si>
    <t>CYCSP20</t>
  </si>
  <si>
    <t>ENSG00000158457</t>
  </si>
  <si>
    <t>TSPAN33</t>
  </si>
  <si>
    <t>ENSG00000128602</t>
  </si>
  <si>
    <t>SMO</t>
  </si>
  <si>
    <t>ENSG00000158467</t>
  </si>
  <si>
    <t>AHCYL2</t>
  </si>
  <si>
    <t>ENSG00000184608</t>
  </si>
  <si>
    <t>C8orf12</t>
  </si>
  <si>
    <t>ENSG00000154319</t>
  </si>
  <si>
    <t>FAM167A</t>
  </si>
  <si>
    <t>ENSG00000136573</t>
  </si>
  <si>
    <t>BLK</t>
  </si>
  <si>
    <t>ENSG00000170983</t>
  </si>
  <si>
    <t>LINC00208</t>
  </si>
  <si>
    <t>ENSG00000136574</t>
  </si>
  <si>
    <t>ENSG00000255394</t>
  </si>
  <si>
    <t>C8orf49</t>
  </si>
  <si>
    <t>ENSG00000154328</t>
  </si>
  <si>
    <t>NEIL2</t>
  </si>
  <si>
    <t>ENSG00000227203</t>
  </si>
  <si>
    <t>SUB1P1</t>
  </si>
  <si>
    <t>ENSG00000079459</t>
  </si>
  <si>
    <t>FDFT1</t>
  </si>
  <si>
    <t>ENSG00000164733</t>
  </si>
  <si>
    <t>ENSG00000254948</t>
  </si>
  <si>
    <t>OR7E158P</t>
  </si>
  <si>
    <t>ENSG00000206014</t>
  </si>
  <si>
    <t>OR7E161P</t>
  </si>
  <si>
    <t>ENSG00000205884</t>
  </si>
  <si>
    <t>ENSG00000205883</t>
  </si>
  <si>
    <t>DEFB135</t>
  </si>
  <si>
    <t>ENSG00000205882</t>
  </si>
  <si>
    <t>DEFB134</t>
  </si>
  <si>
    <t>ENSG00000254817</t>
  </si>
  <si>
    <t>OR7E160P</t>
  </si>
  <si>
    <t>ENSG00000252029</t>
  </si>
  <si>
    <t>RNA5SP253</t>
  </si>
  <si>
    <t>ENSG00000255544</t>
  </si>
  <si>
    <t>DEFB108P3</t>
  </si>
  <si>
    <t>ENSG00000215343</t>
  </si>
  <si>
    <t>ZNF705D</t>
  </si>
  <si>
    <t>ENSG00000255052</t>
  </si>
  <si>
    <t>FAM66D</t>
  </si>
  <si>
    <t>ENSG00000226430</t>
  </si>
  <si>
    <t>USP17L7</t>
  </si>
  <si>
    <t>ENSG00000223443</t>
  </si>
  <si>
    <t>USP17L2</t>
  </si>
  <si>
    <t>ENSG00000254866</t>
  </si>
  <si>
    <t>DEFB109P3</t>
  </si>
  <si>
    <t>ENSG00000205879</t>
  </si>
  <si>
    <t>FAM90A2P</t>
  </si>
  <si>
    <t>ENSG00000249889</t>
  </si>
  <si>
    <t>ALG1L11P</t>
  </si>
  <si>
    <t>ENSG00000186523</t>
  </si>
  <si>
    <t>FAM86B1</t>
  </si>
  <si>
    <t>ENSG00000255495</t>
  </si>
  <si>
    <t>FAM85A</t>
  </si>
  <si>
    <t>ENSG00000254527</t>
  </si>
  <si>
    <t>ENPP7P12</t>
  </si>
  <si>
    <t>ENSG00000232948</t>
  </si>
  <si>
    <t>DEFB130</t>
  </si>
  <si>
    <t>ENSG00000252535</t>
  </si>
  <si>
    <t>RNA5SP254</t>
  </si>
  <si>
    <t>ENSG00000254623</t>
  </si>
  <si>
    <t>DEFB108P4</t>
  </si>
  <si>
    <t>ENSG00000215339</t>
  </si>
  <si>
    <t>ZNF705C</t>
  </si>
  <si>
    <t>ENSG00000227888</t>
  </si>
  <si>
    <t>FAM66A</t>
  </si>
  <si>
    <t>ENSG00000242296</t>
  </si>
  <si>
    <t>DEFB109P1</t>
  </si>
  <si>
    <t>ENSG00000270074</t>
  </si>
  <si>
    <t>LINC00965</t>
  </si>
  <si>
    <t>ENSG00000251402</t>
  </si>
  <si>
    <t>FAM90A25P</t>
  </si>
  <si>
    <t>ENSG00000250794</t>
  </si>
  <si>
    <t>ALG1L12P</t>
  </si>
  <si>
    <t>ENSG00000145002</t>
  </si>
  <si>
    <t>FAM86B2</t>
  </si>
  <si>
    <t>ENSG00000136986</t>
  </si>
  <si>
    <t>DERL1</t>
  </si>
  <si>
    <t>ENSG00000156787</t>
  </si>
  <si>
    <t>TBC1D31</t>
  </si>
  <si>
    <t>ENSG00000199678</t>
  </si>
  <si>
    <t>RNY4P5</t>
  </si>
  <si>
    <t>ENSG00000253463</t>
  </si>
  <si>
    <t>HMGB1P19</t>
  </si>
  <si>
    <t>ENSG00000147689</t>
  </si>
  <si>
    <t>FAM83A</t>
  </si>
  <si>
    <t>ENSG00000204949</t>
  </si>
  <si>
    <t>FAM83A-AS1</t>
  </si>
  <si>
    <t>ENSG00000266324</t>
  </si>
  <si>
    <t>MIR4663</t>
  </si>
  <si>
    <t>ENSG00000189376</t>
  </si>
  <si>
    <t>C8orf76</t>
  </si>
  <si>
    <t>ENSG00000259305</t>
  </si>
  <si>
    <t>ZHX1-C8ORF76</t>
  </si>
  <si>
    <t>ENSG00000243498</t>
  </si>
  <si>
    <t>UBA52P5</t>
  </si>
  <si>
    <t>ENSG00000165156</t>
  </si>
  <si>
    <t>ZHX1</t>
  </si>
  <si>
    <t>ENSG00000222607</t>
  </si>
  <si>
    <t>RNU6-628P</t>
  </si>
  <si>
    <t>ENSG00000156802</t>
  </si>
  <si>
    <t>ATAD2</t>
  </si>
  <si>
    <t>ENSG00000252297</t>
  </si>
  <si>
    <t>RNU6-875P</t>
  </si>
  <si>
    <t>ENSG00000207704</t>
  </si>
  <si>
    <t>MIR548AA1</t>
  </si>
  <si>
    <t>ENSG00000254388</t>
  </si>
  <si>
    <t>DUTP2</t>
  </si>
  <si>
    <t>ENSG00000254294</t>
  </si>
  <si>
    <t>IMPDH1P6</t>
  </si>
  <si>
    <t>ENSG00000156795</t>
  </si>
  <si>
    <t>WDYHV1</t>
  </si>
  <si>
    <t>ENSG00000156804</t>
  </si>
  <si>
    <t>FBXO32</t>
  </si>
  <si>
    <t>ENSG00000251840</t>
  </si>
  <si>
    <t>RN7SKP155</t>
  </si>
  <si>
    <t>ENSG00000175946</t>
  </si>
  <si>
    <t>KLHL38</t>
  </si>
  <si>
    <t>ENSG00000104537</t>
  </si>
  <si>
    <t>ANXA13</t>
  </si>
  <si>
    <t>ENSG00000176853</t>
  </si>
  <si>
    <t>FAM91A1</t>
  </si>
  <si>
    <t>ENSG00000214814</t>
  </si>
  <si>
    <t>FER1L6</t>
  </si>
  <si>
    <t>ENSG00000181171</t>
  </si>
  <si>
    <t>FER1L6-AS1</t>
  </si>
  <si>
    <t>ENSG00000164983</t>
  </si>
  <si>
    <t>TMEM65</t>
  </si>
  <si>
    <t>ENSG00000183665</t>
  </si>
  <si>
    <t>TRMT12</t>
  </si>
  <si>
    <t>ENSG00000245149</t>
  </si>
  <si>
    <t>RNF139-AS1</t>
  </si>
  <si>
    <t>ENSG00000170881</t>
  </si>
  <si>
    <t>RNF139</t>
  </si>
  <si>
    <t>ENSG00000147687</t>
  </si>
  <si>
    <t>TATDN1</t>
  </si>
  <si>
    <t>ENSG00000147684</t>
  </si>
  <si>
    <t>NDUFB9</t>
  </si>
  <si>
    <t>ENSG00000170873</t>
  </si>
  <si>
    <t>ENSG00000263735</t>
  </si>
  <si>
    <t>MIR4662A</t>
  </si>
  <si>
    <t>ENSG00000249816</t>
  </si>
  <si>
    <t>LINC00964</t>
  </si>
  <si>
    <t>ENSG00000180938</t>
  </si>
  <si>
    <t>ZNF572</t>
  </si>
  <si>
    <t>ENSG00000104549</t>
  </si>
  <si>
    <t>SQLE</t>
  </si>
  <si>
    <t>ENSG00000164961</t>
  </si>
  <si>
    <t>KIAA0196</t>
  </si>
  <si>
    <t>ENSG00000253167</t>
  </si>
  <si>
    <t>KIAA0196-AS1</t>
  </si>
  <si>
    <t>ENSG00000156831</t>
  </si>
  <si>
    <t>NSMCE2</t>
  </si>
  <si>
    <t>ENSG00000242170</t>
  </si>
  <si>
    <t>RN7SL329P</t>
  </si>
  <si>
    <t>ENSG00000167632</t>
  </si>
  <si>
    <t>TRAPPC9</t>
  </si>
  <si>
    <t>ENSG00000104472</t>
  </si>
  <si>
    <t>CHRAC1</t>
  </si>
  <si>
    <t>ENSG00000259758</t>
  </si>
  <si>
    <t>CASC7</t>
  </si>
  <si>
    <t>ENSG00000123908</t>
  </si>
  <si>
    <t>ENSG00000169398</t>
  </si>
  <si>
    <t>ENSG00000254324</t>
  </si>
  <si>
    <t>MIR151A</t>
  </si>
  <si>
    <t>ENSG00000252864</t>
  </si>
  <si>
    <t>RNA5SP278</t>
  </si>
  <si>
    <t>ENSG00000198722</t>
  </si>
  <si>
    <t>UNC13B</t>
  </si>
  <si>
    <t>ENSG00000179766</t>
  </si>
  <si>
    <t>ATP8B5P</t>
  </si>
  <si>
    <t>ENSG00000244213</t>
  </si>
  <si>
    <t>ZFAND6P1</t>
  </si>
  <si>
    <t>ENSG00000198853</t>
  </si>
  <si>
    <t>RUSC2</t>
  </si>
  <si>
    <t>ENSG00000235619</t>
  </si>
  <si>
    <t>RPL36AP33</t>
  </si>
  <si>
    <t>ENSG00000215187</t>
  </si>
  <si>
    <t>FAM166B</t>
  </si>
  <si>
    <t>ENSG00000107140</t>
  </si>
  <si>
    <t>TESK1</t>
  </si>
  <si>
    <t>ENSG00000263892</t>
  </si>
  <si>
    <t>MIR4667</t>
  </si>
  <si>
    <t>ENSG00000137101</t>
  </si>
  <si>
    <t>CD72</t>
  </si>
  <si>
    <t>ENSG00000137078</t>
  </si>
  <si>
    <t>SIT1</t>
  </si>
  <si>
    <t>ENSG00000269900</t>
  </si>
  <si>
    <t>RMRP</t>
  </si>
  <si>
    <t>ENSG00000159884</t>
  </si>
  <si>
    <t>CCDC107</t>
  </si>
  <si>
    <t>ENSG00000137135</t>
  </si>
  <si>
    <t>ARHGEF39</t>
  </si>
  <si>
    <t>ENSG00000243136</t>
  </si>
  <si>
    <t>RN7SL22P</t>
  </si>
  <si>
    <t>ENSG00000107159</t>
  </si>
  <si>
    <t>CA9</t>
  </si>
  <si>
    <t>ENSG00000198467</t>
  </si>
  <si>
    <t>TPM2</t>
  </si>
  <si>
    <t>ENSG00000137076</t>
  </si>
  <si>
    <t>TLN1</t>
  </si>
  <si>
    <t>ENSG00000107175</t>
  </si>
  <si>
    <t>CREB3</t>
  </si>
  <si>
    <t>ENSG00000070610</t>
  </si>
  <si>
    <t>GBA2</t>
  </si>
  <si>
    <t>ENSG00000107185</t>
  </si>
  <si>
    <t>RGP1</t>
  </si>
  <si>
    <t>ENSG00000215183</t>
  </si>
  <si>
    <t>MSMP</t>
  </si>
  <si>
    <t>ENSG00000159899</t>
  </si>
  <si>
    <t>NPR2</t>
  </si>
  <si>
    <t>ENSG00000137098</t>
  </si>
  <si>
    <t>SPAG8</t>
  </si>
  <si>
    <t>ENSG00000137133</t>
  </si>
  <si>
    <t>HINT2</t>
  </si>
  <si>
    <t>ENSG00000137103</t>
  </si>
  <si>
    <t>TMEM8B</t>
  </si>
  <si>
    <t>ENSG00000204930</t>
  </si>
  <si>
    <t>FAM221B</t>
  </si>
  <si>
    <t>ENSG00000236083</t>
  </si>
  <si>
    <t>OR13E1P</t>
  </si>
  <si>
    <t>ENSG00000168828</t>
  </si>
  <si>
    <t>OR13J1</t>
  </si>
  <si>
    <t>ENSG00000233659</t>
  </si>
  <si>
    <t>NDUFA5P4</t>
  </si>
  <si>
    <t>ENSG00000196196</t>
  </si>
  <si>
    <t>HRCT1</t>
  </si>
  <si>
    <t>ENSG00000235387</t>
  </si>
  <si>
    <t>LINC00961</t>
  </si>
  <si>
    <t>ENSG00000225639</t>
  </si>
  <si>
    <t>PGAM1P2</t>
  </si>
  <si>
    <t>ENSG00000122718</t>
  </si>
  <si>
    <t>OR2S2</t>
  </si>
  <si>
    <t>ENSG00000213866</t>
  </si>
  <si>
    <t>YBX1P10</t>
  </si>
  <si>
    <t>ENSG00000179443</t>
  </si>
  <si>
    <t>OR13C6P</t>
  </si>
  <si>
    <t>ENSG00000243641</t>
  </si>
  <si>
    <t>OR13C7P</t>
  </si>
  <si>
    <t>ENSG00000228307</t>
  </si>
  <si>
    <t>OR2S1P</t>
  </si>
  <si>
    <t>ENSG00000236110</t>
  </si>
  <si>
    <t>OR2AM1P</t>
  </si>
  <si>
    <t>ENSG00000122707</t>
  </si>
  <si>
    <t>RECK</t>
  </si>
  <si>
    <t>ENSG00000122694</t>
  </si>
  <si>
    <t>GLIPR2</t>
  </si>
  <si>
    <t>ENSG00000185972</t>
  </si>
  <si>
    <t>CCIN</t>
  </si>
  <si>
    <t>ENSG00000122705</t>
  </si>
  <si>
    <t>CLTA</t>
  </si>
  <si>
    <t>ENSG00000159921</t>
  </si>
  <si>
    <t>GNE</t>
  </si>
  <si>
    <t>ENSG00000222760</t>
  </si>
  <si>
    <t>RNU4-53P</t>
  </si>
  <si>
    <t>ENSG00000215283</t>
  </si>
  <si>
    <t>HMGB3P24</t>
  </si>
  <si>
    <t>ENSG00000137075</t>
  </si>
  <si>
    <t>RNF38</t>
  </si>
  <si>
    <t>ENSG00000165304</t>
  </si>
  <si>
    <t>MELK</t>
  </si>
  <si>
    <t>ENSG00000266255</t>
  </si>
  <si>
    <t>MIR4475</t>
  </si>
  <si>
    <t>ENSG00000196092</t>
  </si>
  <si>
    <t>PAX5</t>
  </si>
  <si>
    <t>ENSG00000150054</t>
  </si>
  <si>
    <t>MPP7</t>
  </si>
  <si>
    <t>ENSG00000237746</t>
  </si>
  <si>
    <t>ZNF101P1</t>
  </si>
  <si>
    <t>ENSG00000222705</t>
  </si>
  <si>
    <t>RN7SKP39</t>
  </si>
  <si>
    <t>ENSG00000254635</t>
  </si>
  <si>
    <t>WAC-AS1</t>
  </si>
  <si>
    <t>ENSG00000095787</t>
  </si>
  <si>
    <t>WAC</t>
  </si>
  <si>
    <t>ENSG00000252401</t>
  </si>
  <si>
    <t>RNU4ATAC6P</t>
  </si>
  <si>
    <t>ENSG00000231911</t>
  </si>
  <si>
    <t>TPRKBP1</t>
  </si>
  <si>
    <t>ENSG00000207483</t>
  </si>
  <si>
    <t>RNU6-1067P</t>
  </si>
  <si>
    <t>ENSG00000095739</t>
  </si>
  <si>
    <t>BAMBI</t>
  </si>
  <si>
    <t>ENSG00000201001</t>
  </si>
  <si>
    <t>RNU6-270P</t>
  </si>
  <si>
    <t>ENSG00000235824</t>
  </si>
  <si>
    <t>LINC00837</t>
  </si>
  <si>
    <t>ENSG00000204365</t>
  </si>
  <si>
    <t>C10orf126</t>
  </si>
  <si>
    <t>ENSG00000199402</t>
  </si>
  <si>
    <t>RNA5SP308</t>
  </si>
  <si>
    <t>ENSG00000120563</t>
  </si>
  <si>
    <t>LYZL1</t>
  </si>
  <si>
    <t>ENSG00000183230</t>
  </si>
  <si>
    <t>CTNNA3</t>
  </si>
  <si>
    <t>ENSG00000213606</t>
  </si>
  <si>
    <t>AKR1B10P1</t>
  </si>
  <si>
    <t>ENSG00000108176</t>
  </si>
  <si>
    <t>DNAJC12</t>
  </si>
  <si>
    <t>ENSG00000212520</t>
  </si>
  <si>
    <t>RNU6-1250P</t>
  </si>
  <si>
    <t>ENSG00000239942</t>
  </si>
  <si>
    <t>RN7SL394P</t>
  </si>
  <si>
    <t>ENSG00000237141</t>
  </si>
  <si>
    <t>DNAJC19P1</t>
  </si>
  <si>
    <t>ENSG00000219932</t>
  </si>
  <si>
    <t>RPL12P8</t>
  </si>
  <si>
    <t>ENSG00000096717</t>
  </si>
  <si>
    <t>SIRT1</t>
  </si>
  <si>
    <t>ENSG00000148634</t>
  </si>
  <si>
    <t>HERC4</t>
  </si>
  <si>
    <t>ENSG00000266467</t>
  </si>
  <si>
    <t>RN7SL220P</t>
  </si>
  <si>
    <t>ENSG00000236375</t>
  </si>
  <si>
    <t>POU5F1P5</t>
  </si>
  <si>
    <t>ENSG00000138347</t>
  </si>
  <si>
    <t>MYPN</t>
  </si>
  <si>
    <t>ENSG00000222371</t>
  </si>
  <si>
    <t>RN7SKP202</t>
  </si>
  <si>
    <t>ENSG00000179774</t>
  </si>
  <si>
    <t>ATOH7</t>
  </si>
  <si>
    <t>ENSG00000234102</t>
  </si>
  <si>
    <t>KRT19P4</t>
  </si>
  <si>
    <t>ENSG00000108187</t>
  </si>
  <si>
    <t>PBLD</t>
  </si>
  <si>
    <t>ENSG00000096746</t>
  </si>
  <si>
    <t>HNRNPH3</t>
  </si>
  <si>
    <t>ENSG00000204130</t>
  </si>
  <si>
    <t>RUFY2</t>
  </si>
  <si>
    <t>ENSG00000138346</t>
  </si>
  <si>
    <t>DNA2</t>
  </si>
  <si>
    <t>ENSG00000199638</t>
  </si>
  <si>
    <t>RNA5SP319</t>
  </si>
  <si>
    <t>ENSG00000122912</t>
  </si>
  <si>
    <t>SLC25A16</t>
  </si>
  <si>
    <t>ENSG00000214881</t>
  </si>
  <si>
    <t>TMEM14D</t>
  </si>
  <si>
    <t>ENSG00000138336</t>
  </si>
  <si>
    <t>TET1</t>
  </si>
  <si>
    <t>ENSG00000213025</t>
  </si>
  <si>
    <t>COX20P1</t>
  </si>
  <si>
    <t>ENSG00000122882</t>
  </si>
  <si>
    <t>ECD</t>
  </si>
  <si>
    <t>ENSG00000138286</t>
  </si>
  <si>
    <t>FAM149B1</t>
  </si>
  <si>
    <t>ENSG00000213551</t>
  </si>
  <si>
    <t>DNAJC9</t>
  </si>
  <si>
    <t>ENSG00000227382</t>
  </si>
  <si>
    <t>EIF4A2P2</t>
  </si>
  <si>
    <t>ENSG00000182180</t>
  </si>
  <si>
    <t>MRPS16</t>
  </si>
  <si>
    <t>ENSG00000236756</t>
  </si>
  <si>
    <t>DNAJC9-AS1</t>
  </si>
  <si>
    <t>ENSG00000156042</t>
  </si>
  <si>
    <t>TTC18</t>
  </si>
  <si>
    <t>ENSG00000200356</t>
  </si>
  <si>
    <t>RNU6-833P</t>
  </si>
  <si>
    <t>ENSG00000138279</t>
  </si>
  <si>
    <t>ANXA7</t>
  </si>
  <si>
    <t>ENSG00000166343</t>
  </si>
  <si>
    <t>MSS51</t>
  </si>
  <si>
    <t>ENSG00000107758</t>
  </si>
  <si>
    <t>PPP3CB</t>
  </si>
  <si>
    <t>ENSG00000166348</t>
  </si>
  <si>
    <t>USP54</t>
  </si>
  <si>
    <t>ENSG00000207327</t>
  </si>
  <si>
    <t>RNU6-883P</t>
  </si>
  <si>
    <t>ENSG00000177791</t>
  </si>
  <si>
    <t>MYOZ1</t>
  </si>
  <si>
    <t>ENSG00000166317</t>
  </si>
  <si>
    <t>SYNPO2L</t>
  </si>
  <si>
    <t>ENSG00000172650</t>
  </si>
  <si>
    <t>AGAP5</t>
  </si>
  <si>
    <t>ENSG00000252072</t>
  </si>
  <si>
    <t>RNA5SP320</t>
  </si>
  <si>
    <t>ENSG00000242338</t>
  </si>
  <si>
    <t>BMS1P4</t>
  </si>
  <si>
    <t>ENSG00000250959</t>
  </si>
  <si>
    <t>GLUD1P3</t>
  </si>
  <si>
    <t>ENSG00000235316</t>
  </si>
  <si>
    <t>DUSP8P5</t>
  </si>
  <si>
    <t>ENSG00000176986</t>
  </si>
  <si>
    <t>SEC24C</t>
  </si>
  <si>
    <t>ENSG00000196968</t>
  </si>
  <si>
    <t>FUT11</t>
  </si>
  <si>
    <t>ENSG00000253045</t>
  </si>
  <si>
    <t>RMRPP1</t>
  </si>
  <si>
    <t>ENSG00000172586</t>
  </si>
  <si>
    <t>CHCHD1</t>
  </si>
  <si>
    <t>ENSG00000214655</t>
  </si>
  <si>
    <t>ZSWIM8</t>
  </si>
  <si>
    <t>ENSG00000272589</t>
  </si>
  <si>
    <t>ZSWIM8-AS1</t>
  </si>
  <si>
    <t>ENSG00000166507</t>
  </si>
  <si>
    <t>NDST2</t>
  </si>
  <si>
    <t>ENSG00000148660</t>
  </si>
  <si>
    <t>CAMK2G</t>
  </si>
  <si>
    <t>ENSG00000122861</t>
  </si>
  <si>
    <t>PLAU</t>
  </si>
  <si>
    <t>ENSG00000222047</t>
  </si>
  <si>
    <t>C10orf55</t>
  </si>
  <si>
    <t>ENSG00000035403</t>
  </si>
  <si>
    <t>VCL</t>
  </si>
  <si>
    <t>ENSG00000185009</t>
  </si>
  <si>
    <t>AP3M1</t>
  </si>
  <si>
    <t>ENSG00000182771</t>
  </si>
  <si>
    <t>GRID1</t>
  </si>
  <si>
    <t>ENSG00000199104</t>
  </si>
  <si>
    <t>MIR346</t>
  </si>
  <si>
    <t>ENSG00000062650</t>
  </si>
  <si>
    <t>WAPAL</t>
  </si>
  <si>
    <t>ENSG00000212332</t>
  </si>
  <si>
    <t>RNU6-780P</t>
  </si>
  <si>
    <t>ENSG00000230507</t>
  </si>
  <si>
    <t>RPL7AP8</t>
  </si>
  <si>
    <t>ENSG00000122375</t>
  </si>
  <si>
    <t>OPN4</t>
  </si>
  <si>
    <t>ENSG00000122367</t>
  </si>
  <si>
    <t>LDB3</t>
  </si>
  <si>
    <t>ENSG00000107779</t>
  </si>
  <si>
    <t>BMPR1A</t>
  </si>
  <si>
    <t>ENSG00000200176</t>
  </si>
  <si>
    <t>RNU1-19P</t>
  </si>
  <si>
    <t>ENSG00000173269</t>
  </si>
  <si>
    <t>MMRN2</t>
  </si>
  <si>
    <t>ENSG00000173267</t>
  </si>
  <si>
    <t>SNCG</t>
  </si>
  <si>
    <t>ENSG00000272734</t>
  </si>
  <si>
    <t>ADIRF-AS1</t>
  </si>
  <si>
    <t>ENSG00000148671</t>
  </si>
  <si>
    <t>ADIRF</t>
  </si>
  <si>
    <t>ENSG00000240089</t>
  </si>
  <si>
    <t>BMS1P3</t>
  </si>
  <si>
    <t>ENSG00000151303</t>
  </si>
  <si>
    <t>AGAP11</t>
  </si>
  <si>
    <t>ENSG00000188100</t>
  </si>
  <si>
    <t>FAM25A</t>
  </si>
  <si>
    <t>ENSG00000200253</t>
  </si>
  <si>
    <t>RNU6-529P</t>
  </si>
  <si>
    <t>ENSG00000148672</t>
  </si>
  <si>
    <t>GLUD1</t>
  </si>
  <si>
    <t>ENSG00000122376</t>
  </si>
  <si>
    <t>FAM35A</t>
  </si>
  <si>
    <t>ENSG00000266323</t>
  </si>
  <si>
    <t>RN7SL733P</t>
  </si>
  <si>
    <t>ENSG00000223482</t>
  </si>
  <si>
    <t>NUTM2A-AS1</t>
  </si>
  <si>
    <t>ENSG00000184923</t>
  </si>
  <si>
    <t>NUTM2A</t>
  </si>
  <si>
    <t>ENSG00000166171</t>
  </si>
  <si>
    <t>DPCD</t>
  </si>
  <si>
    <t>ENSG00000166169</t>
  </si>
  <si>
    <t>POLL</t>
  </si>
  <si>
    <t>ENSG00000263436</t>
  </si>
  <si>
    <t>MIR3158-2</t>
  </si>
  <si>
    <t>ENSG00000107829</t>
  </si>
  <si>
    <t>FBXW4</t>
  </si>
  <si>
    <t>ENSG00000222051</t>
  </si>
  <si>
    <t>RNU6-1165P</t>
  </si>
  <si>
    <t>ENSG00000107831</t>
  </si>
  <si>
    <t>FGF8</t>
  </si>
  <si>
    <t>ENSG00000107833</t>
  </si>
  <si>
    <t>NPM3</t>
  </si>
  <si>
    <t>ENSG00000198408</t>
  </si>
  <si>
    <t>MGEA5</t>
  </si>
  <si>
    <t>ENSG00000226009</t>
  </si>
  <si>
    <t>KCNIP2-AS1</t>
  </si>
  <si>
    <t>ENSG00000120049</t>
  </si>
  <si>
    <t>KCNIP2</t>
  </si>
  <si>
    <t>ENSG00000120029</t>
  </si>
  <si>
    <t>C10orf76</t>
  </si>
  <si>
    <t>ENSG00000166189</t>
  </si>
  <si>
    <t>HPS6</t>
  </si>
  <si>
    <t>ENSG00000198728</t>
  </si>
  <si>
    <t>LDB1</t>
  </si>
  <si>
    <t>ENSG00000148840</t>
  </si>
  <si>
    <t>PPRC1</t>
  </si>
  <si>
    <t>ENSG00000166197</t>
  </si>
  <si>
    <t>NOLC1</t>
  </si>
  <si>
    <t>ENSG00000119915</t>
  </si>
  <si>
    <t>ELOVL3</t>
  </si>
  <si>
    <t>ENSG00000107859</t>
  </si>
  <si>
    <t>PITX3</t>
  </si>
  <si>
    <t>ENSG00000107862</t>
  </si>
  <si>
    <t>GBF1</t>
  </si>
  <si>
    <t>ENSG00000077150</t>
  </si>
  <si>
    <t>NFKB2</t>
  </si>
  <si>
    <t>ENSG00000059915</t>
  </si>
  <si>
    <t>PSD</t>
  </si>
  <si>
    <t>ENSG00000107872</t>
  </si>
  <si>
    <t>FBXL15</t>
  </si>
  <si>
    <t>ENSG00000107874</t>
  </si>
  <si>
    <t>CUEDC2</t>
  </si>
  <si>
    <t>ENSG00000202569</t>
  </si>
  <si>
    <t>MIR146B</t>
  </si>
  <si>
    <t>ENSG00000120055</t>
  </si>
  <si>
    <t>C10orf95</t>
  </si>
  <si>
    <t>ENSG00000138111</t>
  </si>
  <si>
    <t>TMEM180</t>
  </si>
  <si>
    <t>ENSG00000138107</t>
  </si>
  <si>
    <t>ACTR1A</t>
  </si>
  <si>
    <t>ENSG00000107882</t>
  </si>
  <si>
    <t>SUFU</t>
  </si>
  <si>
    <t>ENSG00000242311</t>
  </si>
  <si>
    <t>RN7SL21P</t>
  </si>
  <si>
    <t>ENSG00000183605</t>
  </si>
  <si>
    <t>SFXN4</t>
  </si>
  <si>
    <t>ENSG00000165672</t>
  </si>
  <si>
    <t>PRDX3</t>
  </si>
  <si>
    <t>ENSG00000198873</t>
  </si>
  <si>
    <t>GRK5</t>
  </si>
  <si>
    <t>ENSG00000228485</t>
  </si>
  <si>
    <t>GRK5-IT1</t>
  </si>
  <si>
    <t>ENSG00000242853</t>
  </si>
  <si>
    <t>RN7SL749P</t>
  </si>
  <si>
    <t>ENSG00000265719</t>
  </si>
  <si>
    <t>MIR4681</t>
  </si>
  <si>
    <t>ENSG00000148908</t>
  </si>
  <si>
    <t>RGS10</t>
  </si>
  <si>
    <t>ENSG00000151923</t>
  </si>
  <si>
    <t>TIAL1</t>
  </si>
  <si>
    <t>ENSG00000234569</t>
  </si>
  <si>
    <t>RAD1P1</t>
  </si>
  <si>
    <t>ENSG00000151929</t>
  </si>
  <si>
    <t>ENSG00000232823</t>
  </si>
  <si>
    <t>TXNP1</t>
  </si>
  <si>
    <t>ENSG00000198825</t>
  </si>
  <si>
    <t>INPP5F</t>
  </si>
  <si>
    <t>ENSG00000242818</t>
  </si>
  <si>
    <t>RN7SL846P</t>
  </si>
  <si>
    <t>ENSG00000270300</t>
  </si>
  <si>
    <t>PHACTR2P1</t>
  </si>
  <si>
    <t>ENSG00000197771</t>
  </si>
  <si>
    <t>MCMBP</t>
  </si>
  <si>
    <t>ENSG00000107651</t>
  </si>
  <si>
    <t>SEC23IP</t>
  </si>
  <si>
    <t>ENSG00000265370</t>
  </si>
  <si>
    <t>MIR4682</t>
  </si>
  <si>
    <t>ENSG00000180230</t>
  </si>
  <si>
    <t>NACAP2</t>
  </si>
  <si>
    <t>ENSG00000201856</t>
  </si>
  <si>
    <t>RNA5SP331</t>
  </si>
  <si>
    <t>ENSG00000152268</t>
  </si>
  <si>
    <t>SPON1</t>
  </si>
  <si>
    <t>ENSG00000212365</t>
  </si>
  <si>
    <t>RNA5SP332</t>
  </si>
  <si>
    <t>ENSG00000133818</t>
  </si>
  <si>
    <t>ENSG00000129083</t>
  </si>
  <si>
    <t>COPB1</t>
  </si>
  <si>
    <t>ENSG00000251991</t>
  </si>
  <si>
    <t>RNU7-49P</t>
  </si>
  <si>
    <t>ENSG00000129084</t>
  </si>
  <si>
    <t>PSMA1</t>
  </si>
  <si>
    <t>ENSG00000152270</t>
  </si>
  <si>
    <t>PDE3B</t>
  </si>
  <si>
    <t>ENSG00000186104</t>
  </si>
  <si>
    <t>CYP2R1</t>
  </si>
  <si>
    <t>ENSG00000228901</t>
  </si>
  <si>
    <t>HMGN2P36</t>
  </si>
  <si>
    <t>ENSG00000197601</t>
  </si>
  <si>
    <t>FAR1</t>
  </si>
  <si>
    <t>ENSG00000254791</t>
  </si>
  <si>
    <t>FAR1-IT1</t>
  </si>
  <si>
    <t>ENSG00000240454</t>
  </si>
  <si>
    <t>RPL39P26</t>
  </si>
  <si>
    <t>ENSG00000175216</t>
  </si>
  <si>
    <t>CKAP5</t>
  </si>
  <si>
    <t>ENSG00000247675</t>
  </si>
  <si>
    <t>LRP4-AS1</t>
  </si>
  <si>
    <t>ENSG00000134569</t>
  </si>
  <si>
    <t>LRP4</t>
  </si>
  <si>
    <t>ENSG00000149179</t>
  </si>
  <si>
    <t>C11orf49</t>
  </si>
  <si>
    <t>ENSG00000149182</t>
  </si>
  <si>
    <t>ARFGAP2</t>
  </si>
  <si>
    <t>ENSG00000165912</t>
  </si>
  <si>
    <t>PACSIN3</t>
  </si>
  <si>
    <t>ENSG00000266540</t>
  </si>
  <si>
    <t>RN7SL772P</t>
  </si>
  <si>
    <t>ENSG00000134574</t>
  </si>
  <si>
    <t>DDB2</t>
  </si>
  <si>
    <t>ENSG00000134575</t>
  </si>
  <si>
    <t>ACP2</t>
  </si>
  <si>
    <t>ENSG00000025434</t>
  </si>
  <si>
    <t>NR1H3</t>
  </si>
  <si>
    <t>ENSG00000110514</t>
  </si>
  <si>
    <t>MADD</t>
  </si>
  <si>
    <t>ENSG00000134571</t>
  </si>
  <si>
    <t>MYBPC3</t>
  </si>
  <si>
    <t>ENSG00000066336</t>
  </si>
  <si>
    <t>SPI1</t>
  </si>
  <si>
    <t>ENSG00000264583</t>
  </si>
  <si>
    <t>MIR4487</t>
  </si>
  <si>
    <t>ENSG00000165915</t>
  </si>
  <si>
    <t>SLC39A13</t>
  </si>
  <si>
    <t>ENSG00000165916</t>
  </si>
  <si>
    <t>PSMC3</t>
  </si>
  <si>
    <t>ENSG00000165917</t>
  </si>
  <si>
    <t>RAPSN</t>
  </si>
  <si>
    <t>ENSG00000252327</t>
  </si>
  <si>
    <t>RNU6-1302P</t>
  </si>
  <si>
    <t>ENSG00000149187</t>
  </si>
  <si>
    <t>CELF1</t>
  </si>
  <si>
    <t>ENSG00000265559</t>
  </si>
  <si>
    <t>RN7SL652P</t>
  </si>
  <si>
    <t>ENSG00000213619</t>
  </si>
  <si>
    <t>NDUFS3</t>
  </si>
  <si>
    <t>ENSG00000110536</t>
  </si>
  <si>
    <t>PTPMT1</t>
  </si>
  <si>
    <t>ENSG00000123444</t>
  </si>
  <si>
    <t>KBTBD4</t>
  </si>
  <si>
    <t>ENSG00000200376</t>
  </si>
  <si>
    <t>RNU5E-10P</t>
  </si>
  <si>
    <t>ENSG00000196666</t>
  </si>
  <si>
    <t>FAM180B</t>
  </si>
  <si>
    <t>ENSG00000172247</t>
  </si>
  <si>
    <t>C1QTNF4</t>
  </si>
  <si>
    <t>ENSG00000109919</t>
  </si>
  <si>
    <t>MTCH2</t>
  </si>
  <si>
    <t>ENSG00000165923</t>
  </si>
  <si>
    <t>AGBL2</t>
  </si>
  <si>
    <t>ENSG00000109920</t>
  </si>
  <si>
    <t>FNBP4</t>
  </si>
  <si>
    <t>ENSG00000030066</t>
  </si>
  <si>
    <t>NUP160</t>
  </si>
  <si>
    <t>ENSG00000252941</t>
  </si>
  <si>
    <t>RNA5SP340</t>
  </si>
  <si>
    <t>ENSG00000110777</t>
  </si>
  <si>
    <t>POU2AF1</t>
  </si>
  <si>
    <t>ENSG00000137707</t>
  </si>
  <si>
    <t>BTG4</t>
  </si>
  <si>
    <t>ENSG00000207811</t>
  </si>
  <si>
    <t>MIR34B</t>
  </si>
  <si>
    <t>ENSG00000207562</t>
  </si>
  <si>
    <t>MIR34C</t>
  </si>
  <si>
    <t>ENSG00000183644</t>
  </si>
  <si>
    <t>C11orf88</t>
  </si>
  <si>
    <t>ENSG00000204381</t>
  </si>
  <si>
    <t>LAYN</t>
  </si>
  <si>
    <t>ENSG00000170145</t>
  </si>
  <si>
    <t>SIK2</t>
  </si>
  <si>
    <t>ENSG00000223324</t>
  </si>
  <si>
    <t>RN7SKP273</t>
  </si>
  <si>
    <t>ENSG00000137713</t>
  </si>
  <si>
    <t>PPP2R1B</t>
  </si>
  <si>
    <t>ENSG00000086848</t>
  </si>
  <si>
    <t>ALG9</t>
  </si>
  <si>
    <t>ENSG00000254450</t>
  </si>
  <si>
    <t>ALG9-IT1</t>
  </si>
  <si>
    <t>ENSG00000254949</t>
  </si>
  <si>
    <t>GNG5P3</t>
  </si>
  <si>
    <t>ENSG00000255561</t>
  </si>
  <si>
    <t>FDXACB1</t>
  </si>
  <si>
    <t>ENSG00000137720</t>
  </si>
  <si>
    <t>C11orf1</t>
  </si>
  <si>
    <t>ENSG00000176343</t>
  </si>
  <si>
    <t>RPL37AP8</t>
  </si>
  <si>
    <t>ENSG00000109846</t>
  </si>
  <si>
    <t>CRYAB</t>
  </si>
  <si>
    <t>ENSG00000254445</t>
  </si>
  <si>
    <t>HSPB2-C11orf52</t>
  </si>
  <si>
    <t>ENSG00000149300</t>
  </si>
  <si>
    <t>C11orf52</t>
  </si>
  <si>
    <t>ENSG00000150764</t>
  </si>
  <si>
    <t>DIXDC1</t>
  </si>
  <si>
    <t>ENSG00000238965</t>
  </si>
  <si>
    <t>RNA5SP351</t>
  </si>
  <si>
    <t>ENSG00000150768</t>
  </si>
  <si>
    <t>DLAT</t>
  </si>
  <si>
    <t>ENSG00000230911</t>
  </si>
  <si>
    <t>PPIHP1</t>
  </si>
  <si>
    <t>ENSG00000238444</t>
  </si>
  <si>
    <t>RNU6-893P</t>
  </si>
  <si>
    <t>ENSG00000150773</t>
  </si>
  <si>
    <t>PIH1D2</t>
  </si>
  <si>
    <t>ENSG00000150776</t>
  </si>
  <si>
    <t>C11orf57</t>
  </si>
  <si>
    <t>ENSG00000150779</t>
  </si>
  <si>
    <t>TIMM8B</t>
  </si>
  <si>
    <t>ENSG00000204370</t>
  </si>
  <si>
    <t>SDHD</t>
  </si>
  <si>
    <t>ENSG00000150782</t>
  </si>
  <si>
    <t>IL18</t>
  </si>
  <si>
    <t>ENSG00000150783</t>
  </si>
  <si>
    <t>TEX12</t>
  </si>
  <si>
    <t>ENSG00000197580</t>
  </si>
  <si>
    <t>BCO2</t>
  </si>
  <si>
    <t>ENSG00000255231</t>
  </si>
  <si>
    <t>MRPS36P4</t>
  </si>
  <si>
    <t>ENSG00000243930</t>
  </si>
  <si>
    <t>RPS12P21</t>
  </si>
  <si>
    <t>ENSG00000150787</t>
  </si>
  <si>
    <t>PTS</t>
  </si>
  <si>
    <t>ENSG00000243250</t>
  </si>
  <si>
    <t>RPS6P16</t>
  </si>
  <si>
    <t>ENSG00000188771</t>
  </si>
  <si>
    <t>PLET1</t>
  </si>
  <si>
    <t>ENSG00000213234</t>
  </si>
  <si>
    <t>ST13P10</t>
  </si>
  <si>
    <t>ENSG00000206772</t>
  </si>
  <si>
    <t>RNU6-44P</t>
  </si>
  <si>
    <t>ENSG00000222950</t>
  </si>
  <si>
    <t>RN7SKP262</t>
  </si>
  <si>
    <t>ENSG00000246695</t>
  </si>
  <si>
    <t>RASSF8-AS1</t>
  </si>
  <si>
    <t>ENSG00000123094</t>
  </si>
  <si>
    <t>RASSF8</t>
  </si>
  <si>
    <t>ENSG00000123095</t>
  </si>
  <si>
    <t>BHLHE41</t>
  </si>
  <si>
    <t>ENSG00000123096</t>
  </si>
  <si>
    <t>ENSG00000123104</t>
  </si>
  <si>
    <t>ITPR2</t>
  </si>
  <si>
    <t>ENSG00000212549</t>
  </si>
  <si>
    <t>RNA5SP354</t>
  </si>
  <si>
    <t>ENSG00000161638</t>
  </si>
  <si>
    <t>ITGA5</t>
  </si>
  <si>
    <t>ENSG00000257477</t>
  </si>
  <si>
    <t>LINC01154</t>
  </si>
  <si>
    <t>ENSG00000170627</t>
  </si>
  <si>
    <t>GTSF1</t>
  </si>
  <si>
    <t>ENSG00000123338</t>
  </si>
  <si>
    <t>NCKAP1L</t>
  </si>
  <si>
    <t>ENSG00000123360</t>
  </si>
  <si>
    <t>PDE1B</t>
  </si>
  <si>
    <t>ENSG00000135447</t>
  </si>
  <si>
    <t>PPP1R1A</t>
  </si>
  <si>
    <t>ENSG00000257780</t>
  </si>
  <si>
    <t>GLYCAM1</t>
  </si>
  <si>
    <t>ENSG00000135413</t>
  </si>
  <si>
    <t>LACRT</t>
  </si>
  <si>
    <t>ENSG00000161634</t>
  </si>
  <si>
    <t>DCD</t>
  </si>
  <si>
    <t>ENSG00000270858</t>
  </si>
  <si>
    <t>VDAC1P5</t>
  </si>
  <si>
    <t>ENSG00000172551</t>
  </si>
  <si>
    <t>MUCL1</t>
  </si>
  <si>
    <t>ENSG00000135426</t>
  </si>
  <si>
    <t>TESPA1</t>
  </si>
  <si>
    <t>ENSG00000123307</t>
  </si>
  <si>
    <t>NEUROD4</t>
  </si>
  <si>
    <t>ENSG00000196534</t>
  </si>
  <si>
    <t>OR9K1P</t>
  </si>
  <si>
    <t>ENSG00000170605</t>
  </si>
  <si>
    <t>OR9K2</t>
  </si>
  <si>
    <t>ENSG00000224622</t>
  </si>
  <si>
    <t>OR9R1P</t>
  </si>
  <si>
    <t>ENSG00000227423</t>
  </si>
  <si>
    <t>OR10U1P</t>
  </si>
  <si>
    <t>ENSG00000179919</t>
  </si>
  <si>
    <t>OR10A7</t>
  </si>
  <si>
    <t>ENSG00000197706</t>
  </si>
  <si>
    <t>OR6C74</t>
  </si>
  <si>
    <t>ENSG00000213451</t>
  </si>
  <si>
    <t>OR6C69P</t>
  </si>
  <si>
    <t>ENSG00000205331</t>
  </si>
  <si>
    <t>OR6C72P</t>
  </si>
  <si>
    <t>ENSG00000188324</t>
  </si>
  <si>
    <t>OR6C6</t>
  </si>
  <si>
    <t>ENSG00000230307</t>
  </si>
  <si>
    <t>OR6C5P</t>
  </si>
  <si>
    <t>ENSG00000205330</t>
  </si>
  <si>
    <t>OR6C1</t>
  </si>
  <si>
    <t>ENSG00000205329</t>
  </si>
  <si>
    <t>OR6C3</t>
  </si>
  <si>
    <t>ENSG00000257757</t>
  </si>
  <si>
    <t>OR6C7P</t>
  </si>
  <si>
    <t>ENSG00000187857</t>
  </si>
  <si>
    <t>OR6C75</t>
  </si>
  <si>
    <t>ENSG00000203408</t>
  </si>
  <si>
    <t>OR6C71P</t>
  </si>
  <si>
    <t>ENSG00000233606</t>
  </si>
  <si>
    <t>OR6C66P</t>
  </si>
  <si>
    <t>ENSG00000257414</t>
  </si>
  <si>
    <t>OR6C73P</t>
  </si>
  <si>
    <t>ENSG00000205328</t>
  </si>
  <si>
    <t>OR6C65</t>
  </si>
  <si>
    <t>ENSG00000170439</t>
  </si>
  <si>
    <t>METTL7B</t>
  </si>
  <si>
    <t>ENSG00000135424</t>
  </si>
  <si>
    <t>ITGA7</t>
  </si>
  <si>
    <t>ENSG00000135441</t>
  </si>
  <si>
    <t>BLOC1S1</t>
  </si>
  <si>
    <t>ENSG00000135437</t>
  </si>
  <si>
    <t>RDH5</t>
  </si>
  <si>
    <t>ENSG00000135404</t>
  </si>
  <si>
    <t>CD63</t>
  </si>
  <si>
    <t>ENSG00000135414</t>
  </si>
  <si>
    <t>GDF11</t>
  </si>
  <si>
    <t>ENSG00000205323</t>
  </si>
  <si>
    <t>SARNP</t>
  </si>
  <si>
    <t>ENSG00000123353</t>
  </si>
  <si>
    <t>ORMDL2</t>
  </si>
  <si>
    <t>ENSG00000135392</t>
  </si>
  <si>
    <t>DNAJC14</t>
  </si>
  <si>
    <t>ENSG00000182796</t>
  </si>
  <si>
    <t>TMEM198B</t>
  </si>
  <si>
    <t>ENSG00000123342</t>
  </si>
  <si>
    <t>MMP19</t>
  </si>
  <si>
    <t>ENSG00000257966</t>
  </si>
  <si>
    <t>OLA1P3</t>
  </si>
  <si>
    <t>ENSG00000207339</t>
  </si>
  <si>
    <t>RNU1-69P</t>
  </si>
  <si>
    <t>ENSG00000257569</t>
  </si>
  <si>
    <t>GSTP1P1</t>
  </si>
  <si>
    <t>ENSG00000170473</t>
  </si>
  <si>
    <t>WIBG</t>
  </si>
  <si>
    <t>ENSG00000065357</t>
  </si>
  <si>
    <t>DGKA</t>
  </si>
  <si>
    <t>ENSG00000185664</t>
  </si>
  <si>
    <t>PMEL</t>
  </si>
  <si>
    <t>ENSG00000123374</t>
  </si>
  <si>
    <t>CDK2</t>
  </si>
  <si>
    <t>ENSG00000111540</t>
  </si>
  <si>
    <t>RAB5B</t>
  </si>
  <si>
    <t>ENSG00000139531</t>
  </si>
  <si>
    <t>SUOX</t>
  </si>
  <si>
    <t>ENSG00000123411</t>
  </si>
  <si>
    <t>IKZF4</t>
  </si>
  <si>
    <t>ENSG00000197728</t>
  </si>
  <si>
    <t>RPS26</t>
  </si>
  <si>
    <t>ENSG00000065361</t>
  </si>
  <si>
    <t>ERBB3</t>
  </si>
  <si>
    <t>ENSG00000170515</t>
  </si>
  <si>
    <t>PA2G4</t>
  </si>
  <si>
    <t>ENSG00000229117</t>
  </si>
  <si>
    <t>RPL41</t>
  </si>
  <si>
    <t>ENSG00000135482</t>
  </si>
  <si>
    <t>ZC3H10</t>
  </si>
  <si>
    <t>ENSG00000139641</t>
  </si>
  <si>
    <t>ESYT1</t>
  </si>
  <si>
    <t>ENSG00000196465</t>
  </si>
  <si>
    <t>MYL6B</t>
  </si>
  <si>
    <t>ENSG00000092841</t>
  </si>
  <si>
    <t>MYL6</t>
  </si>
  <si>
    <t>ENSG00000139613</t>
  </si>
  <si>
    <t>SMARCC2</t>
  </si>
  <si>
    <t>ENSG00000266023</t>
  </si>
  <si>
    <t>RN7SL770P</t>
  </si>
  <si>
    <t>ENSG00000181852</t>
  </si>
  <si>
    <t>RNF41</t>
  </si>
  <si>
    <t>ENSG00000139579</t>
  </si>
  <si>
    <t>NABP2</t>
  </si>
  <si>
    <t>ENSG00000139540</t>
  </si>
  <si>
    <t>SLC39A5</t>
  </si>
  <si>
    <t>ENSG00000139645</t>
  </si>
  <si>
    <t>ANKRD52</t>
  </si>
  <si>
    <t>ENSG00000135469</t>
  </si>
  <si>
    <t>COQ10A</t>
  </si>
  <si>
    <t>ENSG00000062485</t>
  </si>
  <si>
    <t>CS</t>
  </si>
  <si>
    <t>ENSG00000257727</t>
  </si>
  <si>
    <t>CNPY2</t>
  </si>
  <si>
    <t>ENSG00000135473</t>
  </si>
  <si>
    <t>PAN2</t>
  </si>
  <si>
    <t>ENSG00000110944</t>
  </si>
  <si>
    <t>IL23A</t>
  </si>
  <si>
    <t>ENSG00000170581</t>
  </si>
  <si>
    <t>STAT2</t>
  </si>
  <si>
    <t>ENSG00000252206</t>
  </si>
  <si>
    <t>RNU7-40P</t>
  </si>
  <si>
    <t>ENSG00000175336</t>
  </si>
  <si>
    <t>APOF</t>
  </si>
  <si>
    <t>ENSG00000111602</t>
  </si>
  <si>
    <t>TIMELESS</t>
  </si>
  <si>
    <t>ENSG00000135517</t>
  </si>
  <si>
    <t>MIP</t>
  </si>
  <si>
    <t>ENSG00000176422</t>
  </si>
  <si>
    <t>SPRYD4</t>
  </si>
  <si>
    <t>ENSG00000135423</t>
  </si>
  <si>
    <t>GLS2</t>
  </si>
  <si>
    <t>ENSG00000076067</t>
  </si>
  <si>
    <t>RBMS2</t>
  </si>
  <si>
    <t>ENSG00000201579</t>
  </si>
  <si>
    <t>RNU6-343P</t>
  </si>
  <si>
    <t>ENSG00000076108</t>
  </si>
  <si>
    <t>BAZ2A</t>
  </si>
  <si>
    <t>ENSG00000110955</t>
  </si>
  <si>
    <t>ATP5B</t>
  </si>
  <si>
    <t>ENSG00000207031</t>
  </si>
  <si>
    <t>SNORD59A</t>
  </si>
  <si>
    <t>ENSG00000241590</t>
  </si>
  <si>
    <t>RPL17P37</t>
  </si>
  <si>
    <t>ENSG00000199809</t>
  </si>
  <si>
    <t>RNA5SP374</t>
  </si>
  <si>
    <t>ENSG00000139767</t>
  </si>
  <si>
    <t>SRRM4</t>
  </si>
  <si>
    <t>ENSG00000244112</t>
  </si>
  <si>
    <t>RN7SL508P</t>
  </si>
  <si>
    <t>ENSG00000152137</t>
  </si>
  <si>
    <t>HSPB8</t>
  </si>
  <si>
    <t>ENSG00000183273</t>
  </si>
  <si>
    <t>CCDC60</t>
  </si>
  <si>
    <t>ENSG00000224982</t>
  </si>
  <si>
    <t>TMEM233</t>
  </si>
  <si>
    <t>ENSG00000252886</t>
  </si>
  <si>
    <t>RN7SKP197</t>
  </si>
  <si>
    <t>ENSG00000111725</t>
  </si>
  <si>
    <t>PRKAB1</t>
  </si>
  <si>
    <t>ENSG00000188026</t>
  </si>
  <si>
    <t>RILPL1</t>
  </si>
  <si>
    <t>ENSG00000266655</t>
  </si>
  <si>
    <t>MIR3908</t>
  </si>
  <si>
    <t>ENSG00000086598</t>
  </si>
  <si>
    <t>TMED2</t>
  </si>
  <si>
    <t>ENSG00000111364</t>
  </si>
  <si>
    <t>DDX55</t>
  </si>
  <si>
    <t>ENSG00000111361</t>
  </si>
  <si>
    <t>EIF2B1</t>
  </si>
  <si>
    <t>ENSG00000111358</t>
  </si>
  <si>
    <t>GTF2H3</t>
  </si>
  <si>
    <t>ENSG00000168778</t>
  </si>
  <si>
    <t>TCTN2</t>
  </si>
  <si>
    <t>ENSG00000185344</t>
  </si>
  <si>
    <t>ATP6V0A2</t>
  </si>
  <si>
    <t>ENSG00000239215</t>
  </si>
  <si>
    <t>RPL27P12</t>
  </si>
  <si>
    <t>ENSG00000197653</t>
  </si>
  <si>
    <t>DNAH10</t>
  </si>
  <si>
    <t>ENSG00000119242</t>
  </si>
  <si>
    <t>CCDC92</t>
  </si>
  <si>
    <t>ENSG00000250091</t>
  </si>
  <si>
    <t>DNAH10OS</t>
  </si>
  <si>
    <t>ENSG00000179195</t>
  </si>
  <si>
    <t>ZNF664</t>
  </si>
  <si>
    <t>ENSG00000178882</t>
  </si>
  <si>
    <t>FAM101A</t>
  </si>
  <si>
    <t>ENSG00000196498</t>
  </si>
  <si>
    <t>NCOR2</t>
  </si>
  <si>
    <t>ENSG00000269676</t>
  </si>
  <si>
    <t>MUC8</t>
  </si>
  <si>
    <t>ENSG00000112787</t>
  </si>
  <si>
    <t>FBRSL1</t>
  </si>
  <si>
    <t>ENSG00000204583</t>
  </si>
  <si>
    <t>LRCOL1</t>
  </si>
  <si>
    <t>ENSG00000187848</t>
  </si>
  <si>
    <t>P2RX2</t>
  </si>
  <si>
    <t>ENSG00000177084</t>
  </si>
  <si>
    <t>POLE</t>
  </si>
  <si>
    <t>ENSG00000176894</t>
  </si>
  <si>
    <t>PXMP2</t>
  </si>
  <si>
    <t>ENSG00000247077</t>
  </si>
  <si>
    <t>PGAM5</t>
  </si>
  <si>
    <t>ENSG00000201469</t>
  </si>
  <si>
    <t>RNA5SP379</t>
  </si>
  <si>
    <t>ENSG00000176915</t>
  </si>
  <si>
    <t>ANKLE2</t>
  </si>
  <si>
    <t>ENSG00000090615</t>
  </si>
  <si>
    <t>GOLGA3</t>
  </si>
  <si>
    <t>ENSG00000072609</t>
  </si>
  <si>
    <t>CHFR</t>
  </si>
  <si>
    <t>ENSG00000232888</t>
  </si>
  <si>
    <t>RPS11P5</t>
  </si>
  <si>
    <t>ENSG00000252079</t>
  </si>
  <si>
    <t>RNU6-327P</t>
  </si>
  <si>
    <t>ENSG00000196458</t>
  </si>
  <si>
    <t>ZNF605</t>
  </si>
  <si>
    <t>ENSG00000256563</t>
  </si>
  <si>
    <t>NANOGNBP2</t>
  </si>
  <si>
    <t>ENSG00000198393</t>
  </si>
  <si>
    <t>ZNF26</t>
  </si>
  <si>
    <t>ENSG00000252269</t>
  </si>
  <si>
    <t>RNU4ATAC12P</t>
  </si>
  <si>
    <t>ENSG00000255807</t>
  </si>
  <si>
    <t>PTP4A1P2</t>
  </si>
  <si>
    <t>ENSG00000198040</t>
  </si>
  <si>
    <t>ZNF84</t>
  </si>
  <si>
    <t>ENSG00000196387</t>
  </si>
  <si>
    <t>ZNF140</t>
  </si>
  <si>
    <t>ENSG00000214029</t>
  </si>
  <si>
    <t>ZNF891</t>
  </si>
  <si>
    <t>ENSG00000240991</t>
  </si>
  <si>
    <t>RPL23AP67</t>
  </si>
  <si>
    <t>ENSG00000256223</t>
  </si>
  <si>
    <t>ZNF10</t>
  </si>
  <si>
    <t>ENSG00000090612</t>
  </si>
  <si>
    <t>ZNF268</t>
  </si>
  <si>
    <t>ENSG00000227059</t>
  </si>
  <si>
    <t>ANHX</t>
  </si>
  <si>
    <t>ENSG00000239190</t>
  </si>
  <si>
    <t>RNU6-717P</t>
  </si>
  <si>
    <t>ENSG00000231607</t>
  </si>
  <si>
    <t>DLEU2</t>
  </si>
  <si>
    <t>ENSG00000176124</t>
  </si>
  <si>
    <t>DLEU1</t>
  </si>
  <si>
    <t>ENSG00000214359</t>
  </si>
  <si>
    <t>RPL18P10</t>
  </si>
  <si>
    <t>ENSG00000232150</t>
  </si>
  <si>
    <t>ST13P4</t>
  </si>
  <si>
    <t>ENSG00000223676</t>
  </si>
  <si>
    <t>RPL34P26</t>
  </si>
  <si>
    <t>ENSG00000186047</t>
  </si>
  <si>
    <t>DLEU7</t>
  </si>
  <si>
    <t>ENSG00000237152</t>
  </si>
  <si>
    <t>DLEU7-AS1</t>
  </si>
  <si>
    <t>ENSG00000200711</t>
  </si>
  <si>
    <t>RNA5SP28</t>
  </si>
  <si>
    <t>ENSG00000233672</t>
  </si>
  <si>
    <t>RNASEH2B-AS1</t>
  </si>
  <si>
    <t>ENSG00000136104</t>
  </si>
  <si>
    <t>RNASEH2B</t>
  </si>
  <si>
    <t>ENSG00000123201</t>
  </si>
  <si>
    <t>GUCY1B2</t>
  </si>
  <si>
    <t>ENSG00000222920</t>
  </si>
  <si>
    <t>RNA5SP29</t>
  </si>
  <si>
    <t>ENSG00000185950</t>
  </si>
  <si>
    <t>IRS2</t>
  </si>
  <si>
    <t>ENSG00000201161</t>
  </si>
  <si>
    <t>RN7SKP10</t>
  </si>
  <si>
    <t>ENSG00000231428</t>
  </si>
  <si>
    <t>LINC00396</t>
  </si>
  <si>
    <t>ENSG00000265885</t>
  </si>
  <si>
    <t>RN7SL783P</t>
  </si>
  <si>
    <t>ENSG00000187498</t>
  </si>
  <si>
    <t>COL4A1</t>
  </si>
  <si>
    <t>ENSG00000134871</t>
  </si>
  <si>
    <t>COL4A2</t>
  </si>
  <si>
    <t>ENSG00000224821</t>
  </si>
  <si>
    <t>COL4A2-AS2</t>
  </si>
  <si>
    <t>ENSG00000232814</t>
  </si>
  <si>
    <t>COL4A2-AS1</t>
  </si>
  <si>
    <t>ENSG00000139832</t>
  </si>
  <si>
    <t>RAB20</t>
  </si>
  <si>
    <t>ENSG00000213995</t>
  </si>
  <si>
    <t>CARKD</t>
  </si>
  <si>
    <t>ENSG00000134905</t>
  </si>
  <si>
    <t>CARS2</t>
  </si>
  <si>
    <t>ENSG00000153487</t>
  </si>
  <si>
    <t>ING1</t>
  </si>
  <si>
    <t>ENSG00000225239</t>
  </si>
  <si>
    <t>RPL21P107</t>
  </si>
  <si>
    <t>ENSG00000087301</t>
  </si>
  <si>
    <t>TXNDC16</t>
  </si>
  <si>
    <t>ENSG00000180998</t>
  </si>
  <si>
    <t>GPR137C</t>
  </si>
  <si>
    <t>ENSG00000197930</t>
  </si>
  <si>
    <t>ERO1L</t>
  </si>
  <si>
    <t>ENSG00000100519</t>
  </si>
  <si>
    <t>PSMC6</t>
  </si>
  <si>
    <t>ENSG00000198252</t>
  </si>
  <si>
    <t>STYX</t>
  </si>
  <si>
    <t>ENSG00000100522</t>
  </si>
  <si>
    <t>GNPNAT1</t>
  </si>
  <si>
    <t>ENSG00000264700</t>
  </si>
  <si>
    <t>RN7SL588P</t>
  </si>
  <si>
    <t>ENSG00000073712</t>
  </si>
  <si>
    <t>FERMT2</t>
  </si>
  <si>
    <t>ENSG00000100523</t>
  </si>
  <si>
    <t>DDHD1</t>
  </si>
  <si>
    <t>ENSG00000179008</t>
  </si>
  <si>
    <t>C14orf39</t>
  </si>
  <si>
    <t>ENSG00000258692</t>
  </si>
  <si>
    <t>SALL4P7</t>
  </si>
  <si>
    <t>ENSG00000184302</t>
  </si>
  <si>
    <t>SIX6</t>
  </si>
  <si>
    <t>ENSG00000126778</t>
  </si>
  <si>
    <t>SIX1</t>
  </si>
  <si>
    <t>ENSG00000100625</t>
  </si>
  <si>
    <t>SIX4</t>
  </si>
  <si>
    <t>ENSG00000020426</t>
  </si>
  <si>
    <t>MNAT1</t>
  </si>
  <si>
    <t>ENSG00000258485</t>
  </si>
  <si>
    <t>SRMP2</t>
  </si>
  <si>
    <t>ENSG00000126814</t>
  </si>
  <si>
    <t>TRMT5</t>
  </si>
  <si>
    <t>ENSG00000206870</t>
  </si>
  <si>
    <t>RNU6-398P</t>
  </si>
  <si>
    <t>ENSG00000139974</t>
  </si>
  <si>
    <t>SLC38A6</t>
  </si>
  <si>
    <t>ENSG00000027075</t>
  </si>
  <si>
    <t>PRKCH</t>
  </si>
  <si>
    <t>ENSG00000182107</t>
  </si>
  <si>
    <t>TMEM30B</t>
  </si>
  <si>
    <t>ENSG00000258990</t>
  </si>
  <si>
    <t>MPPE1P1</t>
  </si>
  <si>
    <t>ENSG00000053254</t>
  </si>
  <si>
    <t>FOXN3</t>
  </si>
  <si>
    <t>ENSG00000259151</t>
  </si>
  <si>
    <t>CAP2P1</t>
  </si>
  <si>
    <t>ENSG00000258920</t>
  </si>
  <si>
    <t>FOXN3-AS1</t>
  </si>
  <si>
    <t>ENSG00000259073</t>
  </si>
  <si>
    <t>FOXN3-AS2</t>
  </si>
  <si>
    <t>ENSG00000201027</t>
  </si>
  <si>
    <t>RN7SKP107</t>
  </si>
  <si>
    <t>ENSG00000200312</t>
  </si>
  <si>
    <t>RN7SKP255</t>
  </si>
  <si>
    <t>ENSG00000259050</t>
  </si>
  <si>
    <t>CHORDC2P</t>
  </si>
  <si>
    <t>ENSG00000140025</t>
  </si>
  <si>
    <t>EFCAB11</t>
  </si>
  <si>
    <t>ENSG00000230997</t>
  </si>
  <si>
    <t>RAB42P1</t>
  </si>
  <si>
    <t>ENSG00000165533</t>
  </si>
  <si>
    <t>TTC8</t>
  </si>
  <si>
    <t>ENSG00000175746</t>
  </si>
  <si>
    <t>C15orf54</t>
  </si>
  <si>
    <t>ENSG00000137801</t>
  </si>
  <si>
    <t>THBS1</t>
  </si>
  <si>
    <t>ENSG00000150667</t>
  </si>
  <si>
    <t>FSIP1</t>
  </si>
  <si>
    <t>ENSG00000166073</t>
  </si>
  <si>
    <t>GPR176</t>
  </si>
  <si>
    <t>ENSG00000128829</t>
  </si>
  <si>
    <t>EIF2AK4</t>
  </si>
  <si>
    <t>ENSG00000259389</t>
  </si>
  <si>
    <t>H3F3AP1</t>
  </si>
  <si>
    <t>ENSG00000225151</t>
  </si>
  <si>
    <t>GOLGA2P7</t>
  </si>
  <si>
    <t>ENSG00000184206</t>
  </si>
  <si>
    <t>GOLGA6L4</t>
  </si>
  <si>
    <t>ENSG00000259633</t>
  </si>
  <si>
    <t>UBE2Q2P8</t>
  </si>
  <si>
    <t>ENSG00000244056</t>
  </si>
  <si>
    <t>RN7SL417P</t>
  </si>
  <si>
    <t>ENSG00000235370</t>
  </si>
  <si>
    <t>DNM1P51</t>
  </si>
  <si>
    <t>ENSG00000272887</t>
  </si>
  <si>
    <t>CSPG4P5</t>
  </si>
  <si>
    <t>ENSG00000259538</t>
  </si>
  <si>
    <t>UBE2Q2P11</t>
  </si>
  <si>
    <t>ENSG00000197627</t>
  </si>
  <si>
    <t>UBE2Q2P12</t>
  </si>
  <si>
    <t>ENSG00000230373</t>
  </si>
  <si>
    <t>GOLGA6L5P</t>
  </si>
  <si>
    <t>ENSG00000189136</t>
  </si>
  <si>
    <t>UBE2Q2P1</t>
  </si>
  <si>
    <t>ENSG00000259728</t>
  </si>
  <si>
    <t>LINC00933</t>
  </si>
  <si>
    <t>ENSG00000176371</t>
  </si>
  <si>
    <t>ZSCAN2</t>
  </si>
  <si>
    <t>ENSG00000176700</t>
  </si>
  <si>
    <t>SCAND2P</t>
  </si>
  <si>
    <t>ENSG00000254779</t>
  </si>
  <si>
    <t>EGLN1P1</t>
  </si>
  <si>
    <t>ENSG00000177082</t>
  </si>
  <si>
    <t>WDR73</t>
  </si>
  <si>
    <t>ENSG00000197696</t>
  </si>
  <si>
    <t>ENSG00000140612</t>
  </si>
  <si>
    <t>SEC11A</t>
  </si>
  <si>
    <t>ENSG00000166716</t>
  </si>
  <si>
    <t>ENSG00000136383</t>
  </si>
  <si>
    <t>ALPK3</t>
  </si>
  <si>
    <t>ENSG00000156222</t>
  </si>
  <si>
    <t>SLC28A1</t>
  </si>
  <si>
    <t>ENSG00000207037</t>
  </si>
  <si>
    <t>RNU6-339P</t>
  </si>
  <si>
    <t>ENSG00000212388</t>
  </si>
  <si>
    <t>RNU6-796P</t>
  </si>
  <si>
    <t>ENSG00000073417</t>
  </si>
  <si>
    <t>PDE8A</t>
  </si>
  <si>
    <t>ENSG00000259449</t>
  </si>
  <si>
    <t>NIFKP8</t>
  </si>
  <si>
    <t>ENSG00000259295</t>
  </si>
  <si>
    <t>CSPG4P12</t>
  </si>
  <si>
    <t>ENSG00000242188</t>
  </si>
  <si>
    <t>RN7SL428P</t>
  </si>
  <si>
    <t>ENSG00000188388</t>
  </si>
  <si>
    <t>GOLGA6L3</t>
  </si>
  <si>
    <t>ENSG00000218052</t>
  </si>
  <si>
    <t>ADAMTS7P4</t>
  </si>
  <si>
    <t>ENSG00000156218</t>
  </si>
  <si>
    <t>ADAMTSL3</t>
  </si>
  <si>
    <t>ENSG00000259404</t>
  </si>
  <si>
    <t>EFTUD1P1</t>
  </si>
  <si>
    <t>ENSG00000259511</t>
  </si>
  <si>
    <t>UBE2Q2L</t>
  </si>
  <si>
    <t>ENSG00000259726</t>
  </si>
  <si>
    <t>CSPG4P11</t>
  </si>
  <si>
    <t>ENSG00000240466</t>
  </si>
  <si>
    <t>RN7SL331P</t>
  </si>
  <si>
    <t>ENSG00000090565</t>
  </si>
  <si>
    <t>RAB11FIP3</t>
  </si>
  <si>
    <t>ENSG00000103326</t>
  </si>
  <si>
    <t>CAPN15</t>
  </si>
  <si>
    <t>ENSG00000266124</t>
  </si>
  <si>
    <t>MIR5587</t>
  </si>
  <si>
    <t>ENSG00000266235</t>
  </si>
  <si>
    <t>MIR3176</t>
  </si>
  <si>
    <t>ENSG00000161992</t>
  </si>
  <si>
    <t>C16orf11</t>
  </si>
  <si>
    <t>ENSG00000007541</t>
  </si>
  <si>
    <t>PIGQ</t>
  </si>
  <si>
    <t>ENSG00000257108</t>
  </si>
  <si>
    <t>NHLRC4</t>
  </si>
  <si>
    <t>ENSG00000197562</t>
  </si>
  <si>
    <t>RAB40C</t>
  </si>
  <si>
    <t>ENSG00000127578</t>
  </si>
  <si>
    <t>WFIKKN1</t>
  </si>
  <si>
    <t>ENSG00000130731</t>
  </si>
  <si>
    <t>C16orf13</t>
  </si>
  <si>
    <t>ENSG00000172366</t>
  </si>
  <si>
    <t>FAM195A</t>
  </si>
  <si>
    <t>ENSG00000161996</t>
  </si>
  <si>
    <t>WDR90</t>
  </si>
  <si>
    <t>ENSG00000140983</t>
  </si>
  <si>
    <t>RHOT2</t>
  </si>
  <si>
    <t>ENSG00000103269</t>
  </si>
  <si>
    <t>RHBDL1</t>
  </si>
  <si>
    <t>ENSG00000103266</t>
  </si>
  <si>
    <t>STUB1</t>
  </si>
  <si>
    <t>ENSG00000161999</t>
  </si>
  <si>
    <t>JMJD8</t>
  </si>
  <si>
    <t>ENSG00000127580</t>
  </si>
  <si>
    <t>WDR24</t>
  </si>
  <si>
    <t>ENSG00000127585</t>
  </si>
  <si>
    <t>FBXL16</t>
  </si>
  <si>
    <t>ENSG00000103260</t>
  </si>
  <si>
    <t>METRN</t>
  </si>
  <si>
    <t>ENSG00000103254</t>
  </si>
  <si>
    <t>FAM173A</t>
  </si>
  <si>
    <t>ENSG00000162004</t>
  </si>
  <si>
    <t>CCDC78</t>
  </si>
  <si>
    <t>ENSG00000103253</t>
  </si>
  <si>
    <t>HAGHL</t>
  </si>
  <si>
    <t>ENSG00000103245</t>
  </si>
  <si>
    <t>NARFL</t>
  </si>
  <si>
    <t>ENSG00000102854</t>
  </si>
  <si>
    <t>MSLN</t>
  </si>
  <si>
    <t>ENSG00000162006</t>
  </si>
  <si>
    <t>MSLNL</t>
  </si>
  <si>
    <t>ENSG00000207579</t>
  </si>
  <si>
    <t>MIR662</t>
  </si>
  <si>
    <t>ENSG00000007376</t>
  </si>
  <si>
    <t>RPUSD1</t>
  </si>
  <si>
    <t>ENSG00000127586</t>
  </si>
  <si>
    <t>CHTF18</t>
  </si>
  <si>
    <t>ENSG00000127588</t>
  </si>
  <si>
    <t>GNG13</t>
  </si>
  <si>
    <t>ENSG00000167945</t>
  </si>
  <si>
    <t>PRR25</t>
  </si>
  <si>
    <t>ENSG00000103227</t>
  </si>
  <si>
    <t>ENSG00000005513</t>
  </si>
  <si>
    <t>SOX8</t>
  </si>
  <si>
    <t>ENSG00000261713</t>
  </si>
  <si>
    <t>SSTR5-AS1</t>
  </si>
  <si>
    <t>ENSG00000162009</t>
  </si>
  <si>
    <t>SSTR5</t>
  </si>
  <si>
    <t>ENSG00000184471</t>
  </si>
  <si>
    <t>C1QTNF8</t>
  </si>
  <si>
    <t>ENSG00000196557</t>
  </si>
  <si>
    <t>CACNA1H</t>
  </si>
  <si>
    <t>ENSG00000116176</t>
  </si>
  <si>
    <t>TPSG1</t>
  </si>
  <si>
    <t>ENSG00000197253</t>
  </si>
  <si>
    <t>TPSB2</t>
  </si>
  <si>
    <t>ENSG00000172236</t>
  </si>
  <si>
    <t>TPSAB1</t>
  </si>
  <si>
    <t>ENSG00000095917</t>
  </si>
  <si>
    <t>TPSD1</t>
  </si>
  <si>
    <t>ENSG00000196364</t>
  </si>
  <si>
    <t>PRSS29P</t>
  </si>
  <si>
    <t>ENSG00000260284</t>
  </si>
  <si>
    <t>TPSP2</t>
  </si>
  <si>
    <t>ENSG00000103275</t>
  </si>
  <si>
    <t>UBE2I</t>
  </si>
  <si>
    <t>ENSG00000219274</t>
  </si>
  <si>
    <t>RPS20P2</t>
  </si>
  <si>
    <t>ENSG00000007516</t>
  </si>
  <si>
    <t>BAIAP3</t>
  </si>
  <si>
    <t>ENSG00000007520</t>
  </si>
  <si>
    <t>TSR3</t>
  </si>
  <si>
    <t>ENSG00000090581</t>
  </si>
  <si>
    <t>GNPTG</t>
  </si>
  <si>
    <t>ENSG00000059145</t>
  </si>
  <si>
    <t>UNKL</t>
  </si>
  <si>
    <t>ENSG00000174109</t>
  </si>
  <si>
    <t>C16orf91</t>
  </si>
  <si>
    <t>ENSG00000197599</t>
  </si>
  <si>
    <t>CCDC154</t>
  </si>
  <si>
    <t>ENSG00000103249</t>
  </si>
  <si>
    <t>CLCN7</t>
  </si>
  <si>
    <t>ENSG00000219027</t>
  </si>
  <si>
    <t>RPS3AP2</t>
  </si>
  <si>
    <t>ENSG00000251692</t>
  </si>
  <si>
    <t>PTX4</t>
  </si>
  <si>
    <t>ENSG00000100726</t>
  </si>
  <si>
    <t>TELO2</t>
  </si>
  <si>
    <t>ENSG00000187535</t>
  </si>
  <si>
    <t>IFT140</t>
  </si>
  <si>
    <t>ENSG00000131634</t>
  </si>
  <si>
    <t>TMEM204</t>
  </si>
  <si>
    <t>ENSG00000007545</t>
  </si>
  <si>
    <t>CRAMP1L</t>
  </si>
  <si>
    <t>ENSG00000206053</t>
  </si>
  <si>
    <t>HN1L</t>
  </si>
  <si>
    <t>ENSG00000138834</t>
  </si>
  <si>
    <t>MAPK8IP3</t>
  </si>
  <si>
    <t>ENSG00000265820</t>
  </si>
  <si>
    <t>MIR3177</t>
  </si>
  <si>
    <t>ENSG00000103024</t>
  </si>
  <si>
    <t>NME3</t>
  </si>
  <si>
    <t>ENSG00000074071</t>
  </si>
  <si>
    <t>MRPS34</t>
  </si>
  <si>
    <t>ENSG00000197774</t>
  </si>
  <si>
    <t>EME2</t>
  </si>
  <si>
    <t>ENSG00000162032</t>
  </si>
  <si>
    <t>SPSB3</t>
  </si>
  <si>
    <t>ENSG00000095906</t>
  </si>
  <si>
    <t>NUBP2</t>
  </si>
  <si>
    <t>ENSG00000099769</t>
  </si>
  <si>
    <t>IGFALS</t>
  </si>
  <si>
    <t>ENSG00000067955</t>
  </si>
  <si>
    <t>CBFB</t>
  </si>
  <si>
    <t>ENSG00000125149</t>
  </si>
  <si>
    <t>C16orf70</t>
  </si>
  <si>
    <t>ENSG00000237172</t>
  </si>
  <si>
    <t>B3GNT9</t>
  </si>
  <si>
    <t>ENSG00000102871</t>
  </si>
  <si>
    <t>TRADD</t>
  </si>
  <si>
    <t>ENSG00000135722</t>
  </si>
  <si>
    <t>FBXL8</t>
  </si>
  <si>
    <t>ENSG00000102878</t>
  </si>
  <si>
    <t>HSF4</t>
  </si>
  <si>
    <t>ENSG00000140939</t>
  </si>
  <si>
    <t>NOL3</t>
  </si>
  <si>
    <t>ENSG00000196123</t>
  </si>
  <si>
    <t>KIAA0895L</t>
  </si>
  <si>
    <t>ENSG00000179044</t>
  </si>
  <si>
    <t>EXOC3L1</t>
  </si>
  <si>
    <t>ENSG00000205250</t>
  </si>
  <si>
    <t>E2F4</t>
  </si>
  <si>
    <t>ENSG00000102890</t>
  </si>
  <si>
    <t>ELMO3</t>
  </si>
  <si>
    <t>ENSG00000207948</t>
  </si>
  <si>
    <t>MIR328</t>
  </si>
  <si>
    <t>ENSG00000125122</t>
  </si>
  <si>
    <t>LRRC29</t>
  </si>
  <si>
    <t>ENSG00000168701</t>
  </si>
  <si>
    <t>TMEM208</t>
  </si>
  <si>
    <t>ENSG00000135723</t>
  </si>
  <si>
    <t>FHOD1</t>
  </si>
  <si>
    <t>ENSG00000135740</t>
  </si>
  <si>
    <t>SLC9A5</t>
  </si>
  <si>
    <t>ENSG00000196155</t>
  </si>
  <si>
    <t>PLEKHG4</t>
  </si>
  <si>
    <t>ENSG00000168676</t>
  </si>
  <si>
    <t>KCTD19</t>
  </si>
  <si>
    <t>ENSG00000201201</t>
  </si>
  <si>
    <t>RN7SKP118</t>
  </si>
  <si>
    <t>ENSG00000159708</t>
  </si>
  <si>
    <t>LRRC36</t>
  </si>
  <si>
    <t>ENSG00000159713</t>
  </si>
  <si>
    <t>TPPP3</t>
  </si>
  <si>
    <t>ENSG00000239194</t>
  </si>
  <si>
    <t>RNU1-123P</t>
  </si>
  <si>
    <t>ENSG00000159714</t>
  </si>
  <si>
    <t>ZDHHC1</t>
  </si>
  <si>
    <t>ENSG00000176387</t>
  </si>
  <si>
    <t>HSD11B2</t>
  </si>
  <si>
    <t>ENSG00000159720</t>
  </si>
  <si>
    <t>ATP6V0D1</t>
  </si>
  <si>
    <t>ENSG00000159723</t>
  </si>
  <si>
    <t>AGRP</t>
  </si>
  <si>
    <t>ENSG00000039523</t>
  </si>
  <si>
    <t>FAM65A</t>
  </si>
  <si>
    <t>ENSG00000102974</t>
  </si>
  <si>
    <t>CTCF</t>
  </si>
  <si>
    <t>ENSG00000159753</t>
  </si>
  <si>
    <t>RLTPR</t>
  </si>
  <si>
    <t>ENSG00000102977</t>
  </si>
  <si>
    <t>ACD</t>
  </si>
  <si>
    <t>ENSG00000102981</t>
  </si>
  <si>
    <t>PARD6A</t>
  </si>
  <si>
    <t>ENSG00000124074</t>
  </si>
  <si>
    <t>ENKD1</t>
  </si>
  <si>
    <t>ENSG00000159761</t>
  </si>
  <si>
    <t>C16orf86</t>
  </si>
  <si>
    <t>ENSG00000141098</t>
  </si>
  <si>
    <t>GFOD2</t>
  </si>
  <si>
    <t>ENSG00000141084</t>
  </si>
  <si>
    <t>RANBP10</t>
  </si>
  <si>
    <t>ENSG00000102904</t>
  </si>
  <si>
    <t>TSNAXIP1</t>
  </si>
  <si>
    <t>ENSG00000102901</t>
  </si>
  <si>
    <t>CENPT</t>
  </si>
  <si>
    <t>ENSG00000168286</t>
  </si>
  <si>
    <t>THAP11</t>
  </si>
  <si>
    <t>ENSG00000102898</t>
  </si>
  <si>
    <t>NUTF2</t>
  </si>
  <si>
    <t>ENSG00000038358</t>
  </si>
  <si>
    <t>EDC4</t>
  </si>
  <si>
    <t>ENSG00000188038</t>
  </si>
  <si>
    <t>NRN1L</t>
  </si>
  <si>
    <t>ENSG00000159792</t>
  </si>
  <si>
    <t>PSKH1</t>
  </si>
  <si>
    <t>ENSG00000141086</t>
  </si>
  <si>
    <t>CTRL</t>
  </si>
  <si>
    <t>ENSG00000205220</t>
  </si>
  <si>
    <t>PSMB10</t>
  </si>
  <si>
    <t>ENSG00000213398</t>
  </si>
  <si>
    <t>LCAT</t>
  </si>
  <si>
    <t>ENSG00000124067</t>
  </si>
  <si>
    <t>SLC12A4</t>
  </si>
  <si>
    <t>ENSG00000141096</t>
  </si>
  <si>
    <t>DPEP3</t>
  </si>
  <si>
    <t>ENSG00000167261</t>
  </si>
  <si>
    <t>DPEP2</t>
  </si>
  <si>
    <t>ENSG00000167264</t>
  </si>
  <si>
    <t>DUS2</t>
  </si>
  <si>
    <t>ENSG00000262962</t>
  </si>
  <si>
    <t>KARSP3</t>
  </si>
  <si>
    <t>ENSG00000202336</t>
  </si>
  <si>
    <t>RNU6-359P</t>
  </si>
  <si>
    <t>ENSG00000182810</t>
  </si>
  <si>
    <t>DDX28</t>
  </si>
  <si>
    <t>ENSG00000142163</t>
  </si>
  <si>
    <t>OR1E3</t>
  </si>
  <si>
    <t>ENSG00000183024</t>
  </si>
  <si>
    <t>OR1G1</t>
  </si>
  <si>
    <t>ENSG00000262085</t>
  </si>
  <si>
    <t>OR1P1</t>
  </si>
  <si>
    <t>ENSG00000172150</t>
  </si>
  <si>
    <t>OR1A2</t>
  </si>
  <si>
    <t>ENSG00000172146</t>
  </si>
  <si>
    <t>OR1A1</t>
  </si>
  <si>
    <t>ENSG00000255095</t>
  </si>
  <si>
    <t>OR1D4</t>
  </si>
  <si>
    <t>ENSG00000262106</t>
  </si>
  <si>
    <t>OR1D3P</t>
  </si>
  <si>
    <t>ENSG00000221882</t>
  </si>
  <si>
    <t>OR3A2</t>
  </si>
  <si>
    <t>ENSG00000180090</t>
  </si>
  <si>
    <t>OR3A1</t>
  </si>
  <si>
    <t>ENSG00000180068</t>
  </si>
  <si>
    <t>OR3A4P</t>
  </si>
  <si>
    <t>ENSG00000272546</t>
  </si>
  <si>
    <t>OR3A5P</t>
  </si>
  <si>
    <t>ENSG00000267129</t>
  </si>
  <si>
    <t>OR1AC1P</t>
  </si>
  <si>
    <t>ENSG00000180042</t>
  </si>
  <si>
    <t>OR1R1P</t>
  </si>
  <si>
    <t>ENSG00000180016</t>
  </si>
  <si>
    <t>OR1E1</t>
  </si>
  <si>
    <t>ENSG00000159961</t>
  </si>
  <si>
    <t>OR3A3</t>
  </si>
  <si>
    <t>ENSG00000127780</t>
  </si>
  <si>
    <t>OR1E2</t>
  </si>
  <si>
    <t>ENSG00000141255</t>
  </si>
  <si>
    <t>SPATA22</t>
  </si>
  <si>
    <t>ENSG00000108381</t>
  </si>
  <si>
    <t>ASPA</t>
  </si>
  <si>
    <t>ENSG00000167723</t>
  </si>
  <si>
    <t>TRPV3</t>
  </si>
  <si>
    <t>ENSG00000196689</t>
  </si>
  <si>
    <t>TRPV1</t>
  </si>
  <si>
    <t>ENSG00000197417</t>
  </si>
  <si>
    <t>SHPK</t>
  </si>
  <si>
    <t>ENSG00000040531</t>
  </si>
  <si>
    <t>CTNS</t>
  </si>
  <si>
    <t>ENSG00000213977</t>
  </si>
  <si>
    <t>TAX1BP3</t>
  </si>
  <si>
    <t>ENSG00000257950</t>
  </si>
  <si>
    <t>P2RX5-TAX1BP3</t>
  </si>
  <si>
    <t>ENSG00000127774</t>
  </si>
  <si>
    <t>EMC6</t>
  </si>
  <si>
    <t>ENSG00000083454</t>
  </si>
  <si>
    <t>P2RX5</t>
  </si>
  <si>
    <t>ENSG00000083457</t>
  </si>
  <si>
    <t>ITGAE</t>
  </si>
  <si>
    <t>ENSG00000177602</t>
  </si>
  <si>
    <t>GSG2</t>
  </si>
  <si>
    <t>ENSG00000074356</t>
  </si>
  <si>
    <t>C17orf85</t>
  </si>
  <si>
    <t>ENSG00000004660</t>
  </si>
  <si>
    <t>CAMKK1</t>
  </si>
  <si>
    <t>ENSG00000108405</t>
  </si>
  <si>
    <t>P2RX1</t>
  </si>
  <si>
    <t>ENSG00000074370</t>
  </si>
  <si>
    <t>ATP2A3</t>
  </si>
  <si>
    <t>ENSG00000074755</t>
  </si>
  <si>
    <t>ZZEF1</t>
  </si>
  <si>
    <t>ENSG00000252456</t>
  </si>
  <si>
    <t>RNA5SP434</t>
  </si>
  <si>
    <t>ENSG00000225190</t>
  </si>
  <si>
    <t>PLEKHM1</t>
  </si>
  <si>
    <t>ENSG00000264225</t>
  </si>
  <si>
    <t>RN7SL730P</t>
  </si>
  <si>
    <t>ENSG00000214425</t>
  </si>
  <si>
    <t>LRRC37A4P</t>
  </si>
  <si>
    <t>ENSG00000265821</t>
  </si>
  <si>
    <t>RN7SL739P</t>
  </si>
  <si>
    <t>ENSG00000264070</t>
  </si>
  <si>
    <t>DND1P1</t>
  </si>
  <si>
    <t>ENSG00000204652</t>
  </si>
  <si>
    <t>RPS26P8</t>
  </si>
  <si>
    <t>ENSG00000204650</t>
  </si>
  <si>
    <t>CRHR1-IT1</t>
  </si>
  <si>
    <t>ENSG00000120088</t>
  </si>
  <si>
    <t>CRHR1</t>
  </si>
  <si>
    <t>ENSG00000264589</t>
  </si>
  <si>
    <t>MAPT-AS1</t>
  </si>
  <si>
    <t>ENSG00000185294</t>
  </si>
  <si>
    <t>SPPL2C</t>
  </si>
  <si>
    <t>ENSG00000186868</t>
  </si>
  <si>
    <t>ENSG00000256762</t>
  </si>
  <si>
    <t>STH</t>
  </si>
  <si>
    <t>ENSG00000120071</t>
  </si>
  <si>
    <t>KANSL1</t>
  </si>
  <si>
    <t>ENSG00000252698</t>
  </si>
  <si>
    <t>RNU7-101P</t>
  </si>
  <si>
    <t>ENSG00000214401</t>
  </si>
  <si>
    <t>KANSL1-AS1</t>
  </si>
  <si>
    <t>ENSG00000228696</t>
  </si>
  <si>
    <t>ARL17B</t>
  </si>
  <si>
    <t>ENSG00000176681</t>
  </si>
  <si>
    <t>LRRC37A</t>
  </si>
  <si>
    <t>ENSG00000265411</t>
  </si>
  <si>
    <t>RN7SL656P</t>
  </si>
  <si>
    <t>ENSG00000260075</t>
  </si>
  <si>
    <t>NSFP1</t>
  </si>
  <si>
    <t>ENSG00000141198</t>
  </si>
  <si>
    <t>TOM1L1</t>
  </si>
  <si>
    <t>ENSG00000166260</t>
  </si>
  <si>
    <t>COX11</t>
  </si>
  <si>
    <t>ENSG00000166263</t>
  </si>
  <si>
    <t>STXBP4</t>
  </si>
  <si>
    <t>ENSG00000108924</t>
  </si>
  <si>
    <t>ENSG00000108960</t>
  </si>
  <si>
    <t>MMD</t>
  </si>
  <si>
    <t>ENSG00000200107</t>
  </si>
  <si>
    <t>RNU6-1249P</t>
  </si>
  <si>
    <t>ENSG00000166292</t>
  </si>
  <si>
    <t>TMEM100</t>
  </si>
  <si>
    <t>ENSG00000141179</t>
  </si>
  <si>
    <t>PCTP</t>
  </si>
  <si>
    <t>ENSG00000154240</t>
  </si>
  <si>
    <t>CEP112</t>
  </si>
  <si>
    <t>ENSG00000266707</t>
  </si>
  <si>
    <t>PSMD7P1</t>
  </si>
  <si>
    <t>ENSG00000091583</t>
  </si>
  <si>
    <t>APOH</t>
  </si>
  <si>
    <t>ENSG00000252653</t>
  </si>
  <si>
    <t>RNA5SP444</t>
  </si>
  <si>
    <t>ENSG00000154229</t>
  </si>
  <si>
    <t>ENSG00000244044</t>
  </si>
  <si>
    <t>RN7SL735P</t>
  </si>
  <si>
    <t>ENSG00000252685</t>
  </si>
  <si>
    <t>RNU6-928P</t>
  </si>
  <si>
    <t>ENSG00000251698</t>
  </si>
  <si>
    <t>RNA5SP445</t>
  </si>
  <si>
    <t>ENSG00000207943</t>
  </si>
  <si>
    <t>MIR634</t>
  </si>
  <si>
    <t>ENSG00000167862</t>
  </si>
  <si>
    <t>ICT1</t>
  </si>
  <si>
    <t>ENSG00000252545</t>
  </si>
  <si>
    <t>RNU6-362P</t>
  </si>
  <si>
    <t>ENSG00000180901</t>
  </si>
  <si>
    <t>KCTD2</t>
  </si>
  <si>
    <t>ENSG00000167863</t>
  </si>
  <si>
    <t>ATP5H</t>
  </si>
  <si>
    <t>ENSG00000239607</t>
  </si>
  <si>
    <t>RN7SL573P</t>
  </si>
  <si>
    <t>ENSG00000170190</t>
  </si>
  <si>
    <t>SLC16A5</t>
  </si>
  <si>
    <t>ENSG00000125449</t>
  </si>
  <si>
    <t>ARMC7</t>
  </si>
  <si>
    <t>ENSG00000125458</t>
  </si>
  <si>
    <t>NT5C</t>
  </si>
  <si>
    <t>ENSG00000189159</t>
  </si>
  <si>
    <t>HN1</t>
  </si>
  <si>
    <t>ENSG00000188612</t>
  </si>
  <si>
    <t>SUMO2</t>
  </si>
  <si>
    <t>ENSG00000125450</t>
  </si>
  <si>
    <t>NUP85</t>
  </si>
  <si>
    <t>ENSG00000125447</t>
  </si>
  <si>
    <t>GGA3</t>
  </si>
  <si>
    <t>ENSG00000125445</t>
  </si>
  <si>
    <t>MRPS7</t>
  </si>
  <si>
    <t>ENSG00000125457</t>
  </si>
  <si>
    <t>MIF4GD</t>
  </si>
  <si>
    <t>ENSG00000125454</t>
  </si>
  <si>
    <t>SLC25A19</t>
  </si>
  <si>
    <t>ENSG00000177885</t>
  </si>
  <si>
    <t>GRB2</t>
  </si>
  <si>
    <t>ENSG00000264511</t>
  </si>
  <si>
    <t>MIR3678</t>
  </si>
  <si>
    <t>ENSG00000223217</t>
  </si>
  <si>
    <t>RNU6-938P</t>
  </si>
  <si>
    <t>ENSG00000177728</t>
  </si>
  <si>
    <t>KIAA0195</t>
  </si>
  <si>
    <t>ENSG00000177303</t>
  </si>
  <si>
    <t>CASKIN2</t>
  </si>
  <si>
    <t>ENSG00000182173</t>
  </si>
  <si>
    <t>TSEN54</t>
  </si>
  <si>
    <t>ENSG00000073350</t>
  </si>
  <si>
    <t>LLGL2</t>
  </si>
  <si>
    <t>ENSG00000266714</t>
  </si>
  <si>
    <t>MYO15B</t>
  </si>
  <si>
    <t>ENSG00000108469</t>
  </si>
  <si>
    <t>RECQL5</t>
  </si>
  <si>
    <t>ENSG00000204323</t>
  </si>
  <si>
    <t>SMIM5</t>
  </si>
  <si>
    <t>ENSG00000259120</t>
  </si>
  <si>
    <t>SMIM6</t>
  </si>
  <si>
    <t>ENSG00000161526</t>
  </si>
  <si>
    <t>SAP30BP</t>
  </si>
  <si>
    <t>ENSG00000132470</t>
  </si>
  <si>
    <t>ITGB4</t>
  </si>
  <si>
    <t>ENSG00000108479</t>
  </si>
  <si>
    <t>GALK1</t>
  </si>
  <si>
    <t>ENSG00000132475</t>
  </si>
  <si>
    <t>H3F3B</t>
  </si>
  <si>
    <t>ENSG00000263565</t>
  </si>
  <si>
    <t>MIR4738</t>
  </si>
  <si>
    <t>ENSG00000132478</t>
  </si>
  <si>
    <t>UNK</t>
  </si>
  <si>
    <t>ENSG00000092929</t>
  </si>
  <si>
    <t>UNC13D</t>
  </si>
  <si>
    <t>ENSG00000132471</t>
  </si>
  <si>
    <t>WBP2</t>
  </si>
  <si>
    <t>ENSG00000132481</t>
  </si>
  <si>
    <t>TRIM47</t>
  </si>
  <si>
    <t>ENSG00000141569</t>
  </si>
  <si>
    <t>TRIM65</t>
  </si>
  <si>
    <t>ENSG00000204316</t>
  </si>
  <si>
    <t>MRPL38</t>
  </si>
  <si>
    <t>ENSG00000188878</t>
  </si>
  <si>
    <t>FBF1</t>
  </si>
  <si>
    <t>ENSG00000161533</t>
  </si>
  <si>
    <t>ACOX1</t>
  </si>
  <si>
    <t>ENSG00000257949</t>
  </si>
  <si>
    <t>TEN1</t>
  </si>
  <si>
    <t>ENSG00000261408</t>
  </si>
  <si>
    <t>TEN1-CDK3</t>
  </si>
  <si>
    <t>ENSG00000250506</t>
  </si>
  <si>
    <t>CDK3</t>
  </si>
  <si>
    <t>ENSG00000167880</t>
  </si>
  <si>
    <t>EVPL</t>
  </si>
  <si>
    <t>ENSG00000134759</t>
  </si>
  <si>
    <t>ELP2</t>
  </si>
  <si>
    <t>ENSG00000075643</t>
  </si>
  <si>
    <t>MOCOS</t>
  </si>
  <si>
    <t>ENSG00000134775</t>
  </si>
  <si>
    <t>ENSG00000134779</t>
  </si>
  <si>
    <t>TPGS2</t>
  </si>
  <si>
    <t>ENSG00000150477</t>
  </si>
  <si>
    <t>KIAA1328</t>
  </si>
  <si>
    <t>ENSG00000081923</t>
  </si>
  <si>
    <t>ATP8B1</t>
  </si>
  <si>
    <t>ENSG00000231544</t>
  </si>
  <si>
    <t>RSL24D1P11</t>
  </si>
  <si>
    <t>ENSG00000235028</t>
  </si>
  <si>
    <t>HMGN1P30</t>
  </si>
  <si>
    <t>ENSG00000049759</t>
  </si>
  <si>
    <t>ENSG00000207778</t>
  </si>
  <si>
    <t>MIR122</t>
  </si>
  <si>
    <t>ENSG00000198796</t>
  </si>
  <si>
    <t>ALPK2</t>
  </si>
  <si>
    <t>ENSG00000239659</t>
  </si>
  <si>
    <t>RPL9P31</t>
  </si>
  <si>
    <t>ENSG00000172175</t>
  </si>
  <si>
    <t>MALT1</t>
  </si>
  <si>
    <t>ENSG00000266946</t>
  </si>
  <si>
    <t>MRPL37P1</t>
  </si>
  <si>
    <t>ENSG00000256463</t>
  </si>
  <si>
    <t>SALL3</t>
  </si>
  <si>
    <t>ENSG00000166377</t>
  </si>
  <si>
    <t>ATP9B</t>
  </si>
  <si>
    <t>ENSG00000131196</t>
  </si>
  <si>
    <t>NFATC1</t>
  </si>
  <si>
    <t>ENSG00000060069</t>
  </si>
  <si>
    <t>CTDP1</t>
  </si>
  <si>
    <t>ENSG00000178342</t>
  </si>
  <si>
    <t>KCNG2</t>
  </si>
  <si>
    <t>ENSG00000122490</t>
  </si>
  <si>
    <t>PQLC1</t>
  </si>
  <si>
    <t>ENSG00000167680</t>
  </si>
  <si>
    <t>SEMA6B</t>
  </si>
  <si>
    <t>ENSG00000185361</t>
  </si>
  <si>
    <t>TNFAIP8L1</t>
  </si>
  <si>
    <t>ENSG00000074842</t>
  </si>
  <si>
    <t>C19orf10</t>
  </si>
  <si>
    <t>ENSG00000142002</t>
  </si>
  <si>
    <t>DPP9</t>
  </si>
  <si>
    <t>ENSG00000176840</t>
  </si>
  <si>
    <t>MIR7-3HG</t>
  </si>
  <si>
    <t>ENSG00000207630</t>
  </si>
  <si>
    <t>MIR7-3</t>
  </si>
  <si>
    <t>ENSG00000141965</t>
  </si>
  <si>
    <t>FEM1A</t>
  </si>
  <si>
    <t>ENSG00000127666</t>
  </si>
  <si>
    <t>TICAM1</t>
  </si>
  <si>
    <t>ENSG00000105355</t>
  </si>
  <si>
    <t>PLIN3</t>
  </si>
  <si>
    <t>ENSG00000205784</t>
  </si>
  <si>
    <t>ARRDC5</t>
  </si>
  <si>
    <t>ENSG00000034063</t>
  </si>
  <si>
    <t>UHRF1</t>
  </si>
  <si>
    <t>ENSG00000263409</t>
  </si>
  <si>
    <t>MIR4747</t>
  </si>
  <si>
    <t>ENSG00000127663</t>
  </si>
  <si>
    <t>KDM4B</t>
  </si>
  <si>
    <t>ENSG00000105426</t>
  </si>
  <si>
    <t>PTPRS</t>
  </si>
  <si>
    <t>ENSG00000239524</t>
  </si>
  <si>
    <t>RPL32P34</t>
  </si>
  <si>
    <t>ENSG00000266694</t>
  </si>
  <si>
    <t>RN7SL626P</t>
  </si>
  <si>
    <t>ENSG00000105428</t>
  </si>
  <si>
    <t>ZNRF4</t>
  </si>
  <si>
    <t>ENSG00000167491</t>
  </si>
  <si>
    <t>GATAD2A</t>
  </si>
  <si>
    <t>ENSG00000207821</t>
  </si>
  <si>
    <t>MIR640</t>
  </si>
  <si>
    <t>ENSG00000178093</t>
  </si>
  <si>
    <t>TSSK6</t>
  </si>
  <si>
    <t>ENSG00000186010</t>
  </si>
  <si>
    <t>NDUFA13</t>
  </si>
  <si>
    <t>ENSG00000250067</t>
  </si>
  <si>
    <t>YJEFN3</t>
  </si>
  <si>
    <t>ENSG00000160161</t>
  </si>
  <si>
    <t>CILP2</t>
  </si>
  <si>
    <t>ENSG00000105717</t>
  </si>
  <si>
    <t>PBX4</t>
  </si>
  <si>
    <t>ENSG00000267178</t>
  </si>
  <si>
    <t>PHF5CP</t>
  </si>
  <si>
    <t>ENSG00000064547</t>
  </si>
  <si>
    <t>LPAR2</t>
  </si>
  <si>
    <t>ENSG00000089639</t>
  </si>
  <si>
    <t>GMIP</t>
  </si>
  <si>
    <t>ENSG00000105726</t>
  </si>
  <si>
    <t>ATP13A1</t>
  </si>
  <si>
    <t>ENSG00000181896</t>
  </si>
  <si>
    <t>ZNF101</t>
  </si>
  <si>
    <t>ENSG00000105708</t>
  </si>
  <si>
    <t>ZNF14</t>
  </si>
  <si>
    <t>ENSG00000266904</t>
  </si>
  <si>
    <t>LINC00663</t>
  </si>
  <si>
    <t>ENSG00000081665</t>
  </si>
  <si>
    <t>ZNF506</t>
  </si>
  <si>
    <t>ENSG00000256771</t>
  </si>
  <si>
    <t>ZNF253</t>
  </si>
  <si>
    <t>ENSG00000184635</t>
  </si>
  <si>
    <t>ZNF93</t>
  </si>
  <si>
    <t>ENSG00000197124</t>
  </si>
  <si>
    <t>ZNF682</t>
  </si>
  <si>
    <t>ENSG00000213988</t>
  </si>
  <si>
    <t>ZNF90</t>
  </si>
  <si>
    <t>ENSG00000256229</t>
  </si>
  <si>
    <t>ZNF486</t>
  </si>
  <si>
    <t>ENSG00000231205</t>
  </si>
  <si>
    <t>ZNF826P</t>
  </si>
  <si>
    <t>ENSG00000104884</t>
  </si>
  <si>
    <t>ERCC2</t>
  </si>
  <si>
    <t>ENSG00000104881</t>
  </si>
  <si>
    <t>PPP1R13L</t>
  </si>
  <si>
    <t>ENSG00000117877</t>
  </si>
  <si>
    <t>CD3EAP</t>
  </si>
  <si>
    <t>ENSG00000012061</t>
  </si>
  <si>
    <t>ERCC1</t>
  </si>
  <si>
    <t>ENSG00000125740</t>
  </si>
  <si>
    <t>FOSB</t>
  </si>
  <si>
    <t>ENSG00000125744</t>
  </si>
  <si>
    <t>RTN2</t>
  </si>
  <si>
    <t>ENSG00000213889</t>
  </si>
  <si>
    <t>PPM1N</t>
  </si>
  <si>
    <t>ENSG00000125753</t>
  </si>
  <si>
    <t>VASP</t>
  </si>
  <si>
    <t>ENSG00000125741</t>
  </si>
  <si>
    <t>OPA3</t>
  </si>
  <si>
    <t>ENSG00000177464</t>
  </si>
  <si>
    <t>GPR4</t>
  </si>
  <si>
    <t>ENSG00000125746</t>
  </si>
  <si>
    <t>EML2</t>
  </si>
  <si>
    <t>ENSG00000199066</t>
  </si>
  <si>
    <t>MIR330</t>
  </si>
  <si>
    <t>ENSG00000267757</t>
  </si>
  <si>
    <t>C19orf83</t>
  </si>
  <si>
    <t>ENSG00000241226</t>
  </si>
  <si>
    <t>RN7SL836P</t>
  </si>
  <si>
    <t>ENSG00000010310</t>
  </si>
  <si>
    <t>GIPR</t>
  </si>
  <si>
    <t>ENSG00000207773</t>
  </si>
  <si>
    <t>MIR642A</t>
  </si>
  <si>
    <t>ENSG00000125743</t>
  </si>
  <si>
    <t>SNRPD2</t>
  </si>
  <si>
    <t>ENSG00000011478</t>
  </si>
  <si>
    <t>QPCTL</t>
  </si>
  <si>
    <t>ENSG00000177051</t>
  </si>
  <si>
    <t>FBXO46</t>
  </si>
  <si>
    <t>ENSG00000177045</t>
  </si>
  <si>
    <t>SIX5</t>
  </si>
  <si>
    <t>ENSG00000104936</t>
  </si>
  <si>
    <t>DMPK</t>
  </si>
  <si>
    <t>ENSG00000185800</t>
  </si>
  <si>
    <t>DMWD</t>
  </si>
  <si>
    <t>ENSG00000104941</t>
  </si>
  <si>
    <t>ENSG00000125755</t>
  </si>
  <si>
    <t>SYMPK</t>
  </si>
  <si>
    <t>ENSG00000170608</t>
  </si>
  <si>
    <t>FOXA3</t>
  </si>
  <si>
    <t>ENSG00000170604</t>
  </si>
  <si>
    <t>IRF2BP1</t>
  </si>
  <si>
    <t>ENSG00000176182</t>
  </si>
  <si>
    <t>MYPOP</t>
  </si>
  <si>
    <t>ENSG00000188425</t>
  </si>
  <si>
    <t>NANOS2</t>
  </si>
  <si>
    <t>ENSG00000104967</t>
  </si>
  <si>
    <t>NOVA2</t>
  </si>
  <si>
    <t>ENSG00000104983</t>
  </si>
  <si>
    <t>CCDC61</t>
  </si>
  <si>
    <t>ENSG00000211580</t>
  </si>
  <si>
    <t>MIR769</t>
  </si>
  <si>
    <t>ENSG00000008438</t>
  </si>
  <si>
    <t>PGLYRP1</t>
  </si>
  <si>
    <t>ENSG00000204869</t>
  </si>
  <si>
    <t>IGFL4</t>
  </si>
  <si>
    <t>ENSG00000188624</t>
  </si>
  <si>
    <t>IGFL3</t>
  </si>
  <si>
    <t>ENSG00000259339</t>
  </si>
  <si>
    <t>TGIF1P1</t>
  </si>
  <si>
    <t>ENSG00000204866</t>
  </si>
  <si>
    <t>IGFL2</t>
  </si>
  <si>
    <t>ENSG00000268879</t>
  </si>
  <si>
    <t>IGFL1P1</t>
  </si>
  <si>
    <t>ENSG00000269637</t>
  </si>
  <si>
    <t>RPL12P41</t>
  </si>
  <si>
    <t>ENSG00000188293</t>
  </si>
  <si>
    <t>IGFL1</t>
  </si>
  <si>
    <t>ENSG00000268238</t>
  </si>
  <si>
    <t>IGFL1P2</t>
  </si>
  <si>
    <t>ENSG00000124440</t>
  </si>
  <si>
    <t>HIF3A</t>
  </si>
  <si>
    <t>ENSG00000199796</t>
  </si>
  <si>
    <t>RNU6-924P</t>
  </si>
  <si>
    <t>ENSG00000011485</t>
  </si>
  <si>
    <t>PPP5C</t>
  </si>
  <si>
    <t>ENSG00000104879</t>
  </si>
  <si>
    <t>CKM</t>
  </si>
  <si>
    <t>ENSG00000242675</t>
  </si>
  <si>
    <t>RPS16P9</t>
  </si>
  <si>
    <t>ENSG00000104892</t>
  </si>
  <si>
    <t>KLC3</t>
  </si>
  <si>
    <t>ENSG00000101460</t>
  </si>
  <si>
    <t>MAP1LC3A</t>
  </si>
  <si>
    <t>ENSG00000101464</t>
  </si>
  <si>
    <t>PIGU</t>
  </si>
  <si>
    <t>ENSG00000198646</t>
  </si>
  <si>
    <t>NCOA6</t>
  </si>
  <si>
    <t>ENSG00000078804</t>
  </si>
  <si>
    <t>TP53INP2</t>
  </si>
  <si>
    <t>ENSG00000225336</t>
  </si>
  <si>
    <t>HMGB3P1</t>
  </si>
  <si>
    <t>ENSG00000131067</t>
  </si>
  <si>
    <t>GGT7</t>
  </si>
  <si>
    <t>ENSG00000131069</t>
  </si>
  <si>
    <t>ACSS2</t>
  </si>
  <si>
    <t>ENSG00000100983</t>
  </si>
  <si>
    <t>GSS</t>
  </si>
  <si>
    <t>ENSG00000078814</t>
  </si>
  <si>
    <t>MYH7B</t>
  </si>
  <si>
    <t>ENSG00000207635</t>
  </si>
  <si>
    <t>MIR499A</t>
  </si>
  <si>
    <t>ENSG00000100991</t>
  </si>
  <si>
    <t>TRPC4AP</t>
  </si>
  <si>
    <t>ENSG00000202150</t>
  </si>
  <si>
    <t>RNU6-407P</t>
  </si>
  <si>
    <t>ENSG00000088298</t>
  </si>
  <si>
    <t>EDEM2</t>
  </si>
  <si>
    <t>ENSG00000101000</t>
  </si>
  <si>
    <t>PROCR</t>
  </si>
  <si>
    <t>ENSG00000200301</t>
  </si>
  <si>
    <t>RNA5SP483</t>
  </si>
  <si>
    <t>ENSG00000126005</t>
  </si>
  <si>
    <t>MMP24-AS1</t>
  </si>
  <si>
    <t>ENSG00000229230</t>
  </si>
  <si>
    <t>MT1P3</t>
  </si>
  <si>
    <t>ENSG00000125966</t>
  </si>
  <si>
    <t>MMP24</t>
  </si>
  <si>
    <t>ENSG00000242372</t>
  </si>
  <si>
    <t>EIF6</t>
  </si>
  <si>
    <t>ENSG00000235214</t>
  </si>
  <si>
    <t>FAM83C-AS1</t>
  </si>
  <si>
    <t>ENSG00000125998</t>
  </si>
  <si>
    <t>FAM83C</t>
  </si>
  <si>
    <t>ENSG00000101019</t>
  </si>
  <si>
    <t>UQCC1</t>
  </si>
  <si>
    <t>ENSG00000204183</t>
  </si>
  <si>
    <t>GDF5OS</t>
  </si>
  <si>
    <t>ENSG00000125965</t>
  </si>
  <si>
    <t>GDF5</t>
  </si>
  <si>
    <t>ENSG00000221763</t>
  </si>
  <si>
    <t>MIR1289-1</t>
  </si>
  <si>
    <t>ENSG00000126001</t>
  </si>
  <si>
    <t>CEP250</t>
  </si>
  <si>
    <t>ENSG00000125975</t>
  </si>
  <si>
    <t>C20orf173</t>
  </si>
  <si>
    <t>ENSG00000125991</t>
  </si>
  <si>
    <t>ERGIC3</t>
  </si>
  <si>
    <t>ENSG00000224497</t>
  </si>
  <si>
    <t>RPL36P4</t>
  </si>
  <si>
    <t>ENSG00000251894</t>
  </si>
  <si>
    <t>RNU6-872P</t>
  </si>
  <si>
    <t>ENSG00000156239</t>
  </si>
  <si>
    <t>N6AMT1</t>
  </si>
  <si>
    <t>ENSG00000215005</t>
  </si>
  <si>
    <t>HSPD1P7</t>
  </si>
  <si>
    <t>ENSG00000215317</t>
  </si>
  <si>
    <t>THUMPD1P1</t>
  </si>
  <si>
    <t>ENSG00000198862</t>
  </si>
  <si>
    <t>LTN1</t>
  </si>
  <si>
    <t>ENSG00000176054</t>
  </si>
  <si>
    <t>RPL23P2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</si>
  <si>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</si>
  <si>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</si>
  <si>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</si>
  <si>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</si>
  <si>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</si>
  <si>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</si>
  <si>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</si>
  <si>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</si>
  <si>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ENSG00000232687</t>
  </si>
  <si>
    <t>RPL12P9</t>
  </si>
  <si>
    <t>ENSG00000215533</t>
  </si>
  <si>
    <t>LINC00189</t>
  </si>
  <si>
    <t>ENSG00000156273</t>
  </si>
  <si>
    <t>BACH1</t>
  </si>
  <si>
    <t>ENSG00000236056</t>
  </si>
  <si>
    <t>GAPDHP14</t>
  </si>
  <si>
    <t>ENSG00000248476</t>
  </si>
  <si>
    <t>BACH1-IT1</t>
  </si>
  <si>
    <t>ENSG00000232118</t>
  </si>
  <si>
    <t>BACH1-AS1</t>
  </si>
  <si>
    <t>ENSG00000228817</t>
  </si>
  <si>
    <t>BACH1-IT2</t>
  </si>
  <si>
    <t>ENSG00000234293</t>
  </si>
  <si>
    <t>BACH1-IT3</t>
  </si>
  <si>
    <t>ENSG00000171189</t>
  </si>
  <si>
    <t>GRIK1</t>
  </si>
  <si>
    <t>ENSG00000183653</t>
  </si>
  <si>
    <t>GRIK1-AS2</t>
  </si>
  <si>
    <t>ENSG00000198054</t>
  </si>
  <si>
    <t>DSCR8</t>
  </si>
  <si>
    <t>ENSG00000157551</t>
  </si>
  <si>
    <t>KCNJ15</t>
  </si>
  <si>
    <t>ENSG00000233316</t>
  </si>
  <si>
    <t>DSCR10</t>
  </si>
  <si>
    <t>ENSG00000231123</t>
  </si>
  <si>
    <t>SPATA20P1</t>
  </si>
  <si>
    <t>ENSG00000157554</t>
  </si>
  <si>
    <t>ERG</t>
  </si>
  <si>
    <t>ENSG00000231480</t>
  </si>
  <si>
    <t>SNRPGP13</t>
  </si>
  <si>
    <t>ENSG00000223806</t>
  </si>
  <si>
    <t>LINC00114</t>
  </si>
  <si>
    <t>ENSG00000157557</t>
  </si>
  <si>
    <t>ETS2</t>
  </si>
  <si>
    <t>ENSG00000227721</t>
  </si>
  <si>
    <t>RPSAP64</t>
  </si>
  <si>
    <t>ENSG00000228861</t>
  </si>
  <si>
    <t>RPL23AP12</t>
  </si>
  <si>
    <t>ENSG00000215478</t>
  </si>
  <si>
    <t>CES5AP1</t>
  </si>
  <si>
    <t>ENSG00000133519</t>
  </si>
  <si>
    <t>ZDHHC8P1</t>
  </si>
  <si>
    <t>ENSG00000128322</t>
  </si>
  <si>
    <t>IGLL1</t>
  </si>
  <si>
    <t>ENSG00000189269</t>
  </si>
  <si>
    <t>C22orf43</t>
  </si>
  <si>
    <t>ENSG00000228315</t>
  </si>
  <si>
    <t>GUSBP11</t>
  </si>
  <si>
    <t>ENSG00000244723</t>
  </si>
  <si>
    <t>ASLP1</t>
  </si>
  <si>
    <t>ENSG00000159496</t>
  </si>
  <si>
    <t>RGL4</t>
  </si>
  <si>
    <t>ENSG00000187792</t>
  </si>
  <si>
    <t>ZNF70</t>
  </si>
  <si>
    <t>ENSG00000128218</t>
  </si>
  <si>
    <t>VPREB3</t>
  </si>
  <si>
    <t>ENSG00000169314</t>
  </si>
  <si>
    <t>C22orf15</t>
  </si>
  <si>
    <t>ENSG00000250479</t>
  </si>
  <si>
    <t>CHCHD10</t>
  </si>
  <si>
    <t>ENSG00000099953</t>
  </si>
  <si>
    <t>MMP11</t>
  </si>
  <si>
    <t>ENSG00000099956</t>
  </si>
  <si>
    <t>ENSG00000099958</t>
  </si>
  <si>
    <t>ENSG00000133460</t>
  </si>
  <si>
    <t>SLC2A11</t>
  </si>
  <si>
    <t>ENSG00000244425</t>
  </si>
  <si>
    <t>RN7SL268P</t>
  </si>
  <si>
    <t>ENSG00000240972</t>
  </si>
  <si>
    <t>MIF</t>
  </si>
  <si>
    <t>ENSG00000133433</t>
  </si>
  <si>
    <t>GSTT2B</t>
  </si>
  <si>
    <t>ENSG00000099974</t>
  </si>
  <si>
    <t>DDTL</t>
  </si>
  <si>
    <t>ENSG00000099977</t>
  </si>
  <si>
    <t>DDT</t>
  </si>
  <si>
    <t>ENSG00000099984</t>
  </si>
  <si>
    <t>GSTT2</t>
  </si>
  <si>
    <t>ENSG00000241850</t>
  </si>
  <si>
    <t>GSTTP1</t>
  </si>
  <si>
    <t>ENSG00000232014</t>
  </si>
  <si>
    <t>MTND1P13</t>
  </si>
  <si>
    <t>ENSG00000229513</t>
  </si>
  <si>
    <t>EIF4EBP1P2</t>
  </si>
  <si>
    <t>ENSG00000184674</t>
  </si>
  <si>
    <t>GSTT1</t>
  </si>
  <si>
    <t>ENSG00000239334</t>
  </si>
  <si>
    <t>GSTTP2</t>
  </si>
  <si>
    <t>ENSG00000099991</t>
  </si>
  <si>
    <t>CABIN1</t>
  </si>
  <si>
    <t>ENSG00000099994</t>
  </si>
  <si>
    <t>SUSD2</t>
  </si>
  <si>
    <t>ENSG00000099998</t>
  </si>
  <si>
    <t>GGT5</t>
  </si>
  <si>
    <t>ENSG00000128262</t>
  </si>
  <si>
    <t>POM121L9P</t>
  </si>
  <si>
    <t>ENSG00000225098</t>
  </si>
  <si>
    <t>BCRP1</t>
  </si>
  <si>
    <t>ENSG00000100014</t>
  </si>
  <si>
    <t>SPECC1L</t>
  </si>
  <si>
    <t>Gene</t>
  </si>
  <si>
    <t>ABC</t>
  </si>
  <si>
    <t>TWAS</t>
  </si>
  <si>
    <t>PoPS</t>
  </si>
  <si>
    <t>Colocalisation</t>
  </si>
  <si>
    <t>V2G</t>
  </si>
  <si>
    <t>Coding variant</t>
  </si>
  <si>
    <t>Nearest</t>
  </si>
  <si>
    <t>Mendelian disease causing gene</t>
  </si>
  <si>
    <t>Total score</t>
  </si>
  <si>
    <t>FAAP20</t>
  </si>
  <si>
    <t>LOC101927296</t>
  </si>
  <si>
    <t>LOC101928505</t>
  </si>
  <si>
    <t>MIR4662B</t>
  </si>
  <si>
    <t>LINC01517</t>
  </si>
  <si>
    <t>LMF1-AS1</t>
  </si>
  <si>
    <t>LOC100505942</t>
  </si>
  <si>
    <t>Pathway source</t>
  </si>
  <si>
    <t>Term name</t>
  </si>
  <si>
    <t>Term ID</t>
  </si>
  <si>
    <t>Adjusted P</t>
  </si>
  <si>
    <t>Term size</t>
  </si>
  <si>
    <t>Query size</t>
  </si>
  <si>
    <t>Intersection size</t>
  </si>
  <si>
    <t>Effective domain size</t>
  </si>
  <si>
    <t>Intersections</t>
  </si>
  <si>
    <t>GO:CC</t>
  </si>
  <si>
    <t>I band</t>
  </si>
  <si>
    <t>GO:0031674</t>
  </si>
  <si>
    <t>NEXN,OBSCN,ACTN2,TTN,PDLIM5,FBXO32,MYPN,SYNPO2L,BAG3,FERMT2,FHOD3</t>
  </si>
  <si>
    <t>sarcomere</t>
  </si>
  <si>
    <t>GO:0030017</t>
  </si>
  <si>
    <t>NEXN,OBSCN,ACTN2,TTN,PDLIM5,FBXO32,MYPN,SYNPO2L,BAG3,MYBPC3,FERMT2,FHOD3</t>
  </si>
  <si>
    <t>myofibril</t>
  </si>
  <si>
    <t>GO:0030016</t>
  </si>
  <si>
    <t>Z disc</t>
  </si>
  <si>
    <t>GO:0030018</t>
  </si>
  <si>
    <t>NEXN,OBSCN,ACTN2,TTN,PDLIM5,FBXO32,MYPN,SYNPO2L,BAG3,FHOD3</t>
  </si>
  <si>
    <t>contractile fiber</t>
  </si>
  <si>
    <t>GO:0043292</t>
  </si>
  <si>
    <t>GO:BP</t>
  </si>
  <si>
    <t>muscle cell development</t>
  </si>
  <si>
    <t>GO:0055001</t>
  </si>
  <si>
    <t>PROX1,OBSCN,ACTN2,TMEM182,TTN,PDLIM5,MYPN,SYNPO2L,BMPR1A,ALPK3,FHOD3</t>
  </si>
  <si>
    <t>sarcomere organization</t>
  </si>
  <si>
    <t>GO:0045214</t>
  </si>
  <si>
    <t>PROX1,OBSCN,ACTN2,TTN,MYPN,SYNPO2L,FHOD3</t>
  </si>
  <si>
    <t>muscle structure development</t>
  </si>
  <si>
    <t>GO:0061061</t>
  </si>
  <si>
    <t>PROX1,OBSCN,ACTN2,TMEM182,TTN,PDLIM5,MYPN,SYNPO2L,BMPR1A,MYBPC3,MYL6,ALPK3,HLF,FHOD3,NFATC1</t>
  </si>
  <si>
    <t>striated muscle cell differentiation</t>
  </si>
  <si>
    <t>GO:0051146</t>
  </si>
  <si>
    <t>actin filament-based process</t>
  </si>
  <si>
    <t>GO:0030029</t>
  </si>
  <si>
    <t>RNF207,PROX1,OBSCN,ACTN2,TTN,PDLIM5,CAMK2D,LATS1,MTSS1,MYPN,SYNPO2L,MYBPC3,MYL6,FERMT2,FHOD3,NEDD4L</t>
  </si>
  <si>
    <t>muscle cell differentiation</t>
  </si>
  <si>
    <t>GO:0042692</t>
  </si>
  <si>
    <t>PROX1,OBSCN,ACTN2,TMEM182,TTN,PDLIM5,MYPN,SYNPO2L,BMPR1A,ALPK3,FHOD3,NFATC1</t>
  </si>
  <si>
    <t>GO:MF</t>
  </si>
  <si>
    <t>structural constituent of muscle</t>
  </si>
  <si>
    <t>GO:0008307</t>
  </si>
  <si>
    <t>NEXN,OBSCN,ACTN2,TTN,MYBPC3,MYL6</t>
  </si>
  <si>
    <t>heart development</t>
  </si>
  <si>
    <t>GO:0007507</t>
  </si>
  <si>
    <t>RNF207,HSPB7,PROX1,ACTN2,TTN,PDLIM5,PITX2,CDKN1A,SYNPO2L,BMPR1A,MYBPC3,ALPK3,FHOD3,NFATC1</t>
  </si>
  <si>
    <t>myofibril assembly</t>
  </si>
  <si>
    <t>GO:0030239</t>
  </si>
  <si>
    <t>striated muscle cell development</t>
  </si>
  <si>
    <t>GO:0055002</t>
  </si>
  <si>
    <t>cardiac muscle cell development</t>
  </si>
  <si>
    <t>GO:0055013</t>
  </si>
  <si>
    <t>PROX1,ACTN2,TTN,PDLIM5,BMPR1A,ALPK3,FHOD3</t>
  </si>
  <si>
    <t>cardiac cell development</t>
  </si>
  <si>
    <t>GO:0055006</t>
  </si>
  <si>
    <t>cardiocyte differentiation</t>
  </si>
  <si>
    <t>GO:0035051</t>
  </si>
  <si>
    <t>PROX1,ACTN2,TTN,PDLIM5,PITX2,BMPR1A,ALPK3,FHOD3</t>
  </si>
  <si>
    <t>titin binding</t>
  </si>
  <si>
    <t>OBSCN,ACTN2,CAMK2D,MYBPC3</t>
  </si>
  <si>
    <t>actin binding</t>
  </si>
  <si>
    <t>GO:0003779</t>
  </si>
  <si>
    <t>NEXN,ACTN2,TTN,PDLIM5,MTSS1,MYPN,SYNPO2L,MYBPC3,FERMT2,MAPT,FHOD3</t>
  </si>
  <si>
    <t>cardiac muscle cell differentiation</t>
  </si>
  <si>
    <t>GO:0055007</t>
  </si>
  <si>
    <t>muscle system process</t>
  </si>
  <si>
    <t>GO:0003012</t>
  </si>
  <si>
    <t>RNF207,TTN,PDLIM5,CAMK2D,FBXO32,MYBPC3,SSPN,MYL6,TRPV1,PRKCA,NEDD4L</t>
  </si>
  <si>
    <t>cellular component assembly involved in morphogenesis</t>
  </si>
  <si>
    <t>GO:0010927</t>
  </si>
  <si>
    <t>actomyosin structure organization</t>
  </si>
  <si>
    <t>GO:0031032</t>
  </si>
  <si>
    <t>PROX1,OBSCN,ACTN2,TTN,MYPN,SYNPO2L,FERMT2,FHOD3</t>
  </si>
  <si>
    <t>actin cytoskeleton</t>
  </si>
  <si>
    <t>GO:0015629</t>
  </si>
  <si>
    <t>HSPB7,NEXN,ACTN2,TTN,PDLIM5,MTSS1,SYNPO2L,BAG3,MYL6,FERMT2</t>
  </si>
  <si>
    <t>muscle tissue development</t>
  </si>
  <si>
    <t>GO:0060537</t>
  </si>
  <si>
    <t>PROX1,ACTN2,TTN,PDLIM5,BMPR1A,MYBPC3,MYL6,ALPK3,HLF,FHOD3</t>
  </si>
  <si>
    <t>cardiac muscle tissue development</t>
  </si>
  <si>
    <t>GO:0048738</t>
  </si>
  <si>
    <t>PROX1,ACTN2,TTN,PDLIM5,BMPR1A,MYBPC3,ALPK3,FHOD3</t>
  </si>
  <si>
    <t>protein kinase activity</t>
  </si>
  <si>
    <t>GO:0004672</t>
  </si>
  <si>
    <t>MAST2,OBSCN,TTN,CAMK2D,CDKN1A,MAP3K7,LATS1,NPR2,BMPR1A,ALPK3,PRKCA</t>
  </si>
  <si>
    <t>KEGG</t>
  </si>
  <si>
    <t>Oxytocin signaling pathway</t>
  </si>
  <si>
    <t>KEGG:04921</t>
  </si>
  <si>
    <t>CAMK2D,CDKN1A,NPR2,MYL6,PRKCA,NFATC1</t>
  </si>
  <si>
    <t>TGF-beta signaling pathway</t>
  </si>
  <si>
    <t>KEGG:04350</t>
  </si>
  <si>
    <t>INHBB,PITX2,BAMBI,BMPR1A,THBS1</t>
  </si>
  <si>
    <t>striated muscle tissue development</t>
  </si>
  <si>
    <t>GO:0014706</t>
  </si>
  <si>
    <t>cellular response to transforming growth factor beta stimulus</t>
  </si>
  <si>
    <t>GO:0071560</t>
  </si>
  <si>
    <t>PRDM16,MAP3K7,LATS1,BAMBI,BMPR1A,FERMT2,THBS1,NFATC1</t>
  </si>
  <si>
    <t>response to transforming growth factor beta</t>
  </si>
  <si>
    <t>GO:0071559</t>
  </si>
  <si>
    <t>actinin binding</t>
  </si>
  <si>
    <t>GO:0042805</t>
  </si>
  <si>
    <t>TTN,PROM1,PDLIM5,MYPN</t>
  </si>
  <si>
    <t>protein serine/threonine kinase activity</t>
  </si>
  <si>
    <t>GO:0004674</t>
  </si>
  <si>
    <t>MAST2,OBSCN,TTN,CAMK2D,MAP3K7,LATS1,BMPR1A,ALPK3,PRKCA</t>
  </si>
  <si>
    <t>cell adhesion molecule binding</t>
  </si>
  <si>
    <t>GO:0050839</t>
  </si>
  <si>
    <t>NEXN,OBSCN,ACTN2,PROM1,PDLIM5,MYPN,BAG3,FERMT2,THBS1,PRKCA</t>
  </si>
  <si>
    <t>phosphotransferase activity, alcohol group as acceptor</t>
  </si>
  <si>
    <t>GO:0016773</t>
  </si>
  <si>
    <t>transforming growth factor beta receptor signaling pathway</t>
  </si>
  <si>
    <t>GO:0007179</t>
  </si>
  <si>
    <t>PRDM16,MAP3K7,LATS1,BAMBI,BMPR1A,FERMT2,THBS1</t>
  </si>
  <si>
    <t>regulation of actin filament-based process</t>
  </si>
  <si>
    <t>GO:0032970</t>
  </si>
  <si>
    <t>PROX1,ACTN2,CAMK2D,LATS1,MTSS1,SYNPO2L,MYBPC3,FERMT2,FHOD3</t>
  </si>
  <si>
    <t>protein serine kinase activity</t>
  </si>
  <si>
    <t>GO:0106310</t>
  </si>
  <si>
    <t>MAST2,OBSCN,TTN,CAMK2D,MAP3K7,LATS1,ALPK3,PRKCA</t>
  </si>
  <si>
    <t>muscle alpha-actinin binding</t>
  </si>
  <si>
    <t>GO:0051371</t>
  </si>
  <si>
    <t>TTN,PDLIM5,MYPN</t>
  </si>
  <si>
    <t>cell junction organization</t>
  </si>
  <si>
    <t>GO:0034330</t>
  </si>
  <si>
    <t>NFIA,ACTN2,STRN,PDZRN3,PDLIM5,MTSS1,COL4A1,FERMT2,THBS1,MAPT,PRKCA</t>
  </si>
  <si>
    <t>kinase activity</t>
  </si>
  <si>
    <t>GO:0016301</t>
  </si>
  <si>
    <t>muscle contraction</t>
  </si>
  <si>
    <t>GO:0006936</t>
  </si>
  <si>
    <t>RNF207,TTN,CAMK2D,MYBPC3,SSPN,MYL6,TRPV1,NEDD4L</t>
  </si>
  <si>
    <t>heart contraction</t>
  </si>
  <si>
    <t>GO:0060047</t>
  </si>
  <si>
    <t>RNF207,HSPB7,TTN,CAMK2D,MYBPC3,TRPV1,NEDD4L</t>
  </si>
  <si>
    <t>actin cytoskeleton organization</t>
  </si>
  <si>
    <t>GO:0030036</t>
  </si>
  <si>
    <t>PROX1,OBSCN,ACTN2,TTN,PDLIM5,LATS1,MTSS1,MYPN,SYNPO2L,FERMT2,FHOD3</t>
  </si>
  <si>
    <t>Wnt signaling pathway</t>
  </si>
  <si>
    <t>KEGG:04310</t>
  </si>
  <si>
    <t>CAMK2D,MAP3K7,BAMBI,PRKCA,NFATC1</t>
  </si>
  <si>
    <t>inclusion body</t>
  </si>
  <si>
    <t>GO:0016234</t>
  </si>
  <si>
    <t>PRDM16,HSPB7,BAG3,MAPT</t>
  </si>
  <si>
    <t>heart process</t>
  </si>
  <si>
    <t>GO:0003015</t>
  </si>
  <si>
    <t>heart morphogenesis</t>
  </si>
  <si>
    <t>GO:0003007</t>
  </si>
  <si>
    <t>RNF207,PROX1,TTN,PITX2,SYNPO2L,BMPR1A,MYBPC3</t>
  </si>
  <si>
    <t>REAC</t>
  </si>
  <si>
    <t>Ca2+ pathway</t>
  </si>
  <si>
    <t>REAC:R-HSA-4086398</t>
  </si>
  <si>
    <t>MAP3K7,AGO2,PRKCA,NFATC1</t>
  </si>
  <si>
    <t>actin-mediated cell contraction</t>
  </si>
  <si>
    <t>GO:0070252</t>
  </si>
  <si>
    <t>RNF207,CAMK2D,MYBPC3,MYL6,NEDD4L</t>
  </si>
  <si>
    <t>Muscle contraction</t>
  </si>
  <si>
    <t>REAC:R-HSA-397014</t>
  </si>
  <si>
    <t>ACTN2,TTN,CAMK2D,NPR2,MYBPC3,MYL6</t>
  </si>
  <si>
    <t>positive regulation of supramolecular fiber organization</t>
  </si>
  <si>
    <t>GO:1902905</t>
  </si>
  <si>
    <t>PROX1,ACTN2,MTSS1,SYNPO2L,FERMT2,MAPT</t>
  </si>
  <si>
    <t>cellular component morphogenesis</t>
  </si>
  <si>
    <t>GO:0032989</t>
  </si>
  <si>
    <t>NEXN,PROX1,OBSCN,ACTN2,TTN,PDLIM5,MYPN,SYNPO2L,MAPT,FHOD3,NEDD4L</t>
  </si>
  <si>
    <t>transmembrane receptor protein serine/threonine kinase signaling pathway</t>
  </si>
  <si>
    <t>GO:0007178</t>
  </si>
  <si>
    <t>PRDM16,INHBB,MAP3K7,LATS1,BAMBI,BMPR1A,FERMT2,THBS1</t>
  </si>
  <si>
    <t>regulation of supramolecular fiber organization</t>
  </si>
  <si>
    <t>GO:1902903</t>
  </si>
  <si>
    <t>PROX1,ACTN2,LATS1,MTSS1,SYNPO2L,FERMT2,MAPT,FHOD3</t>
  </si>
  <si>
    <t>non-membrane-bounded organelle assembly</t>
  </si>
  <si>
    <t>GO:0140694</t>
  </si>
  <si>
    <t>PROX1,OBSCN,ACTN2,TTN,MYPN,SYNPO2L,MAPT,FHOD3</t>
  </si>
  <si>
    <t>blood circulation</t>
  </si>
  <si>
    <t>GO:0008015</t>
  </si>
  <si>
    <t>RNF207,HSPB7,TTN,CAMK2D,NPR2,MYBPC3,FERMT2,TRPV1,NEDD4L</t>
  </si>
  <si>
    <t>supramolecular fiber organization</t>
  </si>
  <si>
    <t>GO:0097435</t>
  </si>
  <si>
    <t>PROX1,OBSCN,ACTN2,TTN,LATS1,MTSS1,MYPN,SYNPO2L,FERMT2,MAPT,FHOD3</t>
  </si>
  <si>
    <t>aggresome</t>
  </si>
  <si>
    <t>GO:0016235</t>
  </si>
  <si>
    <t>PRDM16,HSPB7,BAG3</t>
  </si>
  <si>
    <t>Lipid and atherosclerosis</t>
  </si>
  <si>
    <t>KEGG:05417</t>
  </si>
  <si>
    <t>CAMK2D,HSPA4,MAP3K7,PRKCA,NFATC1</t>
  </si>
  <si>
    <t>positive regulation of cytoskeleton organization</t>
  </si>
  <si>
    <t>GO:0051495</t>
  </si>
  <si>
    <t>cellular response to growth factor stimulus</t>
  </si>
  <si>
    <t>GO:0071363</t>
  </si>
  <si>
    <t>PRDM16,MAP3K7,LATS1,BAMBI,BMPR1A,FERMT2,THBS1,TRPV1,MAPT,NFATC1</t>
  </si>
  <si>
    <t>A band</t>
  </si>
  <si>
    <t>GO:0031672</t>
  </si>
  <si>
    <t>OBSCN,TTN,MYBPC3</t>
  </si>
  <si>
    <t>negative regulation of protein localization</t>
  </si>
  <si>
    <t>GO:1903828</t>
  </si>
  <si>
    <t>ACTN2,INHBB,LATS1,BAG3,MAPT,NEDD4L</t>
  </si>
  <si>
    <t>cardiac myofibril assembly</t>
  </si>
  <si>
    <t>GO:0055003</t>
  </si>
  <si>
    <t>PROX1,TTN,FHOD3</t>
  </si>
  <si>
    <t>regulation of cytoskeleton organization</t>
  </si>
  <si>
    <t>GO:0051493</t>
  </si>
  <si>
    <t>NEXN,PROX1,ACTN2,LATS1,MTSS1,SYNPO2L,FERMT2,MAPT,FHOD3</t>
  </si>
  <si>
    <t>alpha-actinin binding</t>
  </si>
  <si>
    <t>GO:0051393</t>
  </si>
  <si>
    <t>positive regulation of aggrephagy</t>
  </si>
  <si>
    <t>GO:1905337</t>
  </si>
  <si>
    <t>BAG3,HSPB8</t>
  </si>
  <si>
    <t>regulation of aggrephagy</t>
  </si>
  <si>
    <t>GO:1905335</t>
  </si>
  <si>
    <t>cardiac muscle tissue morphogenesis</t>
  </si>
  <si>
    <t>GO:0055008</t>
  </si>
  <si>
    <t>PROX1,TTN,BMPR1A,MYBPC3</t>
  </si>
  <si>
    <t>Name</t>
  </si>
  <si>
    <t>Variant class</t>
  </si>
  <si>
    <t>LCI</t>
  </si>
  <si>
    <t>UCI</t>
  </si>
  <si>
    <t>Cases rare variant</t>
  </si>
  <si>
    <t>Controls rare variant</t>
  </si>
  <si>
    <t>PTV</t>
  </si>
  <si>
    <t>TPM1</t>
  </si>
  <si>
    <t>DES</t>
  </si>
  <si>
    <t>HF</t>
  </si>
  <si>
    <t>Missense</t>
  </si>
  <si>
    <t>TNNT2</t>
  </si>
  <si>
    <t>MYH7</t>
  </si>
  <si>
    <t>JPH2</t>
  </si>
  <si>
    <t>MAC</t>
  </si>
  <si>
    <t>N cases</t>
  </si>
  <si>
    <t>N cases ref</t>
  </si>
  <si>
    <t>N cases het</t>
  </si>
  <si>
    <t>N cases hom</t>
  </si>
  <si>
    <t>N controls</t>
  </si>
  <si>
    <t>N controls ref</t>
  </si>
  <si>
    <t>N controls het</t>
  </si>
  <si>
    <t>N controls hom</t>
  </si>
  <si>
    <t>Adjusted P*</t>
  </si>
  <si>
    <t>DCM-Strict</t>
  </si>
  <si>
    <t>DCM-Broad</t>
  </si>
  <si>
    <t>HCM</t>
  </si>
  <si>
    <t>MAC - minor allele count; DCM - dilated cardiomyopathy; HCM - hypertrophic cardiomyopathy; HF - heart failure</t>
  </si>
  <si>
    <t>N</t>
  </si>
  <si>
    <t>N ref</t>
  </si>
  <si>
    <t>N het</t>
  </si>
  <si>
    <t>N hom</t>
  </si>
  <si>
    <t>LVWTMax</t>
  </si>
  <si>
    <t>LVSV</t>
  </si>
  <si>
    <t>Supplementary Table 14: Candidate gene ultra rare variant (MAF&lt;0.00001) association with DCM, HCM and HF in UKB</t>
  </si>
  <si>
    <t>Coefficient</t>
  </si>
  <si>
    <t>P value</t>
  </si>
  <si>
    <t>Type</t>
  </si>
  <si>
    <t>Tissue category</t>
  </si>
  <si>
    <t>Left_Ventricle__H3K27ac</t>
  </si>
  <si>
    <t>Epigenetic</t>
  </si>
  <si>
    <t>Cardiac</t>
  </si>
  <si>
    <t>Fetal_Heart__H3K4me1</t>
  </si>
  <si>
    <t>Heart-LV_ENTEX__H3K27ac</t>
  </si>
  <si>
    <t>Right_Ventricle__H3K27ac</t>
  </si>
  <si>
    <t>Fetal_Heart__DNase</t>
  </si>
  <si>
    <t>Heart_Left_Ventricle</t>
  </si>
  <si>
    <t>Gene-expression</t>
  </si>
  <si>
    <t>Heart-Atrial_ENTEX__H3K27ac</t>
  </si>
  <si>
    <t>Right_Atrium__H3K27ac</t>
  </si>
  <si>
    <t>Heart_Atrial_Appendage</t>
  </si>
  <si>
    <t>A07.541.358.Heart.Atria</t>
  </si>
  <si>
    <t>Esoph-Muscularis_ENTEX__H3K4me1</t>
  </si>
  <si>
    <t>Digestive</t>
  </si>
  <si>
    <t>A07.541.Heart</t>
  </si>
  <si>
    <t>A07.541.560.Heart.Ventricles</t>
  </si>
  <si>
    <t>Left_Ventricle__H3K4me1</t>
  </si>
  <si>
    <t>Psoas_Muscle__H3K27ac</t>
  </si>
  <si>
    <t>Musculoskeletal/Connective</t>
  </si>
  <si>
    <t>A07.541.358.100.Atrial.Appendage</t>
  </si>
  <si>
    <t>Skeletal_Muscle_Female__H3K4me1</t>
  </si>
  <si>
    <t>Muscle_Skeletal</t>
  </si>
  <si>
    <t>Right_Ventricle__H3K4me1</t>
  </si>
  <si>
    <t>Skeletal_Muscle_Male__H3K4me1</t>
  </si>
  <si>
    <t>A10.690.Muscles</t>
  </si>
  <si>
    <t>Skeletal_Muscle_Female__H3K4me3</t>
  </si>
  <si>
    <t>A02.633.567.850.Quadriceps.Muscle</t>
  </si>
  <si>
    <t>Colon_Smooth_Muscle__H3K4me1</t>
  </si>
  <si>
    <t>Skeletal_Muscle_Female__H3K9ac</t>
  </si>
  <si>
    <t>A02.165.Cartilage</t>
  </si>
  <si>
    <t>Aorta__H3K4me1</t>
  </si>
  <si>
    <t>Vascular</t>
  </si>
  <si>
    <t>Rectal_Smooth_Muscle__H3K27ac</t>
  </si>
  <si>
    <t>skeletal_muscle_ENTEX__H3K27ac</t>
  </si>
  <si>
    <t>Psoas_Muscle__H3K4me1</t>
  </si>
  <si>
    <t>Skeletal_Muscle_Female__H3K27ac</t>
  </si>
  <si>
    <t>Skeletal_Muscle_Male__H3K4me3</t>
  </si>
  <si>
    <t>Skeletal_Muscle_Male__H3K9ac</t>
  </si>
  <si>
    <t>Fetal_Muscle_Leg__H3K36me3</t>
  </si>
  <si>
    <t>Fetal_Heart__H3K4me3</t>
  </si>
  <si>
    <t>Stomach_Smooth_Muscle__H3K4me1</t>
  </si>
  <si>
    <t>skeletal_muscle_ENTEX__H3K4me3</t>
  </si>
  <si>
    <t>Left_Ventricle__H3K4me3</t>
  </si>
  <si>
    <t>skeletal_muscle_ENTEX__H3K4me1</t>
  </si>
  <si>
    <t>Rectal_Smooth_Muscle__H3K4me1</t>
  </si>
  <si>
    <t>Fetal_Muscle_Trunk__H3K36me3</t>
  </si>
  <si>
    <t>Ovary__H3K4me1</t>
  </si>
  <si>
    <t>Other</t>
  </si>
  <si>
    <t>Fetal_Muscle_Trunk__H3K27ac</t>
  </si>
  <si>
    <t>Fetal_Muscle_Leg__H3K4me3</t>
  </si>
  <si>
    <t>Psoas_Muscle__DNase</t>
  </si>
  <si>
    <t>Right_Ventricle__H3K4me3</t>
  </si>
  <si>
    <t>A10.690.467.Muscle..Smooth</t>
  </si>
  <si>
    <t>Heart-Atrial_ENTEX__H3K4me3</t>
  </si>
  <si>
    <t>Heart-LV_ENTEX__H3K4me3</t>
  </si>
  <si>
    <t>Heart-Atrial_ENTEX__H3K36me3</t>
  </si>
  <si>
    <t>Colon_Smooth_Muscle__H3K27ac</t>
  </si>
  <si>
    <t>Stomach_Smooth_Muscle__H3K27ac</t>
  </si>
  <si>
    <t>Fetal_Muscle_Trunk__H3K4me3</t>
  </si>
  <si>
    <t>Colon_Smooth_Muscle__H3K36me3</t>
  </si>
  <si>
    <t>Right_Atrium__H3K4me3</t>
  </si>
  <si>
    <t>Esoph-GJ_ENTEX__H3K4me3</t>
  </si>
  <si>
    <t>Fetal_Muscle_Leg__H3K27ac</t>
  </si>
  <si>
    <t>Right_Atrium__H3K4me1</t>
  </si>
  <si>
    <t>Colon-Sigm_ENTEX__H3K4me3</t>
  </si>
  <si>
    <t>Heart-LV_ENTEX__H3K4me1</t>
  </si>
  <si>
    <t>Colon_Smooth_Muscle__H3K4me3</t>
  </si>
  <si>
    <t>Fetal_Heart__H3K36me3</t>
  </si>
  <si>
    <t>Ovary__H3K36me3</t>
  </si>
  <si>
    <t>Left_Ventricle__H3K36me3</t>
  </si>
  <si>
    <t>Breast_Myoepithelial_Primary_Cells__H3K4me1</t>
  </si>
  <si>
    <t>Skeletal_Muscle_Female__H3K36me3</t>
  </si>
  <si>
    <t>Aorta__H3K27ac</t>
  </si>
  <si>
    <t>Colon_Smooth_Muscle__H3K9ac</t>
  </si>
  <si>
    <t>Psoas_Muscle__H3K4me3</t>
  </si>
  <si>
    <t>Skeletal_Muscle_Male__H3K36me3</t>
  </si>
  <si>
    <t>A11.620.520.Myocytes..Smooth.Muscle</t>
  </si>
  <si>
    <t>Artery_Aorta</t>
  </si>
  <si>
    <t>Right_Ventricle__H3K36me3</t>
  </si>
  <si>
    <t>Artery_Tibial</t>
  </si>
  <si>
    <t>Esoph-Muscularis_ENTEX__H3K36me3</t>
  </si>
  <si>
    <t>A11.872.Stem.Cells</t>
  </si>
  <si>
    <t>NHDF-Ad_Adult_Dermal_Fibroblast_Primary_Cells__H3K4me1</t>
  </si>
  <si>
    <t>Fetal_Lung__H3K36me3</t>
  </si>
  <si>
    <t>Respiratory</t>
  </si>
  <si>
    <t>Psoas_Muscle__H3K36me3</t>
  </si>
  <si>
    <t>A07.231.Blood.Vessels</t>
  </si>
  <si>
    <t>Stomach_Smooth_Muscle__H3K4me3</t>
  </si>
  <si>
    <t>Stomach_Smooth_Muscle__H3K36me3</t>
  </si>
  <si>
    <t>Ovary__H3K27ac</t>
  </si>
  <si>
    <t>Placenta__H3K4me1</t>
  </si>
  <si>
    <t>A07.231.908.Veins</t>
  </si>
  <si>
    <t>Colon-Sigm_ENTEX__H3K27ac</t>
  </si>
  <si>
    <t>Esoph-Muscularis_ENTEX__H3K27ac</t>
  </si>
  <si>
    <t>A07.231.114.Arteries</t>
  </si>
  <si>
    <t>A11.436.275.Endothelial.Cells</t>
  </si>
  <si>
    <t>skeletal_muscle_ENTEX__H3K36me3</t>
  </si>
  <si>
    <t>A05.360.319.679.690.Myometrium</t>
  </si>
  <si>
    <t>Muscle_Other</t>
  </si>
  <si>
    <t>Osteoblast_Primary_Cells__H3K4me1</t>
  </si>
  <si>
    <t>Colon-Sigm_ENTEX__H3K36me3</t>
  </si>
  <si>
    <t>Heart-LV_ENTEX__H3K36me3</t>
  </si>
  <si>
    <t>Placenta__H3K27ac</t>
  </si>
  <si>
    <t>Ovary</t>
  </si>
  <si>
    <t>Fetal_Intestine_Large__H3K36me3</t>
  </si>
  <si>
    <t>Osteoblast_Primary_Cells__H3K27ac</t>
  </si>
  <si>
    <t>Fetal_Lung__H3K4me1</t>
  </si>
  <si>
    <t>Placenta_Amnion__H3K4me1</t>
  </si>
  <si>
    <t>Breast_Myoepithelial_Primary_Cells__H3K36me3</t>
  </si>
  <si>
    <t>Aorta__H3K4me3</t>
  </si>
  <si>
    <t>Vagina_ENTEX__H3K36me3</t>
  </si>
  <si>
    <t>A02.835.232.834.151.Cervical.Vertebrae</t>
  </si>
  <si>
    <t>Uterus</t>
  </si>
  <si>
    <t>Esoph-GJ_ENTEX__H3K27ac</t>
  </si>
  <si>
    <t>Stomach_Smooth_Muscle__H3K9ac</t>
  </si>
  <si>
    <t>Foreskin_Fibroblast_Primary_Cells_skin01__DNase</t>
  </si>
  <si>
    <t>Foreskin_Fibroblast_Primary_Cells_skin02__DNase</t>
  </si>
  <si>
    <t>A11.872.580.Mesenchymal.Stem.Cells</t>
  </si>
  <si>
    <t>Duodenum_Smooth_Muscle__H3K27ac</t>
  </si>
  <si>
    <t>Brain_Caudate_(basal_ganglia)</t>
  </si>
  <si>
    <t>CNS</t>
  </si>
  <si>
    <t>A11.872.378.590.635.Granulocyte.Macrophage.Progenitor.Cells</t>
  </si>
  <si>
    <t>Blood/Immune</t>
  </si>
  <si>
    <t>A15.145.846.Serum</t>
  </si>
  <si>
    <t>Fetal_Muscle_Leg__H3K4me1</t>
  </si>
  <si>
    <t>Uterus_ENTEX__H3K4me3</t>
  </si>
  <si>
    <t>Foreskin_Fibroblast_Primary_Cells_skin01__H3K4me1</t>
  </si>
  <si>
    <t>A07.231.908.670.874.Umbilical.Veins</t>
  </si>
  <si>
    <t>Foreskin_Melanocyte_Primary_Cells_skin01__H3K4me1</t>
  </si>
  <si>
    <t>Osteoblast_Primary_Cells__H3K4me3</t>
  </si>
  <si>
    <t>Adipose_Nuclei__H3K27ac</t>
  </si>
  <si>
    <t>Adipose</t>
  </si>
  <si>
    <t>Sigmoid_Colon__H3K4me3</t>
  </si>
  <si>
    <t>Fetal_Muscle_Trunk__DNase</t>
  </si>
  <si>
    <t>Placenta__DNase</t>
  </si>
  <si>
    <t>A07.541.510.110.Aortic.Valve</t>
  </si>
  <si>
    <t>Colon-TV_ENTEX__H3K4me1</t>
  </si>
  <si>
    <t>Brain_Nucleus_accumbens_(basal_ganglia)</t>
  </si>
  <si>
    <t>Rectal_Smooth_Muscle__H3K4me3</t>
  </si>
  <si>
    <t>Duodenum_Smooth_Muscle__H3K4me1</t>
  </si>
  <si>
    <t>Vagina_ENTEX__H3K4me3</t>
  </si>
  <si>
    <t>NHLF_Lung_Fibroblast_Primary_Cells__H3K4me1</t>
  </si>
  <si>
    <t>Placenta_Amnion__H3K27ac</t>
  </si>
  <si>
    <t>Ovary__DNase</t>
  </si>
  <si>
    <t>A11.118.637.555.567.562.440.Precursor.Cells..B.Lymphoid</t>
  </si>
  <si>
    <t>Foreskin_Fibroblast_Primary_Cells_skin02__H3K27ac</t>
  </si>
  <si>
    <t>Fetal_Stomach__H3K4me1</t>
  </si>
  <si>
    <t>A11.436.294.064.Glucagon.Secreting.Cells</t>
  </si>
  <si>
    <t>Endocrine</t>
  </si>
  <si>
    <t>Brain_Putamen_(basal_ganglia)</t>
  </si>
  <si>
    <t>Brain_Germinal_Matrix__H3K4me3</t>
  </si>
  <si>
    <t>Fetal_Adrenal_Gland__DNase</t>
  </si>
  <si>
    <t>A11.627.624.249.Monocyte.Macrophage.Precursor.Cells</t>
  </si>
  <si>
    <t>Cortex_derived_primary_cultured_neurospheres__H3K36me3</t>
  </si>
  <si>
    <t>Foreskin_Fibroblast_Primary_Cells_skin02__H3K4me1</t>
  </si>
  <si>
    <t>NHLF_Lung_Fibroblast_Primary_Cells__H3K9ac</t>
  </si>
  <si>
    <t>Placenta__H3K36me3</t>
  </si>
  <si>
    <t>Fetal_Stomach__H3K36me3</t>
  </si>
  <si>
    <t>Foreskin_Fibroblast_Primary_Cells_skin02__H3K4me3</t>
  </si>
  <si>
    <t>Small_Intestine__H3K4me1</t>
  </si>
  <si>
    <t>Aorta_ENTEX__H3K4me3</t>
  </si>
  <si>
    <t>Primary_T_helper_naive_cells_from_peripheral_blood_2__H3K36me3</t>
  </si>
  <si>
    <t>Aorta_ENTEX__H3K27ac</t>
  </si>
  <si>
    <t>Foreskin_Fibroblast_Primary_Cells_skin01__H3K4me3</t>
  </si>
  <si>
    <t>Heart-Atrial_ENTEX__H3K4me1</t>
  </si>
  <si>
    <t>A11.329.629.Osteoblasts</t>
  </si>
  <si>
    <t>A04.411.Lung</t>
  </si>
  <si>
    <t>Fetal_Brain_Female__H3K36me3</t>
  </si>
  <si>
    <t>Brain_Cerebellar_Hemisphere</t>
  </si>
  <si>
    <t>Brain_Germinal_Matrix__H3K4me1</t>
  </si>
  <si>
    <t>Rectal_Smooth_Muscle__H3K9ac</t>
  </si>
  <si>
    <t>Osteoblast_Primary_Cells__H3K36me3</t>
  </si>
  <si>
    <t>A11.329.830.Stromal.Cells</t>
  </si>
  <si>
    <t>A10.615.284.473.Chorion</t>
  </si>
  <si>
    <t>Fetal_Muscle_Leg__DNase</t>
  </si>
  <si>
    <t>Colon_Sigmoid</t>
  </si>
  <si>
    <t>NHDF-Ad_Adult_Dermal_Fibroblast_Primary_Cells__H3K9ac</t>
  </si>
  <si>
    <t>Colon-Sigm_ENTEX__H3K4me1</t>
  </si>
  <si>
    <t>Duodenum_Smooth_Muscle__H3K36me3</t>
  </si>
  <si>
    <t>Esoph-Muscularis_ENTEX__H3K4me3</t>
  </si>
  <si>
    <t>Duodenum_Smooth_Muscle__H3K4me3</t>
  </si>
  <si>
    <t>Prostate_ENTEX__H3K27ac</t>
  </si>
  <si>
    <t>NHDF-Ad_Adult_Dermal_Fibroblast_Primary_Cells__DNase</t>
  </si>
  <si>
    <t>Foreskin_Melanocyte_Primary_Cells_skin03__H3K4me1</t>
  </si>
  <si>
    <t>Breast_Myoepithelial_Primary_Cells__H3K4me3</t>
  </si>
  <si>
    <t>A11.872.378.Hematopoietic.Stem.Cells</t>
  </si>
  <si>
    <t>Primary_T_killer_naive_cells_from_peripheral_blood__H3K9ac</t>
  </si>
  <si>
    <t>Brain_Germinal_Matrix__H3K36me3</t>
  </si>
  <si>
    <t>Artery-Coronary_ENTEX__H3K4me3</t>
  </si>
  <si>
    <t>A03.734.414.Islets.of.Langerhans</t>
  </si>
  <si>
    <t>Nerve_Tibial</t>
  </si>
  <si>
    <t>Ovary__H3K4me3</t>
  </si>
  <si>
    <t>Fetal_Stomach__H3K4me3</t>
  </si>
  <si>
    <t>Esoph-GJ_ENTEX__H3K4me1</t>
  </si>
  <si>
    <t>A06.407.312.782.Testis</t>
  </si>
  <si>
    <t>NHDF-Ad_Adult_Dermal_Fibroblast_Primary_Cells__H3K27ac</t>
  </si>
  <si>
    <t>A09.371.729.Retina</t>
  </si>
  <si>
    <t>NHLF_Lung_Fibroblast_Primary_Cells__H3K27ac</t>
  </si>
  <si>
    <t>A03.734.Pancreas</t>
  </si>
  <si>
    <t>Placenta_Amnion__H3K36me3</t>
  </si>
  <si>
    <t>Pancreatic_Islets__H3K36me3</t>
  </si>
  <si>
    <t>A02.835.583.443.800.Synovial.Membrane</t>
  </si>
  <si>
    <t>A15.382.490.555.567.Lymphocytes</t>
  </si>
  <si>
    <t>Foreskin_Melanocyte_Primary_Cells_skin01__H3K4me3</t>
  </si>
  <si>
    <t>Bladder</t>
  </si>
  <si>
    <t>Esophagus_Gastroesophageal_Junction</t>
  </si>
  <si>
    <t>A14.549.Mouth</t>
  </si>
  <si>
    <t>Brain_Hypothalamus</t>
  </si>
  <si>
    <t>Primary_T_cells_from_cord_blood__H3K36me3</t>
  </si>
  <si>
    <t>Fetal_Intestine_Small__H3K4me1</t>
  </si>
  <si>
    <t>Artery-Tibial_ENTEX__H3K4me1</t>
  </si>
  <si>
    <t>A15.382.490.315.583.Neutrophils</t>
  </si>
  <si>
    <t>Fallopian_Tube</t>
  </si>
  <si>
    <t>Aorta__H3K36me3</t>
  </si>
  <si>
    <t>Aorta_ENTEX__H3K4me1</t>
  </si>
  <si>
    <t>Artery_Coronary</t>
  </si>
  <si>
    <t>Minor_Salivary_Gland</t>
  </si>
  <si>
    <t>A11.382.Endocrine.Cells</t>
  </si>
  <si>
    <t>Fetal_Intestine_Small__H3K4me3</t>
  </si>
  <si>
    <t>Ganglion_Eminence_derived_primary_cultured_neurospheres__H3K36me3</t>
  </si>
  <si>
    <t>Primary_T_regulatory_cells_from_peripheral_blood__H3K36me3</t>
  </si>
  <si>
    <t>Colon-TV_ENTEX__H3K27ac</t>
  </si>
  <si>
    <t>A11.118.637.Leukocytes</t>
  </si>
  <si>
    <t>A11.329.171.Chondrocytes</t>
  </si>
  <si>
    <t>Fetal_Brain_Male__H3K36me3</t>
  </si>
  <si>
    <t>A11.329.Connective.Tissue.Cells</t>
  </si>
  <si>
    <t>Cervix_Endocervix</t>
  </si>
  <si>
    <t>Adipose_Nuclei__H3K9ac</t>
  </si>
  <si>
    <t>A05.360.444.Genitalia..Male</t>
  </si>
  <si>
    <t>Primary_hematopoietic_stem_cells__H3K36me3</t>
  </si>
  <si>
    <t>A10.336.707.Prostate</t>
  </si>
  <si>
    <t>A05.810.453.Kidney</t>
  </si>
  <si>
    <t>Renal</t>
  </si>
  <si>
    <t>Fetal_Kidney__H3K36me3</t>
  </si>
  <si>
    <t>Foreskin_Melanocyte_Primary_Cells_skin01__H3K27ac</t>
  </si>
  <si>
    <t>Brain_Amygdala</t>
  </si>
  <si>
    <t>A03.556.500.760.Salivary.Glands</t>
  </si>
  <si>
    <t>Foreskin_Melanocyte_Primary_Cells_skin03__H3K27ac</t>
  </si>
  <si>
    <t>Brain_Cerebellum</t>
  </si>
  <si>
    <t>Fetal_Intestine_Large__H3K4me1</t>
  </si>
  <si>
    <t>Thyroid</t>
  </si>
  <si>
    <t>A11.627.635.Myeloid.Progenitor.Cells</t>
  </si>
  <si>
    <t>A03.556.500.760.464.Parotid.Gland</t>
  </si>
  <si>
    <t>Prostate</t>
  </si>
  <si>
    <t>Lung__H3K4me3</t>
  </si>
  <si>
    <t>Fetal_Adrenal_Gland__H3K4me1</t>
  </si>
  <si>
    <t>A08.186.211.730.885.287.249.487.Corpus.Striatum</t>
  </si>
  <si>
    <t>A11.872.378.590.817.Megakaryocyte.Erythroid.Progenitor.Cells</t>
  </si>
  <si>
    <t>Primary_T_killer_memory_cells_from_peripheral_blood__H3K27ac</t>
  </si>
  <si>
    <t>Brain_Hippocampus</t>
  </si>
  <si>
    <t>Esophagus_Muscularis</t>
  </si>
  <si>
    <t>Sigmoid_Colon__H3K4me1</t>
  </si>
  <si>
    <t>Primary_T_helper_cells_from_peripheral_blood__H3K36me3</t>
  </si>
  <si>
    <t>Adipose_Nuclei__H3K4me1</t>
  </si>
  <si>
    <t>Foreskin_Melanocyte_Primary_Cells_skin01__DNase</t>
  </si>
  <si>
    <t>A10.165.450.300.425.Keloid</t>
  </si>
  <si>
    <t>Ganglion_Eminence_derived_primary_cultured_neurospheres__H3K4me3</t>
  </si>
  <si>
    <t>Brain_Frontal_Cortex_(BA9)</t>
  </si>
  <si>
    <t>Rectal_Smooth_Muscle__H3K36me3</t>
  </si>
  <si>
    <t>A11.329.114.Adipocytes</t>
  </si>
  <si>
    <t>Esoph-Mucosa_ENTEX__H3K36me3</t>
  </si>
  <si>
    <t>A11.329.228.Fibroblasts</t>
  </si>
  <si>
    <t>Adipose_Subcutaneous</t>
  </si>
  <si>
    <t>A10.615.550.599.Mouth.Mucosa</t>
  </si>
  <si>
    <t>Primary_mononuclear_cells_from_peripheral_blood__H3K4me3</t>
  </si>
  <si>
    <t>A11.872.190.260.Embryoid.Bodies</t>
  </si>
  <si>
    <t>Pancreas_ENTEX__H3K36me3</t>
  </si>
  <si>
    <t>Colon_Transverse</t>
  </si>
  <si>
    <t>A05.360.444.492.362.Foreskin</t>
  </si>
  <si>
    <t>Pancreas__H3K36me3</t>
  </si>
  <si>
    <t>A08.186.211.865.428.Metencephalon</t>
  </si>
  <si>
    <t>A08.186.211.132.810.428.200.Cerebellum</t>
  </si>
  <si>
    <t>Adipose_Nuclei__H3K36me3</t>
  </si>
  <si>
    <t>Foreskin_Melanocyte_Primary_Cells_skin03__H3K4me3</t>
  </si>
  <si>
    <t>Primary_B_cells_from_peripheral_blood__H3K36me3</t>
  </si>
  <si>
    <t>Primary_T_helper_cells_PMA-I_stimulated__H3K36me3</t>
  </si>
  <si>
    <t>Rectal_Mucosa_Donor_31__H3K36me3</t>
  </si>
  <si>
    <t>Fetal_Lung__DNase</t>
  </si>
  <si>
    <t>A03.556.249.249.209.Cecum</t>
  </si>
  <si>
    <t>Foreskin_Melanocyte_Primary_Cells_skin03__H3K36me3</t>
  </si>
  <si>
    <t>A11.118.637.555.567.569.200.700.T.Lymphocytes..Regulatory</t>
  </si>
  <si>
    <t>A11.872.190.Embryonic.Stem.Cells</t>
  </si>
  <si>
    <t>Mammary_ENTEX__H3K36me3</t>
  </si>
  <si>
    <t>Small_Intestine__H3K4me3</t>
  </si>
  <si>
    <t>Fetal_Intestine_Small__H3K36me3</t>
  </si>
  <si>
    <t>A10.165.114.830.750.Subcutaneous.Fat</t>
  </si>
  <si>
    <t>Primary_B_cells_from_peripheral_blood__H3K4me3</t>
  </si>
  <si>
    <t>A08.186.211.730.885.287.249.Basal.Ganglia</t>
  </si>
  <si>
    <t>A11.443.Erythroid.Cells</t>
  </si>
  <si>
    <t>Colonic_Mucosa__H3K36me3</t>
  </si>
  <si>
    <t>Colonic_Mucosa__H3K4me3</t>
  </si>
  <si>
    <t>Testis_ENTEX__H3K4me3</t>
  </si>
  <si>
    <t>Ganglion_Eminence_derived_primary_cultured_neurospheres__H3K4me1</t>
  </si>
  <si>
    <t>Esoph-Mucosa_ENTEX__H3K27ac</t>
  </si>
  <si>
    <t>Fetal_Brain_Female__H3K4me3</t>
  </si>
  <si>
    <t>Cervix_Ectocervix</t>
  </si>
  <si>
    <t>A03.556.875.500.Esophagus</t>
  </si>
  <si>
    <t>A15.145.229.637.555.567.569.200.CD4.Positive.T.Lymphocytes</t>
  </si>
  <si>
    <t>Fetal_Muscle_Trunk__H3K4me1</t>
  </si>
  <si>
    <t>Ovary_ENTEX__H3K4me3</t>
  </si>
  <si>
    <t>Gastric__H3K4me1</t>
  </si>
  <si>
    <t>Testis</t>
  </si>
  <si>
    <t>A10.165.450.300.Cicatrix</t>
  </si>
  <si>
    <t>A03.556.124.684.Intestine..Small</t>
  </si>
  <si>
    <t>Cortex_derived_primary_cultured_neurospheres__H3K4me1</t>
  </si>
  <si>
    <t>Placenta_Amnion__H3K4me3</t>
  </si>
  <si>
    <t>Foreskin_Fibroblast_Primary_Cells_skin01__H3K27ac</t>
  </si>
  <si>
    <t>A15.382.490.555.567.622.Lymphocytes..Null</t>
  </si>
  <si>
    <t>Primary_T_helper_memory_cells_from_peripheral_blood_2__H3K27ac</t>
  </si>
  <si>
    <t>Uterus_ENTEX__H3K27ac</t>
  </si>
  <si>
    <t>Esoph-Mucosa_ENTEX__H3K4me3</t>
  </si>
  <si>
    <t>Colonic_Mucosa__H3K4me1</t>
  </si>
  <si>
    <t>Brain_Dorsolateral_Prefrontal_Cortex__H3K4me3</t>
  </si>
  <si>
    <t>Vagina</t>
  </si>
  <si>
    <t>Prostate_ENTEX__H3K4me3</t>
  </si>
  <si>
    <t>Brain_Anterior_cingulate_cortex_(BA24)</t>
  </si>
  <si>
    <t>Primary_B_cells_from_peripheral_blood__H3K4me1</t>
  </si>
  <si>
    <t>Esophagus__H3K27ac</t>
  </si>
  <si>
    <t>HMEC_Mammary_Epithelial_Primary_Cells__H3K36me3</t>
  </si>
  <si>
    <t>Adipose_Nuclei__H3K4me3</t>
  </si>
  <si>
    <t>Spleen__H3K4me3</t>
  </si>
  <si>
    <t>Primary_B_cells_from_peripheral_blood__DNase</t>
  </si>
  <si>
    <t>Colon-TV_ENTEX__H3K36me3</t>
  </si>
  <si>
    <t>Brain_Cortex</t>
  </si>
  <si>
    <t>Fetal_Adrenal_Gland__H3K36me3</t>
  </si>
  <si>
    <t>A03.556.249.249.356.Colon</t>
  </si>
  <si>
    <t>Brain_Substantia_Nigra__H3K9ac</t>
  </si>
  <si>
    <t>Foreskin_Melanocyte_Primary_Cells_skin01__H3K36me3</t>
  </si>
  <si>
    <t>Fetal_Intestine_Large__H3K4me3</t>
  </si>
  <si>
    <t>A11.872.653.Neural.Stem.Cells</t>
  </si>
  <si>
    <t>A08.186.211.730.885.287.500.571.735.Visual.Cortex</t>
  </si>
  <si>
    <t>Colon-TV_ENTEX__H3K4me3</t>
  </si>
  <si>
    <t>Gastric__H3K4me3</t>
  </si>
  <si>
    <t>SI-Term-Ileum_ENTEX__H3K4me1</t>
  </si>
  <si>
    <t>A15.382.Immune.System</t>
  </si>
  <si>
    <t>Primary_hematopoietic_stem_cells_G-CSF-mobilized_Male__H3K36me3</t>
  </si>
  <si>
    <t>Brain_Substantia_Nigra__H3K4me3</t>
  </si>
  <si>
    <t>NHDF-Ad_Adult_Dermal_Fibroblast_Primary_Cells__H3K36me3</t>
  </si>
  <si>
    <t>Right_Atrium__H3K36me3</t>
  </si>
  <si>
    <t>A14.549.885.Tongue</t>
  </si>
  <si>
    <t>NHLF_Lung_Fibroblast_Primary_Cells__DNase</t>
  </si>
  <si>
    <t>Primary_T_helper_naive_cells_from_peripheral_blood_1__H3K36me3</t>
  </si>
  <si>
    <t>Placenta__H3K4me3</t>
  </si>
  <si>
    <t>liver_ENTEX__H3K36me3</t>
  </si>
  <si>
    <t>Liver</t>
  </si>
  <si>
    <t>A06.407.312.Gonads</t>
  </si>
  <si>
    <t>A10.165.114.830.500.750.Subcutaneous.Fat..Abdominal</t>
  </si>
  <si>
    <t>Primary_T_helper_17_cells_PMA-I_stimulated__H3K4me3</t>
  </si>
  <si>
    <t>Foreskin_Keratinocyte_Primary_Cells_skin03__H3K4me1</t>
  </si>
  <si>
    <t>A15.382.490.555.567.537.Killer.Cells..Natural</t>
  </si>
  <si>
    <t>Primary_hematopoietic_stem_cells__H3K4me3</t>
  </si>
  <si>
    <t>A11.436.348.Hepatocytes</t>
  </si>
  <si>
    <t>Lung__H3K36me3</t>
  </si>
  <si>
    <t>Breast_variant_Human_Mammary_Epithelial_Cells_(vHMEC)__H3K4me1</t>
  </si>
  <si>
    <t>Gastric__H3K27ac</t>
  </si>
  <si>
    <t>A11.872.700.500.Induced.Pluripotent.Stem.Cells</t>
  </si>
  <si>
    <t>Artery-Coronary_ENTEX__H3K27ac</t>
  </si>
  <si>
    <t>Pancreatic_Islets__H3K27ac</t>
  </si>
  <si>
    <t>A03.556.Gastrointestinal.Tract</t>
  </si>
  <si>
    <t>Stomach</t>
  </si>
  <si>
    <t>Primary_Natural_Killer_cells_from_peripheral_blood__H3K4me3</t>
  </si>
  <si>
    <t>NHEK-Epidermal_Keratinocyte_Primary_Cells__H3K4me1</t>
  </si>
  <si>
    <t>Fetal_Intestine_Large__H3K27ac</t>
  </si>
  <si>
    <t>SI-Term-Ileum_ENTEX__H3K27ac</t>
  </si>
  <si>
    <t>Pancreatic_Islets__H3K4me1</t>
  </si>
  <si>
    <t>Primary_B_cells_from_peripheral_blood__H3K27ac</t>
  </si>
  <si>
    <t>A03.556.124.Intestines</t>
  </si>
  <si>
    <t>Spleen</t>
  </si>
  <si>
    <t>HMEC_Mammary_Epithelial_Primary_Cells__H3K4me1</t>
  </si>
  <si>
    <t>Foreskin_Keratinocyte_Primary_Cells_skin03__H3K27ac</t>
  </si>
  <si>
    <t>A11.118.637.555.567.569.T.Lymphocytes</t>
  </si>
  <si>
    <t>A11.627.340.360.Granulocyte.Precursor.Cells</t>
  </si>
  <si>
    <t>Lung</t>
  </si>
  <si>
    <t>Primary_T_cells_from_peripheral_blood__H3K4me3</t>
  </si>
  <si>
    <t>Primary_T_helper_cells_PMA-I_stimulated__H3K4me1</t>
  </si>
  <si>
    <t>Gastric__H3K36me3</t>
  </si>
  <si>
    <t>Small_Intestine__DNase</t>
  </si>
  <si>
    <t>A11.118.637.555.567.562.B.Lymphocytes</t>
  </si>
  <si>
    <t>Cells_Transformed_fibroblasts</t>
  </si>
  <si>
    <t>Adrenal_gland_ENTEX__H3K4me3</t>
  </si>
  <si>
    <t>A10.615.789.Serous.Membrane</t>
  </si>
  <si>
    <t>Brain_Inferior_Temporal_Lobe__H3K9ac</t>
  </si>
  <si>
    <t>Skin_tissue_ENTEX__H3K4me3</t>
  </si>
  <si>
    <t>Primary_T_killer_naive_cells_from_peripheral_blood__H3K36me3</t>
  </si>
  <si>
    <t>Brain_Substantia_nigra</t>
  </si>
  <si>
    <t>Brain_Hippocampus_Middle__H3K4me3</t>
  </si>
  <si>
    <t>Liver__H3K36me3</t>
  </si>
  <si>
    <t>Primary_T_helper_cells_from_peripheral_blood__H3K4me1</t>
  </si>
  <si>
    <t>A05.360.319.Genitalia..Female</t>
  </si>
  <si>
    <t>Esophagus__H3K4me3</t>
  </si>
  <si>
    <t>Pancreas</t>
  </si>
  <si>
    <t>Brain_Anterior_Caudate__H3K4me3</t>
  </si>
  <si>
    <t>Fetal_Intestine_Small__H3K27ac</t>
  </si>
  <si>
    <t>A15.145.229.637.555.Leukocytes..Mononuclear</t>
  </si>
  <si>
    <t>Cells_EBV-transformed_lymphocytes</t>
  </si>
  <si>
    <t>Primary_T_cells_from_peripheral_blood__H3K36me3</t>
  </si>
  <si>
    <t>Cortex_derived_primary_cultured_neurospheres__H3K4me3</t>
  </si>
  <si>
    <t>Primary_T_helper_cells_PMA-I_stimulated__H3K4me3</t>
  </si>
  <si>
    <t>Fetal_Brain_Male__H3K4me1</t>
  </si>
  <si>
    <t>Pancreas__H3K27ac</t>
  </si>
  <si>
    <t>A15.382.520.604.700.Spleen</t>
  </si>
  <si>
    <t>Fetal_Adrenal_Gland__H3K4me3</t>
  </si>
  <si>
    <t>A11.872.040.Adult.Stem.Cells</t>
  </si>
  <si>
    <t>A11.436.329.Granulosa.Cells</t>
  </si>
  <si>
    <t>Primary_T_killer_naive_cells_from_peripheral_blood__H3K4me3</t>
  </si>
  <si>
    <t>Stomach_Mucosa__H3K4me1</t>
  </si>
  <si>
    <t>A08.186.211.730.317.357.352.435.Hypothalamo.Hypophyseal.System</t>
  </si>
  <si>
    <t>NHEK-Epidermal_Keratinocyte_Primary_Cells__H3K36me3</t>
  </si>
  <si>
    <t>Primary_T_helper_memory_cells_from_peripheral_blood_1__H3K36me3</t>
  </si>
  <si>
    <t>Stomach_Mucosa__H3K36me3</t>
  </si>
  <si>
    <t>Testis_ENTEX__H3K36me3</t>
  </si>
  <si>
    <t>NHDF-Ad_Adult_Dermal_Fibroblast_Primary_Cells__H3K4me3</t>
  </si>
  <si>
    <t>Pancreas__H3K4me3</t>
  </si>
  <si>
    <t>A03.556.249.124.Ileum</t>
  </si>
  <si>
    <t>Fetal_Intestine_Small__DNase</t>
  </si>
  <si>
    <t>A08.186.211.132.Brain.Stem</t>
  </si>
  <si>
    <t>Fetal_Stomach__DNase</t>
  </si>
  <si>
    <t>A15.145.229.188.Blood.Platelets</t>
  </si>
  <si>
    <t>Brain_Angular_Gyrus__H3K36me3</t>
  </si>
  <si>
    <t>Brain_Cingulate_Gyrus__H3K4me3</t>
  </si>
  <si>
    <t>A05.360.319.679.Uterus</t>
  </si>
  <si>
    <t>Kidney_Cortex</t>
  </si>
  <si>
    <t>Primary_hematopoietic_stem_cells_G-CSF-mobilized_Female__H3K36me3</t>
  </si>
  <si>
    <t>A05.360.319.114.630.Ovary</t>
  </si>
  <si>
    <t>Brain_Dorsolateral_Prefrontal_Cortex__H3K9ac</t>
  </si>
  <si>
    <t>Foreskin_Keratinocyte_Primary_Cells_skin03__H3K36me3</t>
  </si>
  <si>
    <t>Fetal_Intestine_Large__DNase</t>
  </si>
  <si>
    <t>A15.145.229.637.555.567.562.725.Plasma.Cells</t>
  </si>
  <si>
    <t>NHLF_Lung_Fibroblast_Primary_Cells__H3K36me3</t>
  </si>
  <si>
    <t>Primary_T_helper_17_cells_PMA-I_stimulated__H3K4me1</t>
  </si>
  <si>
    <t>A08.186.211.730.885.287.500.670.Parietal.Lobe</t>
  </si>
  <si>
    <t>Pancreas__H3K4me1</t>
  </si>
  <si>
    <t>Primary_T_regulatory_cells_from_peripheral_blood__H3K4me3</t>
  </si>
  <si>
    <t>A05.810.890.Urinary.Bladder</t>
  </si>
  <si>
    <t>Vagina_ENTEX__H3K27ac</t>
  </si>
  <si>
    <t>A03.556.249.249.356.668.Colon..Sigmoid</t>
  </si>
  <si>
    <t>Thymus__H3K36me3</t>
  </si>
  <si>
    <t>Primary_T_helper_17_cells_PMA-I_stimulated__H3K36me3</t>
  </si>
  <si>
    <t>Breast_Mammary_Tissue</t>
  </si>
  <si>
    <t>A09.371.Eye</t>
  </si>
  <si>
    <t>NHLF_Lung_Fibroblast_Primary_Cells__H3K4me3</t>
  </si>
  <si>
    <t>Primary_T_killer_memory_cells_from_peripheral_blood__H3K36me3</t>
  </si>
  <si>
    <t>Lung__H3K27ac</t>
  </si>
  <si>
    <t>Gastric__DNase</t>
  </si>
  <si>
    <t>Primary_B_cells_from_cord_blood__H3K36me3</t>
  </si>
  <si>
    <t>Brain_Cingulate_Gyrus__H3K9ac</t>
  </si>
  <si>
    <t>A08.186.211.730.885.287.500.Cerebral.Cortex</t>
  </si>
  <si>
    <t>A15.382.520.604.800.Palatine.Tonsil</t>
  </si>
  <si>
    <t>Brain_Hippocampus_Middle__H3K36me3</t>
  </si>
  <si>
    <t>A11.329.372.600.Macrophages..Alveolar</t>
  </si>
  <si>
    <t>NHEK-Epidermal_Keratinocyte_Primary_Cells__H3K27ac</t>
  </si>
  <si>
    <t>Foreskin_Fibroblast_Primary_Cells_skin01__H3K36me3</t>
  </si>
  <si>
    <t>Aorta_ENTEX__H3K36me3</t>
  </si>
  <si>
    <t>A10.615.Membranes</t>
  </si>
  <si>
    <t>Brain_Spinal_cord_(cervical_c-1)</t>
  </si>
  <si>
    <t>A08.186.211.Brain</t>
  </si>
  <si>
    <t>A08.186.211.730.885.287.500.270.Frontal.Lobe</t>
  </si>
  <si>
    <t>A05.810.453.324.Kidney.Cortex</t>
  </si>
  <si>
    <t>Brain_Angular_Gyrus__H3K9ac</t>
  </si>
  <si>
    <t>Lung_ENTEX__H3K4me3</t>
  </si>
  <si>
    <t>Spleen__H3K4me1</t>
  </si>
  <si>
    <t>Duodenum_Mucosa__H3K4me1</t>
  </si>
  <si>
    <t>Nerve-Tibial_ENTEX__H3K4me3</t>
  </si>
  <si>
    <t>Colonic_Mucosa__H3K9ac</t>
  </si>
  <si>
    <t>Brain_Inferior_Temporal_Lobe__H3K36me3</t>
  </si>
  <si>
    <t>Fetal_Stomach__H3K27ac</t>
  </si>
  <si>
    <t>Esophagus__H3K36me3</t>
  </si>
  <si>
    <t>A11.436.Epithelial.Cells</t>
  </si>
  <si>
    <t>A06.407.Endocrine.Glands</t>
  </si>
  <si>
    <t>Rectal_Mucosa_Donor_31__H3K4me1</t>
  </si>
  <si>
    <t>A14.724.Pharynx</t>
  </si>
  <si>
    <t>Fetal_Lung__H3K9ac</t>
  </si>
  <si>
    <t>A06.407.071.140.Adrenal.Cortex</t>
  </si>
  <si>
    <t>A10.272.497.Epidermis</t>
  </si>
  <si>
    <t>Fetal_Adrenal_Gland__H3K27ac</t>
  </si>
  <si>
    <t>A02.835.583.443.800.800.Synovial.Fluid</t>
  </si>
  <si>
    <t>Brain_Substantia_Nigra__H3K36me3</t>
  </si>
  <si>
    <t>Primary_T_helper_memory_cells_from_peripheral_blood_2__H3K4me1</t>
  </si>
  <si>
    <t>Primary_T_cells_from_cord_blood__DNase</t>
  </si>
  <si>
    <t>Pancreatic_Islets__H3K9ac</t>
  </si>
  <si>
    <t>A05.360.Genitalia</t>
  </si>
  <si>
    <t>A11.436.397.Keratinocytes</t>
  </si>
  <si>
    <t>Primary_T_cells_effector_memory_enriched_from_peripheral_blood__H3K4me3</t>
  </si>
  <si>
    <t>Brain_Inferior_Temporal_Lobe__H3K4me3</t>
  </si>
  <si>
    <t>Brain_Inferior_Temporal_Lobe__H3K4me1</t>
  </si>
  <si>
    <t>Breast_variant_Human_Mammary_Epithelial_Cells_(vHMEC)__H3K36me3</t>
  </si>
  <si>
    <t>Brain_Cingulate_Gyrus__H3K36me3</t>
  </si>
  <si>
    <t>Nerve-Tibial_ENTEX__H3K36me3</t>
  </si>
  <si>
    <t>Foreskin_Keratinocyte_Primary_Cells_skin02__H3K36me3</t>
  </si>
  <si>
    <t>Rectal_Mucosa_Donor_29__H3K4me3</t>
  </si>
  <si>
    <t>Adrenal_gland_ENTEX__H3K4me1</t>
  </si>
  <si>
    <t>HMEC_Mammary_Epithelial_Primary_Cells__H3K27ac</t>
  </si>
  <si>
    <t>Primary_T_helper_cells_from_peripheral_blood__H3K4me3</t>
  </si>
  <si>
    <t>Sigmoid_Colon__H3K36me3</t>
  </si>
  <si>
    <t>Small_Intestine__H3K36me3</t>
  </si>
  <si>
    <t>A05.360.319.679.256.Cervix.Uteri</t>
  </si>
  <si>
    <t>Rectal_Mucosa_Donor_29__H3K36me3</t>
  </si>
  <si>
    <t>Small_Intestine__H3K27ac</t>
  </si>
  <si>
    <t>A10.615.550.Mucous.Membrane</t>
  </si>
  <si>
    <t>Liver__H3K4me3</t>
  </si>
  <si>
    <t>Primary_mononuclear_cells_from_peripheral_blood__H3K36me3</t>
  </si>
  <si>
    <t>Brain_Anterior_Caudate__H3K36me3</t>
  </si>
  <si>
    <t>Artery-Tibial_ENTEX__H3K36me3</t>
  </si>
  <si>
    <t>A08.186.211.464.405.Hippocampus</t>
  </si>
  <si>
    <t>Pancreatic_Islets__H3K4me3</t>
  </si>
  <si>
    <t>A05.360.319.114.373.Fallopian.Tubes</t>
  </si>
  <si>
    <t>Primary_hematopoietic_stem_cells_G-CSF-mobilized_Female__H3K27ac</t>
  </si>
  <si>
    <t>A14.724.557.Nasopharynx</t>
  </si>
  <si>
    <t>Brain_Dorsolateral_Prefrontal_Cortex__H3K36me3</t>
  </si>
  <si>
    <t>A15.145.Blood</t>
  </si>
  <si>
    <t>Brain_Anterior_Caudate__H3K9ac</t>
  </si>
  <si>
    <t>Brain_Anterior_Caudate__H3K27ac</t>
  </si>
  <si>
    <t>A03.556.124.526.767.Rectum</t>
  </si>
  <si>
    <t>Primary_hematopoietic_stem_cells_G-CSF-mobilized_Female__DNase</t>
  </si>
  <si>
    <t>A03.556.875.875.Stomach</t>
  </si>
  <si>
    <t>Foreskin_Keratinocyte_Primary_Cells_skin02__H3K4me3</t>
  </si>
  <si>
    <t>Prostate_ENTEX__H3K36me3</t>
  </si>
  <si>
    <t>Thymus__H3K4me3</t>
  </si>
  <si>
    <t>Primary_T_helper_naive_cells_from_peripheral_blood_2__H3K4me1</t>
  </si>
  <si>
    <t>A08.186.211.464.710.225.Entorhinal.Cortex</t>
  </si>
  <si>
    <t>Fetal_Lung__H3K4me3</t>
  </si>
  <si>
    <t>Primary_T_helper_naive_cells_from_peripheral_blood_2__H3K4me3</t>
  </si>
  <si>
    <t>Primary_hematopoietic_stem_cells__H3K4me1</t>
  </si>
  <si>
    <t>Stomach_ENTEX__H3K27ac</t>
  </si>
  <si>
    <t>Adrenal_Gland</t>
  </si>
  <si>
    <t>Fetal_Kidney__DNase</t>
  </si>
  <si>
    <t>Stomach_ENTEX__H3K36me3</t>
  </si>
  <si>
    <t>Primary_B_cells_from_cord_blood__H3K4me3</t>
  </si>
  <si>
    <t>Primary_B_cells_from_cord_blood__H3K4me1</t>
  </si>
  <si>
    <t>Primary_T_regulatory_cells_from_peripheral_blood__H3K27ac</t>
  </si>
  <si>
    <t>HMEC_Mammary_Epithelial_Primary_Cells__H3K9ac</t>
  </si>
  <si>
    <t>Duodenum_Mucosa__H3K36me3</t>
  </si>
  <si>
    <t>Fetal_Brain_Male__H3K4me3</t>
  </si>
  <si>
    <t>Primary_hematopoietic_stem_cells_G-CSF-mobilized_Male__DNase</t>
  </si>
  <si>
    <t>Foreskin_Keratinocyte_Primary_Cells_skin02__H3K4me1</t>
  </si>
  <si>
    <t>Rectal_Mucosa_Donor_31__H3K27ac</t>
  </si>
  <si>
    <t>A15.378.316.Bone.Marrow.Cells</t>
  </si>
  <si>
    <t>Foreskin_Keratinocyte_Primary_Cells_skin03__H3K4me3</t>
  </si>
  <si>
    <t>Adipose_Visceral_(Omentum)</t>
  </si>
  <si>
    <t>Liver__H3K4me1</t>
  </si>
  <si>
    <t>Rectal_Mucosa_Donor_29__H3K4me1</t>
  </si>
  <si>
    <t>A11.497.497.600.Oocytes</t>
  </si>
  <si>
    <t>Brain_Hippocampus_Middle__H3K27ac</t>
  </si>
  <si>
    <t>A05.360.490.Germ.Cells</t>
  </si>
  <si>
    <t>A14.549.167.Dentition</t>
  </si>
  <si>
    <t>A05.360.319.887.Vulva</t>
  </si>
  <si>
    <t>A04.531.520.Nasal.Mucosa</t>
  </si>
  <si>
    <t>A08.186.211.730.317.357.Hypothalamus</t>
  </si>
  <si>
    <t>Colonic_Mucosa__H3K27ac</t>
  </si>
  <si>
    <t>Brain_Substantia_Nigra__H3K27ac</t>
  </si>
  <si>
    <t>Adrenal_gland_ENTEX__H3K36me3</t>
  </si>
  <si>
    <t>Primary_hematopoietic_stem_cells_short_term_culture__H3K4me3</t>
  </si>
  <si>
    <t>Primary_T_helper_cells_PMA-I_stimulated__H3K27ac</t>
  </si>
  <si>
    <t>A15.145.229.Blood.Cells</t>
  </si>
  <si>
    <t>NHEK-Epidermal_Keratinocyte_Primary_Cells__DNase</t>
  </si>
  <si>
    <t>A03.556.124.369.Intestinal.Mucosa</t>
  </si>
  <si>
    <t>Spleen_ENTEX__H3K4me3</t>
  </si>
  <si>
    <t>Brain_Hippocampus_Middle__H3K4me1</t>
  </si>
  <si>
    <t>A08.186.211.464.Limbic.System</t>
  </si>
  <si>
    <t>Primary_neutrophils_from_peripheral_blood__H3K4me3</t>
  </si>
  <si>
    <t>Primary_T_helper_memory_cells_from_peripheral_blood_2__H3K36me3</t>
  </si>
  <si>
    <t>Spleen__H3K36me3</t>
  </si>
  <si>
    <t>Brain_Angular_Gyrus__H3K4me3</t>
  </si>
  <si>
    <t>Ovary_ENTEX__H3K36me3</t>
  </si>
  <si>
    <t>Pancreas_ENTEX__H3K4me3</t>
  </si>
  <si>
    <t>liver_ENTEX__H3K4me1</t>
  </si>
  <si>
    <t>Brain_Cingulate_Gyrus__H3K27ac</t>
  </si>
  <si>
    <t>Primary_T_regulatory_cells_from_peripheral_blood__H3K4me1</t>
  </si>
  <si>
    <t>Primary_T_helper_memory_cells_from_peripheral_blood_1__H3K4me3</t>
  </si>
  <si>
    <t>Esophagus_Mucosa</t>
  </si>
  <si>
    <t>Brain_Cingulate_Gyrus__H3K4me1</t>
  </si>
  <si>
    <t>SI-Term-Ileum_ENTEX__H3K4me3</t>
  </si>
  <si>
    <t>Primary_T_helper_memory_cells_from_peripheral_blood_2__H3K4me3</t>
  </si>
  <si>
    <t>A15.382.812.522.Macrophages</t>
  </si>
  <si>
    <t>A08.186.211.730.317.Diencephalon</t>
  </si>
  <si>
    <t>A05.360.319.679.490.Endometrium</t>
  </si>
  <si>
    <t>Esophagus__H3K4me1</t>
  </si>
  <si>
    <t>Small_Intestine_Terminal_Ileum</t>
  </si>
  <si>
    <t>A14.549.167.646.Periodontium</t>
  </si>
  <si>
    <t>A03.620.Liver</t>
  </si>
  <si>
    <t>A06.407.900.Thyroid.Gland</t>
  </si>
  <si>
    <t>Esoph-Mucosa_ENTEX__H3K4me1</t>
  </si>
  <si>
    <t>A10.272.Epithelium</t>
  </si>
  <si>
    <t>Sigmoid_Colon__H3K27ac</t>
  </si>
  <si>
    <t>Lung__H3K4me1</t>
  </si>
  <si>
    <t>Stomach_Mucosa__H3K9ac</t>
  </si>
  <si>
    <t>SI-Term-Ileum_ENTEX__H3K36me3</t>
  </si>
  <si>
    <t>Primary_neutrophils_from_peripheral_blood__H3K4me1</t>
  </si>
  <si>
    <t>A17.815.Skin</t>
  </si>
  <si>
    <t>A10.549.400.Lymph.Nodes</t>
  </si>
  <si>
    <t>Breast_variant_Human_Mammary_Epithelial_Cells_(vHMEC)__DNase</t>
  </si>
  <si>
    <t>Lung_ENTEX__H3K36me3</t>
  </si>
  <si>
    <t>NHEK-Epidermal_Keratinocyte_Primary_Cells__H3K9ac</t>
  </si>
  <si>
    <t>Fetal_Brain_Female__H3K4me1</t>
  </si>
  <si>
    <t>Adrenal_gland_ENTEX__H3K27ac</t>
  </si>
  <si>
    <t>Primary_T_cells_from_peripheral_blood__H3K4me1</t>
  </si>
  <si>
    <t>Rectal_Mucosa_Donor_29__H3K27ac</t>
  </si>
  <si>
    <t>Foreskin_Keratinocyte_Primary_Cells_skin02__DNase</t>
  </si>
  <si>
    <t>Fetal_Brain_Female__DNase</t>
  </si>
  <si>
    <t>Primary_T_helper_memory_cells_from_peripheral_blood_1__H3K4me1</t>
  </si>
  <si>
    <t>Rectal_Mucosa_Donor_31__H3K9ac</t>
  </si>
  <si>
    <t>Brain_Inferior_Temporal_Lobe__H3K27ac</t>
  </si>
  <si>
    <t>Pancreas_ENTEX__H3K4me1</t>
  </si>
  <si>
    <t>Spleen_ENTEX__H3K4me1</t>
  </si>
  <si>
    <t>Breast_variant_Human_Mammary_Epithelial_Cells_(vHMEC)__H3K4me3</t>
  </si>
  <si>
    <t>Thyroid_gland_ENTEX__H3K4me1</t>
  </si>
  <si>
    <t>Lung_ENTEX__H3K27ac</t>
  </si>
  <si>
    <t>Primary_T_killer_naive_cells_from_peripheral_blood__H3K4me1</t>
  </si>
  <si>
    <t>Primary_hematopoietic_stem_cells_G-CSF-mobilized_Female__H3K4me1</t>
  </si>
  <si>
    <t>NHEK-Epidermal_Keratinocyte_Primary_Cells__H3K4me3</t>
  </si>
  <si>
    <t>Fetal_Brain_Male__DNase</t>
  </si>
  <si>
    <t>Pituitary</t>
  </si>
  <si>
    <t>Foreskin_Fibroblast_Primary_Cells_skin02__H3K36me3</t>
  </si>
  <si>
    <t>Skin_Not_Sun_Exposed_(Suprapubic)</t>
  </si>
  <si>
    <t>Duodenum_Mucosa__H3K4me3</t>
  </si>
  <si>
    <t>Brain_Angular_Gyrus__H3K27ac</t>
  </si>
  <si>
    <t>Primary_T_helper_17_cells_PMA-I_stimulated__H3K27ac</t>
  </si>
  <si>
    <t>Whole_Blood</t>
  </si>
  <si>
    <t>Liver__H3K27ac</t>
  </si>
  <si>
    <t>A15.145.300.Fetal.Blood</t>
  </si>
  <si>
    <t>HMEC_Mammary_Epithelial_Primary_Cells__DNase</t>
  </si>
  <si>
    <t>Spleen__H3K27ac</t>
  </si>
  <si>
    <t>Fetal_Thymus__H3K36me3</t>
  </si>
  <si>
    <t>Primary_hematopoietic_stem_cells_short_term_culture__H3K4me1</t>
  </si>
  <si>
    <t>Primary_hematopoietic_stem_cells_G-CSF-mobilized_Male__H3K4me1</t>
  </si>
  <si>
    <t>Rectal_Mucosa_Donor_31__H3K4me3</t>
  </si>
  <si>
    <t>Brain_Substantia_Nigra__H3K4me1</t>
  </si>
  <si>
    <t>Primary_T_cells_effector_memory_enriched_from_peripheral_blood__H3K36me3</t>
  </si>
  <si>
    <t>Spleen_ENTEX__H3K36me3</t>
  </si>
  <si>
    <t>Thyroid_gland_ENTEX__H3K27ac</t>
  </si>
  <si>
    <t>A15.382.812.Mononuclear.Phagocyte.System</t>
  </si>
  <si>
    <t>A15.382.812.260.Dendritic.Cells</t>
  </si>
  <si>
    <t>Primary_T_helper_naive_cells_from_peripheral_blood_2__H3K27ac</t>
  </si>
  <si>
    <t>A03.556.875.Upper.Gastrointestinal.Tract</t>
  </si>
  <si>
    <t>Nerve-Tibial_ENTEX__H3K4me1</t>
  </si>
  <si>
    <t>Pancreas__DNase</t>
  </si>
  <si>
    <t>Primary_mononuclear_cells_from_peripheral_blood__H3K9ac</t>
  </si>
  <si>
    <t>HMEC_Mammary_Epithelial_Primary_Cells__H3K4me3</t>
  </si>
  <si>
    <t>Primary_T_cells_effector_memory_enriched_from_peripheral_blood__H3K4me1</t>
  </si>
  <si>
    <t>Primary_mononuclear_cells_from_peripheral_blood__H3K27ac</t>
  </si>
  <si>
    <t>Nerve-Tibial_ENTEX__H3K27ac</t>
  </si>
  <si>
    <t>Thyroid_gland_ENTEX__H3K4me3</t>
  </si>
  <si>
    <t>Brain_Dorsolateral_Prefrontal_Cortex__H3K27ac</t>
  </si>
  <si>
    <t>Duodenum_Mucosa__H3K9ac</t>
  </si>
  <si>
    <t>Primary_monocytes_from_peripheral_blood__H3K4me3</t>
  </si>
  <si>
    <t>Primary_T_killer_memory_cells_from_peripheral_blood__H3K4me1</t>
  </si>
  <si>
    <t>Primary_hematopoietic_stem_cells_short_term_culture__H3K36me3</t>
  </si>
  <si>
    <t>Spleen_ENTEX__H3K27ac</t>
  </si>
  <si>
    <t>Primary_mononuclear_cells_from_peripheral_blood__H3K4me1</t>
  </si>
  <si>
    <t>Primary_hematopoietic_stem_cells_G-CSF-mobilized_Male__H3K4me3</t>
  </si>
  <si>
    <t>Primary_hematopoietic_stem_cells_G-CSF-mobilized_Female__H3K4me3</t>
  </si>
  <si>
    <t>Stomach_ENTEX__H3K4me3</t>
  </si>
  <si>
    <t>Lung_ENTEX__H3K4me1</t>
  </si>
  <si>
    <t>Testis_ENTEX__H3K27ac</t>
  </si>
  <si>
    <t>Thyroid_gland_ENTEX__H3K36me3</t>
  </si>
  <si>
    <t>Pancreas_ENTEX__H3K27ac</t>
  </si>
  <si>
    <t>Primary_Natural_Killer_cells_from_peripheral_blood__H3K36me3</t>
  </si>
  <si>
    <t>Primary_monocytes_from_peripheral_blood__DNase</t>
  </si>
  <si>
    <t>liver_ENTEX__H3K4me3</t>
  </si>
  <si>
    <t>Skin_Sun_Exposed_(Lower_leg)</t>
  </si>
  <si>
    <t>A15.378.316.580.Monocytes</t>
  </si>
  <si>
    <t>Brain_Angular_Gyrus__H3K4me1</t>
  </si>
  <si>
    <t>Brain_Dorsolateral_Prefrontal_Cortex__H3K4me1</t>
  </si>
  <si>
    <t>Primary_neutrophils_from_peripheral_blood__H3K36me3</t>
  </si>
  <si>
    <t>Primary_Natural_Killer_cells_from_peripheral_blood__H3K4me1</t>
  </si>
  <si>
    <t>Rectal_Mucosa_Donor_29__H3K9ac</t>
  </si>
  <si>
    <t>A15.382.680.Phagocytes</t>
  </si>
  <si>
    <t>Brain_Anterior_Caudate__H3K4me1</t>
  </si>
  <si>
    <t>A10.549.Lymphoid.Tissue</t>
  </si>
  <si>
    <t>Fetal_Kidney__H3K4me1</t>
  </si>
  <si>
    <t>Mammary_ENTEX__H3K27ac</t>
  </si>
  <si>
    <t>Primary_T_helper_naive_cells_from_peripheral_blood__H3K9ac</t>
  </si>
  <si>
    <t>Primary_monocytes_from_peripheral_blood__H3K27ac</t>
  </si>
  <si>
    <t>Primary_T_helper_naive_cells_from_peripheral_blood_1__H3K4me1</t>
  </si>
  <si>
    <t>Mammary_ENTEX__H3K4me3</t>
  </si>
  <si>
    <t>Primary_T_helper_cells_from_peripheral_blood__H3K27ac</t>
  </si>
  <si>
    <t>Primary_Natural_Killer_cells_from_peripheral_blood__H3K27ac</t>
  </si>
  <si>
    <t>Primary_T_helper_naive_cells_from_peripheral_blood_1__H3K27ac</t>
  </si>
  <si>
    <t>Mammary_ENTEX__H3K4me1</t>
  </si>
  <si>
    <t>Stomach_ENTEX__H3K4me1</t>
  </si>
  <si>
    <t>Primary_T_cells_from_cord_blood__H3K4me3</t>
  </si>
  <si>
    <t>Liver__H3K9ac</t>
  </si>
  <si>
    <t>Stomach_Mucosa__H3K4me3</t>
  </si>
  <si>
    <t>Primary_T_cells_from_peripheral_blood__DNase</t>
  </si>
  <si>
    <t>A08.186.211.653.Mesencephalon</t>
  </si>
  <si>
    <t>liver_ENTEX__H3K27ac</t>
  </si>
  <si>
    <t>Primary_monocytes_from_peripheral_blood__H3K36me3</t>
  </si>
  <si>
    <t>Primary_T_killer_naive_cells_from_peripheral_blood__H3K27ac</t>
  </si>
  <si>
    <t>Primary_T_killer_memory_cells_from_peripheral_blood__H3K4me3</t>
  </si>
  <si>
    <t>A06.407.071.Adrenal.Glands</t>
  </si>
  <si>
    <t>Fetal_Kidney__H3K9ac</t>
  </si>
  <si>
    <t>Fetal_Thymus__DNase</t>
  </si>
  <si>
    <t>Primary_T_helper_memory_cells_from_peripheral_blood_1__H3K27ac</t>
  </si>
  <si>
    <t>Primary_T_cells_effector_memory_enriched_from_peripheral_blood__H3K27ac</t>
  </si>
  <si>
    <t>Thymus__H3K4me1</t>
  </si>
  <si>
    <t>Primary_T_cells_from_peripheral_blood__H3K27ac</t>
  </si>
  <si>
    <t>Primary_T_helper_naive_cells_from_peripheral_blood_1__H3K4me3</t>
  </si>
  <si>
    <t>Fetal_Thymus__H3K4me3</t>
  </si>
  <si>
    <t>Primary_monocytes_from_peripheral_blood__H3K4me1</t>
  </si>
  <si>
    <t>Primary_T_cells_from_cord_blood__H3K4me1</t>
  </si>
  <si>
    <t>Fetal_Kidney__H3K4me3</t>
  </si>
  <si>
    <t>Primary_Natural_Killer_cells_from_peripheral_blood__DNase</t>
  </si>
  <si>
    <t>Thymus__H3K27ac</t>
  </si>
  <si>
    <t>Breast_Myoepithelial_Primary_Cells__H3K9ac</t>
  </si>
  <si>
    <t>Fetal_Thymus__H3K27ac</t>
  </si>
  <si>
    <t>Fetal_Thymus__H3K4me1</t>
  </si>
  <si>
    <t>Cell type</t>
  </si>
  <si>
    <t>Prop SNPs</t>
  </si>
  <si>
    <t>Prop h2</t>
  </si>
  <si>
    <t>Prop h2 SE</t>
  </si>
  <si>
    <t>Enrichment SE</t>
  </si>
  <si>
    <t>Enrichment P</t>
  </si>
  <si>
    <t>Cardiomyocyte</t>
  </si>
  <si>
    <t>Cell type gene expression profile</t>
  </si>
  <si>
    <t>Mural</t>
  </si>
  <si>
    <t>Disease-specific gene expression profile</t>
  </si>
  <si>
    <t>Fibroblast</t>
  </si>
  <si>
    <t>Adipocyte</t>
  </si>
  <si>
    <t>Lymphoid</t>
  </si>
  <si>
    <t>Neuronal</t>
  </si>
  <si>
    <t>Myeloid</t>
  </si>
  <si>
    <t>Mast</t>
  </si>
  <si>
    <t>Cell state</t>
  </si>
  <si>
    <t>Cell Type</t>
  </si>
  <si>
    <t>Expression type</t>
  </si>
  <si>
    <t>Enrichment</t>
  </si>
  <si>
    <t>vCM1.0</t>
  </si>
  <si>
    <t>Cellstate gene expression profile</t>
  </si>
  <si>
    <t>vCM1.3</t>
  </si>
  <si>
    <t>vCM2</t>
  </si>
  <si>
    <t>vCM3.0</t>
  </si>
  <si>
    <t>vCM3.1</t>
  </si>
  <si>
    <t>vCM4</t>
  </si>
  <si>
    <t>vCM1.1</t>
  </si>
  <si>
    <t>vCM5</t>
  </si>
  <si>
    <t>vCM1.2</t>
  </si>
  <si>
    <t>AD1.0</t>
  </si>
  <si>
    <t>AD2</t>
  </si>
  <si>
    <t>Plasma</t>
  </si>
  <si>
    <t>Immune</t>
  </si>
  <si>
    <t>AD1.1</t>
  </si>
  <si>
    <t>SMC1.1</t>
  </si>
  <si>
    <t>PC2</t>
  </si>
  <si>
    <t>AD3</t>
  </si>
  <si>
    <t>NC1.1</t>
  </si>
  <si>
    <t>vFB2</t>
  </si>
  <si>
    <t>NC2</t>
  </si>
  <si>
    <t>SMC2</t>
  </si>
  <si>
    <t>MP_NFkB</t>
  </si>
  <si>
    <t>MP_ISG</t>
  </si>
  <si>
    <t>CD8T_cytox</t>
  </si>
  <si>
    <t>NK_CD16hiIFNGhi</t>
  </si>
  <si>
    <t>prolif_Lymphoids</t>
  </si>
  <si>
    <t>prolif_Myeloids</t>
  </si>
  <si>
    <t>vFB3</t>
  </si>
  <si>
    <t>NC1.0</t>
  </si>
  <si>
    <t>MP_OSM</t>
  </si>
  <si>
    <t>NK_CD16hi</t>
  </si>
  <si>
    <t>EC7.0</t>
  </si>
  <si>
    <t>Endothelial</t>
  </si>
  <si>
    <t>Meso</t>
  </si>
  <si>
    <t>PC1</t>
  </si>
  <si>
    <t>CD4T_act</t>
  </si>
  <si>
    <t>EC8.0</t>
  </si>
  <si>
    <t>cDC1</t>
  </si>
  <si>
    <t>CD8T_te_IFNGhi</t>
  </si>
  <si>
    <t>EC5.0</t>
  </si>
  <si>
    <t>SMC1.2</t>
  </si>
  <si>
    <t>MP_LYVE1hi.MHCII_lo</t>
  </si>
  <si>
    <t>NC1.2</t>
  </si>
  <si>
    <t>CD8T_trans</t>
  </si>
  <si>
    <t>EC1.0</t>
  </si>
  <si>
    <t>MAIT.like</t>
  </si>
  <si>
    <t>MP_transitional</t>
  </si>
  <si>
    <t>vFB1.0</t>
  </si>
  <si>
    <t>vFB1.2</t>
  </si>
  <si>
    <t>NC1.3</t>
  </si>
  <si>
    <t>MP_LYVE1lo.MHCII_hi</t>
  </si>
  <si>
    <t>MP_LYVE1hi.MHCII_intermediate</t>
  </si>
  <si>
    <t>CD4T_reg</t>
  </si>
  <si>
    <t>B</t>
  </si>
  <si>
    <t>vFB4</t>
  </si>
  <si>
    <t>NK_CD56hi</t>
  </si>
  <si>
    <t>CD8T_em</t>
  </si>
  <si>
    <t>EC6.0</t>
  </si>
  <si>
    <t>ILC</t>
  </si>
  <si>
    <t>NC3</t>
  </si>
  <si>
    <t>MP_FOLR2</t>
  </si>
  <si>
    <t>CD4T_naive</t>
  </si>
  <si>
    <t>NC5</t>
  </si>
  <si>
    <t>CD8T_te</t>
  </si>
  <si>
    <t>cDC2</t>
  </si>
  <si>
    <t>vFB1.1</t>
  </si>
  <si>
    <t>EC2.0</t>
  </si>
  <si>
    <t>PC3</t>
  </si>
  <si>
    <t>Disease_vCM1.1</t>
  </si>
  <si>
    <t>Disease_vCM3.0</t>
  </si>
  <si>
    <t>Disease_vCM3.1</t>
  </si>
  <si>
    <t>Disease_vCM1.0</t>
  </si>
  <si>
    <t>Disease_vCM4</t>
  </si>
  <si>
    <t>Disease_vCM2</t>
  </si>
  <si>
    <t>Disease_vCM1.2</t>
  </si>
  <si>
    <t>Disease_SMC1.1</t>
  </si>
  <si>
    <t>Disease_PC1</t>
  </si>
  <si>
    <t>Disease_PC3</t>
  </si>
  <si>
    <t>Disease_SMC1.2</t>
  </si>
  <si>
    <t>Disease_vCM1.3</t>
  </si>
  <si>
    <t>Disease_PC2</t>
  </si>
  <si>
    <t>Disease_vFB2</t>
  </si>
  <si>
    <t>Disease_CD4T_reg</t>
  </si>
  <si>
    <t>Disease_vFB1.0</t>
  </si>
  <si>
    <t>Disease_vFB1.1</t>
  </si>
  <si>
    <t>Disease_SMC2</t>
  </si>
  <si>
    <t>Disease_vFB4</t>
  </si>
  <si>
    <t>Disease_vCM5</t>
  </si>
  <si>
    <t>Disease_NC1.2</t>
  </si>
  <si>
    <t>Disease_vFB1.2</t>
  </si>
  <si>
    <t>Disease_vFB3</t>
  </si>
  <si>
    <t>Disease_NK_CD56hi</t>
  </si>
  <si>
    <t>Disease_CD8T_em</t>
  </si>
  <si>
    <t>Disease_Plasma</t>
  </si>
  <si>
    <t>Disease_AD1.0</t>
  </si>
  <si>
    <t>Disease_ILC</t>
  </si>
  <si>
    <t>Disease_EC6.0</t>
  </si>
  <si>
    <t>Disease_prolif_Lymphoids</t>
  </si>
  <si>
    <t>Disease_NC3</t>
  </si>
  <si>
    <t>Disease_EC1.0</t>
  </si>
  <si>
    <t>Disease_EC2.0</t>
  </si>
  <si>
    <t>Disease_EC7.0</t>
  </si>
  <si>
    <t>Disease_CD8T_te</t>
  </si>
  <si>
    <t>Disease_NC2</t>
  </si>
  <si>
    <t>Disease_AD1.1</t>
  </si>
  <si>
    <t>Disease_B</t>
  </si>
  <si>
    <t>Disease_CD4T_naive</t>
  </si>
  <si>
    <t>Disease_EC5.0</t>
  </si>
  <si>
    <t>Disease_NK_CD16hiIFNGhi</t>
  </si>
  <si>
    <t>Disease_CD8T_trans</t>
  </si>
  <si>
    <t>Disease_MP_FOLR2</t>
  </si>
  <si>
    <t>Disease_CD8T_te_IFNGhi</t>
  </si>
  <si>
    <t>Disease_CD8T_cytox</t>
  </si>
  <si>
    <t>Disease_Meso</t>
  </si>
  <si>
    <t>Disease_MP_LYVE1hi.MHCII_lo</t>
  </si>
  <si>
    <t>Disease_MP_ISG</t>
  </si>
  <si>
    <t>Disease_NC5</t>
  </si>
  <si>
    <t>Disease_NK_CD16hi</t>
  </si>
  <si>
    <t>Disease_MP_LYVE1hi.MHCII_intermediate</t>
  </si>
  <si>
    <t>Disease_MP_LYVE1lo.MHCII_hi</t>
  </si>
  <si>
    <t>Disease_CD4T_act</t>
  </si>
  <si>
    <t>Disease_NC1.3</t>
  </si>
  <si>
    <t>Disease_AD2</t>
  </si>
  <si>
    <t>Disease_EC8.0</t>
  </si>
  <si>
    <t>Disease_MAIT.like</t>
  </si>
  <si>
    <t>Disease_MP_OSM</t>
  </si>
  <si>
    <t>Disease_prolif_Myeloids</t>
  </si>
  <si>
    <t>Disease_NC1.1</t>
  </si>
  <si>
    <t>Disease_Mast</t>
  </si>
  <si>
    <t>Disease_NC1.0</t>
  </si>
  <si>
    <t>Disease_MP_transitional</t>
  </si>
  <si>
    <t>Disease_MP_NFkB</t>
  </si>
  <si>
    <t>Disease_cDC2</t>
  </si>
  <si>
    <t>Disease_cDC1</t>
  </si>
  <si>
    <t>Outcome</t>
  </si>
  <si>
    <t>Per PGS SD</t>
  </si>
  <si>
    <t>LVWTmax</t>
  </si>
  <si>
    <t>LAVmax</t>
  </si>
  <si>
    <t>RVEDV</t>
  </si>
  <si>
    <t>RVESV</t>
  </si>
  <si>
    <t>RVEF</t>
  </si>
  <si>
    <t>RAVmax</t>
  </si>
  <si>
    <t>LVWTMax - maximum LV wall thickness; LVEF - LV ejection fraction; LVESV - LV end-systolic volume; LVEDV - LV end-diastolic volume; LVSV - LV stroke volume; LAV - LA volume; RVEDV - RV end-diastolic volume; RVESV - RV end-systolic volume; RAV - right atrial volume</t>
  </si>
  <si>
    <t>Supplementary Table 2: Individual study genotyping and association testing approaches</t>
  </si>
  <si>
    <t>Supplementary Table 3: Summary of genomic risk loci</t>
  </si>
  <si>
    <t>Supplementary Table 4: SNP look-up for previously reported DCM and LV trait-associated variants</t>
  </si>
  <si>
    <t>Supplementary Table 5: DCM and CMR trait genetic correlation</t>
  </si>
  <si>
    <t>Supplementary Table 6: Fine-mapped variants</t>
  </si>
  <si>
    <t>Supplementary Table 7: Genes located within genomic loci</t>
  </si>
  <si>
    <t>Supplementary Table 8: Effector gene prioritisation</t>
  </si>
  <si>
    <t>Supplementary Table 9: Pathway enrichment analysis of effector genes</t>
  </si>
  <si>
    <t>Supplementary Table 10: DCM risk from PTV and PAV in DCM-causing genes in UKB and GeL</t>
  </si>
  <si>
    <t>Supplementary Table 11:  Candidate gene rare variant association with DCM, HCM and HF in UKB</t>
  </si>
  <si>
    <t>Supplementary Table 12: Candidate gene rare variant association with DCM, HCM and HF in GeL</t>
  </si>
  <si>
    <t>Supplementary Table 13: Candidate gene rare variant association with CMR traits in UKB</t>
  </si>
  <si>
    <t>Supplementary Table 15: Tissue stratified heritability</t>
  </si>
  <si>
    <t>Supplementary Table 16: Cell type stratified heritability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</si>
  <si>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</si>
  <si>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</si>
  <si>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</si>
  <si>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</si>
  <si>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</si>
  <si>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</si>
  <si>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</si>
  <si>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</si>
  <si>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</si>
  <si>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</si>
  <si>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</si>
  <si>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</si>
  <si>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Supplementary Table 13</t>
  </si>
  <si>
    <t>Supplementary Table 14</t>
  </si>
  <si>
    <t>Supplementary Table 15</t>
  </si>
  <si>
    <t>Supplementary Table 16</t>
  </si>
  <si>
    <t>Supplementary Table 17: Cell state stratified heritability</t>
  </si>
  <si>
    <t>Supplementary Table 18: PGS association with CMR quantitiative traits</t>
  </si>
  <si>
    <t>Supplementary Table 17</t>
  </si>
  <si>
    <t>Supplementary Table 18</t>
  </si>
  <si>
    <t>P-values were two-sided and based on inverse-variance weighted fixed-effects model, and not adjusted for multiple testing.</t>
  </si>
  <si>
    <t>EA - effect allele; OR - odds ratio; DCM - dilated cardiomyopathy; MTAG - multitrait analysis of GWAS, NICM - non-ischemic cardiomyopathy, LVESV - left ventricular end systolic volume, LVEF - left ventricular ejection fraction</t>
  </si>
  <si>
    <t xml:space="preserve">DCM - dilated cardiomyopathy, MTAG - multitrait analysis of GWAS, BP - base position, EA - effect allele, OA - other allele, FDR - false discovery rate, SE - standard error </t>
  </si>
  <si>
    <t>DCM - dilated cardiomyopathy; CMR - cardiac magnetic resonance imaging; LVESV - left ventricular end-systolic volume; LVEF - left ventricular ejection fraction; LVEDV - left ventricular end-diastolic volume</t>
  </si>
  <si>
    <t>ABC - activity by contact, TWAS - transcriptome wide association study, PoPS - polygenic prediction score, V2G - Variant2Gene</t>
  </si>
  <si>
    <r>
      <t xml:space="preserve">Enrichment of effector genes within gene ontology pathways was performed using a Fisher’s one-sided test with Bonferroni adjustment of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-values for the total number of pathways tested. </t>
    </r>
  </si>
  <si>
    <t>PTV - predicted truncating variant, PAV - protein altering variant, DCM - dilated cardiomyopathy; HF - heart failure, LCI - lower confidence interval, UCI - upper confidence interval</t>
  </si>
  <si>
    <r>
      <t xml:space="preserve">Burden testing was performed using logistic ridge regression with Firth correction implemented using </t>
    </r>
    <r>
      <rPr>
        <i/>
        <sz val="11"/>
        <color theme="1"/>
        <rFont val="Arial"/>
        <family val="2"/>
      </rPr>
      <t>REGENIE</t>
    </r>
    <r>
      <rPr>
        <sz val="11"/>
        <color theme="1"/>
        <rFont val="Arial"/>
        <family val="2"/>
      </rPr>
      <t>.</t>
    </r>
  </si>
  <si>
    <r>
      <t xml:space="preserve">Burden testing was performed using logistic ridge regression with Firth correction implemented using </t>
    </r>
    <r>
      <rPr>
        <i/>
        <sz val="11"/>
        <color theme="1"/>
        <rFont val="Arial"/>
        <family val="2"/>
      </rPr>
      <t>REGENIE</t>
    </r>
    <r>
      <rPr>
        <sz val="11"/>
        <color theme="1"/>
        <rFont val="Arial"/>
        <family val="2"/>
      </rPr>
      <t>. P-values adjusted using Benjamini-Hochberg correction for total number of genes tested</t>
    </r>
  </si>
  <si>
    <t>MAC - minor allele count; LVEF - LV ejection fraction; LVESV - LV end-systolic volume; LVEDV - LV end-diastolic volume; LVSV - LV stroke volume; LVWTMax - maximum LV wall thickness</t>
  </si>
  <si>
    <r>
      <t xml:space="preserve">Burden testing was performed using linear ridge regression with Firth correction implemented using </t>
    </r>
    <r>
      <rPr>
        <i/>
        <sz val="11"/>
        <color theme="1"/>
        <rFont val="Arial"/>
        <family val="2"/>
      </rPr>
      <t>REGENIE</t>
    </r>
    <r>
      <rPr>
        <sz val="11"/>
        <color theme="1"/>
        <rFont val="Arial"/>
        <family val="2"/>
      </rPr>
      <t>. P-values adjusted using Benjamini-Hochberg correction for total number of genes tested</t>
    </r>
  </si>
  <si>
    <t>One-tailed P values generated using stratified LD score regression adjusted for the total number of distinct annotations using Bonferroni correction.</t>
  </si>
  <si>
    <t>Two-tailed P values from linear regression of PGS on outcome, adjusted for the total number of tested traits using Bonferroni correction.</t>
  </si>
  <si>
    <t>Enrichment_std_error</t>
  </si>
  <si>
    <t>Enrichment_p</t>
  </si>
  <si>
    <t>AD</t>
  </si>
  <si>
    <t>CM</t>
  </si>
  <si>
    <t>EC</t>
  </si>
  <si>
    <t>FB</t>
  </si>
  <si>
    <t>NC</t>
  </si>
  <si>
    <t>Enrichment Q</t>
  </si>
  <si>
    <t>One-tailed P values generated using stratified LD score regression Enrichment and Coefficients adjusted for the total number of gene expression profiles using FDR correction</t>
  </si>
  <si>
    <t>Coefficient τ</t>
  </si>
  <si>
    <t>Coefficient τ SE</t>
  </si>
  <si>
    <t>Coefficient τ Z</t>
  </si>
  <si>
    <t>Coefficient τ P</t>
  </si>
  <si>
    <t>Coefficient τ Q</t>
  </si>
  <si>
    <t>Supplementary Table 1: Individual study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</si>
</sst>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164" fontId="9" fillId="0" borderId="0" xfId="0" applyNumberFormat="1" applyFont="1"/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1" fontId="14" fillId="0" borderId="0" xfId="0" applyNumberFormat="1" applyFont="1" applyAlignment="1">
      <alignment horizontal="center" vertical="center" wrapText="1"/>
    </xf>
    <xf numFmtId="11" fontId="14" fillId="0" borderId="9" xfId="0" applyNumberFormat="1" applyFont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4" fillId="0" borderId="11" xfId="0" applyNumberFormat="1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1" fontId="14" fillId="0" borderId="11" xfId="0" applyNumberFormat="1" applyFont="1" applyBorder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11" fontId="14" fillId="0" borderId="0" xfId="0" applyNumberFormat="1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1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16" fontId="12" fillId="0" borderId="12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5" fillId="2" borderId="16" xfId="0" applyNumberFormat="1" applyFont="1" applyFill="1" applyBorder="1" applyAlignment="1">
      <alignment horizontal="center" vertical="center"/>
    </xf>
    <xf numFmtId="164" fontId="5" fillId="2" borderId="17" xfId="0" applyNumberFormat="1" applyFont="1" applyFill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1" fontId="4" fillId="0" borderId="12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2" fontId="4" fillId="0" borderId="0" xfId="0" applyNumberFormat="1" applyFont="1"/>
    <xf numFmtId="2" fontId="5" fillId="2" borderId="17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5" fillId="0" borderId="5" xfId="0" applyFont="1" applyBorder="1"/>
    <xf numFmtId="0" fontId="4" fillId="0" borderId="6" xfId="0" applyFont="1" applyBorder="1"/>
    <xf numFmtId="0" fontId="0" fillId="0" borderId="6" xfId="0" applyBorder="1"/>
    <xf numFmtId="0" fontId="4" fillId="0" borderId="7" xfId="0" applyFont="1" applyBorder="1"/>
    <xf numFmtId="2" fontId="4" fillId="0" borderId="6" xfId="0" applyNumberFormat="1" applyFont="1" applyBorder="1"/>
    <xf numFmtId="2" fontId="0" fillId="0" borderId="0" xfId="0" applyNumberFormat="1"/>
    <xf numFmtId="2" fontId="5" fillId="2" borderId="16" xfId="0" applyNumberFormat="1" applyFont="1" applyFill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5" fillId="0" borderId="0" xfId="0" applyFont="1"/>
    <xf numFmtId="11" fontId="4" fillId="0" borderId="11" xfId="0" applyNumberFormat="1" applyFont="1" applyBorder="1" applyAlignment="1">
      <alignment horizontal="center" vertical="center"/>
    </xf>
    <xf numFmtId="11" fontId="4" fillId="0" borderId="10" xfId="0" applyNumberFormat="1" applyFont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164" fontId="4" fillId="0" borderId="0" xfId="0" applyNumberFormat="1" applyFont="1"/>
    <xf numFmtId="0" fontId="2" fillId="4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2" fontId="5" fillId="0" borderId="51" xfId="0" applyNumberFormat="1" applyFont="1" applyBorder="1" applyAlignment="1">
      <alignment horizontal="center" vertical="center" wrapText="1"/>
    </xf>
    <xf numFmtId="2" fontId="5" fillId="0" borderId="5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2" fontId="11" fillId="0" borderId="61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1" fontId="11" fillId="0" borderId="64" xfId="0" applyNumberFormat="1" applyFont="1" applyBorder="1" applyAlignment="1">
      <alignment horizontal="center"/>
    </xf>
    <xf numFmtId="2" fontId="11" fillId="0" borderId="49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11" fontId="11" fillId="0" borderId="50" xfId="0" applyNumberFormat="1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2" fontId="4" fillId="0" borderId="49" xfId="0" applyNumberFormat="1" applyFont="1" applyBorder="1" applyAlignment="1">
      <alignment horizontal="center"/>
    </xf>
    <xf numFmtId="2" fontId="4" fillId="0" borderId="44" xfId="0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2" fontId="11" fillId="0" borderId="51" xfId="0" applyNumberFormat="1" applyFont="1" applyBorder="1" applyAlignment="1">
      <alignment horizontal="center"/>
    </xf>
    <xf numFmtId="2" fontId="11" fillId="0" borderId="52" xfId="0" applyNumberFormat="1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2" fontId="11" fillId="0" borderId="46" xfId="0" applyNumberFormat="1" applyFont="1" applyBorder="1" applyAlignment="1">
      <alignment horizontal="center"/>
    </xf>
    <xf numFmtId="2" fontId="11" fillId="0" borderId="47" xfId="0" applyNumberFormat="1" applyFont="1" applyBorder="1" applyAlignment="1">
      <alignment horizontal="center"/>
    </xf>
    <xf numFmtId="11" fontId="11" fillId="0" borderId="48" xfId="0" applyNumberFormat="1" applyFont="1" applyBorder="1" applyAlignment="1">
      <alignment horizontal="center"/>
    </xf>
    <xf numFmtId="11" fontId="11" fillId="0" borderId="53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2" fontId="11" fillId="0" borderId="60" xfId="0" applyNumberFormat="1" applyFont="1" applyBorder="1" applyAlignment="1">
      <alignment horizontal="center"/>
    </xf>
    <xf numFmtId="2" fontId="11" fillId="0" borderId="62" xfId="0" applyNumberFormat="1" applyFont="1" applyBorder="1" applyAlignment="1">
      <alignment horizontal="center"/>
    </xf>
    <xf numFmtId="11" fontId="11" fillId="0" borderId="63" xfId="0" applyNumberFormat="1" applyFont="1" applyBorder="1" applyAlignment="1">
      <alignment horizontal="center"/>
    </xf>
    <xf numFmtId="0" fontId="4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2" fontId="11" fillId="0" borderId="67" xfId="0" applyNumberFormat="1" applyFont="1" applyBorder="1" applyAlignment="1">
      <alignment horizontal="center"/>
    </xf>
    <xf numFmtId="2" fontId="11" fillId="0" borderId="68" xfId="0" applyNumberFormat="1" applyFont="1" applyBorder="1" applyAlignment="1">
      <alignment horizontal="center"/>
    </xf>
    <xf numFmtId="0" fontId="11" fillId="0" borderId="70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2" fontId="17" fillId="0" borderId="11" xfId="0" applyNumberFormat="1" applyFont="1" applyBorder="1"/>
    <xf numFmtId="2" fontId="17" fillId="0" borderId="12" xfId="0" applyNumberFormat="1" applyFont="1" applyBorder="1"/>
    <xf numFmtId="2" fontId="17" fillId="0" borderId="8" xfId="0" applyNumberFormat="1" applyFont="1" applyBorder="1"/>
    <xf numFmtId="2" fontId="17" fillId="0" borderId="10" xfId="0" applyNumberFormat="1" applyFont="1" applyBorder="1"/>
    <xf numFmtId="2" fontId="17" fillId="0" borderId="5" xfId="0" applyNumberFormat="1" applyFont="1" applyBorder="1"/>
    <xf numFmtId="2" fontId="17" fillId="0" borderId="7" xfId="0" applyNumberFormat="1" applyFont="1" applyBorder="1"/>
    <xf numFmtId="0" fontId="18" fillId="0" borderId="0" xfId="0" applyFont="1" applyAlignment="1">
      <alignment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18" fillId="0" borderId="0" xfId="0" applyFont="1"/>
    <xf numFmtId="0" fontId="4" fillId="0" borderId="11" xfId="0" applyFont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7" xfId="0" applyFont="1" applyFill="1" applyBorder="1"/>
    <xf numFmtId="0" fontId="5" fillId="5" borderId="18" xfId="0" applyFont="1" applyFill="1" applyBorder="1"/>
    <xf numFmtId="0" fontId="4" fillId="0" borderId="11" xfId="0" applyFont="1" applyBorder="1"/>
    <xf numFmtId="11" fontId="4" fillId="0" borderId="0" xfId="0" applyNumberFormat="1" applyFont="1"/>
    <xf numFmtId="0" fontId="4" fillId="0" borderId="12" xfId="0" applyFont="1" applyBorder="1"/>
    <xf numFmtId="0" fontId="4" fillId="0" borderId="8" xfId="0" applyFont="1" applyBorder="1"/>
    <xf numFmtId="0" fontId="4" fillId="0" borderId="9" xfId="0" applyFont="1" applyBorder="1"/>
    <xf numFmtId="11" fontId="4" fillId="0" borderId="9" xfId="0" applyNumberFormat="1" applyFont="1" applyBorder="1"/>
    <xf numFmtId="0" fontId="4" fillId="0" borderId="10" xfId="0" applyFont="1" applyBorder="1"/>
    <xf numFmtId="0" fontId="5" fillId="5" borderId="16" xfId="0" applyFont="1" applyFill="1" applyBorder="1"/>
    <xf numFmtId="11" fontId="4" fillId="0" borderId="11" xfId="0" applyNumberFormat="1" applyFont="1" applyBorder="1"/>
    <xf numFmtId="11" fontId="4" fillId="0" borderId="8" xfId="0" applyNumberFormat="1" applyFont="1" applyBorder="1"/>
    <xf numFmtId="11" fontId="4" fillId="0" borderId="12" xfId="0" applyNumberFormat="1" applyFont="1" applyBorder="1"/>
    <xf numFmtId="11" fontId="0" fillId="0" borderId="0" xfId="0" applyNumberFormat="1"/>
    <xf numFmtId="0" fontId="0" fillId="0" borderId="12" xfId="0" applyBorder="1"/>
    <xf numFmtId="11" fontId="0" fillId="0" borderId="9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7" xfId="0" applyFont="1" applyFill="1" applyBorder="1"/>
    <xf numFmtId="0" fontId="5" fillId="6" borderId="18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2" fontId="5" fillId="0" borderId="57" xfId="0" applyNumberFormat="1" applyFont="1" applyBorder="1" applyAlignment="1">
      <alignment horizontal="center"/>
    </xf>
    <xf numFmtId="2" fontId="5" fillId="0" borderId="58" xfId="0" applyNumberFormat="1" applyFont="1" applyBorder="1" applyAlignment="1">
      <alignment horizontal="center"/>
    </xf>
    <xf numFmtId="2" fontId="5" fillId="0" borderId="5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8836-7365-294D-83E9-EE2221F228D0}">
  <dimension ref="A1:B19"/>
  <sheetViews>
    <sheetView tabSelected="1" workbookViewId="0">
      <selection activeCell="B24" sqref="B23:B24"/>
    </sheetView>
  </sheetViews>
  <sheetFormatPr baseColWidth="10" defaultColWidth="11" defaultRowHeight="16" x14ac:dyDescent="0.2"/>
  <cols>
    <col min="1" max="1" width="23.83203125" style="5" bestFit="1" customWidth="1"/>
    <col min="2" max="2" width="66.83203125" style="5" bestFit="1" customWidth="1"/>
    <col min="3" max="3" width="47.5" style="5" bestFit="1" customWidth="1"/>
    <col min="4" max="16384" width="11" style="5"/>
  </cols>
  <sheetData>
    <row r="1" spans="1:2" x14ac:dyDescent="0.2">
      <c r="A1" s="2" t="s">
        <v>0</v>
      </c>
      <c r="B1" s="2"/>
    </row>
    <row r="2" spans="1:2" x14ac:dyDescent="0.2">
      <c r="A2" s="1" t="s">
        <v>5386</v>
      </c>
      <c r="B2" s="1" t="s">
        <v>1</v>
      </c>
    </row>
    <row r="3" spans="1:2" x14ac:dyDescent="0.2">
      <c r="A3" s="1" t="s">
        <v>5387</v>
      </c>
      <c r="B3" s="1" t="s">
        <v>2</v>
      </c>
    </row>
    <row r="4" spans="1:2" x14ac:dyDescent="0.2">
      <c r="A4" s="1" t="s">
        <v>5388</v>
      </c>
      <c r="B4" s="1" t="s">
        <v>3</v>
      </c>
    </row>
    <row r="5" spans="1:2" x14ac:dyDescent="0.2">
      <c r="A5" s="1" t="s">
        <v>5389</v>
      </c>
      <c r="B5" s="1" t="s">
        <v>4</v>
      </c>
    </row>
    <row r="6" spans="1:2" x14ac:dyDescent="0.2">
      <c r="A6" s="1" t="s">
        <v>5390</v>
      </c>
      <c r="B6" s="1" t="s">
        <v>5</v>
      </c>
    </row>
    <row r="7" spans="1:2" x14ac:dyDescent="0.2">
      <c r="A7" s="1" t="s">
        <v>5391</v>
      </c>
      <c r="B7" s="1" t="s">
        <v>6</v>
      </c>
    </row>
    <row r="8" spans="1:2" x14ac:dyDescent="0.2">
      <c r="A8" s="1" t="s">
        <v>5392</v>
      </c>
      <c r="B8" s="1" t="s">
        <v>7</v>
      </c>
    </row>
    <row r="9" spans="1:2" x14ac:dyDescent="0.2">
      <c r="A9" s="1" t="s">
        <v>5393</v>
      </c>
      <c r="B9" s="1" t="s">
        <v>8</v>
      </c>
    </row>
    <row r="10" spans="1:2" x14ac:dyDescent="0.2">
      <c r="A10" s="1" t="s">
        <v>5394</v>
      </c>
      <c r="B10" s="1" t="s">
        <v>9</v>
      </c>
    </row>
    <row r="11" spans="1:2" x14ac:dyDescent="0.2">
      <c r="A11" s="1" t="s">
        <v>5395</v>
      </c>
      <c r="B11" s="1" t="s">
        <v>10</v>
      </c>
    </row>
    <row r="12" spans="1:2" x14ac:dyDescent="0.2">
      <c r="A12" s="1" t="s">
        <v>5396</v>
      </c>
      <c r="B12" s="1" t="s">
        <v>11</v>
      </c>
    </row>
    <row r="13" spans="1:2" x14ac:dyDescent="0.2">
      <c r="A13" s="1" t="s">
        <v>5397</v>
      </c>
      <c r="B13" s="1" t="s">
        <v>12</v>
      </c>
    </row>
    <row r="14" spans="1:2" x14ac:dyDescent="0.2">
      <c r="A14" s="1" t="s">
        <v>5398</v>
      </c>
      <c r="B14" s="1" t="s">
        <v>13</v>
      </c>
    </row>
    <row r="15" spans="1:2" x14ac:dyDescent="0.2">
      <c r="A15" s="1" t="s">
        <v>5399</v>
      </c>
      <c r="B15" s="1" t="s">
        <v>14</v>
      </c>
    </row>
    <row r="16" spans="1:2" x14ac:dyDescent="0.2">
      <c r="A16" s="1" t="s">
        <v>5400</v>
      </c>
      <c r="B16" s="1" t="s">
        <v>15</v>
      </c>
    </row>
    <row r="17" spans="1:2" x14ac:dyDescent="0.2">
      <c r="A17" s="1" t="s">
        <v>5401</v>
      </c>
      <c r="B17" s="1" t="s">
        <v>16</v>
      </c>
    </row>
    <row r="18" spans="1:2" x14ac:dyDescent="0.2">
      <c r="A18" s="1" t="s">
        <v>5404</v>
      </c>
      <c r="B18" s="1" t="s">
        <v>17</v>
      </c>
    </row>
    <row r="19" spans="1:2" x14ac:dyDescent="0.2">
      <c r="A19" s="1" t="s">
        <v>5405</v>
      </c>
      <c r="B19" s="1" t="s">
        <v>18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2F06-AE26-7D45-A642-A03288EBF5AE}">
  <dimension ref="A1:I75"/>
  <sheetViews>
    <sheetView workbookViewId="0">
      <selection activeCell="A76" sqref="A76"/>
    </sheetView>
  </sheetViews>
  <sheetFormatPr baseColWidth="10" defaultColWidth="11" defaultRowHeight="16" x14ac:dyDescent="0.2"/>
  <cols>
    <col min="1" max="1" width="9.6640625" style="95" bestFit="1" customWidth="1"/>
    <col min="2" max="2" width="31.6640625" style="95" customWidth="1"/>
    <col min="3" max="3" width="22.1640625" style="95" bestFit="1" customWidth="1"/>
    <col min="4" max="4" width="13.6640625" style="95" bestFit="1" customWidth="1"/>
    <col min="5" max="5" width="12.5" style="95" bestFit="1" customWidth="1"/>
    <col min="6" max="6" width="13.6640625" style="95" bestFit="1" customWidth="1"/>
    <col min="7" max="7" width="19" style="95" bestFit="1" customWidth="1"/>
    <col min="8" max="8" width="23.83203125" style="95" bestFit="1" customWidth="1"/>
    <col min="9" max="9" width="123.83203125" style="96" bestFit="1" customWidth="1"/>
    <col min="10" max="16384" width="11" style="95"/>
  </cols>
  <sheetData>
    <row r="1" spans="1:9" ht="17" thickBot="1" x14ac:dyDescent="0.25">
      <c r="A1" s="51" t="s">
        <v>5379</v>
      </c>
      <c r="B1" s="50"/>
      <c r="C1" s="50"/>
      <c r="D1" s="50"/>
      <c r="E1" s="50"/>
      <c r="F1" s="50"/>
      <c r="G1" s="50"/>
      <c r="H1" s="50"/>
    </row>
    <row r="2" spans="1:9" s="97" customFormat="1" ht="17" thickBot="1" x14ac:dyDescent="0.25">
      <c r="A2" s="61" t="s">
        <v>4249</v>
      </c>
      <c r="B2" s="62" t="s">
        <v>4250</v>
      </c>
      <c r="C2" s="62" t="s">
        <v>4251</v>
      </c>
      <c r="D2" s="62" t="s">
        <v>4252</v>
      </c>
      <c r="E2" s="62" t="s">
        <v>4253</v>
      </c>
      <c r="F2" s="62" t="s">
        <v>4254</v>
      </c>
      <c r="G2" s="62" t="s">
        <v>4255</v>
      </c>
      <c r="H2" s="62" t="s">
        <v>4256</v>
      </c>
      <c r="I2" s="63" t="s">
        <v>4257</v>
      </c>
    </row>
    <row r="3" spans="1:9" x14ac:dyDescent="0.2">
      <c r="A3" s="64" t="s">
        <v>4258</v>
      </c>
      <c r="B3" s="50" t="s">
        <v>4259</v>
      </c>
      <c r="C3" s="50" t="s">
        <v>4260</v>
      </c>
      <c r="D3" s="65">
        <v>6.1200000000000006E-11</v>
      </c>
      <c r="E3" s="50">
        <v>147</v>
      </c>
      <c r="F3" s="50">
        <v>61</v>
      </c>
      <c r="G3" s="50">
        <v>11</v>
      </c>
      <c r="H3" s="50">
        <v>22112</v>
      </c>
      <c r="I3" s="86" t="s">
        <v>4261</v>
      </c>
    </row>
    <row r="4" spans="1:9" x14ac:dyDescent="0.2">
      <c r="A4" s="64" t="s">
        <v>4258</v>
      </c>
      <c r="B4" s="50" t="s">
        <v>4262</v>
      </c>
      <c r="C4" s="50" t="s">
        <v>4263</v>
      </c>
      <c r="D4" s="65">
        <v>1.7000000000000001E-10</v>
      </c>
      <c r="E4" s="50">
        <v>217</v>
      </c>
      <c r="F4" s="50">
        <v>61</v>
      </c>
      <c r="G4" s="50">
        <v>12</v>
      </c>
      <c r="H4" s="50">
        <v>22112</v>
      </c>
      <c r="I4" s="86" t="s">
        <v>4264</v>
      </c>
    </row>
    <row r="5" spans="1:9" x14ac:dyDescent="0.2">
      <c r="A5" s="64" t="s">
        <v>4258</v>
      </c>
      <c r="B5" s="50" t="s">
        <v>4265</v>
      </c>
      <c r="C5" s="50" t="s">
        <v>4266</v>
      </c>
      <c r="D5" s="65">
        <v>5.08E-10</v>
      </c>
      <c r="E5" s="50">
        <v>238</v>
      </c>
      <c r="F5" s="50">
        <v>61</v>
      </c>
      <c r="G5" s="50">
        <v>12</v>
      </c>
      <c r="H5" s="50">
        <v>22112</v>
      </c>
      <c r="I5" s="86" t="s">
        <v>4264</v>
      </c>
    </row>
    <row r="6" spans="1:9" x14ac:dyDescent="0.2">
      <c r="A6" s="64" t="s">
        <v>4258</v>
      </c>
      <c r="B6" s="50" t="s">
        <v>4267</v>
      </c>
      <c r="C6" s="50" t="s">
        <v>4268</v>
      </c>
      <c r="D6" s="65">
        <v>7.7600000000000001E-10</v>
      </c>
      <c r="E6" s="50">
        <v>133</v>
      </c>
      <c r="F6" s="50">
        <v>61</v>
      </c>
      <c r="G6" s="50">
        <v>10</v>
      </c>
      <c r="H6" s="50">
        <v>22112</v>
      </c>
      <c r="I6" s="86" t="s">
        <v>4269</v>
      </c>
    </row>
    <row r="7" spans="1:9" x14ac:dyDescent="0.2">
      <c r="A7" s="64" t="s">
        <v>4258</v>
      </c>
      <c r="B7" s="50" t="s">
        <v>4270</v>
      </c>
      <c r="C7" s="50" t="s">
        <v>4271</v>
      </c>
      <c r="D7" s="65">
        <v>7.8699999999999997E-10</v>
      </c>
      <c r="E7" s="50">
        <v>247</v>
      </c>
      <c r="F7" s="50">
        <v>61</v>
      </c>
      <c r="G7" s="50">
        <v>12</v>
      </c>
      <c r="H7" s="50">
        <v>22112</v>
      </c>
      <c r="I7" s="86" t="s">
        <v>4264</v>
      </c>
    </row>
    <row r="8" spans="1:9" x14ac:dyDescent="0.2">
      <c r="A8" s="64" t="s">
        <v>4272</v>
      </c>
      <c r="B8" s="50" t="s">
        <v>4273</v>
      </c>
      <c r="C8" s="50" t="s">
        <v>4274</v>
      </c>
      <c r="D8" s="65">
        <v>8.9700000000000003E-9</v>
      </c>
      <c r="E8" s="50">
        <v>186</v>
      </c>
      <c r="F8" s="50">
        <v>60</v>
      </c>
      <c r="G8" s="50">
        <v>11</v>
      </c>
      <c r="H8" s="50">
        <v>21128</v>
      </c>
      <c r="I8" s="86" t="s">
        <v>4275</v>
      </c>
    </row>
    <row r="9" spans="1:9" x14ac:dyDescent="0.2">
      <c r="A9" s="64" t="s">
        <v>4272</v>
      </c>
      <c r="B9" s="50" t="s">
        <v>4276</v>
      </c>
      <c r="C9" s="50" t="s">
        <v>4277</v>
      </c>
      <c r="D9" s="65">
        <v>7.6300000000000002E-8</v>
      </c>
      <c r="E9" s="50">
        <v>44</v>
      </c>
      <c r="F9" s="50">
        <v>60</v>
      </c>
      <c r="G9" s="50">
        <v>7</v>
      </c>
      <c r="H9" s="50">
        <v>21128</v>
      </c>
      <c r="I9" s="86" t="s">
        <v>4278</v>
      </c>
    </row>
    <row r="10" spans="1:9" x14ac:dyDescent="0.2">
      <c r="A10" s="64" t="s">
        <v>4272</v>
      </c>
      <c r="B10" s="50" t="s">
        <v>4279</v>
      </c>
      <c r="C10" s="50" t="s">
        <v>4280</v>
      </c>
      <c r="D10" s="65">
        <v>7.2099999999999996E-7</v>
      </c>
      <c r="E10" s="50">
        <v>663</v>
      </c>
      <c r="F10" s="50">
        <v>60</v>
      </c>
      <c r="G10" s="50">
        <v>15</v>
      </c>
      <c r="H10" s="50">
        <v>21128</v>
      </c>
      <c r="I10" s="86" t="s">
        <v>4281</v>
      </c>
    </row>
    <row r="11" spans="1:9" x14ac:dyDescent="0.2">
      <c r="A11" s="64" t="s">
        <v>4272</v>
      </c>
      <c r="B11" s="50" t="s">
        <v>4282</v>
      </c>
      <c r="C11" s="50" t="s">
        <v>4283</v>
      </c>
      <c r="D11" s="65">
        <v>7.3099999999999997E-7</v>
      </c>
      <c r="E11" s="50">
        <v>280</v>
      </c>
      <c r="F11" s="50">
        <v>60</v>
      </c>
      <c r="G11" s="50">
        <v>11</v>
      </c>
      <c r="H11" s="50">
        <v>21128</v>
      </c>
      <c r="I11" s="86" t="s">
        <v>4275</v>
      </c>
    </row>
    <row r="12" spans="1:9" x14ac:dyDescent="0.2">
      <c r="A12" s="64" t="s">
        <v>4272</v>
      </c>
      <c r="B12" s="50" t="s">
        <v>4284</v>
      </c>
      <c r="C12" s="50" t="s">
        <v>4285</v>
      </c>
      <c r="D12" s="65">
        <v>1.2748000000000001E-6</v>
      </c>
      <c r="E12" s="50">
        <v>813</v>
      </c>
      <c r="F12" s="50">
        <v>60</v>
      </c>
      <c r="G12" s="50">
        <v>16</v>
      </c>
      <c r="H12" s="50">
        <v>21128</v>
      </c>
      <c r="I12" s="86" t="s">
        <v>4286</v>
      </c>
    </row>
    <row r="13" spans="1:9" x14ac:dyDescent="0.2">
      <c r="A13" s="64" t="s">
        <v>4272</v>
      </c>
      <c r="B13" s="50" t="s">
        <v>4287</v>
      </c>
      <c r="C13" s="50" t="s">
        <v>4288</v>
      </c>
      <c r="D13" s="65">
        <v>1.4130000000000001E-6</v>
      </c>
      <c r="E13" s="50">
        <v>383</v>
      </c>
      <c r="F13" s="50">
        <v>60</v>
      </c>
      <c r="G13" s="50">
        <v>12</v>
      </c>
      <c r="H13" s="50">
        <v>21128</v>
      </c>
      <c r="I13" s="86" t="s">
        <v>4289</v>
      </c>
    </row>
    <row r="14" spans="1:9" x14ac:dyDescent="0.2">
      <c r="A14" s="64" t="s">
        <v>4290</v>
      </c>
      <c r="B14" s="50" t="s">
        <v>4291</v>
      </c>
      <c r="C14" s="50" t="s">
        <v>4292</v>
      </c>
      <c r="D14" s="65">
        <v>1.6091E-6</v>
      </c>
      <c r="E14" s="50">
        <v>43</v>
      </c>
      <c r="F14" s="50">
        <v>59</v>
      </c>
      <c r="G14" s="50">
        <v>6</v>
      </c>
      <c r="H14" s="50">
        <v>20171</v>
      </c>
      <c r="I14" s="86" t="s">
        <v>4293</v>
      </c>
    </row>
    <row r="15" spans="1:9" x14ac:dyDescent="0.2">
      <c r="A15" s="64" t="s">
        <v>4272</v>
      </c>
      <c r="B15" s="50" t="s">
        <v>4294</v>
      </c>
      <c r="C15" s="50" t="s">
        <v>4295</v>
      </c>
      <c r="D15" s="65">
        <v>1.6669000000000001E-6</v>
      </c>
      <c r="E15" s="50">
        <v>590</v>
      </c>
      <c r="F15" s="50">
        <v>60</v>
      </c>
      <c r="G15" s="50">
        <v>14</v>
      </c>
      <c r="H15" s="50">
        <v>21128</v>
      </c>
      <c r="I15" s="86" t="s">
        <v>4296</v>
      </c>
    </row>
    <row r="16" spans="1:9" x14ac:dyDescent="0.2">
      <c r="A16" s="64" t="s">
        <v>4272</v>
      </c>
      <c r="B16" s="50" t="s">
        <v>4297</v>
      </c>
      <c r="C16" s="50" t="s">
        <v>4298</v>
      </c>
      <c r="D16" s="65">
        <v>1.8310999999999999E-6</v>
      </c>
      <c r="E16" s="50">
        <v>68</v>
      </c>
      <c r="F16" s="50">
        <v>60</v>
      </c>
      <c r="G16" s="50">
        <v>7</v>
      </c>
      <c r="H16" s="50">
        <v>21128</v>
      </c>
      <c r="I16" s="86" t="s">
        <v>4278</v>
      </c>
    </row>
    <row r="17" spans="1:9" x14ac:dyDescent="0.2">
      <c r="A17" s="64" t="s">
        <v>4272</v>
      </c>
      <c r="B17" s="50" t="s">
        <v>4299</v>
      </c>
      <c r="C17" s="50" t="s">
        <v>4300</v>
      </c>
      <c r="D17" s="65">
        <v>2.0333999999999999E-6</v>
      </c>
      <c r="E17" s="50">
        <v>69</v>
      </c>
      <c r="F17" s="50">
        <v>60</v>
      </c>
      <c r="G17" s="50">
        <v>7</v>
      </c>
      <c r="H17" s="50">
        <v>21128</v>
      </c>
      <c r="I17" s="86" t="s">
        <v>4278</v>
      </c>
    </row>
    <row r="18" spans="1:9" x14ac:dyDescent="0.2">
      <c r="A18" s="64" t="s">
        <v>4272</v>
      </c>
      <c r="B18" s="50" t="s">
        <v>4301</v>
      </c>
      <c r="C18" s="50" t="s">
        <v>4302</v>
      </c>
      <c r="D18" s="65">
        <v>3.6917000000000002E-6</v>
      </c>
      <c r="E18" s="50">
        <v>75</v>
      </c>
      <c r="F18" s="50">
        <v>60</v>
      </c>
      <c r="G18" s="50">
        <v>7</v>
      </c>
      <c r="H18" s="50">
        <v>21128</v>
      </c>
      <c r="I18" s="86" t="s">
        <v>4303</v>
      </c>
    </row>
    <row r="19" spans="1:9" x14ac:dyDescent="0.2">
      <c r="A19" s="64" t="s">
        <v>4272</v>
      </c>
      <c r="B19" s="50" t="s">
        <v>4304</v>
      </c>
      <c r="C19" s="50" t="s">
        <v>4305</v>
      </c>
      <c r="D19" s="65">
        <v>6.3826999999999999E-6</v>
      </c>
      <c r="E19" s="50">
        <v>81</v>
      </c>
      <c r="F19" s="50">
        <v>60</v>
      </c>
      <c r="G19" s="50">
        <v>7</v>
      </c>
      <c r="H19" s="50">
        <v>21128</v>
      </c>
      <c r="I19" s="86" t="s">
        <v>4303</v>
      </c>
    </row>
    <row r="20" spans="1:9" x14ac:dyDescent="0.2">
      <c r="A20" s="64" t="s">
        <v>4272</v>
      </c>
      <c r="B20" s="50" t="s">
        <v>4306</v>
      </c>
      <c r="C20" s="50" t="s">
        <v>4307</v>
      </c>
      <c r="D20" s="65">
        <v>1.4321999999999999E-5</v>
      </c>
      <c r="E20" s="50">
        <v>143</v>
      </c>
      <c r="F20" s="50">
        <v>60</v>
      </c>
      <c r="G20" s="50">
        <v>8</v>
      </c>
      <c r="H20" s="50">
        <v>21128</v>
      </c>
      <c r="I20" s="86" t="s">
        <v>4308</v>
      </c>
    </row>
    <row r="21" spans="1:9" x14ac:dyDescent="0.2">
      <c r="A21" s="64" t="s">
        <v>4290</v>
      </c>
      <c r="B21" s="50" t="s">
        <v>4309</v>
      </c>
      <c r="C21" s="50"/>
      <c r="D21" s="65">
        <v>2.7543999999999999E-5</v>
      </c>
      <c r="E21" s="50">
        <v>13</v>
      </c>
      <c r="F21" s="50">
        <v>59</v>
      </c>
      <c r="G21" s="50">
        <v>4</v>
      </c>
      <c r="H21" s="50">
        <v>20171</v>
      </c>
      <c r="I21" s="86" t="s">
        <v>4310</v>
      </c>
    </row>
    <row r="22" spans="1:9" x14ac:dyDescent="0.2">
      <c r="A22" s="64" t="s">
        <v>4290</v>
      </c>
      <c r="B22" s="50" t="s">
        <v>4311</v>
      </c>
      <c r="C22" s="50" t="s">
        <v>4312</v>
      </c>
      <c r="D22" s="65">
        <v>3.5805E-5</v>
      </c>
      <c r="E22" s="50">
        <v>447</v>
      </c>
      <c r="F22" s="50">
        <v>59</v>
      </c>
      <c r="G22" s="50">
        <v>11</v>
      </c>
      <c r="H22" s="50">
        <v>20171</v>
      </c>
      <c r="I22" s="86" t="s">
        <v>4313</v>
      </c>
    </row>
    <row r="23" spans="1:9" x14ac:dyDescent="0.2">
      <c r="A23" s="64" t="s">
        <v>4272</v>
      </c>
      <c r="B23" s="50" t="s">
        <v>4314</v>
      </c>
      <c r="C23" s="50" t="s">
        <v>4315</v>
      </c>
      <c r="D23" s="65">
        <v>5.4802000000000001E-5</v>
      </c>
      <c r="E23" s="50">
        <v>110</v>
      </c>
      <c r="F23" s="50">
        <v>60</v>
      </c>
      <c r="G23" s="50">
        <v>7</v>
      </c>
      <c r="H23" s="50">
        <v>21128</v>
      </c>
      <c r="I23" s="86" t="s">
        <v>4303</v>
      </c>
    </row>
    <row r="24" spans="1:9" x14ac:dyDescent="0.2">
      <c r="A24" s="64" t="s">
        <v>4272</v>
      </c>
      <c r="B24" s="50" t="s">
        <v>4316</v>
      </c>
      <c r="C24" s="50" t="s">
        <v>4317</v>
      </c>
      <c r="D24" s="65">
        <v>5.6480000000000001E-5</v>
      </c>
      <c r="E24" s="50">
        <v>425</v>
      </c>
      <c r="F24" s="50">
        <v>60</v>
      </c>
      <c r="G24" s="50">
        <v>11</v>
      </c>
      <c r="H24" s="50">
        <v>21128</v>
      </c>
      <c r="I24" s="86" t="s">
        <v>4318</v>
      </c>
    </row>
    <row r="25" spans="1:9" x14ac:dyDescent="0.2">
      <c r="A25" s="64" t="s">
        <v>4272</v>
      </c>
      <c r="B25" s="50" t="s">
        <v>4319</v>
      </c>
      <c r="C25" s="50" t="s">
        <v>4320</v>
      </c>
      <c r="D25" s="50">
        <v>1.0022E-4</v>
      </c>
      <c r="E25" s="50">
        <v>120</v>
      </c>
      <c r="F25" s="50">
        <v>60</v>
      </c>
      <c r="G25" s="50">
        <v>7</v>
      </c>
      <c r="H25" s="50">
        <v>21128</v>
      </c>
      <c r="I25" s="86" t="s">
        <v>4278</v>
      </c>
    </row>
    <row r="26" spans="1:9" x14ac:dyDescent="0.2">
      <c r="A26" s="64" t="s">
        <v>4272</v>
      </c>
      <c r="B26" s="50" t="s">
        <v>4321</v>
      </c>
      <c r="C26" s="50" t="s">
        <v>4322</v>
      </c>
      <c r="D26" s="50">
        <v>1.8855E-4</v>
      </c>
      <c r="E26" s="50">
        <v>199</v>
      </c>
      <c r="F26" s="50">
        <v>60</v>
      </c>
      <c r="G26" s="50">
        <v>8</v>
      </c>
      <c r="H26" s="50">
        <v>21128</v>
      </c>
      <c r="I26" s="86" t="s">
        <v>4323</v>
      </c>
    </row>
    <row r="27" spans="1:9" x14ac:dyDescent="0.2">
      <c r="A27" s="64" t="s">
        <v>4258</v>
      </c>
      <c r="B27" s="50" t="s">
        <v>4324</v>
      </c>
      <c r="C27" s="50" t="s">
        <v>4325</v>
      </c>
      <c r="D27" s="50">
        <v>3.0016999999999999E-4</v>
      </c>
      <c r="E27" s="50">
        <v>508</v>
      </c>
      <c r="F27" s="50">
        <v>61</v>
      </c>
      <c r="G27" s="50">
        <v>10</v>
      </c>
      <c r="H27" s="50">
        <v>22112</v>
      </c>
      <c r="I27" s="86" t="s">
        <v>4326</v>
      </c>
    </row>
    <row r="28" spans="1:9" x14ac:dyDescent="0.2">
      <c r="A28" s="64" t="s">
        <v>4272</v>
      </c>
      <c r="B28" s="50" t="s">
        <v>4327</v>
      </c>
      <c r="C28" s="50" t="s">
        <v>4328</v>
      </c>
      <c r="D28" s="50">
        <v>4.2904E-4</v>
      </c>
      <c r="E28" s="50">
        <v>408</v>
      </c>
      <c r="F28" s="50">
        <v>60</v>
      </c>
      <c r="G28" s="50">
        <v>10</v>
      </c>
      <c r="H28" s="50">
        <v>21128</v>
      </c>
      <c r="I28" s="86" t="s">
        <v>4329</v>
      </c>
    </row>
    <row r="29" spans="1:9" x14ac:dyDescent="0.2">
      <c r="A29" s="64" t="s">
        <v>4272</v>
      </c>
      <c r="B29" s="50" t="s">
        <v>4330</v>
      </c>
      <c r="C29" s="50" t="s">
        <v>4331</v>
      </c>
      <c r="D29" s="50">
        <v>4.6742000000000002E-4</v>
      </c>
      <c r="E29" s="50">
        <v>224</v>
      </c>
      <c r="F29" s="50">
        <v>60</v>
      </c>
      <c r="G29" s="50">
        <v>8</v>
      </c>
      <c r="H29" s="50">
        <v>21128</v>
      </c>
      <c r="I29" s="86" t="s">
        <v>4332</v>
      </c>
    </row>
    <row r="30" spans="1:9" x14ac:dyDescent="0.2">
      <c r="A30" s="64" t="s">
        <v>4290</v>
      </c>
      <c r="B30" s="50" t="s">
        <v>4333</v>
      </c>
      <c r="C30" s="50" t="s">
        <v>4334</v>
      </c>
      <c r="D30" s="50">
        <v>5.4162000000000004E-4</v>
      </c>
      <c r="E30" s="50">
        <v>587</v>
      </c>
      <c r="F30" s="50">
        <v>59</v>
      </c>
      <c r="G30" s="50">
        <v>11</v>
      </c>
      <c r="H30" s="50">
        <v>20171</v>
      </c>
      <c r="I30" s="86" t="s">
        <v>4335</v>
      </c>
    </row>
    <row r="31" spans="1:9" x14ac:dyDescent="0.2">
      <c r="A31" s="64" t="s">
        <v>4336</v>
      </c>
      <c r="B31" s="50" t="s">
        <v>4337</v>
      </c>
      <c r="C31" s="50" t="s">
        <v>4338</v>
      </c>
      <c r="D31" s="50">
        <v>5.6276000000000004E-4</v>
      </c>
      <c r="E31" s="50">
        <v>154</v>
      </c>
      <c r="F31" s="50">
        <v>27</v>
      </c>
      <c r="G31" s="50">
        <v>6</v>
      </c>
      <c r="H31" s="50">
        <v>8091</v>
      </c>
      <c r="I31" s="86" t="s">
        <v>4339</v>
      </c>
    </row>
    <row r="32" spans="1:9" x14ac:dyDescent="0.2">
      <c r="A32" s="64" t="s">
        <v>4336</v>
      </c>
      <c r="B32" s="50" t="s">
        <v>4340</v>
      </c>
      <c r="C32" s="50" t="s">
        <v>4341</v>
      </c>
      <c r="D32" s="50">
        <v>7.6942999999999998E-4</v>
      </c>
      <c r="E32" s="50">
        <v>94</v>
      </c>
      <c r="F32" s="50">
        <v>27</v>
      </c>
      <c r="G32" s="50">
        <v>5</v>
      </c>
      <c r="H32" s="50">
        <v>8091</v>
      </c>
      <c r="I32" s="86" t="s">
        <v>4342</v>
      </c>
    </row>
    <row r="33" spans="1:9" x14ac:dyDescent="0.2">
      <c r="A33" s="64" t="s">
        <v>4272</v>
      </c>
      <c r="B33" s="50" t="s">
        <v>4343</v>
      </c>
      <c r="C33" s="50" t="s">
        <v>4344</v>
      </c>
      <c r="D33" s="50">
        <v>7.9040000000000002E-4</v>
      </c>
      <c r="E33" s="50">
        <v>240</v>
      </c>
      <c r="F33" s="50">
        <v>60</v>
      </c>
      <c r="G33" s="50">
        <v>8</v>
      </c>
      <c r="H33" s="50">
        <v>21128</v>
      </c>
      <c r="I33" s="86" t="s">
        <v>4332</v>
      </c>
    </row>
    <row r="34" spans="1:9" x14ac:dyDescent="0.2">
      <c r="A34" s="64" t="s">
        <v>4272</v>
      </c>
      <c r="B34" s="50" t="s">
        <v>4345</v>
      </c>
      <c r="C34" s="50" t="s">
        <v>4346</v>
      </c>
      <c r="D34" s="50">
        <v>1.32682E-3</v>
      </c>
      <c r="E34" s="50">
        <v>257</v>
      </c>
      <c r="F34" s="50">
        <v>60</v>
      </c>
      <c r="G34" s="50">
        <v>8</v>
      </c>
      <c r="H34" s="50">
        <v>21128</v>
      </c>
      <c r="I34" s="86" t="s">
        <v>4347</v>
      </c>
    </row>
    <row r="35" spans="1:9" x14ac:dyDescent="0.2">
      <c r="A35" s="64" t="s">
        <v>4272</v>
      </c>
      <c r="B35" s="50" t="s">
        <v>4348</v>
      </c>
      <c r="C35" s="50" t="s">
        <v>4349</v>
      </c>
      <c r="D35" s="50">
        <v>1.57894E-3</v>
      </c>
      <c r="E35" s="50">
        <v>263</v>
      </c>
      <c r="F35" s="50">
        <v>60</v>
      </c>
      <c r="G35" s="50">
        <v>8</v>
      </c>
      <c r="H35" s="50">
        <v>21128</v>
      </c>
      <c r="I35" s="86" t="s">
        <v>4347</v>
      </c>
    </row>
    <row r="36" spans="1:9" x14ac:dyDescent="0.2">
      <c r="A36" s="64" t="s">
        <v>4290</v>
      </c>
      <c r="B36" s="50" t="s">
        <v>4350</v>
      </c>
      <c r="C36" s="50" t="s">
        <v>4351</v>
      </c>
      <c r="D36" s="50">
        <v>2.41443E-3</v>
      </c>
      <c r="E36" s="50">
        <v>37</v>
      </c>
      <c r="F36" s="50">
        <v>59</v>
      </c>
      <c r="G36" s="50">
        <v>4</v>
      </c>
      <c r="H36" s="50">
        <v>20171</v>
      </c>
      <c r="I36" s="86" t="s">
        <v>4352</v>
      </c>
    </row>
    <row r="37" spans="1:9" x14ac:dyDescent="0.2">
      <c r="A37" s="64" t="s">
        <v>4290</v>
      </c>
      <c r="B37" s="50" t="s">
        <v>4353</v>
      </c>
      <c r="C37" s="50" t="s">
        <v>4354</v>
      </c>
      <c r="D37" s="50">
        <v>2.7237400000000001E-3</v>
      </c>
      <c r="E37" s="50">
        <v>436</v>
      </c>
      <c r="F37" s="50">
        <v>59</v>
      </c>
      <c r="G37" s="50">
        <v>9</v>
      </c>
      <c r="H37" s="50">
        <v>20171</v>
      </c>
      <c r="I37" s="86" t="s">
        <v>4355</v>
      </c>
    </row>
    <row r="38" spans="1:9" x14ac:dyDescent="0.2">
      <c r="A38" s="64" t="s">
        <v>4290</v>
      </c>
      <c r="B38" s="50" t="s">
        <v>4356</v>
      </c>
      <c r="C38" s="50" t="s">
        <v>4357</v>
      </c>
      <c r="D38" s="50">
        <v>2.8059399999999998E-3</v>
      </c>
      <c r="E38" s="50">
        <v>561</v>
      </c>
      <c r="F38" s="50">
        <v>59</v>
      </c>
      <c r="G38" s="50">
        <v>10</v>
      </c>
      <c r="H38" s="50">
        <v>20171</v>
      </c>
      <c r="I38" s="86" t="s">
        <v>4358</v>
      </c>
    </row>
    <row r="39" spans="1:9" x14ac:dyDescent="0.2">
      <c r="A39" s="64" t="s">
        <v>4290</v>
      </c>
      <c r="B39" s="50" t="s">
        <v>4359</v>
      </c>
      <c r="C39" s="50" t="s">
        <v>4360</v>
      </c>
      <c r="D39" s="50">
        <v>2.80868E-3</v>
      </c>
      <c r="E39" s="50">
        <v>696</v>
      </c>
      <c r="F39" s="50">
        <v>59</v>
      </c>
      <c r="G39" s="50">
        <v>11</v>
      </c>
      <c r="H39" s="50">
        <v>20171</v>
      </c>
      <c r="I39" s="86" t="s">
        <v>4335</v>
      </c>
    </row>
    <row r="40" spans="1:9" x14ac:dyDescent="0.2">
      <c r="A40" s="64" t="s">
        <v>4272</v>
      </c>
      <c r="B40" s="50" t="s">
        <v>4361</v>
      </c>
      <c r="C40" s="50" t="s">
        <v>4362</v>
      </c>
      <c r="D40" s="50">
        <v>3.6817400000000002E-3</v>
      </c>
      <c r="E40" s="50">
        <v>204</v>
      </c>
      <c r="F40" s="50">
        <v>60</v>
      </c>
      <c r="G40" s="50">
        <v>7</v>
      </c>
      <c r="H40" s="50">
        <v>21128</v>
      </c>
      <c r="I40" s="86" t="s">
        <v>4363</v>
      </c>
    </row>
    <row r="41" spans="1:9" x14ac:dyDescent="0.2">
      <c r="A41" s="64" t="s">
        <v>4272</v>
      </c>
      <c r="B41" s="50" t="s">
        <v>4364</v>
      </c>
      <c r="C41" s="50" t="s">
        <v>4365</v>
      </c>
      <c r="D41" s="50">
        <v>4.0672E-3</v>
      </c>
      <c r="E41" s="50">
        <v>404</v>
      </c>
      <c r="F41" s="50">
        <v>60</v>
      </c>
      <c r="G41" s="50">
        <v>9</v>
      </c>
      <c r="H41" s="50">
        <v>21128</v>
      </c>
      <c r="I41" s="86" t="s">
        <v>4366</v>
      </c>
    </row>
    <row r="42" spans="1:9" x14ac:dyDescent="0.2">
      <c r="A42" s="64" t="s">
        <v>4290</v>
      </c>
      <c r="B42" s="50" t="s">
        <v>4367</v>
      </c>
      <c r="C42" s="50" t="s">
        <v>4368</v>
      </c>
      <c r="D42" s="50">
        <v>5.8008900000000004E-3</v>
      </c>
      <c r="E42" s="50">
        <v>361</v>
      </c>
      <c r="F42" s="50">
        <v>59</v>
      </c>
      <c r="G42" s="50">
        <v>8</v>
      </c>
      <c r="H42" s="50">
        <v>20171</v>
      </c>
      <c r="I42" s="86" t="s">
        <v>4369</v>
      </c>
    </row>
    <row r="43" spans="1:9" x14ac:dyDescent="0.2">
      <c r="A43" s="64" t="s">
        <v>4290</v>
      </c>
      <c r="B43" s="50" t="s">
        <v>4370</v>
      </c>
      <c r="C43" s="50" t="s">
        <v>4371</v>
      </c>
      <c r="D43" s="50">
        <v>6.2788599999999998E-3</v>
      </c>
      <c r="E43" s="50">
        <v>15</v>
      </c>
      <c r="F43" s="50">
        <v>59</v>
      </c>
      <c r="G43" s="50">
        <v>3</v>
      </c>
      <c r="H43" s="50">
        <v>20171</v>
      </c>
      <c r="I43" s="86" t="s">
        <v>4372</v>
      </c>
    </row>
    <row r="44" spans="1:9" x14ac:dyDescent="0.2">
      <c r="A44" s="64" t="s">
        <v>4272</v>
      </c>
      <c r="B44" s="50" t="s">
        <v>4373</v>
      </c>
      <c r="C44" s="50" t="s">
        <v>4374</v>
      </c>
      <c r="D44" s="50">
        <v>8.8521299999999997E-3</v>
      </c>
      <c r="E44" s="50">
        <v>708</v>
      </c>
      <c r="F44" s="50">
        <v>60</v>
      </c>
      <c r="G44" s="50">
        <v>11</v>
      </c>
      <c r="H44" s="50">
        <v>21128</v>
      </c>
      <c r="I44" s="86" t="s">
        <v>4375</v>
      </c>
    </row>
    <row r="45" spans="1:9" x14ac:dyDescent="0.2">
      <c r="A45" s="64" t="s">
        <v>4290</v>
      </c>
      <c r="B45" s="50" t="s">
        <v>4376</v>
      </c>
      <c r="C45" s="50" t="s">
        <v>4377</v>
      </c>
      <c r="D45" s="50">
        <v>9.8228599999999992E-3</v>
      </c>
      <c r="E45" s="50">
        <v>795</v>
      </c>
      <c r="F45" s="50">
        <v>59</v>
      </c>
      <c r="G45" s="50">
        <v>11</v>
      </c>
      <c r="H45" s="50">
        <v>20171</v>
      </c>
      <c r="I45" s="86" t="s">
        <v>4335</v>
      </c>
    </row>
    <row r="46" spans="1:9" x14ac:dyDescent="0.2">
      <c r="A46" s="64" t="s">
        <v>4272</v>
      </c>
      <c r="B46" s="50" t="s">
        <v>4378</v>
      </c>
      <c r="C46" s="50" t="s">
        <v>4379</v>
      </c>
      <c r="D46" s="50">
        <v>1.0657359999999999E-2</v>
      </c>
      <c r="E46" s="50">
        <v>340</v>
      </c>
      <c r="F46" s="50">
        <v>60</v>
      </c>
      <c r="G46" s="50">
        <v>8</v>
      </c>
      <c r="H46" s="50">
        <v>21128</v>
      </c>
      <c r="I46" s="86" t="s">
        <v>4380</v>
      </c>
    </row>
    <row r="47" spans="1:9" x14ac:dyDescent="0.2">
      <c r="A47" s="64" t="s">
        <v>4272</v>
      </c>
      <c r="B47" s="50" t="s">
        <v>4381</v>
      </c>
      <c r="C47" s="50" t="s">
        <v>4382</v>
      </c>
      <c r="D47" s="50">
        <v>1.10765E-2</v>
      </c>
      <c r="E47" s="50">
        <v>241</v>
      </c>
      <c r="F47" s="50">
        <v>60</v>
      </c>
      <c r="G47" s="50">
        <v>7</v>
      </c>
      <c r="H47" s="50">
        <v>21128</v>
      </c>
      <c r="I47" s="86" t="s">
        <v>4383</v>
      </c>
    </row>
    <row r="48" spans="1:9" x14ac:dyDescent="0.2">
      <c r="A48" s="64" t="s">
        <v>4272</v>
      </c>
      <c r="B48" s="50" t="s">
        <v>4384</v>
      </c>
      <c r="C48" s="50" t="s">
        <v>4385</v>
      </c>
      <c r="D48" s="50">
        <v>1.1390539999999999E-2</v>
      </c>
      <c r="E48" s="50">
        <v>727</v>
      </c>
      <c r="F48" s="50">
        <v>60</v>
      </c>
      <c r="G48" s="50">
        <v>11</v>
      </c>
      <c r="H48" s="50">
        <v>21128</v>
      </c>
      <c r="I48" s="86" t="s">
        <v>4386</v>
      </c>
    </row>
    <row r="49" spans="1:9" x14ac:dyDescent="0.2">
      <c r="A49" s="64" t="s">
        <v>4336</v>
      </c>
      <c r="B49" s="50" t="s">
        <v>4387</v>
      </c>
      <c r="C49" s="50" t="s">
        <v>4388</v>
      </c>
      <c r="D49" s="50">
        <v>1.3142310000000001E-2</v>
      </c>
      <c r="E49" s="50">
        <v>170</v>
      </c>
      <c r="F49" s="50">
        <v>27</v>
      </c>
      <c r="G49" s="50">
        <v>5</v>
      </c>
      <c r="H49" s="50">
        <v>8091</v>
      </c>
      <c r="I49" s="86" t="s">
        <v>4389</v>
      </c>
    </row>
    <row r="50" spans="1:9" x14ac:dyDescent="0.2">
      <c r="A50" s="64" t="s">
        <v>4258</v>
      </c>
      <c r="B50" s="50" t="s">
        <v>4390</v>
      </c>
      <c r="C50" s="50" t="s">
        <v>4391</v>
      </c>
      <c r="D50" s="50">
        <v>1.4710930000000001E-2</v>
      </c>
      <c r="E50" s="50">
        <v>76</v>
      </c>
      <c r="F50" s="50">
        <v>61</v>
      </c>
      <c r="G50" s="50">
        <v>4</v>
      </c>
      <c r="H50" s="50">
        <v>22112</v>
      </c>
      <c r="I50" s="86" t="s">
        <v>4392</v>
      </c>
    </row>
    <row r="51" spans="1:9" x14ac:dyDescent="0.2">
      <c r="A51" s="64" t="s">
        <v>4272</v>
      </c>
      <c r="B51" s="50" t="s">
        <v>4393</v>
      </c>
      <c r="C51" s="50" t="s">
        <v>4394</v>
      </c>
      <c r="D51" s="50">
        <v>1.4833900000000001E-2</v>
      </c>
      <c r="E51" s="50">
        <v>252</v>
      </c>
      <c r="F51" s="50">
        <v>60</v>
      </c>
      <c r="G51" s="50">
        <v>7</v>
      </c>
      <c r="H51" s="50">
        <v>21128</v>
      </c>
      <c r="I51" s="86" t="s">
        <v>4383</v>
      </c>
    </row>
    <row r="52" spans="1:9" x14ac:dyDescent="0.2">
      <c r="A52" s="64" t="s">
        <v>4272</v>
      </c>
      <c r="B52" s="50" t="s">
        <v>4395</v>
      </c>
      <c r="C52" s="50" t="s">
        <v>4396</v>
      </c>
      <c r="D52" s="50">
        <v>1.6025020000000001E-2</v>
      </c>
      <c r="E52" s="50">
        <v>255</v>
      </c>
      <c r="F52" s="50">
        <v>60</v>
      </c>
      <c r="G52" s="50">
        <v>7</v>
      </c>
      <c r="H52" s="50">
        <v>21128</v>
      </c>
      <c r="I52" s="86" t="s">
        <v>4397</v>
      </c>
    </row>
    <row r="53" spans="1:9" x14ac:dyDescent="0.2">
      <c r="A53" s="64" t="s">
        <v>4398</v>
      </c>
      <c r="B53" s="50" t="s">
        <v>4399</v>
      </c>
      <c r="C53" s="50" t="s">
        <v>4400</v>
      </c>
      <c r="D53" s="50">
        <v>1.872219E-2</v>
      </c>
      <c r="E53" s="50">
        <v>59</v>
      </c>
      <c r="F53" s="50">
        <v>38</v>
      </c>
      <c r="G53" s="50">
        <v>4</v>
      </c>
      <c r="H53" s="50">
        <v>10777</v>
      </c>
      <c r="I53" s="86" t="s">
        <v>4401</v>
      </c>
    </row>
    <row r="54" spans="1:9" x14ac:dyDescent="0.2">
      <c r="A54" s="64" t="s">
        <v>4272</v>
      </c>
      <c r="B54" s="50" t="s">
        <v>4402</v>
      </c>
      <c r="C54" s="50" t="s">
        <v>4403</v>
      </c>
      <c r="D54" s="50">
        <v>1.8924750000000001E-2</v>
      </c>
      <c r="E54" s="50">
        <v>99</v>
      </c>
      <c r="F54" s="50">
        <v>60</v>
      </c>
      <c r="G54" s="50">
        <v>5</v>
      </c>
      <c r="H54" s="50">
        <v>21128</v>
      </c>
      <c r="I54" s="86" t="s">
        <v>4404</v>
      </c>
    </row>
    <row r="55" spans="1:9" x14ac:dyDescent="0.2">
      <c r="A55" s="64" t="s">
        <v>4398</v>
      </c>
      <c r="B55" s="50" t="s">
        <v>4405</v>
      </c>
      <c r="C55" s="50" t="s">
        <v>4406</v>
      </c>
      <c r="D55" s="50">
        <v>1.9919309999999999E-2</v>
      </c>
      <c r="E55" s="50">
        <v>195</v>
      </c>
      <c r="F55" s="50">
        <v>38</v>
      </c>
      <c r="G55" s="50">
        <v>6</v>
      </c>
      <c r="H55" s="50">
        <v>10777</v>
      </c>
      <c r="I55" s="86" t="s">
        <v>4407</v>
      </c>
    </row>
    <row r="56" spans="1:9" x14ac:dyDescent="0.2">
      <c r="A56" s="64" t="s">
        <v>4272</v>
      </c>
      <c r="B56" s="50" t="s">
        <v>4408</v>
      </c>
      <c r="C56" s="50" t="s">
        <v>4409</v>
      </c>
      <c r="D56" s="50">
        <v>2.1336049999999999E-2</v>
      </c>
      <c r="E56" s="50">
        <v>175</v>
      </c>
      <c r="F56" s="50">
        <v>60</v>
      </c>
      <c r="G56" s="50">
        <v>6</v>
      </c>
      <c r="H56" s="50">
        <v>21128</v>
      </c>
      <c r="I56" s="86" t="s">
        <v>4410</v>
      </c>
    </row>
    <row r="57" spans="1:9" x14ac:dyDescent="0.2">
      <c r="A57" s="64" t="s">
        <v>4272</v>
      </c>
      <c r="B57" s="50" t="s">
        <v>4411</v>
      </c>
      <c r="C57" s="50" t="s">
        <v>4412</v>
      </c>
      <c r="D57" s="50">
        <v>2.160279E-2</v>
      </c>
      <c r="E57" s="50">
        <v>778</v>
      </c>
      <c r="F57" s="50">
        <v>60</v>
      </c>
      <c r="G57" s="50">
        <v>11</v>
      </c>
      <c r="H57" s="50">
        <v>21128</v>
      </c>
      <c r="I57" s="86" t="s">
        <v>4413</v>
      </c>
    </row>
    <row r="58" spans="1:9" x14ac:dyDescent="0.2">
      <c r="A58" s="64" t="s">
        <v>4272</v>
      </c>
      <c r="B58" s="50" t="s">
        <v>4414</v>
      </c>
      <c r="C58" s="50" t="s">
        <v>4415</v>
      </c>
      <c r="D58" s="50">
        <v>2.177716E-2</v>
      </c>
      <c r="E58" s="50">
        <v>375</v>
      </c>
      <c r="F58" s="50">
        <v>60</v>
      </c>
      <c r="G58" s="50">
        <v>8</v>
      </c>
      <c r="H58" s="50">
        <v>21128</v>
      </c>
      <c r="I58" s="86" t="s">
        <v>4416</v>
      </c>
    </row>
    <row r="59" spans="1:9" x14ac:dyDescent="0.2">
      <c r="A59" s="64" t="s">
        <v>4272</v>
      </c>
      <c r="B59" s="50" t="s">
        <v>4417</v>
      </c>
      <c r="C59" s="50" t="s">
        <v>4418</v>
      </c>
      <c r="D59" s="50">
        <v>2.4430500000000001E-2</v>
      </c>
      <c r="E59" s="50">
        <v>381</v>
      </c>
      <c r="F59" s="50">
        <v>60</v>
      </c>
      <c r="G59" s="50">
        <v>8</v>
      </c>
      <c r="H59" s="50">
        <v>21128</v>
      </c>
      <c r="I59" s="86" t="s">
        <v>4419</v>
      </c>
    </row>
    <row r="60" spans="1:9" x14ac:dyDescent="0.2">
      <c r="A60" s="64" t="s">
        <v>4272</v>
      </c>
      <c r="B60" s="50" t="s">
        <v>4420</v>
      </c>
      <c r="C60" s="50" t="s">
        <v>4421</v>
      </c>
      <c r="D60" s="50">
        <v>2.684539E-2</v>
      </c>
      <c r="E60" s="50">
        <v>386</v>
      </c>
      <c r="F60" s="50">
        <v>60</v>
      </c>
      <c r="G60" s="50">
        <v>8</v>
      </c>
      <c r="H60" s="50">
        <v>21128</v>
      </c>
      <c r="I60" s="86" t="s">
        <v>4422</v>
      </c>
    </row>
    <row r="61" spans="1:9" x14ac:dyDescent="0.2">
      <c r="A61" s="64" t="s">
        <v>4272</v>
      </c>
      <c r="B61" s="50" t="s">
        <v>4423</v>
      </c>
      <c r="C61" s="50" t="s">
        <v>4424</v>
      </c>
      <c r="D61" s="50">
        <v>2.7157830000000001E-2</v>
      </c>
      <c r="E61" s="50">
        <v>511</v>
      </c>
      <c r="F61" s="50">
        <v>60</v>
      </c>
      <c r="G61" s="50">
        <v>9</v>
      </c>
      <c r="H61" s="50">
        <v>21128</v>
      </c>
      <c r="I61" s="86" t="s">
        <v>4425</v>
      </c>
    </row>
    <row r="62" spans="1:9" x14ac:dyDescent="0.2">
      <c r="A62" s="64" t="s">
        <v>4272</v>
      </c>
      <c r="B62" s="50" t="s">
        <v>4426</v>
      </c>
      <c r="C62" s="50" t="s">
        <v>4427</v>
      </c>
      <c r="D62" s="50">
        <v>3.2959460000000003E-2</v>
      </c>
      <c r="E62" s="50">
        <v>814</v>
      </c>
      <c r="F62" s="50">
        <v>60</v>
      </c>
      <c r="G62" s="50">
        <v>11</v>
      </c>
      <c r="H62" s="50">
        <v>21128</v>
      </c>
      <c r="I62" s="86" t="s">
        <v>4428</v>
      </c>
    </row>
    <row r="63" spans="1:9" x14ac:dyDescent="0.2">
      <c r="A63" s="64" t="s">
        <v>4258</v>
      </c>
      <c r="B63" s="50" t="s">
        <v>4429</v>
      </c>
      <c r="C63" s="50" t="s">
        <v>4430</v>
      </c>
      <c r="D63" s="50">
        <v>3.39256E-2</v>
      </c>
      <c r="E63" s="50">
        <v>36</v>
      </c>
      <c r="F63" s="50">
        <v>61</v>
      </c>
      <c r="G63" s="50">
        <v>3</v>
      </c>
      <c r="H63" s="50">
        <v>22112</v>
      </c>
      <c r="I63" s="86" t="s">
        <v>4431</v>
      </c>
    </row>
    <row r="64" spans="1:9" x14ac:dyDescent="0.2">
      <c r="A64" s="64" t="s">
        <v>4336</v>
      </c>
      <c r="B64" s="50" t="s">
        <v>4432</v>
      </c>
      <c r="C64" s="50" t="s">
        <v>4433</v>
      </c>
      <c r="D64" s="50">
        <v>3.8033030000000002E-2</v>
      </c>
      <c r="E64" s="50">
        <v>214</v>
      </c>
      <c r="F64" s="50">
        <v>27</v>
      </c>
      <c r="G64" s="50">
        <v>5</v>
      </c>
      <c r="H64" s="50">
        <v>8091</v>
      </c>
      <c r="I64" s="86" t="s">
        <v>4434</v>
      </c>
    </row>
    <row r="65" spans="1:9" x14ac:dyDescent="0.2">
      <c r="A65" s="64" t="s">
        <v>4272</v>
      </c>
      <c r="B65" s="50" t="s">
        <v>4435</v>
      </c>
      <c r="C65" s="50" t="s">
        <v>4436</v>
      </c>
      <c r="D65" s="50">
        <v>3.8312069999999997E-2</v>
      </c>
      <c r="E65" s="50">
        <v>194</v>
      </c>
      <c r="F65" s="50">
        <v>60</v>
      </c>
      <c r="G65" s="50">
        <v>6</v>
      </c>
      <c r="H65" s="50">
        <v>21128</v>
      </c>
      <c r="I65" s="86" t="s">
        <v>4410</v>
      </c>
    </row>
    <row r="66" spans="1:9" x14ac:dyDescent="0.2">
      <c r="A66" s="64" t="s">
        <v>4272</v>
      </c>
      <c r="B66" s="50" t="s">
        <v>4437</v>
      </c>
      <c r="C66" s="50" t="s">
        <v>4438</v>
      </c>
      <c r="D66" s="50">
        <v>3.8471440000000003E-2</v>
      </c>
      <c r="E66" s="50">
        <v>675</v>
      </c>
      <c r="F66" s="50">
        <v>60</v>
      </c>
      <c r="G66" s="50">
        <v>10</v>
      </c>
      <c r="H66" s="50">
        <v>21128</v>
      </c>
      <c r="I66" s="86" t="s">
        <v>4439</v>
      </c>
    </row>
    <row r="67" spans="1:9" x14ac:dyDescent="0.2">
      <c r="A67" s="64" t="s">
        <v>4258</v>
      </c>
      <c r="B67" s="50" t="s">
        <v>4440</v>
      </c>
      <c r="C67" s="50" t="s">
        <v>4441</v>
      </c>
      <c r="D67" s="50">
        <v>3.9926459999999997E-2</v>
      </c>
      <c r="E67" s="50">
        <v>38</v>
      </c>
      <c r="F67" s="50">
        <v>61</v>
      </c>
      <c r="G67" s="50">
        <v>3</v>
      </c>
      <c r="H67" s="50">
        <v>22112</v>
      </c>
      <c r="I67" s="86" t="s">
        <v>4442</v>
      </c>
    </row>
    <row r="68" spans="1:9" x14ac:dyDescent="0.2">
      <c r="A68" s="64" t="s">
        <v>4272</v>
      </c>
      <c r="B68" s="50" t="s">
        <v>4443</v>
      </c>
      <c r="C68" s="50" t="s">
        <v>4444</v>
      </c>
      <c r="D68" s="50">
        <v>4.0598299999999997E-2</v>
      </c>
      <c r="E68" s="50">
        <v>196</v>
      </c>
      <c r="F68" s="50">
        <v>60</v>
      </c>
      <c r="G68" s="50">
        <v>6</v>
      </c>
      <c r="H68" s="50">
        <v>21128</v>
      </c>
      <c r="I68" s="86" t="s">
        <v>4445</v>
      </c>
    </row>
    <row r="69" spans="1:9" x14ac:dyDescent="0.2">
      <c r="A69" s="64" t="s">
        <v>4272</v>
      </c>
      <c r="B69" s="50" t="s">
        <v>4446</v>
      </c>
      <c r="C69" s="50" t="s">
        <v>4447</v>
      </c>
      <c r="D69" s="50">
        <v>4.2553420000000002E-2</v>
      </c>
      <c r="E69" s="50">
        <v>19</v>
      </c>
      <c r="F69" s="50">
        <v>60</v>
      </c>
      <c r="G69" s="50">
        <v>3</v>
      </c>
      <c r="H69" s="50">
        <v>21128</v>
      </c>
      <c r="I69" s="86" t="s">
        <v>4448</v>
      </c>
    </row>
    <row r="70" spans="1:9" x14ac:dyDescent="0.2">
      <c r="A70" s="64" t="s">
        <v>4272</v>
      </c>
      <c r="B70" s="50" t="s">
        <v>4449</v>
      </c>
      <c r="C70" s="50" t="s">
        <v>4450</v>
      </c>
      <c r="D70" s="50">
        <v>4.2655829999999999E-2</v>
      </c>
      <c r="E70" s="50">
        <v>541</v>
      </c>
      <c r="F70" s="50">
        <v>60</v>
      </c>
      <c r="G70" s="50">
        <v>9</v>
      </c>
      <c r="H70" s="50">
        <v>21128</v>
      </c>
      <c r="I70" s="86" t="s">
        <v>4451</v>
      </c>
    </row>
    <row r="71" spans="1:9" x14ac:dyDescent="0.2">
      <c r="A71" s="64" t="s">
        <v>4290</v>
      </c>
      <c r="B71" s="50" t="s">
        <v>4452</v>
      </c>
      <c r="C71" s="50" t="s">
        <v>4453</v>
      </c>
      <c r="D71" s="50">
        <v>4.4001239999999997E-2</v>
      </c>
      <c r="E71" s="50">
        <v>28</v>
      </c>
      <c r="F71" s="50">
        <v>59</v>
      </c>
      <c r="G71" s="50">
        <v>3</v>
      </c>
      <c r="H71" s="50">
        <v>20171</v>
      </c>
      <c r="I71" s="86" t="s">
        <v>4372</v>
      </c>
    </row>
    <row r="72" spans="1:9" x14ac:dyDescent="0.2">
      <c r="A72" s="64" t="s">
        <v>4272</v>
      </c>
      <c r="B72" s="50" t="s">
        <v>4454</v>
      </c>
      <c r="C72" s="50" t="s">
        <v>4455</v>
      </c>
      <c r="D72" s="50">
        <v>4.9475640000000001E-2</v>
      </c>
      <c r="E72" s="50">
        <v>3</v>
      </c>
      <c r="F72" s="50">
        <v>60</v>
      </c>
      <c r="G72" s="50">
        <v>2</v>
      </c>
      <c r="H72" s="50">
        <v>21128</v>
      </c>
      <c r="I72" s="86" t="s">
        <v>4456</v>
      </c>
    </row>
    <row r="73" spans="1:9" x14ac:dyDescent="0.2">
      <c r="A73" s="64" t="s">
        <v>4272</v>
      </c>
      <c r="B73" s="50" t="s">
        <v>4457</v>
      </c>
      <c r="C73" s="50" t="s">
        <v>4458</v>
      </c>
      <c r="D73" s="50">
        <v>4.9475640000000001E-2</v>
      </c>
      <c r="E73" s="50">
        <v>3</v>
      </c>
      <c r="F73" s="50">
        <v>60</v>
      </c>
      <c r="G73" s="50">
        <v>2</v>
      </c>
      <c r="H73" s="50">
        <v>21128</v>
      </c>
      <c r="I73" s="86" t="s">
        <v>4456</v>
      </c>
    </row>
    <row r="74" spans="1:9" ht="17" thickBot="1" x14ac:dyDescent="0.25">
      <c r="A74" s="67" t="s">
        <v>4272</v>
      </c>
      <c r="B74" s="68" t="s">
        <v>4459</v>
      </c>
      <c r="C74" s="68" t="s">
        <v>4460</v>
      </c>
      <c r="D74" s="68">
        <v>4.957276E-2</v>
      </c>
      <c r="E74" s="68">
        <v>59</v>
      </c>
      <c r="F74" s="68">
        <v>60</v>
      </c>
      <c r="G74" s="68">
        <v>4</v>
      </c>
      <c r="H74" s="68">
        <v>21128</v>
      </c>
      <c r="I74" s="88" t="s">
        <v>4461</v>
      </c>
    </row>
    <row r="75" spans="1:9" x14ac:dyDescent="0.15">
      <c r="A75" s="241" t="s">
        <v>5411</v>
      </c>
    </row>
  </sheetData>
  <autoFilter ref="A2:I74" xr:uid="{07C12F06-AE26-7D45-A642-A03288EBF5AE}">
    <sortState xmlns:xlrd2="http://schemas.microsoft.com/office/spreadsheetml/2017/richdata2" ref="A3:I74">
      <sortCondition ref="D2:D74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559B-E371-B143-B441-920C0669E0F2}">
  <dimension ref="A1:K20"/>
  <sheetViews>
    <sheetView workbookViewId="0">
      <selection activeCell="A20" sqref="A20"/>
    </sheetView>
  </sheetViews>
  <sheetFormatPr baseColWidth="10" defaultColWidth="11" defaultRowHeight="16" x14ac:dyDescent="0.2"/>
  <cols>
    <col min="1" max="1" width="13.6640625" style="5" customWidth="1"/>
    <col min="2" max="2" width="18.6640625" style="9" bestFit="1" customWidth="1"/>
    <col min="3" max="3" width="10.5" style="5" bestFit="1" customWidth="1"/>
    <col min="4" max="4" width="11.83203125" style="9" bestFit="1" customWidth="1"/>
    <col min="5" max="5" width="9.33203125" style="9" bestFit="1" customWidth="1"/>
    <col min="6" max="6" width="9.83203125" style="9" bestFit="1" customWidth="1"/>
    <col min="7" max="7" width="13.6640625" style="5" bestFit="1" customWidth="1"/>
    <col min="8" max="8" width="12.33203125" style="5" bestFit="1" customWidth="1"/>
    <col min="9" max="9" width="24.1640625" style="5" bestFit="1" customWidth="1"/>
    <col min="10" max="10" width="14.33203125" style="5" bestFit="1" customWidth="1"/>
    <col min="11" max="11" width="26.1640625" style="5" bestFit="1" customWidth="1"/>
    <col min="12" max="16384" width="11" style="5"/>
  </cols>
  <sheetData>
    <row r="1" spans="1:11" ht="17" thickBot="1" x14ac:dyDescent="0.25">
      <c r="A1" s="2" t="s">
        <v>5380</v>
      </c>
      <c r="B1" s="124"/>
      <c r="C1" s="1"/>
      <c r="D1" s="124"/>
      <c r="E1" s="124"/>
      <c r="F1" s="124"/>
      <c r="G1" s="1"/>
      <c r="H1" s="1"/>
      <c r="I1" s="1"/>
      <c r="J1" s="1"/>
      <c r="K1" s="1"/>
    </row>
    <row r="2" spans="1:11" s="4" customFormat="1" ht="17" thickBot="1" x14ac:dyDescent="0.25">
      <c r="A2" s="61" t="s">
        <v>4462</v>
      </c>
      <c r="B2" s="63" t="s">
        <v>4463</v>
      </c>
      <c r="C2" s="62" t="s">
        <v>846</v>
      </c>
      <c r="D2" s="98" t="s">
        <v>534</v>
      </c>
      <c r="E2" s="99" t="s">
        <v>4464</v>
      </c>
      <c r="F2" s="99" t="s">
        <v>4465</v>
      </c>
      <c r="G2" s="63" t="s">
        <v>405</v>
      </c>
      <c r="H2" s="62" t="s">
        <v>525</v>
      </c>
      <c r="I2" s="62" t="s">
        <v>4466</v>
      </c>
      <c r="J2" s="62" t="s">
        <v>526</v>
      </c>
      <c r="K2" s="63" t="s">
        <v>4467</v>
      </c>
    </row>
    <row r="3" spans="1:11" x14ac:dyDescent="0.2">
      <c r="A3" s="89" t="s">
        <v>566</v>
      </c>
      <c r="B3" s="66" t="s">
        <v>4468</v>
      </c>
      <c r="C3" s="50" t="s">
        <v>387</v>
      </c>
      <c r="D3" s="100">
        <v>24.242899999999999</v>
      </c>
      <c r="E3" s="101">
        <v>3.9993599999999998</v>
      </c>
      <c r="F3" s="101">
        <v>146.953</v>
      </c>
      <c r="G3" s="66">
        <v>1.15584E-2</v>
      </c>
      <c r="H3" s="50">
        <v>926</v>
      </c>
      <c r="I3" s="50">
        <v>1</v>
      </c>
      <c r="J3" s="50">
        <v>452529</v>
      </c>
      <c r="K3" s="66">
        <v>34</v>
      </c>
    </row>
    <row r="4" spans="1:11" x14ac:dyDescent="0.2">
      <c r="A4" s="89" t="s">
        <v>797</v>
      </c>
      <c r="B4" s="66" t="s">
        <v>4468</v>
      </c>
      <c r="C4" s="50" t="s">
        <v>387</v>
      </c>
      <c r="D4" s="100">
        <v>8.7150700000000008</v>
      </c>
      <c r="E4" s="101">
        <v>2.3646099999999999</v>
      </c>
      <c r="F4" s="101">
        <v>32.1205</v>
      </c>
      <c r="G4" s="66">
        <v>1.2560099999999999E-2</v>
      </c>
      <c r="H4" s="50">
        <v>926</v>
      </c>
      <c r="I4" s="50">
        <v>2</v>
      </c>
      <c r="J4" s="50">
        <v>452529</v>
      </c>
      <c r="K4" s="66">
        <v>121</v>
      </c>
    </row>
    <row r="5" spans="1:11" x14ac:dyDescent="0.2">
      <c r="A5" s="89" t="s">
        <v>4469</v>
      </c>
      <c r="B5" s="66" t="s">
        <v>4468</v>
      </c>
      <c r="C5" s="50" t="s">
        <v>387</v>
      </c>
      <c r="D5" s="100">
        <v>12.2005</v>
      </c>
      <c r="E5" s="101">
        <v>3.3541699999999999</v>
      </c>
      <c r="F5" s="101">
        <v>44.378399999999999</v>
      </c>
      <c r="G5" s="66">
        <v>5.2946499999999997E-3</v>
      </c>
      <c r="H5" s="50">
        <v>926</v>
      </c>
      <c r="I5" s="50">
        <v>2</v>
      </c>
      <c r="J5" s="50">
        <v>452529</v>
      </c>
      <c r="K5" s="66">
        <v>119</v>
      </c>
    </row>
    <row r="6" spans="1:11" x14ac:dyDescent="0.2">
      <c r="A6" s="89" t="s">
        <v>4470</v>
      </c>
      <c r="B6" s="66" t="s">
        <v>4468</v>
      </c>
      <c r="C6" s="50" t="s">
        <v>387</v>
      </c>
      <c r="D6" s="100">
        <v>1132.8900000000001</v>
      </c>
      <c r="E6" s="101">
        <v>4.3694800000000003</v>
      </c>
      <c r="F6" s="101">
        <v>293729</v>
      </c>
      <c r="G6" s="66">
        <v>1.31386E-2</v>
      </c>
      <c r="H6" s="50">
        <v>926</v>
      </c>
      <c r="I6" s="50">
        <v>1</v>
      </c>
      <c r="J6" s="50">
        <v>452529</v>
      </c>
      <c r="K6" s="66">
        <v>71</v>
      </c>
    </row>
    <row r="7" spans="1:11" x14ac:dyDescent="0.2">
      <c r="A7" s="89" t="s">
        <v>569</v>
      </c>
      <c r="B7" s="66" t="s">
        <v>4468</v>
      </c>
      <c r="C7" s="50" t="s">
        <v>387</v>
      </c>
      <c r="D7" s="100">
        <v>8.6221999999999994</v>
      </c>
      <c r="E7" s="101">
        <v>6.6349999999999998</v>
      </c>
      <c r="F7" s="101">
        <v>11.204599999999999</v>
      </c>
      <c r="G7" s="102">
        <v>1.06431E-33</v>
      </c>
      <c r="H7" s="50">
        <v>926</v>
      </c>
      <c r="I7" s="50">
        <v>58</v>
      </c>
      <c r="J7" s="50">
        <v>452529</v>
      </c>
      <c r="K7" s="66">
        <v>3135</v>
      </c>
    </row>
    <row r="8" spans="1:11" x14ac:dyDescent="0.2">
      <c r="A8" s="89" t="s">
        <v>566</v>
      </c>
      <c r="B8" s="66" t="s">
        <v>4468</v>
      </c>
      <c r="C8" s="50" t="s">
        <v>4471</v>
      </c>
      <c r="D8" s="100">
        <v>9.0348600000000001</v>
      </c>
      <c r="E8" s="101">
        <v>3.4381400000000002</v>
      </c>
      <c r="F8" s="101">
        <v>23.742100000000001</v>
      </c>
      <c r="G8" s="66">
        <v>2.7689700000000002E-4</v>
      </c>
      <c r="H8" s="50">
        <v>13443</v>
      </c>
      <c r="I8" s="50">
        <v>5</v>
      </c>
      <c r="J8" s="50">
        <v>440012</v>
      </c>
      <c r="K8" s="66">
        <v>30</v>
      </c>
    </row>
    <row r="9" spans="1:11" x14ac:dyDescent="0.2">
      <c r="A9" s="89" t="s">
        <v>797</v>
      </c>
      <c r="B9" s="66" t="s">
        <v>4468</v>
      </c>
      <c r="C9" s="50" t="s">
        <v>4471</v>
      </c>
      <c r="D9" s="100">
        <v>2.8241399999999999</v>
      </c>
      <c r="E9" s="101">
        <v>1.4485600000000001</v>
      </c>
      <c r="F9" s="101">
        <v>5.5059800000000001</v>
      </c>
      <c r="G9" s="66">
        <v>6.5769799999999996E-3</v>
      </c>
      <c r="H9" s="50">
        <v>13443</v>
      </c>
      <c r="I9" s="50">
        <v>10</v>
      </c>
      <c r="J9" s="50">
        <v>440012</v>
      </c>
      <c r="K9" s="66">
        <v>113</v>
      </c>
    </row>
    <row r="10" spans="1:11" x14ac:dyDescent="0.2">
      <c r="A10" s="89" t="s">
        <v>569</v>
      </c>
      <c r="B10" s="66" t="s">
        <v>4468</v>
      </c>
      <c r="C10" s="50" t="s">
        <v>4471</v>
      </c>
      <c r="D10" s="100">
        <v>2.44841</v>
      </c>
      <c r="E10" s="101">
        <v>2.1213700000000002</v>
      </c>
      <c r="F10" s="101">
        <v>2.8258700000000001</v>
      </c>
      <c r="G10" s="102">
        <v>6.5947799999999999E-28</v>
      </c>
      <c r="H10" s="50">
        <v>13443</v>
      </c>
      <c r="I10" s="50">
        <v>214</v>
      </c>
      <c r="J10" s="50">
        <v>440012</v>
      </c>
      <c r="K10" s="66">
        <v>2979</v>
      </c>
    </row>
    <row r="11" spans="1:11" x14ac:dyDescent="0.2">
      <c r="A11" s="89" t="s">
        <v>562</v>
      </c>
      <c r="B11" s="66" t="s">
        <v>4468</v>
      </c>
      <c r="C11" s="50" t="s">
        <v>4471</v>
      </c>
      <c r="D11" s="100">
        <v>4.2593699999999997</v>
      </c>
      <c r="E11" s="101">
        <v>2.1060400000000001</v>
      </c>
      <c r="F11" s="101">
        <v>8.6143999999999998</v>
      </c>
      <c r="G11" s="66">
        <v>4.3923500000000001E-4</v>
      </c>
      <c r="H11" s="50">
        <v>13443</v>
      </c>
      <c r="I11" s="50">
        <v>10</v>
      </c>
      <c r="J11" s="50">
        <v>440012</v>
      </c>
      <c r="K11" s="66">
        <v>74</v>
      </c>
    </row>
    <row r="12" spans="1:11" x14ac:dyDescent="0.2">
      <c r="A12" s="89" t="s">
        <v>797</v>
      </c>
      <c r="B12" s="66" t="s">
        <v>4472</v>
      </c>
      <c r="C12" s="50" t="s">
        <v>387</v>
      </c>
      <c r="D12" s="100">
        <v>2.8948800000000001</v>
      </c>
      <c r="E12" s="101">
        <v>1.2801800000000001</v>
      </c>
      <c r="F12" s="101">
        <v>6.5461900000000002</v>
      </c>
      <c r="G12" s="66">
        <v>1.06712E-2</v>
      </c>
      <c r="H12" s="50">
        <v>926</v>
      </c>
      <c r="I12" s="50">
        <v>12</v>
      </c>
      <c r="J12" s="50">
        <v>452529</v>
      </c>
      <c r="K12" s="66">
        <v>2894</v>
      </c>
    </row>
    <row r="13" spans="1:11" x14ac:dyDescent="0.2">
      <c r="A13" s="89" t="s">
        <v>4473</v>
      </c>
      <c r="B13" s="66" t="s">
        <v>4472</v>
      </c>
      <c r="C13" s="50" t="s">
        <v>387</v>
      </c>
      <c r="D13" s="100">
        <v>16.0943</v>
      </c>
      <c r="E13" s="101">
        <v>1.7804</v>
      </c>
      <c r="F13" s="101">
        <v>145.489</v>
      </c>
      <c r="G13" s="66">
        <v>1.3380299999999999E-2</v>
      </c>
      <c r="H13" s="50">
        <v>926</v>
      </c>
      <c r="I13" s="50">
        <v>3</v>
      </c>
      <c r="J13" s="50">
        <v>452529</v>
      </c>
      <c r="K13" s="66">
        <v>420</v>
      </c>
    </row>
    <row r="14" spans="1:11" x14ac:dyDescent="0.2">
      <c r="A14" s="89" t="s">
        <v>4474</v>
      </c>
      <c r="B14" s="66" t="s">
        <v>4472</v>
      </c>
      <c r="C14" s="50" t="s">
        <v>4471</v>
      </c>
      <c r="D14" s="100">
        <v>1.2524500000000001</v>
      </c>
      <c r="E14" s="101">
        <v>1.05966</v>
      </c>
      <c r="F14" s="101">
        <v>1.4803200000000001</v>
      </c>
      <c r="G14" s="66">
        <v>1.05092E-2</v>
      </c>
      <c r="H14" s="50">
        <v>13443</v>
      </c>
      <c r="I14" s="50">
        <v>150</v>
      </c>
      <c r="J14" s="50">
        <v>440012</v>
      </c>
      <c r="K14" s="66">
        <v>4074</v>
      </c>
    </row>
    <row r="15" spans="1:11" x14ac:dyDescent="0.2">
      <c r="A15" s="89" t="s">
        <v>1441</v>
      </c>
      <c r="B15" s="66" t="s">
        <v>4472</v>
      </c>
      <c r="C15" s="50" t="s">
        <v>4471</v>
      </c>
      <c r="D15" s="100">
        <v>1.5992999999999999</v>
      </c>
      <c r="E15" s="101">
        <v>1.27674</v>
      </c>
      <c r="F15" s="101">
        <v>2.0033599999999998</v>
      </c>
      <c r="G15" s="66">
        <v>1.2318299999999999E-4</v>
      </c>
      <c r="H15" s="50">
        <v>13443</v>
      </c>
      <c r="I15" s="50">
        <v>84</v>
      </c>
      <c r="J15" s="50">
        <v>440012</v>
      </c>
      <c r="K15" s="66">
        <v>1776</v>
      </c>
    </row>
    <row r="16" spans="1:11" x14ac:dyDescent="0.2">
      <c r="A16" s="89" t="s">
        <v>4475</v>
      </c>
      <c r="B16" s="66" t="s">
        <v>4472</v>
      </c>
      <c r="C16" s="50" t="s">
        <v>4471</v>
      </c>
      <c r="D16" s="100">
        <v>1.4136599999999999</v>
      </c>
      <c r="E16" s="101">
        <v>1.01953</v>
      </c>
      <c r="F16" s="101">
        <v>1.96017</v>
      </c>
      <c r="G16" s="66">
        <v>3.79011E-2</v>
      </c>
      <c r="H16" s="50">
        <v>13443</v>
      </c>
      <c r="I16" s="50">
        <v>51</v>
      </c>
      <c r="J16" s="50">
        <v>440012</v>
      </c>
      <c r="K16" s="66">
        <v>1328</v>
      </c>
    </row>
    <row r="17" spans="1:11" x14ac:dyDescent="0.2">
      <c r="A17" s="89" t="s">
        <v>569</v>
      </c>
      <c r="B17" s="66" t="s">
        <v>4472</v>
      </c>
      <c r="C17" s="50" t="s">
        <v>4471</v>
      </c>
      <c r="D17" s="100">
        <v>1.0511600000000001</v>
      </c>
      <c r="E17" s="101">
        <v>1.0040199999999999</v>
      </c>
      <c r="F17" s="101">
        <v>1.1005100000000001</v>
      </c>
      <c r="G17" s="66">
        <v>3.3046100000000002E-2</v>
      </c>
      <c r="H17" s="50">
        <v>13443</v>
      </c>
      <c r="I17" s="50">
        <v>2546</v>
      </c>
      <c r="J17" s="50">
        <v>440012</v>
      </c>
      <c r="K17" s="66">
        <v>81574</v>
      </c>
    </row>
    <row r="18" spans="1:11" ht="17" thickBot="1" x14ac:dyDescent="0.25">
      <c r="A18" s="90" t="s">
        <v>562</v>
      </c>
      <c r="B18" s="70" t="s">
        <v>4472</v>
      </c>
      <c r="C18" s="68" t="s">
        <v>4471</v>
      </c>
      <c r="D18" s="103">
        <v>1.1735100000000001</v>
      </c>
      <c r="E18" s="104">
        <v>1.02555</v>
      </c>
      <c r="F18" s="104">
        <v>1.3428</v>
      </c>
      <c r="G18" s="70">
        <v>1.9970499999999999E-2</v>
      </c>
      <c r="H18" s="68">
        <v>13443</v>
      </c>
      <c r="I18" s="68">
        <v>264</v>
      </c>
      <c r="J18" s="68">
        <v>440012</v>
      </c>
      <c r="K18" s="70">
        <v>7786</v>
      </c>
    </row>
    <row r="19" spans="1:11" x14ac:dyDescent="0.2">
      <c r="A19" s="1" t="s">
        <v>5412</v>
      </c>
      <c r="B19" s="124"/>
      <c r="C19" s="1"/>
      <c r="D19" s="124"/>
      <c r="E19" s="124"/>
      <c r="F19" s="124"/>
      <c r="G19" s="1"/>
      <c r="H19" s="1"/>
      <c r="I19" s="1"/>
      <c r="J19" s="1"/>
      <c r="K19" s="1"/>
    </row>
    <row r="20" spans="1:11" x14ac:dyDescent="0.2">
      <c r="A20" s="241" t="s">
        <v>5413</v>
      </c>
    </row>
  </sheetData>
  <autoFilter ref="A2:K18" xr:uid="{2E55559B-E371-B143-B441-920C0669E0F2}">
    <sortState xmlns:xlrd2="http://schemas.microsoft.com/office/spreadsheetml/2017/richdata2" ref="A3:K18">
      <sortCondition ref="B2:B18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7D39-90A8-0944-9860-56E284D9D024}">
  <dimension ref="A1:P205"/>
  <sheetViews>
    <sheetView zoomScale="115" zoomScaleNormal="115" workbookViewId="0">
      <selection activeCell="A204" sqref="A204:A205"/>
    </sheetView>
  </sheetViews>
  <sheetFormatPr baseColWidth="10" defaultColWidth="9" defaultRowHeight="16" x14ac:dyDescent="0.2"/>
  <cols>
    <col min="1" max="1" width="11.83203125" style="10" customWidth="1"/>
    <col min="2" max="2" width="9.1640625" style="1" bestFit="1" customWidth="1"/>
    <col min="3" max="3" width="12" style="1" bestFit="1" customWidth="1"/>
    <col min="4" max="4" width="11.6640625" style="1" customWidth="1"/>
    <col min="5" max="12" width="9.1640625" style="1" bestFit="1" customWidth="1"/>
    <col min="13" max="13" width="11.83203125" style="105" bestFit="1" customWidth="1"/>
    <col min="14" max="14" width="9.1640625" style="1" bestFit="1" customWidth="1"/>
    <col min="15" max="15" width="13.6640625" style="1" bestFit="1" customWidth="1"/>
    <col min="16" max="16384" width="9" style="1"/>
  </cols>
  <sheetData>
    <row r="1" spans="1:16" ht="17" thickBot="1" x14ac:dyDescent="0.25">
      <c r="A1" s="2" t="s">
        <v>5381</v>
      </c>
    </row>
    <row r="2" spans="1:16" s="2" customFormat="1" ht="17" thickBot="1" x14ac:dyDescent="0.25">
      <c r="A2" s="61" t="s">
        <v>4232</v>
      </c>
      <c r="B2" s="62" t="s">
        <v>383</v>
      </c>
      <c r="C2" s="62" t="s">
        <v>846</v>
      </c>
      <c r="D2" s="61" t="s">
        <v>4476</v>
      </c>
      <c r="E2" s="62" t="s">
        <v>4477</v>
      </c>
      <c r="F2" s="62" t="s">
        <v>4478</v>
      </c>
      <c r="G2" s="62" t="s">
        <v>4479</v>
      </c>
      <c r="H2" s="62" t="s">
        <v>4480</v>
      </c>
      <c r="I2" s="62" t="s">
        <v>4481</v>
      </c>
      <c r="J2" s="62" t="s">
        <v>4482</v>
      </c>
      <c r="K2" s="62" t="s">
        <v>4483</v>
      </c>
      <c r="L2" s="63" t="s">
        <v>4484</v>
      </c>
      <c r="M2" s="106" t="s">
        <v>534</v>
      </c>
      <c r="N2" s="62" t="s">
        <v>405</v>
      </c>
      <c r="O2" s="63" t="s">
        <v>4252</v>
      </c>
    </row>
    <row r="3" spans="1:16" x14ac:dyDescent="0.2">
      <c r="A3" s="89" t="s">
        <v>569</v>
      </c>
      <c r="B3" s="50">
        <v>17</v>
      </c>
      <c r="C3" s="50" t="s">
        <v>4486</v>
      </c>
      <c r="D3" s="64">
        <f>SUM(G3+K3+(H3+L3)*2)</f>
        <v>4477</v>
      </c>
      <c r="E3" s="50">
        <v>926</v>
      </c>
      <c r="F3" s="50">
        <v>864</v>
      </c>
      <c r="G3" s="50">
        <v>62</v>
      </c>
      <c r="H3" s="50">
        <v>0</v>
      </c>
      <c r="I3" s="50">
        <v>452529</v>
      </c>
      <c r="J3" s="50">
        <v>448123</v>
      </c>
      <c r="K3" s="50">
        <v>4397</v>
      </c>
      <c r="L3" s="66">
        <v>9</v>
      </c>
      <c r="M3" s="107">
        <v>6.8038299999999996</v>
      </c>
      <c r="N3" s="65">
        <v>2.9700000000000001E-30</v>
      </c>
      <c r="O3" s="102">
        <v>1.5147E-28</v>
      </c>
      <c r="P3" s="7"/>
    </row>
    <row r="4" spans="1:16" x14ac:dyDescent="0.2">
      <c r="A4" s="89" t="s">
        <v>569</v>
      </c>
      <c r="B4" s="50">
        <v>17</v>
      </c>
      <c r="C4" s="50" t="s">
        <v>4487</v>
      </c>
      <c r="D4" s="64">
        <f t="shared" ref="D4:D67" si="0">SUM(G4+K4+(H4+L4)*2)</f>
        <v>3433</v>
      </c>
      <c r="E4" s="50">
        <v>2362</v>
      </c>
      <c r="F4" s="50">
        <v>2275</v>
      </c>
      <c r="G4" s="50">
        <v>87</v>
      </c>
      <c r="H4" s="50">
        <v>0</v>
      </c>
      <c r="I4" s="50">
        <v>352644</v>
      </c>
      <c r="J4" s="50">
        <v>349307</v>
      </c>
      <c r="K4" s="50">
        <v>3328</v>
      </c>
      <c r="L4" s="66">
        <v>9</v>
      </c>
      <c r="M4" s="107">
        <v>3.98563</v>
      </c>
      <c r="N4" s="65">
        <v>4.7400000000000004E-25</v>
      </c>
      <c r="O4" s="102">
        <v>2.2752E-23</v>
      </c>
    </row>
    <row r="5" spans="1:16" x14ac:dyDescent="0.2">
      <c r="A5" s="89" t="s">
        <v>569</v>
      </c>
      <c r="B5" s="50">
        <v>17</v>
      </c>
      <c r="C5" s="50" t="s">
        <v>4471</v>
      </c>
      <c r="D5" s="64">
        <f t="shared" si="0"/>
        <v>4477</v>
      </c>
      <c r="E5" s="50">
        <v>13443</v>
      </c>
      <c r="F5" s="50">
        <v>13193</v>
      </c>
      <c r="G5" s="50">
        <v>250</v>
      </c>
      <c r="H5" s="50">
        <v>0</v>
      </c>
      <c r="I5" s="50">
        <v>440012</v>
      </c>
      <c r="J5" s="50">
        <v>435794</v>
      </c>
      <c r="K5" s="50">
        <v>4209</v>
      </c>
      <c r="L5" s="66">
        <v>9</v>
      </c>
      <c r="M5" s="107">
        <v>2.00441</v>
      </c>
      <c r="N5" s="65">
        <v>3.4099999999999999E-21</v>
      </c>
      <c r="O5" s="102">
        <v>1.7391E-19</v>
      </c>
    </row>
    <row r="6" spans="1:16" x14ac:dyDescent="0.2">
      <c r="A6" s="89" t="s">
        <v>2807</v>
      </c>
      <c r="B6" s="50">
        <v>49</v>
      </c>
      <c r="C6" s="50" t="s">
        <v>4488</v>
      </c>
      <c r="D6" s="64">
        <f t="shared" si="0"/>
        <v>179</v>
      </c>
      <c r="E6" s="50">
        <v>637</v>
      </c>
      <c r="F6" s="50">
        <v>624</v>
      </c>
      <c r="G6" s="50">
        <v>13</v>
      </c>
      <c r="H6" s="50">
        <v>0</v>
      </c>
      <c r="I6" s="50">
        <v>452818</v>
      </c>
      <c r="J6" s="50">
        <v>452652</v>
      </c>
      <c r="K6" s="50">
        <v>166</v>
      </c>
      <c r="L6" s="66">
        <v>0</v>
      </c>
      <c r="M6" s="107">
        <v>60.649000000000001</v>
      </c>
      <c r="N6" s="65">
        <v>5.4499999999999999E-19</v>
      </c>
      <c r="O6" s="102">
        <v>2.7794999999999997E-17</v>
      </c>
    </row>
    <row r="7" spans="1:16" x14ac:dyDescent="0.2">
      <c r="A7" s="89" t="s">
        <v>3360</v>
      </c>
      <c r="B7" s="50">
        <v>63</v>
      </c>
      <c r="C7" s="50" t="s">
        <v>4488</v>
      </c>
      <c r="D7" s="64">
        <f t="shared" si="0"/>
        <v>662</v>
      </c>
      <c r="E7" s="50">
        <v>637</v>
      </c>
      <c r="F7" s="50">
        <v>630</v>
      </c>
      <c r="G7" s="50">
        <v>7</v>
      </c>
      <c r="H7" s="50">
        <v>0</v>
      </c>
      <c r="I7" s="50">
        <v>452818</v>
      </c>
      <c r="J7" s="50">
        <v>452164</v>
      </c>
      <c r="K7" s="50">
        <v>653</v>
      </c>
      <c r="L7" s="66">
        <v>1</v>
      </c>
      <c r="M7" s="107">
        <v>7.2483899999999997</v>
      </c>
      <c r="N7" s="65">
        <v>3.9900000000000001E-5</v>
      </c>
      <c r="O7" s="66">
        <v>1.01745E-3</v>
      </c>
    </row>
    <row r="8" spans="1:16" x14ac:dyDescent="0.2">
      <c r="A8" s="89" t="s">
        <v>566</v>
      </c>
      <c r="B8" s="50">
        <v>47</v>
      </c>
      <c r="C8" s="50" t="s">
        <v>4471</v>
      </c>
      <c r="D8" s="64">
        <f t="shared" si="0"/>
        <v>35</v>
      </c>
      <c r="E8" s="50">
        <v>13443</v>
      </c>
      <c r="F8" s="50">
        <v>13438</v>
      </c>
      <c r="G8" s="50">
        <v>5</v>
      </c>
      <c r="H8" s="50">
        <v>0</v>
      </c>
      <c r="I8" s="50">
        <v>440012</v>
      </c>
      <c r="J8" s="50">
        <v>439982</v>
      </c>
      <c r="K8" s="50">
        <v>30</v>
      </c>
      <c r="L8" s="66">
        <v>0</v>
      </c>
      <c r="M8" s="107">
        <v>9.0348600000000001</v>
      </c>
      <c r="N8" s="50">
        <v>2.7689700000000002E-4</v>
      </c>
      <c r="O8" s="66">
        <v>7.0608735000000002E-3</v>
      </c>
    </row>
    <row r="9" spans="1:16" x14ac:dyDescent="0.2">
      <c r="A9" s="89" t="s">
        <v>750</v>
      </c>
      <c r="B9" s="50">
        <v>72</v>
      </c>
      <c r="C9" s="50" t="s">
        <v>4487</v>
      </c>
      <c r="D9" s="64">
        <f t="shared" si="0"/>
        <v>68</v>
      </c>
      <c r="E9" s="50">
        <v>2362</v>
      </c>
      <c r="F9" s="50">
        <v>2358</v>
      </c>
      <c r="G9" s="50">
        <v>4</v>
      </c>
      <c r="H9" s="50">
        <v>0</v>
      </c>
      <c r="I9" s="50">
        <v>352644</v>
      </c>
      <c r="J9" s="50">
        <v>352580</v>
      </c>
      <c r="K9" s="50">
        <v>64</v>
      </c>
      <c r="L9" s="66">
        <v>0</v>
      </c>
      <c r="M9" s="107">
        <v>10.3825</v>
      </c>
      <c r="N9" s="50">
        <v>4.3854400000000002E-4</v>
      </c>
      <c r="O9" s="66">
        <v>1.0525056E-2</v>
      </c>
    </row>
    <row r="10" spans="1:16" x14ac:dyDescent="0.2">
      <c r="A10" s="89" t="s">
        <v>3286</v>
      </c>
      <c r="B10" s="50">
        <v>60</v>
      </c>
      <c r="C10" s="50" t="s">
        <v>4487</v>
      </c>
      <c r="D10" s="64">
        <f t="shared" si="0"/>
        <v>79</v>
      </c>
      <c r="E10" s="50">
        <v>2362</v>
      </c>
      <c r="F10" s="50">
        <v>2359</v>
      </c>
      <c r="G10" s="50">
        <v>3</v>
      </c>
      <c r="H10" s="50">
        <v>0</v>
      </c>
      <c r="I10" s="50">
        <v>352644</v>
      </c>
      <c r="J10" s="50">
        <v>352568</v>
      </c>
      <c r="K10" s="50">
        <v>76</v>
      </c>
      <c r="L10" s="66">
        <v>0</v>
      </c>
      <c r="M10" s="107">
        <v>7.3196300000000001</v>
      </c>
      <c r="N10" s="50">
        <v>5.75495E-3</v>
      </c>
      <c r="O10" s="66">
        <v>7.7258999999999994E-2</v>
      </c>
    </row>
    <row r="11" spans="1:16" x14ac:dyDescent="0.2">
      <c r="A11" s="89" t="s">
        <v>777</v>
      </c>
      <c r="B11" s="50">
        <v>21</v>
      </c>
      <c r="C11" s="50" t="s">
        <v>4487</v>
      </c>
      <c r="D11" s="64">
        <f t="shared" si="0"/>
        <v>599</v>
      </c>
      <c r="E11" s="50">
        <v>2362</v>
      </c>
      <c r="F11" s="50">
        <v>2353</v>
      </c>
      <c r="G11" s="50">
        <v>9</v>
      </c>
      <c r="H11" s="50">
        <v>0</v>
      </c>
      <c r="I11" s="50">
        <v>352644</v>
      </c>
      <c r="J11" s="50">
        <v>352067</v>
      </c>
      <c r="K11" s="50">
        <v>564</v>
      </c>
      <c r="L11" s="66">
        <v>13</v>
      </c>
      <c r="M11" s="107">
        <v>2.8767299999999998</v>
      </c>
      <c r="N11" s="50">
        <v>6.4382500000000004E-3</v>
      </c>
      <c r="O11" s="66">
        <v>7.7258999999999994E-2</v>
      </c>
    </row>
    <row r="12" spans="1:16" x14ac:dyDescent="0.2">
      <c r="A12" s="89" t="s">
        <v>2130</v>
      </c>
      <c r="B12" s="50">
        <v>34</v>
      </c>
      <c r="C12" s="50" t="s">
        <v>4471</v>
      </c>
      <c r="D12" s="64">
        <f t="shared" si="0"/>
        <v>21</v>
      </c>
      <c r="E12" s="50">
        <v>13443</v>
      </c>
      <c r="F12" s="50">
        <v>13440</v>
      </c>
      <c r="G12" s="50">
        <v>3</v>
      </c>
      <c r="H12" s="50">
        <v>0</v>
      </c>
      <c r="I12" s="50">
        <v>440012</v>
      </c>
      <c r="J12" s="50">
        <v>439994</v>
      </c>
      <c r="K12" s="50">
        <v>18</v>
      </c>
      <c r="L12" s="66">
        <v>0</v>
      </c>
      <c r="M12" s="107">
        <v>8.4393600000000006</v>
      </c>
      <c r="N12" s="50">
        <v>4.8583300000000001E-3</v>
      </c>
      <c r="O12" s="66">
        <v>8.2591609999999996E-2</v>
      </c>
    </row>
    <row r="13" spans="1:16" x14ac:dyDescent="0.2">
      <c r="A13" s="89" t="s">
        <v>3910</v>
      </c>
      <c r="B13" s="50">
        <v>74</v>
      </c>
      <c r="C13" s="50" t="s">
        <v>4488</v>
      </c>
      <c r="D13" s="64">
        <f t="shared" si="0"/>
        <v>27</v>
      </c>
      <c r="E13" s="50">
        <v>637</v>
      </c>
      <c r="F13" s="50">
        <v>636</v>
      </c>
      <c r="G13" s="50">
        <v>1</v>
      </c>
      <c r="H13" s="50">
        <v>0</v>
      </c>
      <c r="I13" s="50">
        <v>452818</v>
      </c>
      <c r="J13" s="50">
        <v>452792</v>
      </c>
      <c r="K13" s="50">
        <v>26</v>
      </c>
      <c r="L13" s="66">
        <v>0</v>
      </c>
      <c r="M13" s="107">
        <v>38.8996</v>
      </c>
      <c r="N13" s="50">
        <v>5.0609399999999999E-3</v>
      </c>
      <c r="O13" s="66">
        <v>8.6035979999999998E-2</v>
      </c>
    </row>
    <row r="14" spans="1:16" x14ac:dyDescent="0.2">
      <c r="A14" s="89" t="s">
        <v>2130</v>
      </c>
      <c r="B14" s="50">
        <v>34</v>
      </c>
      <c r="C14" s="50" t="s">
        <v>4486</v>
      </c>
      <c r="D14" s="64">
        <f t="shared" si="0"/>
        <v>21</v>
      </c>
      <c r="E14" s="50">
        <v>926</v>
      </c>
      <c r="F14" s="50">
        <v>925</v>
      </c>
      <c r="G14" s="50">
        <v>1</v>
      </c>
      <c r="H14" s="50">
        <v>0</v>
      </c>
      <c r="I14" s="50">
        <v>452529</v>
      </c>
      <c r="J14" s="50">
        <v>452509</v>
      </c>
      <c r="K14" s="50">
        <v>20</v>
      </c>
      <c r="L14" s="66">
        <v>0</v>
      </c>
      <c r="M14" s="107">
        <v>35.332799999999999</v>
      </c>
      <c r="N14" s="50">
        <v>7.3860999999999996E-3</v>
      </c>
      <c r="O14" s="66">
        <v>0.13292946</v>
      </c>
    </row>
    <row r="15" spans="1:16" x14ac:dyDescent="0.2">
      <c r="A15" s="89" t="s">
        <v>566</v>
      </c>
      <c r="B15" s="50">
        <v>47</v>
      </c>
      <c r="C15" s="50" t="s">
        <v>4486</v>
      </c>
      <c r="D15" s="64">
        <f t="shared" si="0"/>
        <v>35</v>
      </c>
      <c r="E15" s="50">
        <v>926</v>
      </c>
      <c r="F15" s="50">
        <v>925</v>
      </c>
      <c r="G15" s="50">
        <v>1</v>
      </c>
      <c r="H15" s="50">
        <v>0</v>
      </c>
      <c r="I15" s="50">
        <v>452529</v>
      </c>
      <c r="J15" s="50">
        <v>452495</v>
      </c>
      <c r="K15" s="50">
        <v>34</v>
      </c>
      <c r="L15" s="66">
        <v>0</v>
      </c>
      <c r="M15" s="107">
        <v>24.242899999999999</v>
      </c>
      <c r="N15" s="50">
        <v>1.15584E-2</v>
      </c>
      <c r="O15" s="66">
        <v>0.13292946</v>
      </c>
    </row>
    <row r="16" spans="1:16" x14ac:dyDescent="0.2">
      <c r="A16" s="89" t="s">
        <v>576</v>
      </c>
      <c r="B16" s="50">
        <v>32</v>
      </c>
      <c r="C16" s="50" t="s">
        <v>4486</v>
      </c>
      <c r="D16" s="64">
        <f t="shared" si="0"/>
        <v>44</v>
      </c>
      <c r="E16" s="50">
        <v>926</v>
      </c>
      <c r="F16" s="50">
        <v>925</v>
      </c>
      <c r="G16" s="50">
        <v>1</v>
      </c>
      <c r="H16" s="50">
        <v>0</v>
      </c>
      <c r="I16" s="50">
        <v>452529</v>
      </c>
      <c r="J16" s="50">
        <v>452486</v>
      </c>
      <c r="K16" s="50">
        <v>43</v>
      </c>
      <c r="L16" s="66">
        <v>0</v>
      </c>
      <c r="M16" s="107">
        <v>22.3308</v>
      </c>
      <c r="N16" s="50">
        <v>1.1733199999999999E-2</v>
      </c>
      <c r="O16" s="66">
        <v>0.13292946</v>
      </c>
    </row>
    <row r="17" spans="1:15" x14ac:dyDescent="0.2">
      <c r="A17" s="89" t="s">
        <v>777</v>
      </c>
      <c r="B17" s="50">
        <v>21</v>
      </c>
      <c r="C17" s="50" t="s">
        <v>4486</v>
      </c>
      <c r="D17" s="64">
        <f t="shared" si="0"/>
        <v>758</v>
      </c>
      <c r="E17" s="50">
        <v>926</v>
      </c>
      <c r="F17" s="50">
        <v>919</v>
      </c>
      <c r="G17" s="50">
        <v>7</v>
      </c>
      <c r="H17" s="50">
        <v>0</v>
      </c>
      <c r="I17" s="50">
        <v>452529</v>
      </c>
      <c r="J17" s="50">
        <v>451793</v>
      </c>
      <c r="K17" s="50">
        <v>721</v>
      </c>
      <c r="L17" s="66">
        <v>15</v>
      </c>
      <c r="M17" s="107">
        <v>3.0220199999999999</v>
      </c>
      <c r="N17" s="50">
        <v>1.30323E-2</v>
      </c>
      <c r="O17" s="66">
        <v>0.13292946</v>
      </c>
    </row>
    <row r="18" spans="1:15" x14ac:dyDescent="0.2">
      <c r="A18" s="89" t="s">
        <v>2429</v>
      </c>
      <c r="B18" s="50">
        <v>40</v>
      </c>
      <c r="C18" s="50" t="s">
        <v>4486</v>
      </c>
      <c r="D18" s="64">
        <f t="shared" si="0"/>
        <v>53</v>
      </c>
      <c r="E18" s="50">
        <v>926</v>
      </c>
      <c r="F18" s="50">
        <v>925</v>
      </c>
      <c r="G18" s="50">
        <v>1</v>
      </c>
      <c r="H18" s="50">
        <v>0</v>
      </c>
      <c r="I18" s="50">
        <v>452529</v>
      </c>
      <c r="J18" s="50">
        <v>452477</v>
      </c>
      <c r="K18" s="50">
        <v>52</v>
      </c>
      <c r="L18" s="66">
        <v>0</v>
      </c>
      <c r="M18" s="107">
        <v>15.5242</v>
      </c>
      <c r="N18" s="50">
        <v>2.10207E-2</v>
      </c>
      <c r="O18" s="66">
        <v>0.17867595</v>
      </c>
    </row>
    <row r="19" spans="1:15" x14ac:dyDescent="0.2">
      <c r="A19" s="89" t="s">
        <v>744</v>
      </c>
      <c r="B19" s="50">
        <v>68</v>
      </c>
      <c r="C19" s="50" t="s">
        <v>4488</v>
      </c>
      <c r="D19" s="64">
        <f t="shared" si="0"/>
        <v>41</v>
      </c>
      <c r="E19" s="50">
        <v>637</v>
      </c>
      <c r="F19" s="50">
        <v>636</v>
      </c>
      <c r="G19" s="50">
        <v>1</v>
      </c>
      <c r="H19" s="50">
        <v>0</v>
      </c>
      <c r="I19" s="50">
        <v>452818</v>
      </c>
      <c r="J19" s="50">
        <v>452778</v>
      </c>
      <c r="K19" s="50">
        <v>40</v>
      </c>
      <c r="L19" s="66">
        <v>0</v>
      </c>
      <c r="M19" s="107">
        <v>16.525400000000001</v>
      </c>
      <c r="N19" s="50">
        <v>2.0570499999999999E-2</v>
      </c>
      <c r="O19" s="66">
        <v>0.20981910000000001</v>
      </c>
    </row>
    <row r="20" spans="1:15" x14ac:dyDescent="0.2">
      <c r="A20" s="89" t="s">
        <v>774</v>
      </c>
      <c r="B20" s="50">
        <v>12</v>
      </c>
      <c r="C20" s="50" t="s">
        <v>4488</v>
      </c>
      <c r="D20" s="64">
        <f t="shared" si="0"/>
        <v>83</v>
      </c>
      <c r="E20" s="50">
        <v>637</v>
      </c>
      <c r="F20" s="50">
        <v>636</v>
      </c>
      <c r="G20" s="50">
        <v>1</v>
      </c>
      <c r="H20" s="50">
        <v>0</v>
      </c>
      <c r="I20" s="50">
        <v>452818</v>
      </c>
      <c r="J20" s="50">
        <v>452736</v>
      </c>
      <c r="K20" s="50">
        <v>82</v>
      </c>
      <c r="L20" s="66">
        <v>0</v>
      </c>
      <c r="M20" s="107">
        <v>16.367599999999999</v>
      </c>
      <c r="N20" s="50">
        <v>1.9002700000000001E-2</v>
      </c>
      <c r="O20" s="66">
        <v>0.20981910000000001</v>
      </c>
    </row>
    <row r="21" spans="1:15" x14ac:dyDescent="0.2">
      <c r="A21" s="89" t="s">
        <v>1355</v>
      </c>
      <c r="B21" s="50">
        <v>7</v>
      </c>
      <c r="C21" s="50" t="s">
        <v>4488</v>
      </c>
      <c r="D21" s="64">
        <f t="shared" si="0"/>
        <v>266</v>
      </c>
      <c r="E21" s="50">
        <v>637</v>
      </c>
      <c r="F21" s="50">
        <v>635</v>
      </c>
      <c r="G21" s="50">
        <v>2</v>
      </c>
      <c r="H21" s="50">
        <v>0</v>
      </c>
      <c r="I21" s="50">
        <v>452818</v>
      </c>
      <c r="J21" s="50">
        <v>452554</v>
      </c>
      <c r="K21" s="50">
        <v>264</v>
      </c>
      <c r="L21" s="66">
        <v>0</v>
      </c>
      <c r="M21" s="107">
        <v>6.1348099999999999</v>
      </c>
      <c r="N21" s="50">
        <v>2.85533E-2</v>
      </c>
      <c r="O21" s="66">
        <v>0.24270305</v>
      </c>
    </row>
    <row r="22" spans="1:15" x14ac:dyDescent="0.2">
      <c r="A22" s="89" t="s">
        <v>4159</v>
      </c>
      <c r="B22" s="50">
        <v>79</v>
      </c>
      <c r="C22" s="50" t="s">
        <v>4471</v>
      </c>
      <c r="D22" s="64">
        <f t="shared" si="0"/>
        <v>181</v>
      </c>
      <c r="E22" s="50">
        <v>13443</v>
      </c>
      <c r="F22" s="50">
        <v>13442</v>
      </c>
      <c r="G22" s="50">
        <v>1</v>
      </c>
      <c r="H22" s="50">
        <v>0</v>
      </c>
      <c r="I22" s="50">
        <v>440012</v>
      </c>
      <c r="J22" s="50">
        <v>439832</v>
      </c>
      <c r="K22" s="50">
        <v>180</v>
      </c>
      <c r="L22" s="66">
        <v>0</v>
      </c>
      <c r="M22" s="107">
        <v>0.24077399999999999</v>
      </c>
      <c r="N22" s="50">
        <v>2.65221E-2</v>
      </c>
      <c r="O22" s="66">
        <v>0.30474234</v>
      </c>
    </row>
    <row r="23" spans="1:15" x14ac:dyDescent="0.2">
      <c r="A23" s="89" t="s">
        <v>2501</v>
      </c>
      <c r="B23" s="50">
        <v>42</v>
      </c>
      <c r="C23" s="50" t="s">
        <v>4471</v>
      </c>
      <c r="D23" s="64">
        <f t="shared" si="0"/>
        <v>81</v>
      </c>
      <c r="E23" s="50">
        <v>13443</v>
      </c>
      <c r="F23" s="50">
        <v>13437</v>
      </c>
      <c r="G23" s="50">
        <v>6</v>
      </c>
      <c r="H23" s="50">
        <v>0</v>
      </c>
      <c r="I23" s="50">
        <v>440012</v>
      </c>
      <c r="J23" s="50">
        <v>439937</v>
      </c>
      <c r="K23" s="50">
        <v>75</v>
      </c>
      <c r="L23" s="66">
        <v>0</v>
      </c>
      <c r="M23" s="107">
        <v>2.8607399999999998</v>
      </c>
      <c r="N23" s="50">
        <v>2.9876699999999999E-2</v>
      </c>
      <c r="O23" s="66">
        <v>0.30474234</v>
      </c>
    </row>
    <row r="24" spans="1:15" x14ac:dyDescent="0.2">
      <c r="A24" s="89" t="s">
        <v>658</v>
      </c>
      <c r="B24" s="50">
        <v>4</v>
      </c>
      <c r="C24" s="50" t="s">
        <v>4487</v>
      </c>
      <c r="D24" s="64">
        <f t="shared" si="0"/>
        <v>26</v>
      </c>
      <c r="E24" s="50">
        <v>2362</v>
      </c>
      <c r="F24" s="50">
        <v>2361</v>
      </c>
      <c r="G24" s="50">
        <v>1</v>
      </c>
      <c r="H24" s="50">
        <v>0</v>
      </c>
      <c r="I24" s="50">
        <v>352644</v>
      </c>
      <c r="J24" s="50">
        <v>352619</v>
      </c>
      <c r="K24" s="50">
        <v>25</v>
      </c>
      <c r="L24" s="66">
        <v>0</v>
      </c>
      <c r="M24" s="107">
        <v>10.471500000000001</v>
      </c>
      <c r="N24" s="50">
        <v>3.9936300000000001E-2</v>
      </c>
      <c r="O24" s="66">
        <v>0.36229988571428601</v>
      </c>
    </row>
    <row r="25" spans="1:15" x14ac:dyDescent="0.2">
      <c r="A25" s="89" t="s">
        <v>566</v>
      </c>
      <c r="B25" s="50">
        <v>47</v>
      </c>
      <c r="C25" s="50" t="s">
        <v>4487</v>
      </c>
      <c r="D25" s="64">
        <f t="shared" si="0"/>
        <v>25</v>
      </c>
      <c r="E25" s="50">
        <v>2362</v>
      </c>
      <c r="F25" s="50">
        <v>2361</v>
      </c>
      <c r="G25" s="50">
        <v>1</v>
      </c>
      <c r="H25" s="50">
        <v>0</v>
      </c>
      <c r="I25" s="50">
        <v>352644</v>
      </c>
      <c r="J25" s="50">
        <v>352620</v>
      </c>
      <c r="K25" s="50">
        <v>24</v>
      </c>
      <c r="L25" s="66">
        <v>0</v>
      </c>
      <c r="M25" s="107">
        <v>9.0235299999999992</v>
      </c>
      <c r="N25" s="50">
        <v>5.2255500000000003E-2</v>
      </c>
      <c r="O25" s="66">
        <v>0.36229988571428601</v>
      </c>
    </row>
    <row r="26" spans="1:15" x14ac:dyDescent="0.2">
      <c r="A26" s="89" t="s">
        <v>709</v>
      </c>
      <c r="B26" s="50">
        <v>51</v>
      </c>
      <c r="C26" s="50" t="s">
        <v>4487</v>
      </c>
      <c r="D26" s="64">
        <f t="shared" si="0"/>
        <v>82</v>
      </c>
      <c r="E26" s="50">
        <v>2362</v>
      </c>
      <c r="F26" s="50">
        <v>2360</v>
      </c>
      <c r="G26" s="50">
        <v>2</v>
      </c>
      <c r="H26" s="50">
        <v>0</v>
      </c>
      <c r="I26" s="50">
        <v>352644</v>
      </c>
      <c r="J26" s="50">
        <v>352564</v>
      </c>
      <c r="K26" s="50">
        <v>80</v>
      </c>
      <c r="L26" s="66">
        <v>0</v>
      </c>
      <c r="M26" s="107">
        <v>4.7755900000000002</v>
      </c>
      <c r="N26" s="50">
        <v>5.2835399999999998E-2</v>
      </c>
      <c r="O26" s="66">
        <v>0.36229988571428601</v>
      </c>
    </row>
    <row r="27" spans="1:15" x14ac:dyDescent="0.2">
      <c r="A27" s="89" t="s">
        <v>2429</v>
      </c>
      <c r="B27" s="50">
        <v>40</v>
      </c>
      <c r="C27" s="50" t="s">
        <v>4471</v>
      </c>
      <c r="D27" s="64">
        <f t="shared" si="0"/>
        <v>53</v>
      </c>
      <c r="E27" s="50">
        <v>13443</v>
      </c>
      <c r="F27" s="50">
        <v>13439</v>
      </c>
      <c r="G27" s="50">
        <v>4</v>
      </c>
      <c r="H27" s="50">
        <v>0</v>
      </c>
      <c r="I27" s="50">
        <v>440012</v>
      </c>
      <c r="J27" s="50">
        <v>439963</v>
      </c>
      <c r="K27" s="50">
        <v>49</v>
      </c>
      <c r="L27" s="66">
        <v>0</v>
      </c>
      <c r="M27" s="107">
        <v>4.8985599999999998</v>
      </c>
      <c r="N27" s="50">
        <v>5.0833299999999998E-2</v>
      </c>
      <c r="O27" s="66">
        <v>0.41499720000000001</v>
      </c>
    </row>
    <row r="28" spans="1:15" x14ac:dyDescent="0.2">
      <c r="A28" s="89" t="s">
        <v>774</v>
      </c>
      <c r="B28" s="50">
        <v>12</v>
      </c>
      <c r="C28" s="50" t="s">
        <v>4471</v>
      </c>
      <c r="D28" s="64">
        <f t="shared" si="0"/>
        <v>83</v>
      </c>
      <c r="E28" s="50">
        <v>13443</v>
      </c>
      <c r="F28" s="50">
        <v>13437</v>
      </c>
      <c r="G28" s="50">
        <v>6</v>
      </c>
      <c r="H28" s="50">
        <v>0</v>
      </c>
      <c r="I28" s="50">
        <v>440012</v>
      </c>
      <c r="J28" s="50">
        <v>439935</v>
      </c>
      <c r="K28" s="50">
        <v>77</v>
      </c>
      <c r="L28" s="66">
        <v>0</v>
      </c>
      <c r="M28" s="107">
        <v>3.1984300000000001</v>
      </c>
      <c r="N28" s="50">
        <v>5.6960400000000001E-2</v>
      </c>
      <c r="O28" s="66">
        <v>0.41499720000000001</v>
      </c>
    </row>
    <row r="29" spans="1:15" x14ac:dyDescent="0.2">
      <c r="A29" s="89" t="s">
        <v>3950</v>
      </c>
      <c r="B29" s="50">
        <v>75</v>
      </c>
      <c r="C29" s="50" t="s">
        <v>4488</v>
      </c>
      <c r="D29" s="64">
        <f t="shared" si="0"/>
        <v>463</v>
      </c>
      <c r="E29" s="50">
        <v>637</v>
      </c>
      <c r="F29" s="50">
        <v>634</v>
      </c>
      <c r="G29" s="50">
        <v>3</v>
      </c>
      <c r="H29" s="50">
        <v>0</v>
      </c>
      <c r="I29" s="50">
        <v>452818</v>
      </c>
      <c r="J29" s="50">
        <v>452358</v>
      </c>
      <c r="K29" s="50">
        <v>460</v>
      </c>
      <c r="L29" s="66">
        <v>0</v>
      </c>
      <c r="M29" s="107">
        <v>6.10738</v>
      </c>
      <c r="N29" s="50">
        <v>6.3638600000000003E-2</v>
      </c>
      <c r="O29" s="66">
        <v>0.46365265714285703</v>
      </c>
    </row>
    <row r="30" spans="1:15" x14ac:dyDescent="0.2">
      <c r="A30" s="89" t="s">
        <v>740</v>
      </c>
      <c r="B30" s="50">
        <v>67</v>
      </c>
      <c r="C30" s="50" t="s">
        <v>4471</v>
      </c>
      <c r="D30" s="64">
        <f t="shared" si="0"/>
        <v>128</v>
      </c>
      <c r="E30" s="50">
        <v>13443</v>
      </c>
      <c r="F30" s="50">
        <v>13436</v>
      </c>
      <c r="G30" s="50">
        <v>7</v>
      </c>
      <c r="H30" s="50">
        <v>0</v>
      </c>
      <c r="I30" s="50">
        <v>440012</v>
      </c>
      <c r="J30" s="50">
        <v>439891</v>
      </c>
      <c r="K30" s="50">
        <v>121</v>
      </c>
      <c r="L30" s="66">
        <v>0</v>
      </c>
      <c r="M30" s="107">
        <v>2.5128900000000001</v>
      </c>
      <c r="N30" s="50">
        <v>8.4041500000000005E-2</v>
      </c>
      <c r="O30" s="66">
        <v>0.53576456250000004</v>
      </c>
    </row>
    <row r="31" spans="1:15" x14ac:dyDescent="0.2">
      <c r="A31" s="89" t="s">
        <v>600</v>
      </c>
      <c r="B31" s="50">
        <v>71</v>
      </c>
      <c r="C31" s="50" t="s">
        <v>4487</v>
      </c>
      <c r="D31" s="64">
        <f t="shared" si="0"/>
        <v>104</v>
      </c>
      <c r="E31" s="50">
        <v>2362</v>
      </c>
      <c r="F31" s="50">
        <v>2360</v>
      </c>
      <c r="G31" s="50">
        <v>2</v>
      </c>
      <c r="H31" s="50">
        <v>0</v>
      </c>
      <c r="I31" s="50">
        <v>352644</v>
      </c>
      <c r="J31" s="50">
        <v>352542</v>
      </c>
      <c r="K31" s="50">
        <v>102</v>
      </c>
      <c r="L31" s="66">
        <v>0</v>
      </c>
      <c r="M31" s="107">
        <v>7.1249900000000004</v>
      </c>
      <c r="N31" s="50">
        <v>0.10783</v>
      </c>
      <c r="O31" s="66">
        <v>0.57509333333333301</v>
      </c>
    </row>
    <row r="32" spans="1:15" x14ac:dyDescent="0.2">
      <c r="A32" s="89" t="s">
        <v>3360</v>
      </c>
      <c r="B32" s="50">
        <v>63</v>
      </c>
      <c r="C32" s="50" t="s">
        <v>4487</v>
      </c>
      <c r="D32" s="64">
        <f t="shared" si="0"/>
        <v>494</v>
      </c>
      <c r="E32" s="50">
        <v>2362</v>
      </c>
      <c r="F32" s="50">
        <v>2356</v>
      </c>
      <c r="G32" s="50">
        <v>6</v>
      </c>
      <c r="H32" s="50">
        <v>0</v>
      </c>
      <c r="I32" s="50">
        <v>352644</v>
      </c>
      <c r="J32" s="50">
        <v>352156</v>
      </c>
      <c r="K32" s="50">
        <v>488</v>
      </c>
      <c r="L32" s="66">
        <v>0</v>
      </c>
      <c r="M32" s="107">
        <v>2.5214599999999998</v>
      </c>
      <c r="N32" s="50">
        <v>0.10443</v>
      </c>
      <c r="O32" s="66">
        <v>0.57509333333333301</v>
      </c>
    </row>
    <row r="33" spans="1:15" x14ac:dyDescent="0.2">
      <c r="A33" s="89" t="s">
        <v>2110</v>
      </c>
      <c r="B33" s="50">
        <v>33</v>
      </c>
      <c r="C33" s="50" t="s">
        <v>4471</v>
      </c>
      <c r="D33" s="64">
        <f t="shared" si="0"/>
        <v>25</v>
      </c>
      <c r="E33" s="50">
        <v>13443</v>
      </c>
      <c r="F33" s="50">
        <v>13441</v>
      </c>
      <c r="G33" s="50">
        <v>2</v>
      </c>
      <c r="H33" s="50">
        <v>0</v>
      </c>
      <c r="I33" s="50">
        <v>440012</v>
      </c>
      <c r="J33" s="50">
        <v>439989</v>
      </c>
      <c r="K33" s="50">
        <v>23</v>
      </c>
      <c r="L33" s="66">
        <v>0</v>
      </c>
      <c r="M33" s="107">
        <v>6.4706999999999999</v>
      </c>
      <c r="N33" s="50">
        <v>0.122475</v>
      </c>
      <c r="O33" s="66">
        <v>0.61268</v>
      </c>
    </row>
    <row r="34" spans="1:15" x14ac:dyDescent="0.2">
      <c r="A34" s="89" t="s">
        <v>2535</v>
      </c>
      <c r="B34" s="50">
        <v>43</v>
      </c>
      <c r="C34" s="50" t="s">
        <v>4471</v>
      </c>
      <c r="D34" s="64">
        <f t="shared" si="0"/>
        <v>123</v>
      </c>
      <c r="E34" s="50">
        <v>13443</v>
      </c>
      <c r="F34" s="50">
        <v>13442</v>
      </c>
      <c r="G34" s="50">
        <v>1</v>
      </c>
      <c r="H34" s="50">
        <v>0</v>
      </c>
      <c r="I34" s="50">
        <v>440012</v>
      </c>
      <c r="J34" s="50">
        <v>439890</v>
      </c>
      <c r="K34" s="50">
        <v>122</v>
      </c>
      <c r="L34" s="66">
        <v>0</v>
      </c>
      <c r="M34" s="107">
        <v>0.45106600000000002</v>
      </c>
      <c r="N34" s="50">
        <v>0.12905</v>
      </c>
      <c r="O34" s="66">
        <v>0.61268</v>
      </c>
    </row>
    <row r="35" spans="1:15" x14ac:dyDescent="0.2">
      <c r="A35" s="89" t="s">
        <v>1355</v>
      </c>
      <c r="B35" s="50">
        <v>7</v>
      </c>
      <c r="C35" s="50" t="s">
        <v>4471</v>
      </c>
      <c r="D35" s="64">
        <f t="shared" si="0"/>
        <v>266</v>
      </c>
      <c r="E35" s="50">
        <v>13443</v>
      </c>
      <c r="F35" s="50">
        <v>13431</v>
      </c>
      <c r="G35" s="50">
        <v>12</v>
      </c>
      <c r="H35" s="50">
        <v>0</v>
      </c>
      <c r="I35" s="50">
        <v>440012</v>
      </c>
      <c r="J35" s="50">
        <v>439758</v>
      </c>
      <c r="K35" s="50">
        <v>254</v>
      </c>
      <c r="L35" s="66">
        <v>0</v>
      </c>
      <c r="M35" s="107">
        <v>1.7163999999999999</v>
      </c>
      <c r="N35" s="50">
        <v>0.14130000000000001</v>
      </c>
      <c r="O35" s="66">
        <v>0.61268</v>
      </c>
    </row>
    <row r="36" spans="1:15" x14ac:dyDescent="0.2">
      <c r="A36" s="89" t="s">
        <v>1798</v>
      </c>
      <c r="B36" s="50">
        <v>19</v>
      </c>
      <c r="C36" s="50" t="s">
        <v>4471</v>
      </c>
      <c r="D36" s="64">
        <f t="shared" si="0"/>
        <v>328</v>
      </c>
      <c r="E36" s="50">
        <v>13443</v>
      </c>
      <c r="F36" s="50">
        <v>13438</v>
      </c>
      <c r="G36" s="50">
        <v>5</v>
      </c>
      <c r="H36" s="50">
        <v>0</v>
      </c>
      <c r="I36" s="50">
        <v>440012</v>
      </c>
      <c r="J36" s="50">
        <v>439689</v>
      </c>
      <c r="K36" s="50">
        <v>323</v>
      </c>
      <c r="L36" s="66">
        <v>0</v>
      </c>
      <c r="M36" s="107">
        <v>0.61136299999999999</v>
      </c>
      <c r="N36" s="50">
        <v>0.14416000000000001</v>
      </c>
      <c r="O36" s="66">
        <v>0.61268</v>
      </c>
    </row>
    <row r="37" spans="1:15" x14ac:dyDescent="0.2">
      <c r="A37" s="89" t="s">
        <v>2012</v>
      </c>
      <c r="B37" s="50">
        <v>30</v>
      </c>
      <c r="C37" s="50" t="s">
        <v>4487</v>
      </c>
      <c r="D37" s="64">
        <f t="shared" si="0"/>
        <v>33</v>
      </c>
      <c r="E37" s="50">
        <v>2362</v>
      </c>
      <c r="F37" s="50">
        <v>2361</v>
      </c>
      <c r="G37" s="50">
        <v>1</v>
      </c>
      <c r="H37" s="50">
        <v>0</v>
      </c>
      <c r="I37" s="50">
        <v>352644</v>
      </c>
      <c r="J37" s="50">
        <v>352612</v>
      </c>
      <c r="K37" s="50">
        <v>32</v>
      </c>
      <c r="L37" s="66">
        <v>0</v>
      </c>
      <c r="M37" s="107">
        <v>21.1462</v>
      </c>
      <c r="N37" s="50">
        <v>0.130356</v>
      </c>
      <c r="O37" s="66">
        <v>0.62570879999999995</v>
      </c>
    </row>
    <row r="38" spans="1:15" x14ac:dyDescent="0.2">
      <c r="A38" s="89" t="s">
        <v>1535</v>
      </c>
      <c r="B38" s="50">
        <v>11</v>
      </c>
      <c r="C38" s="50" t="s">
        <v>4471</v>
      </c>
      <c r="D38" s="64">
        <f t="shared" si="0"/>
        <v>3682</v>
      </c>
      <c r="E38" s="50">
        <v>13443</v>
      </c>
      <c r="F38" s="50">
        <v>13324</v>
      </c>
      <c r="G38" s="50">
        <v>119</v>
      </c>
      <c r="H38" s="50">
        <v>0</v>
      </c>
      <c r="I38" s="50">
        <v>440012</v>
      </c>
      <c r="J38" s="50">
        <v>436453</v>
      </c>
      <c r="K38" s="50">
        <v>3555</v>
      </c>
      <c r="L38" s="66">
        <v>4</v>
      </c>
      <c r="M38" s="107">
        <v>1.15249</v>
      </c>
      <c r="N38" s="50">
        <v>0.16055</v>
      </c>
      <c r="O38" s="66">
        <v>0.62985000000000002</v>
      </c>
    </row>
    <row r="39" spans="1:15" x14ac:dyDescent="0.2">
      <c r="A39" s="89" t="s">
        <v>1664</v>
      </c>
      <c r="B39" s="50">
        <v>14</v>
      </c>
      <c r="C39" s="50" t="s">
        <v>4471</v>
      </c>
      <c r="D39" s="64">
        <f t="shared" si="0"/>
        <v>67</v>
      </c>
      <c r="E39" s="50">
        <v>13443</v>
      </c>
      <c r="F39" s="50">
        <v>13439</v>
      </c>
      <c r="G39" s="50">
        <v>4</v>
      </c>
      <c r="H39" s="50">
        <v>0</v>
      </c>
      <c r="I39" s="50">
        <v>440012</v>
      </c>
      <c r="J39" s="50">
        <v>439949</v>
      </c>
      <c r="K39" s="50">
        <v>63</v>
      </c>
      <c r="L39" s="66">
        <v>0</v>
      </c>
      <c r="M39" s="107">
        <v>2.6214200000000001</v>
      </c>
      <c r="N39" s="50">
        <v>0.17693300000000001</v>
      </c>
      <c r="O39" s="66">
        <v>0.64454164285714299</v>
      </c>
    </row>
    <row r="40" spans="1:15" x14ac:dyDescent="0.2">
      <c r="A40" s="89" t="s">
        <v>3286</v>
      </c>
      <c r="B40" s="50">
        <v>60</v>
      </c>
      <c r="C40" s="50" t="s">
        <v>4486</v>
      </c>
      <c r="D40" s="64">
        <f t="shared" si="0"/>
        <v>111</v>
      </c>
      <c r="E40" s="50">
        <v>926</v>
      </c>
      <c r="F40" s="50">
        <v>925</v>
      </c>
      <c r="G40" s="50">
        <v>1</v>
      </c>
      <c r="H40" s="50">
        <v>0</v>
      </c>
      <c r="I40" s="50">
        <v>452529</v>
      </c>
      <c r="J40" s="50">
        <v>452419</v>
      </c>
      <c r="K40" s="50">
        <v>110</v>
      </c>
      <c r="L40" s="66">
        <v>0</v>
      </c>
      <c r="M40" s="107">
        <v>38.6267</v>
      </c>
      <c r="N40" s="50">
        <v>9.0533600000000006E-2</v>
      </c>
      <c r="O40" s="66">
        <v>0.65960194285714302</v>
      </c>
    </row>
    <row r="41" spans="1:15" x14ac:dyDescent="0.2">
      <c r="A41" s="89" t="s">
        <v>3138</v>
      </c>
      <c r="B41" s="50">
        <v>55</v>
      </c>
      <c r="C41" s="50" t="s">
        <v>4471</v>
      </c>
      <c r="D41" s="64">
        <f t="shared" si="0"/>
        <v>25</v>
      </c>
      <c r="E41" s="50">
        <v>13443</v>
      </c>
      <c r="F41" s="50">
        <v>13441</v>
      </c>
      <c r="G41" s="50">
        <v>2</v>
      </c>
      <c r="H41" s="50">
        <v>0</v>
      </c>
      <c r="I41" s="50">
        <v>440012</v>
      </c>
      <c r="J41" s="50">
        <v>439989</v>
      </c>
      <c r="K41" s="50">
        <v>23</v>
      </c>
      <c r="L41" s="66">
        <v>0</v>
      </c>
      <c r="M41" s="107">
        <v>4.1919500000000003</v>
      </c>
      <c r="N41" s="50">
        <v>0.20132</v>
      </c>
      <c r="O41" s="66">
        <v>0.68448799999999999</v>
      </c>
    </row>
    <row r="42" spans="1:15" x14ac:dyDescent="0.2">
      <c r="A42" s="89" t="s">
        <v>1193</v>
      </c>
      <c r="B42" s="50">
        <v>3</v>
      </c>
      <c r="C42" s="50" t="s">
        <v>4486</v>
      </c>
      <c r="D42" s="64">
        <f t="shared" si="0"/>
        <v>361</v>
      </c>
      <c r="E42" s="50">
        <v>926</v>
      </c>
      <c r="F42" s="50">
        <v>924</v>
      </c>
      <c r="G42" s="50">
        <v>2</v>
      </c>
      <c r="H42" s="50">
        <v>0</v>
      </c>
      <c r="I42" s="50">
        <v>452529</v>
      </c>
      <c r="J42" s="50">
        <v>452170</v>
      </c>
      <c r="K42" s="50">
        <v>359</v>
      </c>
      <c r="L42" s="66">
        <v>0</v>
      </c>
      <c r="M42" s="107">
        <v>6.8200099999999999</v>
      </c>
      <c r="N42" s="50">
        <v>0.112523</v>
      </c>
      <c r="O42" s="66">
        <v>0.71733412500000004</v>
      </c>
    </row>
    <row r="43" spans="1:15" x14ac:dyDescent="0.2">
      <c r="A43" s="89" t="s">
        <v>1798</v>
      </c>
      <c r="B43" s="50">
        <v>19</v>
      </c>
      <c r="C43" s="50" t="s">
        <v>4487</v>
      </c>
      <c r="D43" s="64">
        <f t="shared" si="0"/>
        <v>264</v>
      </c>
      <c r="E43" s="50">
        <v>2362</v>
      </c>
      <c r="F43" s="50">
        <v>2362</v>
      </c>
      <c r="G43" s="50">
        <v>0</v>
      </c>
      <c r="H43" s="50">
        <v>0</v>
      </c>
      <c r="I43" s="50">
        <v>352644</v>
      </c>
      <c r="J43" s="50">
        <v>352380</v>
      </c>
      <c r="K43" s="50">
        <v>264</v>
      </c>
      <c r="L43" s="66">
        <v>0</v>
      </c>
      <c r="M43" s="107">
        <v>0.361151</v>
      </c>
      <c r="N43" s="50">
        <v>0.170653</v>
      </c>
      <c r="O43" s="66">
        <v>0.74466763636363598</v>
      </c>
    </row>
    <row r="44" spans="1:15" x14ac:dyDescent="0.2">
      <c r="A44" s="89" t="s">
        <v>4073</v>
      </c>
      <c r="B44" s="50">
        <v>77</v>
      </c>
      <c r="C44" s="50" t="s">
        <v>4471</v>
      </c>
      <c r="D44" s="64">
        <f t="shared" si="0"/>
        <v>118</v>
      </c>
      <c r="E44" s="50">
        <v>13443</v>
      </c>
      <c r="F44" s="50">
        <v>13442</v>
      </c>
      <c r="G44" s="50">
        <v>1</v>
      </c>
      <c r="H44" s="50">
        <v>0</v>
      </c>
      <c r="I44" s="50">
        <v>440012</v>
      </c>
      <c r="J44" s="50">
        <v>439895</v>
      </c>
      <c r="K44" s="50">
        <v>117</v>
      </c>
      <c r="L44" s="66">
        <v>0</v>
      </c>
      <c r="M44" s="107">
        <v>0.49530999999999997</v>
      </c>
      <c r="N44" s="50">
        <v>0.234067</v>
      </c>
      <c r="O44" s="66">
        <v>0.7460885625</v>
      </c>
    </row>
    <row r="45" spans="1:15" x14ac:dyDescent="0.2">
      <c r="A45" s="89" t="s">
        <v>750</v>
      </c>
      <c r="B45" s="50">
        <v>72</v>
      </c>
      <c r="C45" s="50" t="s">
        <v>4486</v>
      </c>
      <c r="D45" s="64">
        <f t="shared" si="0"/>
        <v>92</v>
      </c>
      <c r="E45" s="50">
        <v>926</v>
      </c>
      <c r="F45" s="50">
        <v>925</v>
      </c>
      <c r="G45" s="50">
        <v>1</v>
      </c>
      <c r="H45" s="50">
        <v>0</v>
      </c>
      <c r="I45" s="50">
        <v>452529</v>
      </c>
      <c r="J45" s="50">
        <v>452438</v>
      </c>
      <c r="K45" s="50">
        <v>91</v>
      </c>
      <c r="L45" s="66">
        <v>0</v>
      </c>
      <c r="M45" s="107">
        <v>19.1892</v>
      </c>
      <c r="N45" s="50">
        <v>0.13780899999999999</v>
      </c>
      <c r="O45" s="66">
        <v>0.78091766666666695</v>
      </c>
    </row>
    <row r="46" spans="1:15" x14ac:dyDescent="0.2">
      <c r="A46" s="89" t="s">
        <v>2110</v>
      </c>
      <c r="B46" s="50">
        <v>33</v>
      </c>
      <c r="C46" s="50" t="s">
        <v>4487</v>
      </c>
      <c r="D46" s="64">
        <f t="shared" si="0"/>
        <v>20</v>
      </c>
      <c r="E46" s="50">
        <v>2362</v>
      </c>
      <c r="F46" s="50">
        <v>2362</v>
      </c>
      <c r="G46" s="50">
        <v>0</v>
      </c>
      <c r="H46" s="50">
        <v>0</v>
      </c>
      <c r="I46" s="50">
        <v>352644</v>
      </c>
      <c r="J46" s="50">
        <v>352624</v>
      </c>
      <c r="K46" s="50">
        <v>20</v>
      </c>
      <c r="L46" s="66">
        <v>0</v>
      </c>
      <c r="M46" s="107">
        <v>0.36012899999999998</v>
      </c>
      <c r="N46" s="50">
        <v>0.69031399999999998</v>
      </c>
      <c r="O46" s="66">
        <v>0.83680200000000005</v>
      </c>
    </row>
    <row r="47" spans="1:15" x14ac:dyDescent="0.2">
      <c r="A47" s="89" t="s">
        <v>3316</v>
      </c>
      <c r="B47" s="50">
        <v>62</v>
      </c>
      <c r="C47" s="50" t="s">
        <v>4487</v>
      </c>
      <c r="D47" s="64">
        <f t="shared" si="0"/>
        <v>24</v>
      </c>
      <c r="E47" s="50">
        <v>2362</v>
      </c>
      <c r="F47" s="50">
        <v>2362</v>
      </c>
      <c r="G47" s="50">
        <v>0</v>
      </c>
      <c r="H47" s="50">
        <v>0</v>
      </c>
      <c r="I47" s="50">
        <v>352644</v>
      </c>
      <c r="J47" s="50">
        <v>352620</v>
      </c>
      <c r="K47" s="50">
        <v>24</v>
      </c>
      <c r="L47" s="66">
        <v>0</v>
      </c>
      <c r="M47" s="107">
        <v>0.36320799999999998</v>
      </c>
      <c r="N47" s="50">
        <v>0.69255999999999995</v>
      </c>
      <c r="O47" s="66">
        <v>0.83680200000000005</v>
      </c>
    </row>
    <row r="48" spans="1:15" x14ac:dyDescent="0.2">
      <c r="A48" s="89" t="s">
        <v>1158</v>
      </c>
      <c r="B48" s="50">
        <v>2</v>
      </c>
      <c r="C48" s="50" t="s">
        <v>4487</v>
      </c>
      <c r="D48" s="64">
        <f t="shared" si="0"/>
        <v>24</v>
      </c>
      <c r="E48" s="50">
        <v>2362</v>
      </c>
      <c r="F48" s="50">
        <v>2362</v>
      </c>
      <c r="G48" s="50">
        <v>0</v>
      </c>
      <c r="H48" s="50">
        <v>0</v>
      </c>
      <c r="I48" s="50">
        <v>352644</v>
      </c>
      <c r="J48" s="50">
        <v>352620</v>
      </c>
      <c r="K48" s="50">
        <v>24</v>
      </c>
      <c r="L48" s="66">
        <v>0</v>
      </c>
      <c r="M48" s="107">
        <v>0.362985</v>
      </c>
      <c r="N48" s="50">
        <v>0.69733500000000004</v>
      </c>
      <c r="O48" s="66">
        <v>0.83680200000000005</v>
      </c>
    </row>
    <row r="49" spans="1:15" x14ac:dyDescent="0.2">
      <c r="A49" s="89" t="s">
        <v>1331</v>
      </c>
      <c r="B49" s="50">
        <v>6</v>
      </c>
      <c r="C49" s="50" t="s">
        <v>4487</v>
      </c>
      <c r="D49" s="64">
        <f t="shared" si="0"/>
        <v>28</v>
      </c>
      <c r="E49" s="50">
        <v>2362</v>
      </c>
      <c r="F49" s="50">
        <v>2362</v>
      </c>
      <c r="G49" s="50">
        <v>0</v>
      </c>
      <c r="H49" s="50">
        <v>0</v>
      </c>
      <c r="I49" s="50">
        <v>352644</v>
      </c>
      <c r="J49" s="50">
        <v>352616</v>
      </c>
      <c r="K49" s="50">
        <v>28</v>
      </c>
      <c r="L49" s="66">
        <v>0</v>
      </c>
      <c r="M49" s="107">
        <v>0.36044900000000002</v>
      </c>
      <c r="N49" s="50">
        <v>0.63297999999999999</v>
      </c>
      <c r="O49" s="66">
        <v>0.83680200000000005</v>
      </c>
    </row>
    <row r="50" spans="1:15" x14ac:dyDescent="0.2">
      <c r="A50" s="89" t="s">
        <v>744</v>
      </c>
      <c r="B50" s="50">
        <v>68</v>
      </c>
      <c r="C50" s="50" t="s">
        <v>4487</v>
      </c>
      <c r="D50" s="64">
        <f t="shared" si="0"/>
        <v>31</v>
      </c>
      <c r="E50" s="50">
        <v>2362</v>
      </c>
      <c r="F50" s="50">
        <v>2362</v>
      </c>
      <c r="G50" s="50">
        <v>0</v>
      </c>
      <c r="H50" s="50">
        <v>0</v>
      </c>
      <c r="I50" s="50">
        <v>352644</v>
      </c>
      <c r="J50" s="50">
        <v>352613</v>
      </c>
      <c r="K50" s="50">
        <v>31</v>
      </c>
      <c r="L50" s="66">
        <v>0</v>
      </c>
      <c r="M50" s="107">
        <v>0.360709</v>
      </c>
      <c r="N50" s="50">
        <v>0.65709099999999998</v>
      </c>
      <c r="O50" s="66">
        <v>0.83680200000000005</v>
      </c>
    </row>
    <row r="51" spans="1:15" x14ac:dyDescent="0.2">
      <c r="A51" s="89" t="s">
        <v>576</v>
      </c>
      <c r="B51" s="50">
        <v>32</v>
      </c>
      <c r="C51" s="50" t="s">
        <v>4487</v>
      </c>
      <c r="D51" s="64">
        <f t="shared" si="0"/>
        <v>37</v>
      </c>
      <c r="E51" s="50">
        <v>2362</v>
      </c>
      <c r="F51" s="50">
        <v>2362</v>
      </c>
      <c r="G51" s="50">
        <v>0</v>
      </c>
      <c r="H51" s="50">
        <v>0</v>
      </c>
      <c r="I51" s="50">
        <v>352644</v>
      </c>
      <c r="J51" s="50">
        <v>352607</v>
      </c>
      <c r="K51" s="50">
        <v>37</v>
      </c>
      <c r="L51" s="66">
        <v>0</v>
      </c>
      <c r="M51" s="107">
        <v>0.36189100000000002</v>
      </c>
      <c r="N51" s="50">
        <v>0.63118700000000005</v>
      </c>
      <c r="O51" s="66">
        <v>0.83680200000000005</v>
      </c>
    </row>
    <row r="52" spans="1:15" x14ac:dyDescent="0.2">
      <c r="A52" s="89" t="s">
        <v>2429</v>
      </c>
      <c r="B52" s="50">
        <v>40</v>
      </c>
      <c r="C52" s="50" t="s">
        <v>4487</v>
      </c>
      <c r="D52" s="64">
        <f t="shared" si="0"/>
        <v>41</v>
      </c>
      <c r="E52" s="50">
        <v>2362</v>
      </c>
      <c r="F52" s="50">
        <v>2362</v>
      </c>
      <c r="G52" s="50">
        <v>0</v>
      </c>
      <c r="H52" s="50">
        <v>0</v>
      </c>
      <c r="I52" s="50">
        <v>352644</v>
      </c>
      <c r="J52" s="50">
        <v>352603</v>
      </c>
      <c r="K52" s="50">
        <v>41</v>
      </c>
      <c r="L52" s="66">
        <v>0</v>
      </c>
      <c r="M52" s="107">
        <v>0.36421999999999999</v>
      </c>
      <c r="N52" s="50">
        <v>0.65886900000000004</v>
      </c>
      <c r="O52" s="66">
        <v>0.83680200000000005</v>
      </c>
    </row>
    <row r="53" spans="1:15" x14ac:dyDescent="0.2">
      <c r="A53" s="89" t="s">
        <v>3232</v>
      </c>
      <c r="B53" s="50">
        <v>58</v>
      </c>
      <c r="C53" s="50" t="s">
        <v>4487</v>
      </c>
      <c r="D53" s="64">
        <f t="shared" si="0"/>
        <v>43</v>
      </c>
      <c r="E53" s="50">
        <v>2362</v>
      </c>
      <c r="F53" s="50">
        <v>2361</v>
      </c>
      <c r="G53" s="50">
        <v>1</v>
      </c>
      <c r="H53" s="50">
        <v>0</v>
      </c>
      <c r="I53" s="50">
        <v>352644</v>
      </c>
      <c r="J53" s="50">
        <v>352602</v>
      </c>
      <c r="K53" s="50">
        <v>42</v>
      </c>
      <c r="L53" s="66">
        <v>0</v>
      </c>
      <c r="M53" s="107">
        <v>6.6907899999999998</v>
      </c>
      <c r="N53" s="50">
        <v>0.26587699999999997</v>
      </c>
      <c r="O53" s="66">
        <v>0.83680200000000005</v>
      </c>
    </row>
    <row r="54" spans="1:15" x14ac:dyDescent="0.2">
      <c r="A54" s="89" t="s">
        <v>596</v>
      </c>
      <c r="B54" s="50">
        <v>69</v>
      </c>
      <c r="C54" s="50" t="s">
        <v>4487</v>
      </c>
      <c r="D54" s="64">
        <f t="shared" si="0"/>
        <v>42</v>
      </c>
      <c r="E54" s="50">
        <v>2362</v>
      </c>
      <c r="F54" s="50">
        <v>2362</v>
      </c>
      <c r="G54" s="50">
        <v>0</v>
      </c>
      <c r="H54" s="50">
        <v>0</v>
      </c>
      <c r="I54" s="50">
        <v>352644</v>
      </c>
      <c r="J54" s="50">
        <v>352602</v>
      </c>
      <c r="K54" s="50">
        <v>42</v>
      </c>
      <c r="L54" s="66">
        <v>0</v>
      </c>
      <c r="M54" s="107">
        <v>0.36309999999999998</v>
      </c>
      <c r="N54" s="50">
        <v>0.613653</v>
      </c>
      <c r="O54" s="66">
        <v>0.83680200000000005</v>
      </c>
    </row>
    <row r="55" spans="1:15" x14ac:dyDescent="0.2">
      <c r="A55" s="89" t="s">
        <v>1971</v>
      </c>
      <c r="B55" s="50">
        <v>28</v>
      </c>
      <c r="C55" s="50" t="s">
        <v>4487</v>
      </c>
      <c r="D55" s="64">
        <f t="shared" si="0"/>
        <v>54</v>
      </c>
      <c r="E55" s="50">
        <v>2362</v>
      </c>
      <c r="F55" s="50">
        <v>2362</v>
      </c>
      <c r="G55" s="50">
        <v>0</v>
      </c>
      <c r="H55" s="50">
        <v>0</v>
      </c>
      <c r="I55" s="50">
        <v>352644</v>
      </c>
      <c r="J55" s="50">
        <v>352590</v>
      </c>
      <c r="K55" s="50">
        <v>54</v>
      </c>
      <c r="L55" s="66">
        <v>0</v>
      </c>
      <c r="M55" s="107">
        <v>0.36073899999999998</v>
      </c>
      <c r="N55" s="50">
        <v>0.53321200000000002</v>
      </c>
      <c r="O55" s="66">
        <v>0.83680200000000005</v>
      </c>
    </row>
    <row r="56" spans="1:15" x14ac:dyDescent="0.2">
      <c r="A56" s="89" t="s">
        <v>1664</v>
      </c>
      <c r="B56" s="50">
        <v>14</v>
      </c>
      <c r="C56" s="50" t="s">
        <v>4487</v>
      </c>
      <c r="D56" s="64">
        <f t="shared" si="0"/>
        <v>55</v>
      </c>
      <c r="E56" s="50">
        <v>2362</v>
      </c>
      <c r="F56" s="50">
        <v>2362</v>
      </c>
      <c r="G56" s="50">
        <v>0</v>
      </c>
      <c r="H56" s="50">
        <v>0</v>
      </c>
      <c r="I56" s="50">
        <v>352644</v>
      </c>
      <c r="J56" s="50">
        <v>352589</v>
      </c>
      <c r="K56" s="50">
        <v>55</v>
      </c>
      <c r="L56" s="66">
        <v>0</v>
      </c>
      <c r="M56" s="107">
        <v>0.35756700000000002</v>
      </c>
      <c r="N56" s="50">
        <v>0.49073800000000001</v>
      </c>
      <c r="O56" s="66">
        <v>0.83680200000000005</v>
      </c>
    </row>
    <row r="57" spans="1:15" x14ac:dyDescent="0.2">
      <c r="A57" s="89" t="s">
        <v>2501</v>
      </c>
      <c r="B57" s="50">
        <v>42</v>
      </c>
      <c r="C57" s="50" t="s">
        <v>4487</v>
      </c>
      <c r="D57" s="64">
        <f t="shared" si="0"/>
        <v>59</v>
      </c>
      <c r="E57" s="50">
        <v>2362</v>
      </c>
      <c r="F57" s="50">
        <v>2362</v>
      </c>
      <c r="G57" s="50">
        <v>0</v>
      </c>
      <c r="H57" s="50">
        <v>0</v>
      </c>
      <c r="I57" s="50">
        <v>352644</v>
      </c>
      <c r="J57" s="50">
        <v>352585</v>
      </c>
      <c r="K57" s="50">
        <v>59</v>
      </c>
      <c r="L57" s="66">
        <v>0</v>
      </c>
      <c r="M57" s="107">
        <v>0.361375</v>
      </c>
      <c r="N57" s="50">
        <v>0.50888900000000004</v>
      </c>
      <c r="O57" s="66">
        <v>0.83680200000000005</v>
      </c>
    </row>
    <row r="58" spans="1:15" x14ac:dyDescent="0.2">
      <c r="A58" s="89" t="s">
        <v>774</v>
      </c>
      <c r="B58" s="50">
        <v>12</v>
      </c>
      <c r="C58" s="50" t="s">
        <v>4487</v>
      </c>
      <c r="D58" s="64">
        <f t="shared" si="0"/>
        <v>68</v>
      </c>
      <c r="E58" s="50">
        <v>2362</v>
      </c>
      <c r="F58" s="50">
        <v>2362</v>
      </c>
      <c r="G58" s="50">
        <v>0</v>
      </c>
      <c r="H58" s="50">
        <v>0</v>
      </c>
      <c r="I58" s="50">
        <v>352644</v>
      </c>
      <c r="J58" s="50">
        <v>352576</v>
      </c>
      <c r="K58" s="50">
        <v>68</v>
      </c>
      <c r="L58" s="66">
        <v>0</v>
      </c>
      <c r="M58" s="107">
        <v>0.36327100000000001</v>
      </c>
      <c r="N58" s="50">
        <v>0.50372399999999995</v>
      </c>
      <c r="O58" s="66">
        <v>0.83680200000000005</v>
      </c>
    </row>
    <row r="59" spans="1:15" x14ac:dyDescent="0.2">
      <c r="A59" s="89" t="s">
        <v>3052</v>
      </c>
      <c r="B59" s="50">
        <v>53</v>
      </c>
      <c r="C59" s="50" t="s">
        <v>4487</v>
      </c>
      <c r="D59" s="64">
        <f t="shared" si="0"/>
        <v>77</v>
      </c>
      <c r="E59" s="50">
        <v>2362</v>
      </c>
      <c r="F59" s="50">
        <v>2361</v>
      </c>
      <c r="G59" s="50">
        <v>1</v>
      </c>
      <c r="H59" s="50">
        <v>0</v>
      </c>
      <c r="I59" s="50">
        <v>352644</v>
      </c>
      <c r="J59" s="50">
        <v>352568</v>
      </c>
      <c r="K59" s="50">
        <v>76</v>
      </c>
      <c r="L59" s="66">
        <v>0</v>
      </c>
      <c r="M59" s="107">
        <v>2.23604</v>
      </c>
      <c r="N59" s="50">
        <v>0.55108100000000004</v>
      </c>
      <c r="O59" s="66">
        <v>0.83680200000000005</v>
      </c>
    </row>
    <row r="60" spans="1:15" x14ac:dyDescent="0.2">
      <c r="A60" s="89" t="s">
        <v>1413</v>
      </c>
      <c r="B60" s="50">
        <v>8</v>
      </c>
      <c r="C60" s="50" t="s">
        <v>4487</v>
      </c>
      <c r="D60" s="64">
        <f t="shared" si="0"/>
        <v>87</v>
      </c>
      <c r="E60" s="50">
        <v>2362</v>
      </c>
      <c r="F60" s="50">
        <v>2362</v>
      </c>
      <c r="G60" s="50">
        <v>0</v>
      </c>
      <c r="H60" s="50">
        <v>0</v>
      </c>
      <c r="I60" s="50">
        <v>352644</v>
      </c>
      <c r="J60" s="50">
        <v>352557</v>
      </c>
      <c r="K60" s="50">
        <v>87</v>
      </c>
      <c r="L60" s="66">
        <v>0</v>
      </c>
      <c r="M60" s="107">
        <v>0.361182</v>
      </c>
      <c r="N60" s="50">
        <v>0.45019199999999998</v>
      </c>
      <c r="O60" s="66">
        <v>0.83680200000000005</v>
      </c>
    </row>
    <row r="61" spans="1:15" x14ac:dyDescent="0.2">
      <c r="A61" s="89" t="s">
        <v>4073</v>
      </c>
      <c r="B61" s="50">
        <v>77</v>
      </c>
      <c r="C61" s="50" t="s">
        <v>4487</v>
      </c>
      <c r="D61" s="64">
        <f t="shared" si="0"/>
        <v>90</v>
      </c>
      <c r="E61" s="50">
        <v>2362</v>
      </c>
      <c r="F61" s="50">
        <v>2362</v>
      </c>
      <c r="G61" s="50">
        <v>0</v>
      </c>
      <c r="H61" s="50">
        <v>0</v>
      </c>
      <c r="I61" s="50">
        <v>352644</v>
      </c>
      <c r="J61" s="50">
        <v>352554</v>
      </c>
      <c r="K61" s="50">
        <v>90</v>
      </c>
      <c r="L61" s="66">
        <v>0</v>
      </c>
      <c r="M61" s="107">
        <v>0.36302200000000001</v>
      </c>
      <c r="N61" s="50">
        <v>0.46191900000000002</v>
      </c>
      <c r="O61" s="66">
        <v>0.83680200000000005</v>
      </c>
    </row>
    <row r="62" spans="1:15" x14ac:dyDescent="0.2">
      <c r="A62" s="89" t="s">
        <v>2535</v>
      </c>
      <c r="B62" s="50">
        <v>43</v>
      </c>
      <c r="C62" s="50" t="s">
        <v>4487</v>
      </c>
      <c r="D62" s="64">
        <f t="shared" si="0"/>
        <v>91</v>
      </c>
      <c r="E62" s="50">
        <v>2362</v>
      </c>
      <c r="F62" s="50">
        <v>2361</v>
      </c>
      <c r="G62" s="50">
        <v>1</v>
      </c>
      <c r="H62" s="50">
        <v>0</v>
      </c>
      <c r="I62" s="50">
        <v>352644</v>
      </c>
      <c r="J62" s="50">
        <v>352554</v>
      </c>
      <c r="K62" s="50">
        <v>90</v>
      </c>
      <c r="L62" s="66">
        <v>0</v>
      </c>
      <c r="M62" s="107">
        <v>2.67225</v>
      </c>
      <c r="N62" s="50">
        <v>0.48665999999999998</v>
      </c>
      <c r="O62" s="66">
        <v>0.83680200000000005</v>
      </c>
    </row>
    <row r="63" spans="1:15" x14ac:dyDescent="0.2">
      <c r="A63" s="89" t="s">
        <v>740</v>
      </c>
      <c r="B63" s="50">
        <v>67</v>
      </c>
      <c r="C63" s="50" t="s">
        <v>4487</v>
      </c>
      <c r="D63" s="64">
        <f t="shared" si="0"/>
        <v>93</v>
      </c>
      <c r="E63" s="50">
        <v>2362</v>
      </c>
      <c r="F63" s="50">
        <v>2361</v>
      </c>
      <c r="G63" s="50">
        <v>1</v>
      </c>
      <c r="H63" s="50">
        <v>0</v>
      </c>
      <c r="I63" s="50">
        <v>352644</v>
      </c>
      <c r="J63" s="50">
        <v>352552</v>
      </c>
      <c r="K63" s="50">
        <v>92</v>
      </c>
      <c r="L63" s="66">
        <v>0</v>
      </c>
      <c r="M63" s="107">
        <v>2.2347999999999999</v>
      </c>
      <c r="N63" s="50">
        <v>0.55084599999999995</v>
      </c>
      <c r="O63" s="66">
        <v>0.83680200000000005</v>
      </c>
    </row>
    <row r="64" spans="1:15" x14ac:dyDescent="0.2">
      <c r="A64" s="89" t="s">
        <v>1706</v>
      </c>
      <c r="B64" s="50">
        <v>15</v>
      </c>
      <c r="C64" s="50" t="s">
        <v>4487</v>
      </c>
      <c r="D64" s="64">
        <f t="shared" si="0"/>
        <v>100</v>
      </c>
      <c r="E64" s="50">
        <v>2362</v>
      </c>
      <c r="F64" s="50">
        <v>2362</v>
      </c>
      <c r="G64" s="50">
        <v>0</v>
      </c>
      <c r="H64" s="50">
        <v>0</v>
      </c>
      <c r="I64" s="50">
        <v>352644</v>
      </c>
      <c r="J64" s="50">
        <v>352544</v>
      </c>
      <c r="K64" s="50">
        <v>100</v>
      </c>
      <c r="L64" s="66">
        <v>0</v>
      </c>
      <c r="M64" s="107">
        <v>0.35656300000000002</v>
      </c>
      <c r="N64" s="50">
        <v>0.33648600000000001</v>
      </c>
      <c r="O64" s="66">
        <v>0.83680200000000005</v>
      </c>
    </row>
    <row r="65" spans="1:15" x14ac:dyDescent="0.2">
      <c r="A65" s="89" t="s">
        <v>4159</v>
      </c>
      <c r="B65" s="50">
        <v>79</v>
      </c>
      <c r="C65" s="50" t="s">
        <v>4487</v>
      </c>
      <c r="D65" s="64">
        <f t="shared" si="0"/>
        <v>138</v>
      </c>
      <c r="E65" s="50">
        <v>2362</v>
      </c>
      <c r="F65" s="50">
        <v>2362</v>
      </c>
      <c r="G65" s="50">
        <v>0</v>
      </c>
      <c r="H65" s="50">
        <v>0</v>
      </c>
      <c r="I65" s="50">
        <v>352644</v>
      </c>
      <c r="J65" s="50">
        <v>352506</v>
      </c>
      <c r="K65" s="50">
        <v>138</v>
      </c>
      <c r="L65" s="66">
        <v>0</v>
      </c>
      <c r="M65" s="107">
        <v>0.344414</v>
      </c>
      <c r="N65" s="50">
        <v>0.24795200000000001</v>
      </c>
      <c r="O65" s="66">
        <v>0.83680200000000005</v>
      </c>
    </row>
    <row r="66" spans="1:15" x14ac:dyDescent="0.2">
      <c r="A66" s="89" t="s">
        <v>1946</v>
      </c>
      <c r="B66" s="50">
        <v>26</v>
      </c>
      <c r="C66" s="50" t="s">
        <v>4487</v>
      </c>
      <c r="D66" s="64">
        <f t="shared" si="0"/>
        <v>158</v>
      </c>
      <c r="E66" s="50">
        <v>2362</v>
      </c>
      <c r="F66" s="50">
        <v>2360</v>
      </c>
      <c r="G66" s="50">
        <v>2</v>
      </c>
      <c r="H66" s="50">
        <v>0</v>
      </c>
      <c r="I66" s="50">
        <v>352644</v>
      </c>
      <c r="J66" s="50">
        <v>352488</v>
      </c>
      <c r="K66" s="50">
        <v>156</v>
      </c>
      <c r="L66" s="66">
        <v>0</v>
      </c>
      <c r="M66" s="107">
        <v>2.7950400000000002</v>
      </c>
      <c r="N66" s="50">
        <v>0.30912800000000001</v>
      </c>
      <c r="O66" s="66">
        <v>0.83680200000000005</v>
      </c>
    </row>
    <row r="67" spans="1:15" x14ac:dyDescent="0.2">
      <c r="A67" s="89" t="s">
        <v>2589</v>
      </c>
      <c r="B67" s="50">
        <v>44</v>
      </c>
      <c r="C67" s="50" t="s">
        <v>4487</v>
      </c>
      <c r="D67" s="64">
        <f t="shared" si="0"/>
        <v>160</v>
      </c>
      <c r="E67" s="50">
        <v>2362</v>
      </c>
      <c r="F67" s="50">
        <v>2362</v>
      </c>
      <c r="G67" s="50">
        <v>0</v>
      </c>
      <c r="H67" s="50">
        <v>0</v>
      </c>
      <c r="I67" s="50">
        <v>352644</v>
      </c>
      <c r="J67" s="50">
        <v>352484</v>
      </c>
      <c r="K67" s="50">
        <v>160</v>
      </c>
      <c r="L67" s="66">
        <v>0</v>
      </c>
      <c r="M67" s="107">
        <v>0.36171999999999999</v>
      </c>
      <c r="N67" s="50">
        <v>0.31827899999999998</v>
      </c>
      <c r="O67" s="66">
        <v>0.83680200000000005</v>
      </c>
    </row>
    <row r="68" spans="1:15" x14ac:dyDescent="0.2">
      <c r="A68" s="89" t="s">
        <v>1355</v>
      </c>
      <c r="B68" s="50">
        <v>7</v>
      </c>
      <c r="C68" s="50" t="s">
        <v>4487</v>
      </c>
      <c r="D68" s="64">
        <f t="shared" ref="D68:D131" si="1">SUM(G68+K68+(H68+L68)*2)</f>
        <v>205</v>
      </c>
      <c r="E68" s="50">
        <v>2362</v>
      </c>
      <c r="F68" s="50">
        <v>2361</v>
      </c>
      <c r="G68" s="50">
        <v>1</v>
      </c>
      <c r="H68" s="50">
        <v>0</v>
      </c>
      <c r="I68" s="50">
        <v>352644</v>
      </c>
      <c r="J68" s="50">
        <v>352440</v>
      </c>
      <c r="K68" s="50">
        <v>204</v>
      </c>
      <c r="L68" s="66">
        <v>0</v>
      </c>
      <c r="M68" s="107">
        <v>0.70036900000000002</v>
      </c>
      <c r="N68" s="50">
        <v>0.66268800000000005</v>
      </c>
      <c r="O68" s="66">
        <v>0.83680200000000005</v>
      </c>
    </row>
    <row r="69" spans="1:15" x14ac:dyDescent="0.2">
      <c r="A69" s="89" t="s">
        <v>1762</v>
      </c>
      <c r="B69" s="50">
        <v>18</v>
      </c>
      <c r="C69" s="50" t="s">
        <v>4487</v>
      </c>
      <c r="D69" s="64">
        <f t="shared" si="1"/>
        <v>228</v>
      </c>
      <c r="E69" s="50">
        <v>2362</v>
      </c>
      <c r="F69" s="50">
        <v>2362</v>
      </c>
      <c r="G69" s="50">
        <v>0</v>
      </c>
      <c r="H69" s="50">
        <v>0</v>
      </c>
      <c r="I69" s="50">
        <v>352644</v>
      </c>
      <c r="J69" s="50">
        <v>352416</v>
      </c>
      <c r="K69" s="50">
        <v>228</v>
      </c>
      <c r="L69" s="66">
        <v>0</v>
      </c>
      <c r="M69" s="107">
        <v>0.36265199999999997</v>
      </c>
      <c r="N69" s="50">
        <v>0.26103799999999999</v>
      </c>
      <c r="O69" s="66">
        <v>0.83680200000000005</v>
      </c>
    </row>
    <row r="70" spans="1:15" x14ac:dyDescent="0.2">
      <c r="A70" s="89" t="s">
        <v>1325</v>
      </c>
      <c r="B70" s="50">
        <v>5</v>
      </c>
      <c r="C70" s="50" t="s">
        <v>4487</v>
      </c>
      <c r="D70" s="64">
        <f t="shared" si="1"/>
        <v>233</v>
      </c>
      <c r="E70" s="50">
        <v>2362</v>
      </c>
      <c r="F70" s="50">
        <v>2361</v>
      </c>
      <c r="G70" s="50">
        <v>1</v>
      </c>
      <c r="H70" s="50">
        <v>0</v>
      </c>
      <c r="I70" s="50">
        <v>352644</v>
      </c>
      <c r="J70" s="50">
        <v>352412</v>
      </c>
      <c r="K70" s="50">
        <v>232</v>
      </c>
      <c r="L70" s="66">
        <v>0</v>
      </c>
      <c r="M70" s="107">
        <v>0.671898</v>
      </c>
      <c r="N70" s="50">
        <v>0.61356200000000005</v>
      </c>
      <c r="O70" s="66">
        <v>0.83680200000000005</v>
      </c>
    </row>
    <row r="71" spans="1:15" x14ac:dyDescent="0.2">
      <c r="A71" s="89" t="s">
        <v>3663</v>
      </c>
      <c r="B71" s="50">
        <v>66</v>
      </c>
      <c r="C71" s="50" t="s">
        <v>4487</v>
      </c>
      <c r="D71" s="64">
        <f t="shared" si="1"/>
        <v>251</v>
      </c>
      <c r="E71" s="50">
        <v>2362</v>
      </c>
      <c r="F71" s="50">
        <v>2361</v>
      </c>
      <c r="G71" s="50">
        <v>1</v>
      </c>
      <c r="H71" s="50">
        <v>0</v>
      </c>
      <c r="I71" s="50">
        <v>352644</v>
      </c>
      <c r="J71" s="50">
        <v>352394</v>
      </c>
      <c r="K71" s="50">
        <v>250</v>
      </c>
      <c r="L71" s="66">
        <v>0</v>
      </c>
      <c r="M71" s="107">
        <v>0.66850100000000001</v>
      </c>
      <c r="N71" s="50">
        <v>0.607819</v>
      </c>
      <c r="O71" s="66">
        <v>0.83680200000000005</v>
      </c>
    </row>
    <row r="72" spans="1:15" x14ac:dyDescent="0.2">
      <c r="A72" s="89" t="s">
        <v>1926</v>
      </c>
      <c r="B72" s="50">
        <v>25</v>
      </c>
      <c r="C72" s="50" t="s">
        <v>4487</v>
      </c>
      <c r="D72" s="64">
        <f t="shared" si="1"/>
        <v>329</v>
      </c>
      <c r="E72" s="50">
        <v>2362</v>
      </c>
      <c r="F72" s="50">
        <v>2361</v>
      </c>
      <c r="G72" s="50">
        <v>1</v>
      </c>
      <c r="H72" s="50">
        <v>0</v>
      </c>
      <c r="I72" s="50">
        <v>352644</v>
      </c>
      <c r="J72" s="50">
        <v>352316</v>
      </c>
      <c r="K72" s="50">
        <v>328</v>
      </c>
      <c r="L72" s="66">
        <v>0</v>
      </c>
      <c r="M72" s="107">
        <v>0.59858999999999996</v>
      </c>
      <c r="N72" s="50">
        <v>0.46922700000000001</v>
      </c>
      <c r="O72" s="66">
        <v>0.83680200000000005</v>
      </c>
    </row>
    <row r="73" spans="1:15" x14ac:dyDescent="0.2">
      <c r="A73" s="89" t="s">
        <v>3950</v>
      </c>
      <c r="B73" s="50">
        <v>75</v>
      </c>
      <c r="C73" s="50" t="s">
        <v>4487</v>
      </c>
      <c r="D73" s="64">
        <f t="shared" si="1"/>
        <v>354</v>
      </c>
      <c r="E73" s="50">
        <v>2362</v>
      </c>
      <c r="F73" s="50">
        <v>2359</v>
      </c>
      <c r="G73" s="50">
        <v>3</v>
      </c>
      <c r="H73" s="50">
        <v>0</v>
      </c>
      <c r="I73" s="50">
        <v>352644</v>
      </c>
      <c r="J73" s="50">
        <v>352293</v>
      </c>
      <c r="K73" s="50">
        <v>351</v>
      </c>
      <c r="L73" s="66">
        <v>0</v>
      </c>
      <c r="M73" s="107">
        <v>1.5443100000000001</v>
      </c>
      <c r="N73" s="50">
        <v>0.53245100000000001</v>
      </c>
      <c r="O73" s="66">
        <v>0.83680200000000005</v>
      </c>
    </row>
    <row r="74" spans="1:15" x14ac:dyDescent="0.2">
      <c r="A74" s="89" t="s">
        <v>3878</v>
      </c>
      <c r="B74" s="50">
        <v>73</v>
      </c>
      <c r="C74" s="50" t="s">
        <v>4487</v>
      </c>
      <c r="D74" s="64">
        <f t="shared" si="1"/>
        <v>412</v>
      </c>
      <c r="E74" s="50">
        <v>2362</v>
      </c>
      <c r="F74" s="50">
        <v>2360</v>
      </c>
      <c r="G74" s="50">
        <v>2</v>
      </c>
      <c r="H74" s="50">
        <v>0</v>
      </c>
      <c r="I74" s="50">
        <v>352644</v>
      </c>
      <c r="J74" s="50">
        <v>352234</v>
      </c>
      <c r="K74" s="50">
        <v>410</v>
      </c>
      <c r="L74" s="66">
        <v>0</v>
      </c>
      <c r="M74" s="107">
        <v>0.74821000000000004</v>
      </c>
      <c r="N74" s="50">
        <v>0.63248000000000004</v>
      </c>
      <c r="O74" s="66">
        <v>0.83680200000000005</v>
      </c>
    </row>
    <row r="75" spans="1:15" x14ac:dyDescent="0.2">
      <c r="A75" s="89" t="s">
        <v>3910</v>
      </c>
      <c r="B75" s="50">
        <v>74</v>
      </c>
      <c r="C75" s="50" t="s">
        <v>4487</v>
      </c>
      <c r="D75" s="64">
        <f t="shared" si="1"/>
        <v>20</v>
      </c>
      <c r="E75" s="50">
        <v>2362</v>
      </c>
      <c r="F75" s="50">
        <v>2362</v>
      </c>
      <c r="G75" s="50">
        <v>0</v>
      </c>
      <c r="H75" s="50">
        <v>0</v>
      </c>
      <c r="I75" s="50">
        <v>352644</v>
      </c>
      <c r="J75" s="50">
        <v>352624</v>
      </c>
      <c r="K75" s="50">
        <v>20</v>
      </c>
      <c r="L75" s="66">
        <v>0</v>
      </c>
      <c r="M75" s="107">
        <v>0.364089</v>
      </c>
      <c r="N75" s="50">
        <v>0.73241599999999996</v>
      </c>
      <c r="O75" s="66">
        <v>0.83704685714285698</v>
      </c>
    </row>
    <row r="76" spans="1:15" x14ac:dyDescent="0.2">
      <c r="A76" s="89" t="s">
        <v>609</v>
      </c>
      <c r="B76" s="50">
        <v>27</v>
      </c>
      <c r="C76" s="50" t="s">
        <v>4487</v>
      </c>
      <c r="D76" s="64">
        <f t="shared" si="1"/>
        <v>25</v>
      </c>
      <c r="E76" s="50">
        <v>2362</v>
      </c>
      <c r="F76" s="50">
        <v>2362</v>
      </c>
      <c r="G76" s="50">
        <v>0</v>
      </c>
      <c r="H76" s="50">
        <v>0</v>
      </c>
      <c r="I76" s="50">
        <v>352644</v>
      </c>
      <c r="J76" s="50">
        <v>352619</v>
      </c>
      <c r="K76" s="50">
        <v>25</v>
      </c>
      <c r="L76" s="66">
        <v>0</v>
      </c>
      <c r="M76" s="107">
        <v>0.363844</v>
      </c>
      <c r="N76" s="50">
        <v>0.71775599999999995</v>
      </c>
      <c r="O76" s="66">
        <v>0.83704685714285698</v>
      </c>
    </row>
    <row r="77" spans="1:15" x14ac:dyDescent="0.2">
      <c r="A77" s="89" t="s">
        <v>3910</v>
      </c>
      <c r="B77" s="50">
        <v>74</v>
      </c>
      <c r="C77" s="50" t="s">
        <v>4471</v>
      </c>
      <c r="D77" s="64">
        <f t="shared" si="1"/>
        <v>27</v>
      </c>
      <c r="E77" s="50">
        <v>13443</v>
      </c>
      <c r="F77" s="50">
        <v>13441</v>
      </c>
      <c r="G77" s="50">
        <v>2</v>
      </c>
      <c r="H77" s="50">
        <v>0</v>
      </c>
      <c r="I77" s="50">
        <v>440012</v>
      </c>
      <c r="J77" s="50">
        <v>439987</v>
      </c>
      <c r="K77" s="50">
        <v>25</v>
      </c>
      <c r="L77" s="66">
        <v>0</v>
      </c>
      <c r="M77" s="107">
        <v>3.1015799999999998</v>
      </c>
      <c r="N77" s="50">
        <v>0.28765200000000002</v>
      </c>
      <c r="O77" s="66">
        <v>0.83894028571428603</v>
      </c>
    </row>
    <row r="78" spans="1:15" x14ac:dyDescent="0.2">
      <c r="A78" s="89" t="s">
        <v>1158</v>
      </c>
      <c r="B78" s="50">
        <v>2</v>
      </c>
      <c r="C78" s="50" t="s">
        <v>4471</v>
      </c>
      <c r="D78" s="64">
        <f t="shared" si="1"/>
        <v>28</v>
      </c>
      <c r="E78" s="50">
        <v>13443</v>
      </c>
      <c r="F78" s="50">
        <v>13443</v>
      </c>
      <c r="G78" s="50">
        <v>0</v>
      </c>
      <c r="H78" s="50">
        <v>0</v>
      </c>
      <c r="I78" s="50">
        <v>440012</v>
      </c>
      <c r="J78" s="50">
        <v>439984</v>
      </c>
      <c r="K78" s="50">
        <v>28</v>
      </c>
      <c r="L78" s="66">
        <v>0</v>
      </c>
      <c r="M78" s="107">
        <v>0.34275800000000001</v>
      </c>
      <c r="N78" s="50">
        <v>0.30898999999999999</v>
      </c>
      <c r="O78" s="66">
        <v>0.83894028571428603</v>
      </c>
    </row>
    <row r="79" spans="1:15" x14ac:dyDescent="0.2">
      <c r="A79" s="89" t="s">
        <v>1331</v>
      </c>
      <c r="B79" s="50">
        <v>6</v>
      </c>
      <c r="C79" s="50" t="s">
        <v>4471</v>
      </c>
      <c r="D79" s="64">
        <f t="shared" si="1"/>
        <v>30</v>
      </c>
      <c r="E79" s="50">
        <v>13443</v>
      </c>
      <c r="F79" s="50">
        <v>13443</v>
      </c>
      <c r="G79" s="50">
        <v>0</v>
      </c>
      <c r="H79" s="50">
        <v>0</v>
      </c>
      <c r="I79" s="50">
        <v>440012</v>
      </c>
      <c r="J79" s="50">
        <v>439982</v>
      </c>
      <c r="K79" s="50">
        <v>30</v>
      </c>
      <c r="L79" s="66">
        <v>0</v>
      </c>
      <c r="M79" s="107">
        <v>0.34971099999999999</v>
      </c>
      <c r="N79" s="50">
        <v>0.33602399999999999</v>
      </c>
      <c r="O79" s="66">
        <v>0.83894028571428603</v>
      </c>
    </row>
    <row r="80" spans="1:15" x14ac:dyDescent="0.2">
      <c r="A80" s="89" t="s">
        <v>1971</v>
      </c>
      <c r="B80" s="50">
        <v>28</v>
      </c>
      <c r="C80" s="50" t="s">
        <v>4471</v>
      </c>
      <c r="D80" s="64">
        <f t="shared" si="1"/>
        <v>67</v>
      </c>
      <c r="E80" s="50">
        <v>13443</v>
      </c>
      <c r="F80" s="50">
        <v>13440</v>
      </c>
      <c r="G80" s="50">
        <v>3</v>
      </c>
      <c r="H80" s="50">
        <v>0</v>
      </c>
      <c r="I80" s="50">
        <v>440012</v>
      </c>
      <c r="J80" s="50">
        <v>439948</v>
      </c>
      <c r="K80" s="50">
        <v>64</v>
      </c>
      <c r="L80" s="66">
        <v>0</v>
      </c>
      <c r="M80" s="107">
        <v>2.0697199999999998</v>
      </c>
      <c r="N80" s="50">
        <v>0.34544599999999998</v>
      </c>
      <c r="O80" s="66">
        <v>0.83894028571428603</v>
      </c>
    </row>
    <row r="81" spans="1:15" x14ac:dyDescent="0.2">
      <c r="A81" s="89" t="s">
        <v>1946</v>
      </c>
      <c r="B81" s="50">
        <v>26</v>
      </c>
      <c r="C81" s="50" t="s">
        <v>4471</v>
      </c>
      <c r="D81" s="64">
        <f t="shared" si="1"/>
        <v>205</v>
      </c>
      <c r="E81" s="50">
        <v>13443</v>
      </c>
      <c r="F81" s="50">
        <v>13439</v>
      </c>
      <c r="G81" s="50">
        <v>4</v>
      </c>
      <c r="H81" s="50">
        <v>0</v>
      </c>
      <c r="I81" s="50">
        <v>440012</v>
      </c>
      <c r="J81" s="50">
        <v>439811</v>
      </c>
      <c r="K81" s="50">
        <v>201</v>
      </c>
      <c r="L81" s="66">
        <v>0</v>
      </c>
      <c r="M81" s="107">
        <v>0.66443600000000003</v>
      </c>
      <c r="N81" s="50">
        <v>0.31711899999999998</v>
      </c>
      <c r="O81" s="66">
        <v>0.83894028571428603</v>
      </c>
    </row>
    <row r="82" spans="1:15" x14ac:dyDescent="0.2">
      <c r="A82" s="89" t="s">
        <v>584</v>
      </c>
      <c r="B82" s="50">
        <v>38</v>
      </c>
      <c r="C82" s="50" t="s">
        <v>4486</v>
      </c>
      <c r="D82" s="64">
        <f t="shared" si="1"/>
        <v>21</v>
      </c>
      <c r="E82" s="50">
        <v>926</v>
      </c>
      <c r="F82" s="50">
        <v>926</v>
      </c>
      <c r="G82" s="50">
        <v>0</v>
      </c>
      <c r="H82" s="50">
        <v>0</v>
      </c>
      <c r="I82" s="50">
        <v>452529</v>
      </c>
      <c r="J82" s="50">
        <v>452508</v>
      </c>
      <c r="K82" s="50">
        <v>21</v>
      </c>
      <c r="L82" s="66">
        <v>0</v>
      </c>
      <c r="M82" s="107">
        <v>0.36654799999999998</v>
      </c>
      <c r="N82" s="50">
        <v>0.85516999999999999</v>
      </c>
      <c r="O82" s="66">
        <v>0.85516999999999999</v>
      </c>
    </row>
    <row r="83" spans="1:15" x14ac:dyDescent="0.2">
      <c r="A83" s="89" t="s">
        <v>2477</v>
      </c>
      <c r="B83" s="50">
        <v>41</v>
      </c>
      <c r="C83" s="50" t="s">
        <v>4486</v>
      </c>
      <c r="D83" s="64">
        <f t="shared" si="1"/>
        <v>25</v>
      </c>
      <c r="E83" s="50">
        <v>926</v>
      </c>
      <c r="F83" s="50">
        <v>926</v>
      </c>
      <c r="G83" s="50">
        <v>0</v>
      </c>
      <c r="H83" s="50">
        <v>0</v>
      </c>
      <c r="I83" s="50">
        <v>452529</v>
      </c>
      <c r="J83" s="50">
        <v>452504</v>
      </c>
      <c r="K83" s="50">
        <v>25</v>
      </c>
      <c r="L83" s="66">
        <v>0</v>
      </c>
      <c r="M83" s="107">
        <v>0.36609900000000001</v>
      </c>
      <c r="N83" s="50">
        <v>0.83228599999999997</v>
      </c>
      <c r="O83" s="66">
        <v>0.85516999999999999</v>
      </c>
    </row>
    <row r="84" spans="1:15" x14ac:dyDescent="0.2">
      <c r="A84" s="89" t="s">
        <v>2110</v>
      </c>
      <c r="B84" s="50">
        <v>33</v>
      </c>
      <c r="C84" s="50" t="s">
        <v>4486</v>
      </c>
      <c r="D84" s="64">
        <f t="shared" si="1"/>
        <v>25</v>
      </c>
      <c r="E84" s="50">
        <v>926</v>
      </c>
      <c r="F84" s="50">
        <v>926</v>
      </c>
      <c r="G84" s="50">
        <v>0</v>
      </c>
      <c r="H84" s="50">
        <v>0</v>
      </c>
      <c r="I84" s="50">
        <v>452529</v>
      </c>
      <c r="J84" s="50">
        <v>452504</v>
      </c>
      <c r="K84" s="50">
        <v>25</v>
      </c>
      <c r="L84" s="66">
        <v>0</v>
      </c>
      <c r="M84" s="107">
        <v>0.36619499999999999</v>
      </c>
      <c r="N84" s="50">
        <v>0.83358399999999999</v>
      </c>
      <c r="O84" s="66">
        <v>0.85516999999999999</v>
      </c>
    </row>
    <row r="85" spans="1:15" x14ac:dyDescent="0.2">
      <c r="A85" s="89" t="s">
        <v>3138</v>
      </c>
      <c r="B85" s="50">
        <v>55</v>
      </c>
      <c r="C85" s="50" t="s">
        <v>4486</v>
      </c>
      <c r="D85" s="64">
        <f t="shared" si="1"/>
        <v>25</v>
      </c>
      <c r="E85" s="50">
        <v>926</v>
      </c>
      <c r="F85" s="50">
        <v>926</v>
      </c>
      <c r="G85" s="50">
        <v>0</v>
      </c>
      <c r="H85" s="50">
        <v>0</v>
      </c>
      <c r="I85" s="50">
        <v>452529</v>
      </c>
      <c r="J85" s="50">
        <v>452504</v>
      </c>
      <c r="K85" s="50">
        <v>25</v>
      </c>
      <c r="L85" s="66">
        <v>0</v>
      </c>
      <c r="M85" s="107">
        <v>0.36660399999999999</v>
      </c>
      <c r="N85" s="50">
        <v>0.83450599999999997</v>
      </c>
      <c r="O85" s="66">
        <v>0.85516999999999999</v>
      </c>
    </row>
    <row r="86" spans="1:15" x14ac:dyDescent="0.2">
      <c r="A86" s="89" t="s">
        <v>3316</v>
      </c>
      <c r="B86" s="50">
        <v>62</v>
      </c>
      <c r="C86" s="50" t="s">
        <v>4486</v>
      </c>
      <c r="D86" s="64">
        <f t="shared" si="1"/>
        <v>27</v>
      </c>
      <c r="E86" s="50">
        <v>926</v>
      </c>
      <c r="F86" s="50">
        <v>926</v>
      </c>
      <c r="G86" s="50">
        <v>0</v>
      </c>
      <c r="H86" s="50">
        <v>0</v>
      </c>
      <c r="I86" s="50">
        <v>452529</v>
      </c>
      <c r="J86" s="50">
        <v>452502</v>
      </c>
      <c r="K86" s="50">
        <v>27</v>
      </c>
      <c r="L86" s="66">
        <v>0</v>
      </c>
      <c r="M86" s="107">
        <v>0.36321199999999998</v>
      </c>
      <c r="N86" s="50">
        <v>0.78808100000000003</v>
      </c>
      <c r="O86" s="66">
        <v>0.85516999999999999</v>
      </c>
    </row>
    <row r="87" spans="1:15" x14ac:dyDescent="0.2">
      <c r="A87" s="89" t="s">
        <v>3910</v>
      </c>
      <c r="B87" s="50">
        <v>74</v>
      </c>
      <c r="C87" s="50" t="s">
        <v>4486</v>
      </c>
      <c r="D87" s="64">
        <f t="shared" si="1"/>
        <v>27</v>
      </c>
      <c r="E87" s="50">
        <v>926</v>
      </c>
      <c r="F87" s="50">
        <v>926</v>
      </c>
      <c r="G87" s="50">
        <v>0</v>
      </c>
      <c r="H87" s="50">
        <v>0</v>
      </c>
      <c r="I87" s="50">
        <v>452529</v>
      </c>
      <c r="J87" s="50">
        <v>452502</v>
      </c>
      <c r="K87" s="50">
        <v>27</v>
      </c>
      <c r="L87" s="66">
        <v>0</v>
      </c>
      <c r="M87" s="107">
        <v>0.36637799999999998</v>
      </c>
      <c r="N87" s="50">
        <v>0.82699400000000001</v>
      </c>
      <c r="O87" s="66">
        <v>0.85516999999999999</v>
      </c>
    </row>
    <row r="88" spans="1:15" x14ac:dyDescent="0.2">
      <c r="A88" s="89" t="s">
        <v>1158</v>
      </c>
      <c r="B88" s="50">
        <v>2</v>
      </c>
      <c r="C88" s="50" t="s">
        <v>4486</v>
      </c>
      <c r="D88" s="64">
        <f t="shared" si="1"/>
        <v>28</v>
      </c>
      <c r="E88" s="50">
        <v>926</v>
      </c>
      <c r="F88" s="50">
        <v>926</v>
      </c>
      <c r="G88" s="50">
        <v>0</v>
      </c>
      <c r="H88" s="50">
        <v>0</v>
      </c>
      <c r="I88" s="50">
        <v>452529</v>
      </c>
      <c r="J88" s="50">
        <v>452501</v>
      </c>
      <c r="K88" s="50">
        <v>28</v>
      </c>
      <c r="L88" s="66">
        <v>0</v>
      </c>
      <c r="M88" s="107">
        <v>0.36543399999999998</v>
      </c>
      <c r="N88" s="50">
        <v>0.81775699999999996</v>
      </c>
      <c r="O88" s="66">
        <v>0.85516999999999999</v>
      </c>
    </row>
    <row r="89" spans="1:15" x14ac:dyDescent="0.2">
      <c r="A89" s="89" t="s">
        <v>1331</v>
      </c>
      <c r="B89" s="50">
        <v>6</v>
      </c>
      <c r="C89" s="50" t="s">
        <v>4486</v>
      </c>
      <c r="D89" s="64">
        <f t="shared" si="1"/>
        <v>30</v>
      </c>
      <c r="E89" s="50">
        <v>926</v>
      </c>
      <c r="F89" s="50">
        <v>926</v>
      </c>
      <c r="G89" s="50">
        <v>0</v>
      </c>
      <c r="H89" s="50">
        <v>0</v>
      </c>
      <c r="I89" s="50">
        <v>452529</v>
      </c>
      <c r="J89" s="50">
        <v>452499</v>
      </c>
      <c r="K89" s="50">
        <v>30</v>
      </c>
      <c r="L89" s="66">
        <v>0</v>
      </c>
      <c r="M89" s="107">
        <v>0.36572500000000002</v>
      </c>
      <c r="N89" s="50">
        <v>0.78433799999999998</v>
      </c>
      <c r="O89" s="66">
        <v>0.85516999999999999</v>
      </c>
    </row>
    <row r="90" spans="1:15" x14ac:dyDescent="0.2">
      <c r="A90" s="89" t="s">
        <v>658</v>
      </c>
      <c r="B90" s="50">
        <v>4</v>
      </c>
      <c r="C90" s="50" t="s">
        <v>4486</v>
      </c>
      <c r="D90" s="64">
        <f t="shared" si="1"/>
        <v>31</v>
      </c>
      <c r="E90" s="50">
        <v>926</v>
      </c>
      <c r="F90" s="50">
        <v>926</v>
      </c>
      <c r="G90" s="50">
        <v>0</v>
      </c>
      <c r="H90" s="50">
        <v>0</v>
      </c>
      <c r="I90" s="50">
        <v>452529</v>
      </c>
      <c r="J90" s="50">
        <v>452498</v>
      </c>
      <c r="K90" s="50">
        <v>31</v>
      </c>
      <c r="L90" s="66">
        <v>0</v>
      </c>
      <c r="M90" s="107">
        <v>0.36431000000000002</v>
      </c>
      <c r="N90" s="50">
        <v>0.778223</v>
      </c>
      <c r="O90" s="66">
        <v>0.85516999999999999</v>
      </c>
    </row>
    <row r="91" spans="1:15" x14ac:dyDescent="0.2">
      <c r="A91" s="89" t="s">
        <v>609</v>
      </c>
      <c r="B91" s="50">
        <v>27</v>
      </c>
      <c r="C91" s="50" t="s">
        <v>4486</v>
      </c>
      <c r="D91" s="64">
        <f t="shared" si="1"/>
        <v>36</v>
      </c>
      <c r="E91" s="50">
        <v>926</v>
      </c>
      <c r="F91" s="50">
        <v>926</v>
      </c>
      <c r="G91" s="50">
        <v>0</v>
      </c>
      <c r="H91" s="50">
        <v>0</v>
      </c>
      <c r="I91" s="50">
        <v>452529</v>
      </c>
      <c r="J91" s="50">
        <v>452493</v>
      </c>
      <c r="K91" s="50">
        <v>36</v>
      </c>
      <c r="L91" s="66">
        <v>0</v>
      </c>
      <c r="M91" s="107">
        <v>0.36483500000000002</v>
      </c>
      <c r="N91" s="50">
        <v>0.77867200000000003</v>
      </c>
      <c r="O91" s="66">
        <v>0.85516999999999999</v>
      </c>
    </row>
    <row r="92" spans="1:15" x14ac:dyDescent="0.2">
      <c r="A92" s="89" t="s">
        <v>744</v>
      </c>
      <c r="B92" s="50">
        <v>68</v>
      </c>
      <c r="C92" s="50" t="s">
        <v>4486</v>
      </c>
      <c r="D92" s="64">
        <f t="shared" si="1"/>
        <v>41</v>
      </c>
      <c r="E92" s="50">
        <v>926</v>
      </c>
      <c r="F92" s="50">
        <v>926</v>
      </c>
      <c r="G92" s="50">
        <v>0</v>
      </c>
      <c r="H92" s="50">
        <v>0</v>
      </c>
      <c r="I92" s="50">
        <v>452529</v>
      </c>
      <c r="J92" s="50">
        <v>452488</v>
      </c>
      <c r="K92" s="50">
        <v>41</v>
      </c>
      <c r="L92" s="66">
        <v>0</v>
      </c>
      <c r="M92" s="107">
        <v>0.365643</v>
      </c>
      <c r="N92" s="50">
        <v>0.81812600000000002</v>
      </c>
      <c r="O92" s="66">
        <v>0.85516999999999999</v>
      </c>
    </row>
    <row r="93" spans="1:15" x14ac:dyDescent="0.2">
      <c r="A93" s="89" t="s">
        <v>2012</v>
      </c>
      <c r="B93" s="50">
        <v>30</v>
      </c>
      <c r="C93" s="50" t="s">
        <v>4486</v>
      </c>
      <c r="D93" s="64">
        <f t="shared" si="1"/>
        <v>45</v>
      </c>
      <c r="E93" s="50">
        <v>926</v>
      </c>
      <c r="F93" s="50">
        <v>926</v>
      </c>
      <c r="G93" s="50">
        <v>0</v>
      </c>
      <c r="H93" s="50">
        <v>0</v>
      </c>
      <c r="I93" s="50">
        <v>452529</v>
      </c>
      <c r="J93" s="50">
        <v>452484</v>
      </c>
      <c r="K93" s="50">
        <v>45</v>
      </c>
      <c r="L93" s="66">
        <v>0</v>
      </c>
      <c r="M93" s="107">
        <v>0.365981</v>
      </c>
      <c r="N93" s="50">
        <v>0.74527299999999996</v>
      </c>
      <c r="O93" s="66">
        <v>0.85516999999999999</v>
      </c>
    </row>
    <row r="94" spans="1:15" x14ac:dyDescent="0.2">
      <c r="A94" s="89" t="s">
        <v>3232</v>
      </c>
      <c r="B94" s="50">
        <v>58</v>
      </c>
      <c r="C94" s="50" t="s">
        <v>4486</v>
      </c>
      <c r="D94" s="64">
        <f t="shared" si="1"/>
        <v>51</v>
      </c>
      <c r="E94" s="50">
        <v>926</v>
      </c>
      <c r="F94" s="50">
        <v>926</v>
      </c>
      <c r="G94" s="50">
        <v>0</v>
      </c>
      <c r="H94" s="50">
        <v>0</v>
      </c>
      <c r="I94" s="50">
        <v>452529</v>
      </c>
      <c r="J94" s="50">
        <v>452478</v>
      </c>
      <c r="K94" s="50">
        <v>51</v>
      </c>
      <c r="L94" s="66">
        <v>0</v>
      </c>
      <c r="M94" s="107">
        <v>0.362037</v>
      </c>
      <c r="N94" s="50">
        <v>0.67400700000000002</v>
      </c>
      <c r="O94" s="66">
        <v>0.85516999999999999</v>
      </c>
    </row>
    <row r="95" spans="1:15" x14ac:dyDescent="0.2">
      <c r="A95" s="89" t="s">
        <v>596</v>
      </c>
      <c r="B95" s="50">
        <v>69</v>
      </c>
      <c r="C95" s="50" t="s">
        <v>4486</v>
      </c>
      <c r="D95" s="64">
        <f t="shared" si="1"/>
        <v>53</v>
      </c>
      <c r="E95" s="50">
        <v>926</v>
      </c>
      <c r="F95" s="50">
        <v>926</v>
      </c>
      <c r="G95" s="50">
        <v>0</v>
      </c>
      <c r="H95" s="50">
        <v>0</v>
      </c>
      <c r="I95" s="50">
        <v>452529</v>
      </c>
      <c r="J95" s="50">
        <v>452476</v>
      </c>
      <c r="K95" s="50">
        <v>53</v>
      </c>
      <c r="L95" s="66">
        <v>0</v>
      </c>
      <c r="M95" s="107">
        <v>0.36471100000000001</v>
      </c>
      <c r="N95" s="50">
        <v>0.73885500000000004</v>
      </c>
      <c r="O95" s="66">
        <v>0.85516999999999999</v>
      </c>
    </row>
    <row r="96" spans="1:15" x14ac:dyDescent="0.2">
      <c r="A96" s="89" t="s">
        <v>1971</v>
      </c>
      <c r="B96" s="50">
        <v>28</v>
      </c>
      <c r="C96" s="50" t="s">
        <v>4486</v>
      </c>
      <c r="D96" s="64">
        <f t="shared" si="1"/>
        <v>67</v>
      </c>
      <c r="E96" s="50">
        <v>926</v>
      </c>
      <c r="F96" s="50">
        <v>926</v>
      </c>
      <c r="G96" s="50">
        <v>0</v>
      </c>
      <c r="H96" s="50">
        <v>0</v>
      </c>
      <c r="I96" s="50">
        <v>452529</v>
      </c>
      <c r="J96" s="50">
        <v>452462</v>
      </c>
      <c r="K96" s="50">
        <v>67</v>
      </c>
      <c r="L96" s="66">
        <v>0</v>
      </c>
      <c r="M96" s="107">
        <v>0.36343799999999998</v>
      </c>
      <c r="N96" s="50">
        <v>0.67352400000000001</v>
      </c>
      <c r="O96" s="66">
        <v>0.85516999999999999</v>
      </c>
    </row>
    <row r="97" spans="1:15" x14ac:dyDescent="0.2">
      <c r="A97" s="89" t="s">
        <v>1664</v>
      </c>
      <c r="B97" s="50">
        <v>14</v>
      </c>
      <c r="C97" s="50" t="s">
        <v>4486</v>
      </c>
      <c r="D97" s="64">
        <f t="shared" si="1"/>
        <v>67</v>
      </c>
      <c r="E97" s="50">
        <v>926</v>
      </c>
      <c r="F97" s="50">
        <v>926</v>
      </c>
      <c r="G97" s="50">
        <v>0</v>
      </c>
      <c r="H97" s="50">
        <v>0</v>
      </c>
      <c r="I97" s="50">
        <v>452529</v>
      </c>
      <c r="J97" s="50">
        <v>452462</v>
      </c>
      <c r="K97" s="50">
        <v>67</v>
      </c>
      <c r="L97" s="66">
        <v>0</v>
      </c>
      <c r="M97" s="107">
        <v>0.364838</v>
      </c>
      <c r="N97" s="50">
        <v>0.68581899999999996</v>
      </c>
      <c r="O97" s="66">
        <v>0.85516999999999999</v>
      </c>
    </row>
    <row r="98" spans="1:15" x14ac:dyDescent="0.2">
      <c r="A98" s="89" t="s">
        <v>2501</v>
      </c>
      <c r="B98" s="50">
        <v>42</v>
      </c>
      <c r="C98" s="50" t="s">
        <v>4486</v>
      </c>
      <c r="D98" s="64">
        <f t="shared" si="1"/>
        <v>81</v>
      </c>
      <c r="E98" s="50">
        <v>926</v>
      </c>
      <c r="F98" s="50">
        <v>926</v>
      </c>
      <c r="G98" s="50">
        <v>0</v>
      </c>
      <c r="H98" s="50">
        <v>0</v>
      </c>
      <c r="I98" s="50">
        <v>452529</v>
      </c>
      <c r="J98" s="50">
        <v>452448</v>
      </c>
      <c r="K98" s="50">
        <v>81</v>
      </c>
      <c r="L98" s="66">
        <v>0</v>
      </c>
      <c r="M98" s="107">
        <v>0.36583599999999999</v>
      </c>
      <c r="N98" s="50">
        <v>0.67546399999999995</v>
      </c>
      <c r="O98" s="66">
        <v>0.85516999999999999</v>
      </c>
    </row>
    <row r="99" spans="1:15" x14ac:dyDescent="0.2">
      <c r="A99" s="89" t="s">
        <v>774</v>
      </c>
      <c r="B99" s="50">
        <v>12</v>
      </c>
      <c r="C99" s="50" t="s">
        <v>4486</v>
      </c>
      <c r="D99" s="64">
        <f t="shared" si="1"/>
        <v>83</v>
      </c>
      <c r="E99" s="50">
        <v>926</v>
      </c>
      <c r="F99" s="50">
        <v>926</v>
      </c>
      <c r="G99" s="50">
        <v>0</v>
      </c>
      <c r="H99" s="50">
        <v>0</v>
      </c>
      <c r="I99" s="50">
        <v>452529</v>
      </c>
      <c r="J99" s="50">
        <v>452446</v>
      </c>
      <c r="K99" s="50">
        <v>83</v>
      </c>
      <c r="L99" s="66">
        <v>0</v>
      </c>
      <c r="M99" s="107">
        <v>0.36617699999999997</v>
      </c>
      <c r="N99" s="50">
        <v>0.69492900000000002</v>
      </c>
      <c r="O99" s="66">
        <v>0.85516999999999999</v>
      </c>
    </row>
    <row r="100" spans="1:15" x14ac:dyDescent="0.2">
      <c r="A100" s="89" t="s">
        <v>3052</v>
      </c>
      <c r="B100" s="50">
        <v>53</v>
      </c>
      <c r="C100" s="50" t="s">
        <v>4486</v>
      </c>
      <c r="D100" s="64">
        <f t="shared" si="1"/>
        <v>99</v>
      </c>
      <c r="E100" s="50">
        <v>926</v>
      </c>
      <c r="F100" s="50">
        <v>926</v>
      </c>
      <c r="G100" s="50">
        <v>0</v>
      </c>
      <c r="H100" s="50">
        <v>0</v>
      </c>
      <c r="I100" s="50">
        <v>452529</v>
      </c>
      <c r="J100" s="50">
        <v>452430</v>
      </c>
      <c r="K100" s="50">
        <v>99</v>
      </c>
      <c r="L100" s="66">
        <v>0</v>
      </c>
      <c r="M100" s="107">
        <v>0.36343399999999998</v>
      </c>
      <c r="N100" s="50">
        <v>0.59290699999999996</v>
      </c>
      <c r="O100" s="66">
        <v>0.85516999999999999</v>
      </c>
    </row>
    <row r="101" spans="1:15" x14ac:dyDescent="0.2">
      <c r="A101" s="89" t="s">
        <v>1413</v>
      </c>
      <c r="B101" s="50">
        <v>8</v>
      </c>
      <c r="C101" s="50" t="s">
        <v>4486</v>
      </c>
      <c r="D101" s="64">
        <f t="shared" si="1"/>
        <v>101</v>
      </c>
      <c r="E101" s="50">
        <v>926</v>
      </c>
      <c r="F101" s="50">
        <v>926</v>
      </c>
      <c r="G101" s="50">
        <v>0</v>
      </c>
      <c r="H101" s="50">
        <v>0</v>
      </c>
      <c r="I101" s="50">
        <v>452529</v>
      </c>
      <c r="J101" s="50">
        <v>452428</v>
      </c>
      <c r="K101" s="50">
        <v>101</v>
      </c>
      <c r="L101" s="66">
        <v>0</v>
      </c>
      <c r="M101" s="107">
        <v>0.36618299999999998</v>
      </c>
      <c r="N101" s="50">
        <v>0.63926499999999997</v>
      </c>
      <c r="O101" s="66">
        <v>0.85516999999999999</v>
      </c>
    </row>
    <row r="102" spans="1:15" x14ac:dyDescent="0.2">
      <c r="A102" s="89" t="s">
        <v>709</v>
      </c>
      <c r="B102" s="50">
        <v>51</v>
      </c>
      <c r="C102" s="50" t="s">
        <v>4486</v>
      </c>
      <c r="D102" s="64">
        <f t="shared" si="1"/>
        <v>109</v>
      </c>
      <c r="E102" s="50">
        <v>926</v>
      </c>
      <c r="F102" s="50">
        <v>926</v>
      </c>
      <c r="G102" s="50">
        <v>0</v>
      </c>
      <c r="H102" s="50">
        <v>0</v>
      </c>
      <c r="I102" s="50">
        <v>452529</v>
      </c>
      <c r="J102" s="50">
        <v>452420</v>
      </c>
      <c r="K102" s="50">
        <v>109</v>
      </c>
      <c r="L102" s="66">
        <v>0</v>
      </c>
      <c r="M102" s="107">
        <v>0.365429</v>
      </c>
      <c r="N102" s="50">
        <v>0.63284099999999999</v>
      </c>
      <c r="O102" s="66">
        <v>0.85516999999999999</v>
      </c>
    </row>
    <row r="103" spans="1:15" x14ac:dyDescent="0.2">
      <c r="A103" s="89" t="s">
        <v>4073</v>
      </c>
      <c r="B103" s="50">
        <v>77</v>
      </c>
      <c r="C103" s="50" t="s">
        <v>4486</v>
      </c>
      <c r="D103" s="64">
        <f t="shared" si="1"/>
        <v>118</v>
      </c>
      <c r="E103" s="50">
        <v>926</v>
      </c>
      <c r="F103" s="50">
        <v>926</v>
      </c>
      <c r="G103" s="50">
        <v>0</v>
      </c>
      <c r="H103" s="50">
        <v>0</v>
      </c>
      <c r="I103" s="50">
        <v>452529</v>
      </c>
      <c r="J103" s="50">
        <v>452411</v>
      </c>
      <c r="K103" s="50">
        <v>118</v>
      </c>
      <c r="L103" s="66">
        <v>0</v>
      </c>
      <c r="M103" s="107">
        <v>0.36592000000000002</v>
      </c>
      <c r="N103" s="50">
        <v>0.645903</v>
      </c>
      <c r="O103" s="66">
        <v>0.85516999999999999</v>
      </c>
    </row>
    <row r="104" spans="1:15" x14ac:dyDescent="0.2">
      <c r="A104" s="89" t="s">
        <v>1706</v>
      </c>
      <c r="B104" s="50">
        <v>15</v>
      </c>
      <c r="C104" s="50" t="s">
        <v>4486</v>
      </c>
      <c r="D104" s="64">
        <f t="shared" si="1"/>
        <v>120</v>
      </c>
      <c r="E104" s="50">
        <v>926</v>
      </c>
      <c r="F104" s="50">
        <v>926</v>
      </c>
      <c r="G104" s="50">
        <v>0</v>
      </c>
      <c r="H104" s="50">
        <v>0</v>
      </c>
      <c r="I104" s="50">
        <v>452529</v>
      </c>
      <c r="J104" s="50">
        <v>452409</v>
      </c>
      <c r="K104" s="50">
        <v>120</v>
      </c>
      <c r="L104" s="66">
        <v>0</v>
      </c>
      <c r="M104" s="107">
        <v>0.36466399999999999</v>
      </c>
      <c r="N104" s="50">
        <v>0.57949499999999998</v>
      </c>
      <c r="O104" s="66">
        <v>0.85516999999999999</v>
      </c>
    </row>
    <row r="105" spans="1:15" x14ac:dyDescent="0.2">
      <c r="A105" s="89" t="s">
        <v>4135</v>
      </c>
      <c r="B105" s="50">
        <v>78</v>
      </c>
      <c r="C105" s="50" t="s">
        <v>4486</v>
      </c>
      <c r="D105" s="64">
        <f t="shared" si="1"/>
        <v>123</v>
      </c>
      <c r="E105" s="50">
        <v>926</v>
      </c>
      <c r="F105" s="50">
        <v>926</v>
      </c>
      <c r="G105" s="50">
        <v>0</v>
      </c>
      <c r="H105" s="50">
        <v>0</v>
      </c>
      <c r="I105" s="50">
        <v>452529</v>
      </c>
      <c r="J105" s="50">
        <v>452406</v>
      </c>
      <c r="K105" s="50">
        <v>123</v>
      </c>
      <c r="L105" s="66">
        <v>0</v>
      </c>
      <c r="M105" s="107">
        <v>0.36519800000000002</v>
      </c>
      <c r="N105" s="50">
        <v>0.60170999999999997</v>
      </c>
      <c r="O105" s="66">
        <v>0.85516999999999999</v>
      </c>
    </row>
    <row r="106" spans="1:15" x14ac:dyDescent="0.2">
      <c r="A106" s="89" t="s">
        <v>2535</v>
      </c>
      <c r="B106" s="50">
        <v>43</v>
      </c>
      <c r="C106" s="50" t="s">
        <v>4486</v>
      </c>
      <c r="D106" s="64">
        <f t="shared" si="1"/>
        <v>123</v>
      </c>
      <c r="E106" s="50">
        <v>926</v>
      </c>
      <c r="F106" s="50">
        <v>926</v>
      </c>
      <c r="G106" s="50">
        <v>0</v>
      </c>
      <c r="H106" s="50">
        <v>0</v>
      </c>
      <c r="I106" s="50">
        <v>452529</v>
      </c>
      <c r="J106" s="50">
        <v>452406</v>
      </c>
      <c r="K106" s="50">
        <v>123</v>
      </c>
      <c r="L106" s="66">
        <v>0</v>
      </c>
      <c r="M106" s="107">
        <v>0.36586000000000002</v>
      </c>
      <c r="N106" s="50">
        <v>0.62900800000000001</v>
      </c>
      <c r="O106" s="66">
        <v>0.85516999999999999</v>
      </c>
    </row>
    <row r="107" spans="1:15" x14ac:dyDescent="0.2">
      <c r="A107" s="89" t="s">
        <v>740</v>
      </c>
      <c r="B107" s="50">
        <v>67</v>
      </c>
      <c r="C107" s="50" t="s">
        <v>4486</v>
      </c>
      <c r="D107" s="64">
        <f t="shared" si="1"/>
        <v>128</v>
      </c>
      <c r="E107" s="50">
        <v>926</v>
      </c>
      <c r="F107" s="50">
        <v>926</v>
      </c>
      <c r="G107" s="50">
        <v>0</v>
      </c>
      <c r="H107" s="50">
        <v>0</v>
      </c>
      <c r="I107" s="50">
        <v>452529</v>
      </c>
      <c r="J107" s="50">
        <v>452401</v>
      </c>
      <c r="K107" s="50">
        <v>128</v>
      </c>
      <c r="L107" s="66">
        <v>0</v>
      </c>
      <c r="M107" s="107">
        <v>0.36575999999999997</v>
      </c>
      <c r="N107" s="50">
        <v>0.62997300000000001</v>
      </c>
      <c r="O107" s="66">
        <v>0.85516999999999999</v>
      </c>
    </row>
    <row r="108" spans="1:15" x14ac:dyDescent="0.2">
      <c r="A108" s="89" t="s">
        <v>600</v>
      </c>
      <c r="B108" s="50">
        <v>71</v>
      </c>
      <c r="C108" s="50" t="s">
        <v>4486</v>
      </c>
      <c r="D108" s="64">
        <f t="shared" si="1"/>
        <v>132</v>
      </c>
      <c r="E108" s="50">
        <v>926</v>
      </c>
      <c r="F108" s="50">
        <v>926</v>
      </c>
      <c r="G108" s="50">
        <v>0</v>
      </c>
      <c r="H108" s="50">
        <v>0</v>
      </c>
      <c r="I108" s="50">
        <v>452529</v>
      </c>
      <c r="J108" s="50">
        <v>452397</v>
      </c>
      <c r="K108" s="50">
        <v>132</v>
      </c>
      <c r="L108" s="66">
        <v>0</v>
      </c>
      <c r="M108" s="107">
        <v>0.36157299999999998</v>
      </c>
      <c r="N108" s="50">
        <v>0.56209699999999996</v>
      </c>
      <c r="O108" s="66">
        <v>0.85516999999999999</v>
      </c>
    </row>
    <row r="109" spans="1:15" x14ac:dyDescent="0.2">
      <c r="A109" s="89" t="s">
        <v>2807</v>
      </c>
      <c r="B109" s="50">
        <v>49</v>
      </c>
      <c r="C109" s="50" t="s">
        <v>4486</v>
      </c>
      <c r="D109" s="64">
        <f t="shared" si="1"/>
        <v>179</v>
      </c>
      <c r="E109" s="50">
        <v>926</v>
      </c>
      <c r="F109" s="50">
        <v>926</v>
      </c>
      <c r="G109" s="50">
        <v>0</v>
      </c>
      <c r="H109" s="50">
        <v>0</v>
      </c>
      <c r="I109" s="50">
        <v>452529</v>
      </c>
      <c r="J109" s="50">
        <v>452350</v>
      </c>
      <c r="K109" s="50">
        <v>179</v>
      </c>
      <c r="L109" s="66">
        <v>0</v>
      </c>
      <c r="M109" s="107">
        <v>0.36566900000000002</v>
      </c>
      <c r="N109" s="50">
        <v>0.55367</v>
      </c>
      <c r="O109" s="66">
        <v>0.85516999999999999</v>
      </c>
    </row>
    <row r="110" spans="1:15" x14ac:dyDescent="0.2">
      <c r="A110" s="89" t="s">
        <v>4159</v>
      </c>
      <c r="B110" s="50">
        <v>79</v>
      </c>
      <c r="C110" s="50" t="s">
        <v>4486</v>
      </c>
      <c r="D110" s="64">
        <f t="shared" si="1"/>
        <v>181</v>
      </c>
      <c r="E110" s="50">
        <v>926</v>
      </c>
      <c r="F110" s="50">
        <v>926</v>
      </c>
      <c r="G110" s="50">
        <v>0</v>
      </c>
      <c r="H110" s="50">
        <v>0</v>
      </c>
      <c r="I110" s="50">
        <v>452529</v>
      </c>
      <c r="J110" s="50">
        <v>452348</v>
      </c>
      <c r="K110" s="50">
        <v>181</v>
      </c>
      <c r="L110" s="66">
        <v>0</v>
      </c>
      <c r="M110" s="107">
        <v>0.36527100000000001</v>
      </c>
      <c r="N110" s="50">
        <v>0.520505</v>
      </c>
      <c r="O110" s="66">
        <v>0.85516999999999999</v>
      </c>
    </row>
    <row r="111" spans="1:15" x14ac:dyDescent="0.2">
      <c r="A111" s="89" t="s">
        <v>1861</v>
      </c>
      <c r="B111" s="50">
        <v>22</v>
      </c>
      <c r="C111" s="50" t="s">
        <v>4486</v>
      </c>
      <c r="D111" s="64">
        <f t="shared" si="1"/>
        <v>201</v>
      </c>
      <c r="E111" s="50">
        <v>926</v>
      </c>
      <c r="F111" s="50">
        <v>926</v>
      </c>
      <c r="G111" s="50">
        <v>0</v>
      </c>
      <c r="H111" s="50">
        <v>0</v>
      </c>
      <c r="I111" s="50">
        <v>452529</v>
      </c>
      <c r="J111" s="50">
        <v>452328</v>
      </c>
      <c r="K111" s="50">
        <v>201</v>
      </c>
      <c r="L111" s="66">
        <v>0</v>
      </c>
      <c r="M111" s="107">
        <v>0.36550700000000003</v>
      </c>
      <c r="N111" s="50">
        <v>0.555585</v>
      </c>
      <c r="O111" s="66">
        <v>0.85516999999999999</v>
      </c>
    </row>
    <row r="112" spans="1:15" x14ac:dyDescent="0.2">
      <c r="A112" s="89" t="s">
        <v>1946</v>
      </c>
      <c r="B112" s="50">
        <v>26</v>
      </c>
      <c r="C112" s="50" t="s">
        <v>4486</v>
      </c>
      <c r="D112" s="64">
        <f t="shared" si="1"/>
        <v>205</v>
      </c>
      <c r="E112" s="50">
        <v>926</v>
      </c>
      <c r="F112" s="50">
        <v>926</v>
      </c>
      <c r="G112" s="50">
        <v>0</v>
      </c>
      <c r="H112" s="50">
        <v>0</v>
      </c>
      <c r="I112" s="50">
        <v>452529</v>
      </c>
      <c r="J112" s="50">
        <v>452324</v>
      </c>
      <c r="K112" s="50">
        <v>205</v>
      </c>
      <c r="L112" s="66">
        <v>0</v>
      </c>
      <c r="M112" s="107">
        <v>0.36547000000000002</v>
      </c>
      <c r="N112" s="50">
        <v>0.53024899999999997</v>
      </c>
      <c r="O112" s="66">
        <v>0.85516999999999999</v>
      </c>
    </row>
    <row r="113" spans="1:15" x14ac:dyDescent="0.2">
      <c r="A113" s="89" t="s">
        <v>2589</v>
      </c>
      <c r="B113" s="50">
        <v>44</v>
      </c>
      <c r="C113" s="50" t="s">
        <v>4486</v>
      </c>
      <c r="D113" s="64">
        <f t="shared" si="1"/>
        <v>208</v>
      </c>
      <c r="E113" s="50">
        <v>926</v>
      </c>
      <c r="F113" s="50">
        <v>926</v>
      </c>
      <c r="G113" s="50">
        <v>0</v>
      </c>
      <c r="H113" s="50">
        <v>0</v>
      </c>
      <c r="I113" s="50">
        <v>452529</v>
      </c>
      <c r="J113" s="50">
        <v>452321</v>
      </c>
      <c r="K113" s="50">
        <v>208</v>
      </c>
      <c r="L113" s="66">
        <v>0</v>
      </c>
      <c r="M113" s="107">
        <v>0.36523499999999998</v>
      </c>
      <c r="N113" s="50">
        <v>0.53825599999999996</v>
      </c>
      <c r="O113" s="66">
        <v>0.85516999999999999</v>
      </c>
    </row>
    <row r="114" spans="1:15" x14ac:dyDescent="0.2">
      <c r="A114" s="89" t="s">
        <v>1355</v>
      </c>
      <c r="B114" s="50">
        <v>7</v>
      </c>
      <c r="C114" s="50" t="s">
        <v>4486</v>
      </c>
      <c r="D114" s="64">
        <f t="shared" si="1"/>
        <v>266</v>
      </c>
      <c r="E114" s="50">
        <v>926</v>
      </c>
      <c r="F114" s="50">
        <v>926</v>
      </c>
      <c r="G114" s="50">
        <v>0</v>
      </c>
      <c r="H114" s="50">
        <v>0</v>
      </c>
      <c r="I114" s="50">
        <v>452529</v>
      </c>
      <c r="J114" s="50">
        <v>452263</v>
      </c>
      <c r="K114" s="50">
        <v>266</v>
      </c>
      <c r="L114" s="66">
        <v>0</v>
      </c>
      <c r="M114" s="107">
        <v>0.36486400000000002</v>
      </c>
      <c r="N114" s="50">
        <v>0.43674800000000003</v>
      </c>
      <c r="O114" s="66">
        <v>0.85516999999999999</v>
      </c>
    </row>
    <row r="115" spans="1:15" x14ac:dyDescent="0.2">
      <c r="A115" s="89" t="s">
        <v>1762</v>
      </c>
      <c r="B115" s="50">
        <v>18</v>
      </c>
      <c r="C115" s="50" t="s">
        <v>4486</v>
      </c>
      <c r="D115" s="64">
        <f t="shared" si="1"/>
        <v>300</v>
      </c>
      <c r="E115" s="50">
        <v>926</v>
      </c>
      <c r="F115" s="50">
        <v>926</v>
      </c>
      <c r="G115" s="50">
        <v>0</v>
      </c>
      <c r="H115" s="50">
        <v>0</v>
      </c>
      <c r="I115" s="50">
        <v>452529</v>
      </c>
      <c r="J115" s="50">
        <v>452229</v>
      </c>
      <c r="K115" s="50">
        <v>300</v>
      </c>
      <c r="L115" s="66">
        <v>0</v>
      </c>
      <c r="M115" s="107">
        <v>0.35764400000000002</v>
      </c>
      <c r="N115" s="50">
        <v>0.37778499999999998</v>
      </c>
      <c r="O115" s="66">
        <v>0.85516999999999999</v>
      </c>
    </row>
    <row r="116" spans="1:15" x14ac:dyDescent="0.2">
      <c r="A116" s="89" t="s">
        <v>1325</v>
      </c>
      <c r="B116" s="50">
        <v>5</v>
      </c>
      <c r="C116" s="50" t="s">
        <v>4486</v>
      </c>
      <c r="D116" s="64">
        <f t="shared" si="1"/>
        <v>301</v>
      </c>
      <c r="E116" s="50">
        <v>926</v>
      </c>
      <c r="F116" s="50">
        <v>925</v>
      </c>
      <c r="G116" s="50">
        <v>1</v>
      </c>
      <c r="H116" s="50">
        <v>0</v>
      </c>
      <c r="I116" s="50">
        <v>452529</v>
      </c>
      <c r="J116" s="50">
        <v>452229</v>
      </c>
      <c r="K116" s="50">
        <v>300</v>
      </c>
      <c r="L116" s="66">
        <v>0</v>
      </c>
      <c r="M116" s="107">
        <v>1.87504</v>
      </c>
      <c r="N116" s="50">
        <v>0.62307699999999999</v>
      </c>
      <c r="O116" s="66">
        <v>0.85516999999999999</v>
      </c>
    </row>
    <row r="117" spans="1:15" x14ac:dyDescent="0.2">
      <c r="A117" s="89" t="s">
        <v>3663</v>
      </c>
      <c r="B117" s="50">
        <v>66</v>
      </c>
      <c r="C117" s="50" t="s">
        <v>4486</v>
      </c>
      <c r="D117" s="64">
        <f t="shared" si="1"/>
        <v>311</v>
      </c>
      <c r="E117" s="50">
        <v>926</v>
      </c>
      <c r="F117" s="50">
        <v>925</v>
      </c>
      <c r="G117" s="50">
        <v>1</v>
      </c>
      <c r="H117" s="50">
        <v>0</v>
      </c>
      <c r="I117" s="50">
        <v>452529</v>
      </c>
      <c r="J117" s="50">
        <v>452219</v>
      </c>
      <c r="K117" s="50">
        <v>310</v>
      </c>
      <c r="L117" s="66">
        <v>0</v>
      </c>
      <c r="M117" s="107">
        <v>1.52467</v>
      </c>
      <c r="N117" s="50">
        <v>0.72451100000000002</v>
      </c>
      <c r="O117" s="66">
        <v>0.85516999999999999</v>
      </c>
    </row>
    <row r="118" spans="1:15" x14ac:dyDescent="0.2">
      <c r="A118" s="89" t="s">
        <v>1798</v>
      </c>
      <c r="B118" s="50">
        <v>19</v>
      </c>
      <c r="C118" s="50" t="s">
        <v>4486</v>
      </c>
      <c r="D118" s="64">
        <f t="shared" si="1"/>
        <v>328</v>
      </c>
      <c r="E118" s="50">
        <v>926</v>
      </c>
      <c r="F118" s="50">
        <v>926</v>
      </c>
      <c r="G118" s="50">
        <v>0</v>
      </c>
      <c r="H118" s="50">
        <v>0</v>
      </c>
      <c r="I118" s="50">
        <v>452529</v>
      </c>
      <c r="J118" s="50">
        <v>452201</v>
      </c>
      <c r="K118" s="50">
        <v>328</v>
      </c>
      <c r="L118" s="66">
        <v>0</v>
      </c>
      <c r="M118" s="107">
        <v>0.36481999999999998</v>
      </c>
      <c r="N118" s="50">
        <v>0.41709600000000002</v>
      </c>
      <c r="O118" s="66">
        <v>0.85516999999999999</v>
      </c>
    </row>
    <row r="119" spans="1:15" x14ac:dyDescent="0.2">
      <c r="A119" s="89" t="s">
        <v>1926</v>
      </c>
      <c r="B119" s="50">
        <v>25</v>
      </c>
      <c r="C119" s="50" t="s">
        <v>4486</v>
      </c>
      <c r="D119" s="64">
        <f t="shared" si="1"/>
        <v>419</v>
      </c>
      <c r="E119" s="50">
        <v>926</v>
      </c>
      <c r="F119" s="50">
        <v>926</v>
      </c>
      <c r="G119" s="50">
        <v>0</v>
      </c>
      <c r="H119" s="50">
        <v>0</v>
      </c>
      <c r="I119" s="50">
        <v>452529</v>
      </c>
      <c r="J119" s="50">
        <v>452110</v>
      </c>
      <c r="K119" s="50">
        <v>419</v>
      </c>
      <c r="L119" s="66">
        <v>0</v>
      </c>
      <c r="M119" s="107">
        <v>0.36541499999999999</v>
      </c>
      <c r="N119" s="50">
        <v>0.358574</v>
      </c>
      <c r="O119" s="66">
        <v>0.85516999999999999</v>
      </c>
    </row>
    <row r="120" spans="1:15" x14ac:dyDescent="0.2">
      <c r="A120" s="89" t="s">
        <v>3950</v>
      </c>
      <c r="B120" s="50">
        <v>75</v>
      </c>
      <c r="C120" s="50" t="s">
        <v>4486</v>
      </c>
      <c r="D120" s="64">
        <f t="shared" si="1"/>
        <v>463</v>
      </c>
      <c r="E120" s="50">
        <v>926</v>
      </c>
      <c r="F120" s="50">
        <v>924</v>
      </c>
      <c r="G120" s="50">
        <v>2</v>
      </c>
      <c r="H120" s="50">
        <v>0</v>
      </c>
      <c r="I120" s="50">
        <v>452529</v>
      </c>
      <c r="J120" s="50">
        <v>452068</v>
      </c>
      <c r="K120" s="50">
        <v>461</v>
      </c>
      <c r="L120" s="66">
        <v>0</v>
      </c>
      <c r="M120" s="107">
        <v>2.2928899999999999</v>
      </c>
      <c r="N120" s="50">
        <v>0.387492</v>
      </c>
      <c r="O120" s="66">
        <v>0.85516999999999999</v>
      </c>
    </row>
    <row r="121" spans="1:15" x14ac:dyDescent="0.2">
      <c r="A121" s="89" t="s">
        <v>3878</v>
      </c>
      <c r="B121" s="50">
        <v>73</v>
      </c>
      <c r="C121" s="50" t="s">
        <v>4486</v>
      </c>
      <c r="D121" s="64">
        <f t="shared" si="1"/>
        <v>510</v>
      </c>
      <c r="E121" s="50">
        <v>926</v>
      </c>
      <c r="F121" s="50">
        <v>926</v>
      </c>
      <c r="G121" s="50">
        <v>0</v>
      </c>
      <c r="H121" s="50">
        <v>0</v>
      </c>
      <c r="I121" s="50">
        <v>452529</v>
      </c>
      <c r="J121" s="50">
        <v>452019</v>
      </c>
      <c r="K121" s="50">
        <v>510</v>
      </c>
      <c r="L121" s="66">
        <v>0</v>
      </c>
      <c r="M121" s="107">
        <v>0.36474400000000001</v>
      </c>
      <c r="N121" s="50">
        <v>0.30594700000000002</v>
      </c>
      <c r="O121" s="66">
        <v>0.85516999999999999</v>
      </c>
    </row>
    <row r="122" spans="1:15" x14ac:dyDescent="0.2">
      <c r="A122" s="89" t="s">
        <v>3360</v>
      </c>
      <c r="B122" s="50">
        <v>63</v>
      </c>
      <c r="C122" s="50" t="s">
        <v>4486</v>
      </c>
      <c r="D122" s="64">
        <f t="shared" si="1"/>
        <v>662</v>
      </c>
      <c r="E122" s="50">
        <v>926</v>
      </c>
      <c r="F122" s="50">
        <v>924</v>
      </c>
      <c r="G122" s="50">
        <v>2</v>
      </c>
      <c r="H122" s="50">
        <v>0</v>
      </c>
      <c r="I122" s="50">
        <v>452529</v>
      </c>
      <c r="J122" s="50">
        <v>451870</v>
      </c>
      <c r="K122" s="50">
        <v>658</v>
      </c>
      <c r="L122" s="66">
        <v>1</v>
      </c>
      <c r="M122" s="107">
        <v>1.6799299999999999</v>
      </c>
      <c r="N122" s="50">
        <v>0.55279900000000004</v>
      </c>
      <c r="O122" s="66">
        <v>0.85516999999999999</v>
      </c>
    </row>
    <row r="123" spans="1:15" x14ac:dyDescent="0.2">
      <c r="A123" s="89" t="s">
        <v>1535</v>
      </c>
      <c r="B123" s="50">
        <v>11</v>
      </c>
      <c r="C123" s="50" t="s">
        <v>4486</v>
      </c>
      <c r="D123" s="64">
        <f t="shared" si="1"/>
        <v>3682</v>
      </c>
      <c r="E123" s="50">
        <v>926</v>
      </c>
      <c r="F123" s="50">
        <v>918</v>
      </c>
      <c r="G123" s="50">
        <v>8</v>
      </c>
      <c r="H123" s="50">
        <v>0</v>
      </c>
      <c r="I123" s="50">
        <v>452529</v>
      </c>
      <c r="J123" s="50">
        <v>448859</v>
      </c>
      <c r="K123" s="50">
        <v>3666</v>
      </c>
      <c r="L123" s="66">
        <v>4</v>
      </c>
      <c r="M123" s="107">
        <v>1.07335</v>
      </c>
      <c r="N123" s="50">
        <v>0.84783799999999998</v>
      </c>
      <c r="O123" s="66">
        <v>0.85516999999999999</v>
      </c>
    </row>
    <row r="124" spans="1:15" x14ac:dyDescent="0.2">
      <c r="A124" s="89" t="s">
        <v>2477</v>
      </c>
      <c r="B124" s="50">
        <v>41</v>
      </c>
      <c r="C124" s="50" t="s">
        <v>4487</v>
      </c>
      <c r="D124" s="64">
        <f t="shared" si="1"/>
        <v>22</v>
      </c>
      <c r="E124" s="50">
        <v>2362</v>
      </c>
      <c r="F124" s="50">
        <v>2362</v>
      </c>
      <c r="G124" s="50">
        <v>0</v>
      </c>
      <c r="H124" s="50">
        <v>0</v>
      </c>
      <c r="I124" s="50">
        <v>352644</v>
      </c>
      <c r="J124" s="50">
        <v>352622</v>
      </c>
      <c r="K124" s="50">
        <v>22</v>
      </c>
      <c r="L124" s="66">
        <v>0</v>
      </c>
      <c r="M124" s="107">
        <v>0.365813</v>
      </c>
      <c r="N124" s="50">
        <v>0.77779200000000004</v>
      </c>
      <c r="O124" s="66">
        <v>0.86823293023255799</v>
      </c>
    </row>
    <row r="125" spans="1:15" x14ac:dyDescent="0.2">
      <c r="A125" s="89" t="s">
        <v>3316</v>
      </c>
      <c r="B125" s="50">
        <v>62</v>
      </c>
      <c r="C125" s="50" t="s">
        <v>4471</v>
      </c>
      <c r="D125" s="64">
        <f t="shared" si="1"/>
        <v>27</v>
      </c>
      <c r="E125" s="50">
        <v>13443</v>
      </c>
      <c r="F125" s="50">
        <v>13443</v>
      </c>
      <c r="G125" s="50">
        <v>0</v>
      </c>
      <c r="H125" s="50">
        <v>0</v>
      </c>
      <c r="I125" s="50">
        <v>440012</v>
      </c>
      <c r="J125" s="50">
        <v>439985</v>
      </c>
      <c r="K125" s="50">
        <v>27</v>
      </c>
      <c r="L125" s="66">
        <v>0</v>
      </c>
      <c r="M125" s="107">
        <v>0.34744700000000001</v>
      </c>
      <c r="N125" s="50">
        <v>0.378272</v>
      </c>
      <c r="O125" s="66">
        <v>0.87690327272727298</v>
      </c>
    </row>
    <row r="126" spans="1:15" x14ac:dyDescent="0.2">
      <c r="A126" s="89" t="s">
        <v>584</v>
      </c>
      <c r="B126" s="50">
        <v>38</v>
      </c>
      <c r="C126" s="50" t="s">
        <v>4471</v>
      </c>
      <c r="D126" s="64">
        <f t="shared" si="1"/>
        <v>21</v>
      </c>
      <c r="E126" s="50">
        <v>13443</v>
      </c>
      <c r="F126" s="50">
        <v>13443</v>
      </c>
      <c r="G126" s="50">
        <v>0</v>
      </c>
      <c r="H126" s="50">
        <v>0</v>
      </c>
      <c r="I126" s="50">
        <v>440012</v>
      </c>
      <c r="J126" s="50">
        <v>439991</v>
      </c>
      <c r="K126" s="50">
        <v>21</v>
      </c>
      <c r="L126" s="66">
        <v>0</v>
      </c>
      <c r="M126" s="107">
        <v>0.33873300000000001</v>
      </c>
      <c r="N126" s="50">
        <v>0.420103</v>
      </c>
      <c r="O126" s="66">
        <v>0.89271887500000002</v>
      </c>
    </row>
    <row r="127" spans="1:15" x14ac:dyDescent="0.2">
      <c r="A127" s="89" t="s">
        <v>744</v>
      </c>
      <c r="B127" s="50">
        <v>68</v>
      </c>
      <c r="C127" s="50" t="s">
        <v>4471</v>
      </c>
      <c r="D127" s="64">
        <f t="shared" si="1"/>
        <v>41</v>
      </c>
      <c r="E127" s="50">
        <v>13443</v>
      </c>
      <c r="F127" s="50">
        <v>13441</v>
      </c>
      <c r="G127" s="50">
        <v>2</v>
      </c>
      <c r="H127" s="50">
        <v>0</v>
      </c>
      <c r="I127" s="50">
        <v>440012</v>
      </c>
      <c r="J127" s="50">
        <v>439973</v>
      </c>
      <c r="K127" s="50">
        <v>39</v>
      </c>
      <c r="L127" s="66">
        <v>0</v>
      </c>
      <c r="M127" s="107">
        <v>2.1630500000000001</v>
      </c>
      <c r="N127" s="50">
        <v>0.41892200000000002</v>
      </c>
      <c r="O127" s="66">
        <v>0.89271887500000002</v>
      </c>
    </row>
    <row r="128" spans="1:15" x14ac:dyDescent="0.2">
      <c r="A128" s="89" t="s">
        <v>2130</v>
      </c>
      <c r="B128" s="50">
        <v>34</v>
      </c>
      <c r="C128" s="50" t="s">
        <v>4488</v>
      </c>
      <c r="D128" s="64">
        <f t="shared" si="1"/>
        <v>21</v>
      </c>
      <c r="E128" s="50">
        <v>637</v>
      </c>
      <c r="F128" s="50">
        <v>637</v>
      </c>
      <c r="G128" s="50">
        <v>0</v>
      </c>
      <c r="H128" s="50">
        <v>0</v>
      </c>
      <c r="I128" s="50">
        <v>452818</v>
      </c>
      <c r="J128" s="50">
        <v>452797</v>
      </c>
      <c r="K128" s="50">
        <v>21</v>
      </c>
      <c r="L128" s="66">
        <v>0</v>
      </c>
      <c r="M128" s="107">
        <v>0.36671599999999999</v>
      </c>
      <c r="N128" s="50">
        <v>0.88325699999999996</v>
      </c>
      <c r="O128" s="66">
        <v>0.90092214000000004</v>
      </c>
    </row>
    <row r="129" spans="1:15" x14ac:dyDescent="0.2">
      <c r="A129" s="89" t="s">
        <v>2477</v>
      </c>
      <c r="B129" s="50">
        <v>41</v>
      </c>
      <c r="C129" s="50" t="s">
        <v>4488</v>
      </c>
      <c r="D129" s="64">
        <f t="shared" si="1"/>
        <v>25</v>
      </c>
      <c r="E129" s="50">
        <v>637</v>
      </c>
      <c r="F129" s="50">
        <v>637</v>
      </c>
      <c r="G129" s="50">
        <v>0</v>
      </c>
      <c r="H129" s="50">
        <v>0</v>
      </c>
      <c r="I129" s="50">
        <v>452818</v>
      </c>
      <c r="J129" s="50">
        <v>452793</v>
      </c>
      <c r="K129" s="50">
        <v>25</v>
      </c>
      <c r="L129" s="66">
        <v>0</v>
      </c>
      <c r="M129" s="107">
        <v>0.36597099999999999</v>
      </c>
      <c r="N129" s="50">
        <v>0.84893399999999997</v>
      </c>
      <c r="O129" s="66">
        <v>0.90092214000000004</v>
      </c>
    </row>
    <row r="130" spans="1:15" x14ac:dyDescent="0.2">
      <c r="A130" s="89" t="s">
        <v>3138</v>
      </c>
      <c r="B130" s="50">
        <v>55</v>
      </c>
      <c r="C130" s="50" t="s">
        <v>4488</v>
      </c>
      <c r="D130" s="64">
        <f t="shared" si="1"/>
        <v>25</v>
      </c>
      <c r="E130" s="50">
        <v>637</v>
      </c>
      <c r="F130" s="50">
        <v>637</v>
      </c>
      <c r="G130" s="50">
        <v>0</v>
      </c>
      <c r="H130" s="50">
        <v>0</v>
      </c>
      <c r="I130" s="50">
        <v>452818</v>
      </c>
      <c r="J130" s="50">
        <v>452793</v>
      </c>
      <c r="K130" s="50">
        <v>25</v>
      </c>
      <c r="L130" s="66">
        <v>0</v>
      </c>
      <c r="M130" s="107">
        <v>0.36718200000000001</v>
      </c>
      <c r="N130" s="50">
        <v>0.86580299999999999</v>
      </c>
      <c r="O130" s="66">
        <v>0.90092214000000004</v>
      </c>
    </row>
    <row r="131" spans="1:15" x14ac:dyDescent="0.2">
      <c r="A131" s="89" t="s">
        <v>2110</v>
      </c>
      <c r="B131" s="50">
        <v>33</v>
      </c>
      <c r="C131" s="50" t="s">
        <v>4488</v>
      </c>
      <c r="D131" s="64">
        <f t="shared" si="1"/>
        <v>25</v>
      </c>
      <c r="E131" s="50">
        <v>637</v>
      </c>
      <c r="F131" s="50">
        <v>637</v>
      </c>
      <c r="G131" s="50">
        <v>0</v>
      </c>
      <c r="H131" s="50">
        <v>0</v>
      </c>
      <c r="I131" s="50">
        <v>452818</v>
      </c>
      <c r="J131" s="50">
        <v>452793</v>
      </c>
      <c r="K131" s="50">
        <v>25</v>
      </c>
      <c r="L131" s="66">
        <v>0</v>
      </c>
      <c r="M131" s="107">
        <v>0.36694599999999999</v>
      </c>
      <c r="N131" s="50">
        <v>0.86923799999999996</v>
      </c>
      <c r="O131" s="66">
        <v>0.90092214000000004</v>
      </c>
    </row>
    <row r="132" spans="1:15" x14ac:dyDescent="0.2">
      <c r="A132" s="89" t="s">
        <v>3316</v>
      </c>
      <c r="B132" s="50">
        <v>62</v>
      </c>
      <c r="C132" s="50" t="s">
        <v>4488</v>
      </c>
      <c r="D132" s="64">
        <f t="shared" ref="D132:D195" si="2">SUM(G132+K132+(H132+L132)*2)</f>
        <v>27</v>
      </c>
      <c r="E132" s="50">
        <v>637</v>
      </c>
      <c r="F132" s="50">
        <v>637</v>
      </c>
      <c r="G132" s="50">
        <v>0</v>
      </c>
      <c r="H132" s="50">
        <v>0</v>
      </c>
      <c r="I132" s="50">
        <v>452818</v>
      </c>
      <c r="J132" s="50">
        <v>452791</v>
      </c>
      <c r="K132" s="50">
        <v>27</v>
      </c>
      <c r="L132" s="66">
        <v>0</v>
      </c>
      <c r="M132" s="107">
        <v>0.36679499999999998</v>
      </c>
      <c r="N132" s="50">
        <v>0.85374499999999998</v>
      </c>
      <c r="O132" s="66">
        <v>0.90092214000000004</v>
      </c>
    </row>
    <row r="133" spans="1:15" x14ac:dyDescent="0.2">
      <c r="A133" s="89" t="s">
        <v>1158</v>
      </c>
      <c r="B133" s="50">
        <v>2</v>
      </c>
      <c r="C133" s="50" t="s">
        <v>4488</v>
      </c>
      <c r="D133" s="64">
        <f t="shared" si="2"/>
        <v>28</v>
      </c>
      <c r="E133" s="50">
        <v>637</v>
      </c>
      <c r="F133" s="50">
        <v>637</v>
      </c>
      <c r="G133" s="50">
        <v>0</v>
      </c>
      <c r="H133" s="50">
        <v>0</v>
      </c>
      <c r="I133" s="50">
        <v>452818</v>
      </c>
      <c r="J133" s="50">
        <v>452790</v>
      </c>
      <c r="K133" s="50">
        <v>28</v>
      </c>
      <c r="L133" s="66">
        <v>0</v>
      </c>
      <c r="M133" s="107">
        <v>0.365985</v>
      </c>
      <c r="N133" s="50">
        <v>0.83275900000000003</v>
      </c>
      <c r="O133" s="66">
        <v>0.90092214000000004</v>
      </c>
    </row>
    <row r="134" spans="1:15" x14ac:dyDescent="0.2">
      <c r="A134" s="89" t="s">
        <v>1331</v>
      </c>
      <c r="B134" s="50">
        <v>6</v>
      </c>
      <c r="C134" s="50" t="s">
        <v>4488</v>
      </c>
      <c r="D134" s="64">
        <f t="shared" si="2"/>
        <v>30</v>
      </c>
      <c r="E134" s="50">
        <v>637</v>
      </c>
      <c r="F134" s="50">
        <v>637</v>
      </c>
      <c r="G134" s="50">
        <v>0</v>
      </c>
      <c r="H134" s="50">
        <v>0</v>
      </c>
      <c r="I134" s="50">
        <v>452818</v>
      </c>
      <c r="J134" s="50">
        <v>452788</v>
      </c>
      <c r="K134" s="50">
        <v>30</v>
      </c>
      <c r="L134" s="66">
        <v>0</v>
      </c>
      <c r="M134" s="107">
        <v>0.366734</v>
      </c>
      <c r="N134" s="50">
        <v>0.85928000000000004</v>
      </c>
      <c r="O134" s="66">
        <v>0.90092214000000004</v>
      </c>
    </row>
    <row r="135" spans="1:15" x14ac:dyDescent="0.2">
      <c r="A135" s="89" t="s">
        <v>658</v>
      </c>
      <c r="B135" s="50">
        <v>4</v>
      </c>
      <c r="C135" s="50" t="s">
        <v>4488</v>
      </c>
      <c r="D135" s="64">
        <f t="shared" si="2"/>
        <v>31</v>
      </c>
      <c r="E135" s="50">
        <v>637</v>
      </c>
      <c r="F135" s="50">
        <v>637</v>
      </c>
      <c r="G135" s="50">
        <v>0</v>
      </c>
      <c r="H135" s="50">
        <v>0</v>
      </c>
      <c r="I135" s="50">
        <v>452818</v>
      </c>
      <c r="J135" s="50">
        <v>452787</v>
      </c>
      <c r="K135" s="50">
        <v>31</v>
      </c>
      <c r="L135" s="66">
        <v>0</v>
      </c>
      <c r="M135" s="107">
        <v>0.36664999999999998</v>
      </c>
      <c r="N135" s="50">
        <v>0.84086899999999998</v>
      </c>
      <c r="O135" s="66">
        <v>0.90092214000000004</v>
      </c>
    </row>
    <row r="136" spans="1:15" x14ac:dyDescent="0.2">
      <c r="A136" s="89" t="s">
        <v>566</v>
      </c>
      <c r="B136" s="50">
        <v>47</v>
      </c>
      <c r="C136" s="50" t="s">
        <v>4488</v>
      </c>
      <c r="D136" s="64">
        <f t="shared" si="2"/>
        <v>35</v>
      </c>
      <c r="E136" s="50">
        <v>637</v>
      </c>
      <c r="F136" s="50">
        <v>637</v>
      </c>
      <c r="G136" s="50">
        <v>0</v>
      </c>
      <c r="H136" s="50">
        <v>0</v>
      </c>
      <c r="I136" s="50">
        <v>452818</v>
      </c>
      <c r="J136" s="50">
        <v>452783</v>
      </c>
      <c r="K136" s="50">
        <v>35</v>
      </c>
      <c r="L136" s="66">
        <v>0</v>
      </c>
      <c r="M136" s="107">
        <v>0.36685099999999998</v>
      </c>
      <c r="N136" s="50">
        <v>0.83716699999999999</v>
      </c>
      <c r="O136" s="66">
        <v>0.90092214000000004</v>
      </c>
    </row>
    <row r="137" spans="1:15" x14ac:dyDescent="0.2">
      <c r="A137" s="89" t="s">
        <v>609</v>
      </c>
      <c r="B137" s="50">
        <v>27</v>
      </c>
      <c r="C137" s="50" t="s">
        <v>4488</v>
      </c>
      <c r="D137" s="64">
        <f t="shared" si="2"/>
        <v>36</v>
      </c>
      <c r="E137" s="50">
        <v>637</v>
      </c>
      <c r="F137" s="50">
        <v>637</v>
      </c>
      <c r="G137" s="50">
        <v>0</v>
      </c>
      <c r="H137" s="50">
        <v>0</v>
      </c>
      <c r="I137" s="50">
        <v>452818</v>
      </c>
      <c r="J137" s="50">
        <v>452782</v>
      </c>
      <c r="K137" s="50">
        <v>36</v>
      </c>
      <c r="L137" s="66">
        <v>0</v>
      </c>
      <c r="M137" s="107">
        <v>0.36593100000000001</v>
      </c>
      <c r="N137" s="50">
        <v>0.82916699999999999</v>
      </c>
      <c r="O137" s="66">
        <v>0.90092214000000004</v>
      </c>
    </row>
    <row r="138" spans="1:15" x14ac:dyDescent="0.2">
      <c r="A138" s="89" t="s">
        <v>576</v>
      </c>
      <c r="B138" s="50">
        <v>32</v>
      </c>
      <c r="C138" s="50" t="s">
        <v>4488</v>
      </c>
      <c r="D138" s="64">
        <f t="shared" si="2"/>
        <v>44</v>
      </c>
      <c r="E138" s="50">
        <v>637</v>
      </c>
      <c r="F138" s="50">
        <v>637</v>
      </c>
      <c r="G138" s="50">
        <v>0</v>
      </c>
      <c r="H138" s="50">
        <v>0</v>
      </c>
      <c r="I138" s="50">
        <v>452818</v>
      </c>
      <c r="J138" s="50">
        <v>452774</v>
      </c>
      <c r="K138" s="50">
        <v>44</v>
      </c>
      <c r="L138" s="66">
        <v>0</v>
      </c>
      <c r="M138" s="107">
        <v>0.36527500000000002</v>
      </c>
      <c r="N138" s="50">
        <v>0.79447100000000004</v>
      </c>
      <c r="O138" s="66">
        <v>0.90092214000000004</v>
      </c>
    </row>
    <row r="139" spans="1:15" x14ac:dyDescent="0.2">
      <c r="A139" s="89" t="s">
        <v>2012</v>
      </c>
      <c r="B139" s="50">
        <v>30</v>
      </c>
      <c r="C139" s="50" t="s">
        <v>4488</v>
      </c>
      <c r="D139" s="64">
        <f t="shared" si="2"/>
        <v>45</v>
      </c>
      <c r="E139" s="50">
        <v>637</v>
      </c>
      <c r="F139" s="50">
        <v>637</v>
      </c>
      <c r="G139" s="50">
        <v>0</v>
      </c>
      <c r="H139" s="50">
        <v>0</v>
      </c>
      <c r="I139" s="50">
        <v>452818</v>
      </c>
      <c r="J139" s="50">
        <v>452773</v>
      </c>
      <c r="K139" s="50">
        <v>45</v>
      </c>
      <c r="L139" s="66">
        <v>0</v>
      </c>
      <c r="M139" s="107">
        <v>0.36496099999999998</v>
      </c>
      <c r="N139" s="50">
        <v>0.78113100000000002</v>
      </c>
      <c r="O139" s="66">
        <v>0.90092214000000004</v>
      </c>
    </row>
    <row r="140" spans="1:15" x14ac:dyDescent="0.2">
      <c r="A140" s="89" t="s">
        <v>3232</v>
      </c>
      <c r="B140" s="50">
        <v>58</v>
      </c>
      <c r="C140" s="50" t="s">
        <v>4488</v>
      </c>
      <c r="D140" s="64">
        <f t="shared" si="2"/>
        <v>51</v>
      </c>
      <c r="E140" s="50">
        <v>637</v>
      </c>
      <c r="F140" s="50">
        <v>637</v>
      </c>
      <c r="G140" s="50">
        <v>0</v>
      </c>
      <c r="H140" s="50">
        <v>0</v>
      </c>
      <c r="I140" s="50">
        <v>452818</v>
      </c>
      <c r="J140" s="50">
        <v>452767</v>
      </c>
      <c r="K140" s="50">
        <v>51</v>
      </c>
      <c r="L140" s="66">
        <v>0</v>
      </c>
      <c r="M140" s="107">
        <v>0.36641699999999999</v>
      </c>
      <c r="N140" s="50">
        <v>0.77412499999999995</v>
      </c>
      <c r="O140" s="66">
        <v>0.90092214000000004</v>
      </c>
    </row>
    <row r="141" spans="1:15" x14ac:dyDescent="0.2">
      <c r="A141" s="89" t="s">
        <v>2429</v>
      </c>
      <c r="B141" s="50">
        <v>40</v>
      </c>
      <c r="C141" s="50" t="s">
        <v>4488</v>
      </c>
      <c r="D141" s="64">
        <f t="shared" si="2"/>
        <v>53</v>
      </c>
      <c r="E141" s="50">
        <v>637</v>
      </c>
      <c r="F141" s="50">
        <v>637</v>
      </c>
      <c r="G141" s="50">
        <v>0</v>
      </c>
      <c r="H141" s="50">
        <v>0</v>
      </c>
      <c r="I141" s="50">
        <v>452818</v>
      </c>
      <c r="J141" s="50">
        <v>452765</v>
      </c>
      <c r="K141" s="50">
        <v>53</v>
      </c>
      <c r="L141" s="66">
        <v>0</v>
      </c>
      <c r="M141" s="107">
        <v>0.364761</v>
      </c>
      <c r="N141" s="50">
        <v>0.77422100000000005</v>
      </c>
      <c r="O141" s="66">
        <v>0.90092214000000004</v>
      </c>
    </row>
    <row r="142" spans="1:15" x14ac:dyDescent="0.2">
      <c r="A142" s="89" t="s">
        <v>596</v>
      </c>
      <c r="B142" s="50">
        <v>69</v>
      </c>
      <c r="C142" s="50" t="s">
        <v>4488</v>
      </c>
      <c r="D142" s="64">
        <f t="shared" si="2"/>
        <v>53</v>
      </c>
      <c r="E142" s="50">
        <v>637</v>
      </c>
      <c r="F142" s="50">
        <v>637</v>
      </c>
      <c r="G142" s="50">
        <v>0</v>
      </c>
      <c r="H142" s="50">
        <v>0</v>
      </c>
      <c r="I142" s="50">
        <v>452818</v>
      </c>
      <c r="J142" s="50">
        <v>452765</v>
      </c>
      <c r="K142" s="50">
        <v>53</v>
      </c>
      <c r="L142" s="66">
        <v>0</v>
      </c>
      <c r="M142" s="107">
        <v>0.36583599999999999</v>
      </c>
      <c r="N142" s="50">
        <v>0.78405100000000005</v>
      </c>
      <c r="O142" s="66">
        <v>0.90092214000000004</v>
      </c>
    </row>
    <row r="143" spans="1:15" x14ac:dyDescent="0.2">
      <c r="A143" s="89" t="s">
        <v>1664</v>
      </c>
      <c r="B143" s="50">
        <v>14</v>
      </c>
      <c r="C143" s="50" t="s">
        <v>4488</v>
      </c>
      <c r="D143" s="64">
        <f t="shared" si="2"/>
        <v>67</v>
      </c>
      <c r="E143" s="50">
        <v>637</v>
      </c>
      <c r="F143" s="50">
        <v>637</v>
      </c>
      <c r="G143" s="50">
        <v>0</v>
      </c>
      <c r="H143" s="50">
        <v>0</v>
      </c>
      <c r="I143" s="50">
        <v>452818</v>
      </c>
      <c r="J143" s="50">
        <v>452751</v>
      </c>
      <c r="K143" s="50">
        <v>67</v>
      </c>
      <c r="L143" s="66">
        <v>0</v>
      </c>
      <c r="M143" s="107">
        <v>0.36684</v>
      </c>
      <c r="N143" s="50">
        <v>0.77377700000000005</v>
      </c>
      <c r="O143" s="66">
        <v>0.90092214000000004</v>
      </c>
    </row>
    <row r="144" spans="1:15" x14ac:dyDescent="0.2">
      <c r="A144" s="89" t="s">
        <v>1971</v>
      </c>
      <c r="B144" s="50">
        <v>28</v>
      </c>
      <c r="C144" s="50" t="s">
        <v>4488</v>
      </c>
      <c r="D144" s="64">
        <f t="shared" si="2"/>
        <v>67</v>
      </c>
      <c r="E144" s="50">
        <v>637</v>
      </c>
      <c r="F144" s="50">
        <v>637</v>
      </c>
      <c r="G144" s="50">
        <v>0</v>
      </c>
      <c r="H144" s="50">
        <v>0</v>
      </c>
      <c r="I144" s="50">
        <v>452818</v>
      </c>
      <c r="J144" s="50">
        <v>452751</v>
      </c>
      <c r="K144" s="50">
        <v>67</v>
      </c>
      <c r="L144" s="66">
        <v>0</v>
      </c>
      <c r="M144" s="107">
        <v>0.36677999999999999</v>
      </c>
      <c r="N144" s="50">
        <v>0.78370799999999996</v>
      </c>
      <c r="O144" s="66">
        <v>0.90092214000000004</v>
      </c>
    </row>
    <row r="145" spans="1:15" x14ac:dyDescent="0.2">
      <c r="A145" s="89" t="s">
        <v>2501</v>
      </c>
      <c r="B145" s="50">
        <v>42</v>
      </c>
      <c r="C145" s="50" t="s">
        <v>4488</v>
      </c>
      <c r="D145" s="64">
        <f t="shared" si="2"/>
        <v>81</v>
      </c>
      <c r="E145" s="50">
        <v>637</v>
      </c>
      <c r="F145" s="50">
        <v>637</v>
      </c>
      <c r="G145" s="50">
        <v>0</v>
      </c>
      <c r="H145" s="50">
        <v>0</v>
      </c>
      <c r="I145" s="50">
        <v>452818</v>
      </c>
      <c r="J145" s="50">
        <v>452737</v>
      </c>
      <c r="K145" s="50">
        <v>81</v>
      </c>
      <c r="L145" s="66">
        <v>0</v>
      </c>
      <c r="M145" s="107">
        <v>0.36655100000000002</v>
      </c>
      <c r="N145" s="50">
        <v>0.74847300000000005</v>
      </c>
      <c r="O145" s="66">
        <v>0.90092214000000004</v>
      </c>
    </row>
    <row r="146" spans="1:15" x14ac:dyDescent="0.2">
      <c r="A146" s="89" t="s">
        <v>750</v>
      </c>
      <c r="B146" s="50">
        <v>72</v>
      </c>
      <c r="C146" s="50" t="s">
        <v>4488</v>
      </c>
      <c r="D146" s="64">
        <f t="shared" si="2"/>
        <v>92</v>
      </c>
      <c r="E146" s="50">
        <v>637</v>
      </c>
      <c r="F146" s="50">
        <v>637</v>
      </c>
      <c r="G146" s="50">
        <v>0</v>
      </c>
      <c r="H146" s="50">
        <v>0</v>
      </c>
      <c r="I146" s="50">
        <v>452818</v>
      </c>
      <c r="J146" s="50">
        <v>452726</v>
      </c>
      <c r="K146" s="50">
        <v>92</v>
      </c>
      <c r="L146" s="66">
        <v>0</v>
      </c>
      <c r="M146" s="107">
        <v>0.36634800000000001</v>
      </c>
      <c r="N146" s="50">
        <v>0.72399800000000003</v>
      </c>
      <c r="O146" s="66">
        <v>0.90092214000000004</v>
      </c>
    </row>
    <row r="147" spans="1:15" x14ac:dyDescent="0.2">
      <c r="A147" s="89" t="s">
        <v>3052</v>
      </c>
      <c r="B147" s="50">
        <v>53</v>
      </c>
      <c r="C147" s="50" t="s">
        <v>4488</v>
      </c>
      <c r="D147" s="64">
        <f t="shared" si="2"/>
        <v>99</v>
      </c>
      <c r="E147" s="50">
        <v>637</v>
      </c>
      <c r="F147" s="50">
        <v>637</v>
      </c>
      <c r="G147" s="50">
        <v>0</v>
      </c>
      <c r="H147" s="50">
        <v>0</v>
      </c>
      <c r="I147" s="50">
        <v>452818</v>
      </c>
      <c r="J147" s="50">
        <v>452719</v>
      </c>
      <c r="K147" s="50">
        <v>99</v>
      </c>
      <c r="L147" s="66">
        <v>0</v>
      </c>
      <c r="M147" s="107">
        <v>0.36477399999999999</v>
      </c>
      <c r="N147" s="50">
        <v>0.65194600000000003</v>
      </c>
      <c r="O147" s="66">
        <v>0.90092214000000004</v>
      </c>
    </row>
    <row r="148" spans="1:15" x14ac:dyDescent="0.2">
      <c r="A148" s="89" t="s">
        <v>1413</v>
      </c>
      <c r="B148" s="50">
        <v>8</v>
      </c>
      <c r="C148" s="50" t="s">
        <v>4488</v>
      </c>
      <c r="D148" s="64">
        <f t="shared" si="2"/>
        <v>101</v>
      </c>
      <c r="E148" s="50">
        <v>637</v>
      </c>
      <c r="F148" s="50">
        <v>637</v>
      </c>
      <c r="G148" s="50">
        <v>0</v>
      </c>
      <c r="H148" s="50">
        <v>0</v>
      </c>
      <c r="I148" s="50">
        <v>452818</v>
      </c>
      <c r="J148" s="50">
        <v>452717</v>
      </c>
      <c r="K148" s="50">
        <v>101</v>
      </c>
      <c r="L148" s="66">
        <v>0</v>
      </c>
      <c r="M148" s="107">
        <v>0.36673899999999998</v>
      </c>
      <c r="N148" s="50">
        <v>0.72877700000000001</v>
      </c>
      <c r="O148" s="66">
        <v>0.90092214000000004</v>
      </c>
    </row>
    <row r="149" spans="1:15" x14ac:dyDescent="0.2">
      <c r="A149" s="89" t="s">
        <v>709</v>
      </c>
      <c r="B149" s="50">
        <v>51</v>
      </c>
      <c r="C149" s="50" t="s">
        <v>4488</v>
      </c>
      <c r="D149" s="64">
        <f t="shared" si="2"/>
        <v>109</v>
      </c>
      <c r="E149" s="50">
        <v>637</v>
      </c>
      <c r="F149" s="50">
        <v>637</v>
      </c>
      <c r="G149" s="50">
        <v>0</v>
      </c>
      <c r="H149" s="50">
        <v>0</v>
      </c>
      <c r="I149" s="50">
        <v>452818</v>
      </c>
      <c r="J149" s="50">
        <v>452709</v>
      </c>
      <c r="K149" s="50">
        <v>109</v>
      </c>
      <c r="L149" s="66">
        <v>0</v>
      </c>
      <c r="M149" s="107">
        <v>0.36619200000000002</v>
      </c>
      <c r="N149" s="50">
        <v>0.684199</v>
      </c>
      <c r="O149" s="66">
        <v>0.90092214000000004</v>
      </c>
    </row>
    <row r="150" spans="1:15" x14ac:dyDescent="0.2">
      <c r="A150" s="89" t="s">
        <v>3286</v>
      </c>
      <c r="B150" s="50">
        <v>60</v>
      </c>
      <c r="C150" s="50" t="s">
        <v>4488</v>
      </c>
      <c r="D150" s="64">
        <f t="shared" si="2"/>
        <v>111</v>
      </c>
      <c r="E150" s="50">
        <v>637</v>
      </c>
      <c r="F150" s="50">
        <v>637</v>
      </c>
      <c r="G150" s="50">
        <v>0</v>
      </c>
      <c r="H150" s="50">
        <v>0</v>
      </c>
      <c r="I150" s="50">
        <v>452818</v>
      </c>
      <c r="J150" s="50">
        <v>452707</v>
      </c>
      <c r="K150" s="50">
        <v>111</v>
      </c>
      <c r="L150" s="66">
        <v>0</v>
      </c>
      <c r="M150" s="107">
        <v>0.36548999999999998</v>
      </c>
      <c r="N150" s="50">
        <v>0.67940900000000004</v>
      </c>
      <c r="O150" s="66">
        <v>0.90092214000000004</v>
      </c>
    </row>
    <row r="151" spans="1:15" x14ac:dyDescent="0.2">
      <c r="A151" s="89" t="s">
        <v>4073</v>
      </c>
      <c r="B151" s="50">
        <v>77</v>
      </c>
      <c r="C151" s="50" t="s">
        <v>4488</v>
      </c>
      <c r="D151" s="64">
        <f t="shared" si="2"/>
        <v>118</v>
      </c>
      <c r="E151" s="50">
        <v>637</v>
      </c>
      <c r="F151" s="50">
        <v>637</v>
      </c>
      <c r="G151" s="50">
        <v>0</v>
      </c>
      <c r="H151" s="50">
        <v>0</v>
      </c>
      <c r="I151" s="50">
        <v>452818</v>
      </c>
      <c r="J151" s="50">
        <v>452700</v>
      </c>
      <c r="K151" s="50">
        <v>118</v>
      </c>
      <c r="L151" s="66">
        <v>0</v>
      </c>
      <c r="M151" s="107">
        <v>0.36619699999999999</v>
      </c>
      <c r="N151" s="50">
        <v>0.69996899999999995</v>
      </c>
      <c r="O151" s="66">
        <v>0.90092214000000004</v>
      </c>
    </row>
    <row r="152" spans="1:15" x14ac:dyDescent="0.2">
      <c r="A152" s="89" t="s">
        <v>1706</v>
      </c>
      <c r="B152" s="50">
        <v>15</v>
      </c>
      <c r="C152" s="50" t="s">
        <v>4488</v>
      </c>
      <c r="D152" s="64">
        <f t="shared" si="2"/>
        <v>120</v>
      </c>
      <c r="E152" s="50">
        <v>637</v>
      </c>
      <c r="F152" s="50">
        <v>637</v>
      </c>
      <c r="G152" s="50">
        <v>0</v>
      </c>
      <c r="H152" s="50">
        <v>0</v>
      </c>
      <c r="I152" s="50">
        <v>452818</v>
      </c>
      <c r="J152" s="50">
        <v>452698</v>
      </c>
      <c r="K152" s="50">
        <v>120</v>
      </c>
      <c r="L152" s="66">
        <v>0</v>
      </c>
      <c r="M152" s="107">
        <v>0.366427</v>
      </c>
      <c r="N152" s="50">
        <v>0.70700200000000002</v>
      </c>
      <c r="O152" s="66">
        <v>0.90092214000000004</v>
      </c>
    </row>
    <row r="153" spans="1:15" x14ac:dyDescent="0.2">
      <c r="A153" s="89" t="s">
        <v>4135</v>
      </c>
      <c r="B153" s="50">
        <v>78</v>
      </c>
      <c r="C153" s="50" t="s">
        <v>4488</v>
      </c>
      <c r="D153" s="64">
        <f t="shared" si="2"/>
        <v>123</v>
      </c>
      <c r="E153" s="50">
        <v>637</v>
      </c>
      <c r="F153" s="50">
        <v>637</v>
      </c>
      <c r="G153" s="50">
        <v>0</v>
      </c>
      <c r="H153" s="50">
        <v>0</v>
      </c>
      <c r="I153" s="50">
        <v>452818</v>
      </c>
      <c r="J153" s="50">
        <v>452695</v>
      </c>
      <c r="K153" s="50">
        <v>123</v>
      </c>
      <c r="L153" s="66">
        <v>0</v>
      </c>
      <c r="M153" s="107">
        <v>0.365319</v>
      </c>
      <c r="N153" s="50">
        <v>0.63946599999999998</v>
      </c>
      <c r="O153" s="66">
        <v>0.90092214000000004</v>
      </c>
    </row>
    <row r="154" spans="1:15" x14ac:dyDescent="0.2">
      <c r="A154" s="89" t="s">
        <v>2535</v>
      </c>
      <c r="B154" s="50">
        <v>43</v>
      </c>
      <c r="C154" s="50" t="s">
        <v>4488</v>
      </c>
      <c r="D154" s="64">
        <f t="shared" si="2"/>
        <v>123</v>
      </c>
      <c r="E154" s="50">
        <v>637</v>
      </c>
      <c r="F154" s="50">
        <v>637</v>
      </c>
      <c r="G154" s="50">
        <v>0</v>
      </c>
      <c r="H154" s="50">
        <v>0</v>
      </c>
      <c r="I154" s="50">
        <v>452818</v>
      </c>
      <c r="J154" s="50">
        <v>452695</v>
      </c>
      <c r="K154" s="50">
        <v>123</v>
      </c>
      <c r="L154" s="66">
        <v>0</v>
      </c>
      <c r="M154" s="107">
        <v>0.364875</v>
      </c>
      <c r="N154" s="50">
        <v>0.67014499999999999</v>
      </c>
      <c r="O154" s="66">
        <v>0.90092214000000004</v>
      </c>
    </row>
    <row r="155" spans="1:15" x14ac:dyDescent="0.2">
      <c r="A155" s="89" t="s">
        <v>740</v>
      </c>
      <c r="B155" s="50">
        <v>67</v>
      </c>
      <c r="C155" s="50" t="s">
        <v>4488</v>
      </c>
      <c r="D155" s="64">
        <f t="shared" si="2"/>
        <v>128</v>
      </c>
      <c r="E155" s="50">
        <v>637</v>
      </c>
      <c r="F155" s="50">
        <v>637</v>
      </c>
      <c r="G155" s="50">
        <v>0</v>
      </c>
      <c r="H155" s="50">
        <v>0</v>
      </c>
      <c r="I155" s="50">
        <v>452818</v>
      </c>
      <c r="J155" s="50">
        <v>452690</v>
      </c>
      <c r="K155" s="50">
        <v>128</v>
      </c>
      <c r="L155" s="66">
        <v>0</v>
      </c>
      <c r="M155" s="107">
        <v>0.36563099999999998</v>
      </c>
      <c r="N155" s="50">
        <v>0.67164900000000005</v>
      </c>
      <c r="O155" s="66">
        <v>0.90092214000000004</v>
      </c>
    </row>
    <row r="156" spans="1:15" x14ac:dyDescent="0.2">
      <c r="A156" s="89" t="s">
        <v>600</v>
      </c>
      <c r="B156" s="50">
        <v>71</v>
      </c>
      <c r="C156" s="50" t="s">
        <v>4488</v>
      </c>
      <c r="D156" s="64">
        <f t="shared" si="2"/>
        <v>132</v>
      </c>
      <c r="E156" s="50">
        <v>637</v>
      </c>
      <c r="F156" s="50">
        <v>637</v>
      </c>
      <c r="G156" s="50">
        <v>0</v>
      </c>
      <c r="H156" s="50">
        <v>0</v>
      </c>
      <c r="I156" s="50">
        <v>452818</v>
      </c>
      <c r="J156" s="50">
        <v>452686</v>
      </c>
      <c r="K156" s="50">
        <v>132</v>
      </c>
      <c r="L156" s="66">
        <v>0</v>
      </c>
      <c r="M156" s="107">
        <v>0.36621900000000002</v>
      </c>
      <c r="N156" s="50">
        <v>0.65648399999999996</v>
      </c>
      <c r="O156" s="66">
        <v>0.90092214000000004</v>
      </c>
    </row>
    <row r="157" spans="1:15" x14ac:dyDescent="0.2">
      <c r="A157" s="89" t="s">
        <v>4159</v>
      </c>
      <c r="B157" s="50">
        <v>79</v>
      </c>
      <c r="C157" s="50" t="s">
        <v>4488</v>
      </c>
      <c r="D157" s="64">
        <f t="shared" si="2"/>
        <v>181</v>
      </c>
      <c r="E157" s="50">
        <v>637</v>
      </c>
      <c r="F157" s="50">
        <v>637</v>
      </c>
      <c r="G157" s="50">
        <v>0</v>
      </c>
      <c r="H157" s="50">
        <v>0</v>
      </c>
      <c r="I157" s="50">
        <v>452818</v>
      </c>
      <c r="J157" s="50">
        <v>452637</v>
      </c>
      <c r="K157" s="50">
        <v>181</v>
      </c>
      <c r="L157" s="66">
        <v>0</v>
      </c>
      <c r="M157" s="107">
        <v>0.36441600000000002</v>
      </c>
      <c r="N157" s="50">
        <v>0.57447400000000004</v>
      </c>
      <c r="O157" s="66">
        <v>0.90092214000000004</v>
      </c>
    </row>
    <row r="158" spans="1:15" x14ac:dyDescent="0.2">
      <c r="A158" s="89" t="s">
        <v>1861</v>
      </c>
      <c r="B158" s="50">
        <v>22</v>
      </c>
      <c r="C158" s="50" t="s">
        <v>4488</v>
      </c>
      <c r="D158" s="64">
        <f t="shared" si="2"/>
        <v>201</v>
      </c>
      <c r="E158" s="50">
        <v>637</v>
      </c>
      <c r="F158" s="50">
        <v>637</v>
      </c>
      <c r="G158" s="50">
        <v>0</v>
      </c>
      <c r="H158" s="50">
        <v>0</v>
      </c>
      <c r="I158" s="50">
        <v>452818</v>
      </c>
      <c r="J158" s="50">
        <v>452617</v>
      </c>
      <c r="K158" s="50">
        <v>201</v>
      </c>
      <c r="L158" s="66">
        <v>0</v>
      </c>
      <c r="M158" s="107">
        <v>0.36633100000000002</v>
      </c>
      <c r="N158" s="50">
        <v>0.62368800000000002</v>
      </c>
      <c r="O158" s="66">
        <v>0.90092214000000004</v>
      </c>
    </row>
    <row r="159" spans="1:15" x14ac:dyDescent="0.2">
      <c r="A159" s="89" t="s">
        <v>1946</v>
      </c>
      <c r="B159" s="50">
        <v>26</v>
      </c>
      <c r="C159" s="50" t="s">
        <v>4488</v>
      </c>
      <c r="D159" s="64">
        <f t="shared" si="2"/>
        <v>205</v>
      </c>
      <c r="E159" s="50">
        <v>637</v>
      </c>
      <c r="F159" s="50">
        <v>637</v>
      </c>
      <c r="G159" s="50">
        <v>0</v>
      </c>
      <c r="H159" s="50">
        <v>0</v>
      </c>
      <c r="I159" s="50">
        <v>452818</v>
      </c>
      <c r="J159" s="50">
        <v>452613</v>
      </c>
      <c r="K159" s="50">
        <v>205</v>
      </c>
      <c r="L159" s="66">
        <v>0</v>
      </c>
      <c r="M159" s="107">
        <v>0.365647</v>
      </c>
      <c r="N159" s="50">
        <v>0.60342499999999999</v>
      </c>
      <c r="O159" s="66">
        <v>0.90092214000000004</v>
      </c>
    </row>
    <row r="160" spans="1:15" x14ac:dyDescent="0.2">
      <c r="A160" s="89" t="s">
        <v>2589</v>
      </c>
      <c r="B160" s="50">
        <v>44</v>
      </c>
      <c r="C160" s="50" t="s">
        <v>4488</v>
      </c>
      <c r="D160" s="64">
        <f t="shared" si="2"/>
        <v>208</v>
      </c>
      <c r="E160" s="50">
        <v>637</v>
      </c>
      <c r="F160" s="50">
        <v>637</v>
      </c>
      <c r="G160" s="50">
        <v>0</v>
      </c>
      <c r="H160" s="50">
        <v>0</v>
      </c>
      <c r="I160" s="50">
        <v>452818</v>
      </c>
      <c r="J160" s="50">
        <v>452610</v>
      </c>
      <c r="K160" s="50">
        <v>208</v>
      </c>
      <c r="L160" s="66">
        <v>0</v>
      </c>
      <c r="M160" s="107">
        <v>0.36430800000000002</v>
      </c>
      <c r="N160" s="50">
        <v>0.57260699999999998</v>
      </c>
      <c r="O160" s="66">
        <v>0.90092214000000004</v>
      </c>
    </row>
    <row r="161" spans="1:15" x14ac:dyDescent="0.2">
      <c r="A161" s="89" t="s">
        <v>1762</v>
      </c>
      <c r="B161" s="50">
        <v>18</v>
      </c>
      <c r="C161" s="50" t="s">
        <v>4488</v>
      </c>
      <c r="D161" s="64">
        <f t="shared" si="2"/>
        <v>300</v>
      </c>
      <c r="E161" s="50">
        <v>637</v>
      </c>
      <c r="F161" s="50">
        <v>636</v>
      </c>
      <c r="G161" s="50">
        <v>1</v>
      </c>
      <c r="H161" s="50">
        <v>0</v>
      </c>
      <c r="I161" s="50">
        <v>452818</v>
      </c>
      <c r="J161" s="50">
        <v>452519</v>
      </c>
      <c r="K161" s="50">
        <v>299</v>
      </c>
      <c r="L161" s="66">
        <v>0</v>
      </c>
      <c r="M161" s="107">
        <v>2.6557200000000001</v>
      </c>
      <c r="N161" s="50">
        <v>0.48888500000000001</v>
      </c>
      <c r="O161" s="66">
        <v>0.90092214000000004</v>
      </c>
    </row>
    <row r="162" spans="1:15" x14ac:dyDescent="0.2">
      <c r="A162" s="89" t="s">
        <v>1325</v>
      </c>
      <c r="B162" s="50">
        <v>5</v>
      </c>
      <c r="C162" s="50" t="s">
        <v>4488</v>
      </c>
      <c r="D162" s="64">
        <f t="shared" si="2"/>
        <v>301</v>
      </c>
      <c r="E162" s="50">
        <v>637</v>
      </c>
      <c r="F162" s="50">
        <v>636</v>
      </c>
      <c r="G162" s="50">
        <v>1</v>
      </c>
      <c r="H162" s="50">
        <v>0</v>
      </c>
      <c r="I162" s="50">
        <v>452818</v>
      </c>
      <c r="J162" s="50">
        <v>452518</v>
      </c>
      <c r="K162" s="50">
        <v>300</v>
      </c>
      <c r="L162" s="66">
        <v>0</v>
      </c>
      <c r="M162" s="107">
        <v>3.9872800000000002</v>
      </c>
      <c r="N162" s="50">
        <v>0.370861</v>
      </c>
      <c r="O162" s="66">
        <v>0.90092214000000004</v>
      </c>
    </row>
    <row r="163" spans="1:15" x14ac:dyDescent="0.2">
      <c r="A163" s="89" t="s">
        <v>3663</v>
      </c>
      <c r="B163" s="50">
        <v>66</v>
      </c>
      <c r="C163" s="50" t="s">
        <v>4488</v>
      </c>
      <c r="D163" s="64">
        <f t="shared" si="2"/>
        <v>311</v>
      </c>
      <c r="E163" s="50">
        <v>637</v>
      </c>
      <c r="F163" s="50">
        <v>637</v>
      </c>
      <c r="G163" s="50">
        <v>0</v>
      </c>
      <c r="H163" s="50">
        <v>0</v>
      </c>
      <c r="I163" s="50">
        <v>452818</v>
      </c>
      <c r="J163" s="50">
        <v>452507</v>
      </c>
      <c r="K163" s="50">
        <v>311</v>
      </c>
      <c r="L163" s="66">
        <v>0</v>
      </c>
      <c r="M163" s="107">
        <v>0.36347299999999999</v>
      </c>
      <c r="N163" s="50">
        <v>0.48634500000000003</v>
      </c>
      <c r="O163" s="66">
        <v>0.90092214000000004</v>
      </c>
    </row>
    <row r="164" spans="1:15" x14ac:dyDescent="0.2">
      <c r="A164" s="89" t="s">
        <v>1798</v>
      </c>
      <c r="B164" s="50">
        <v>19</v>
      </c>
      <c r="C164" s="50" t="s">
        <v>4488</v>
      </c>
      <c r="D164" s="64">
        <f t="shared" si="2"/>
        <v>328</v>
      </c>
      <c r="E164" s="50">
        <v>637</v>
      </c>
      <c r="F164" s="50">
        <v>637</v>
      </c>
      <c r="G164" s="50">
        <v>0</v>
      </c>
      <c r="H164" s="50">
        <v>0</v>
      </c>
      <c r="I164" s="50">
        <v>452818</v>
      </c>
      <c r="J164" s="50">
        <v>452490</v>
      </c>
      <c r="K164" s="50">
        <v>328</v>
      </c>
      <c r="L164" s="66">
        <v>0</v>
      </c>
      <c r="M164" s="107">
        <v>0.36637500000000001</v>
      </c>
      <c r="N164" s="50">
        <v>0.524698</v>
      </c>
      <c r="O164" s="66">
        <v>0.90092214000000004</v>
      </c>
    </row>
    <row r="165" spans="1:15" x14ac:dyDescent="0.2">
      <c r="A165" s="89" t="s">
        <v>1193</v>
      </c>
      <c r="B165" s="50">
        <v>3</v>
      </c>
      <c r="C165" s="50" t="s">
        <v>4488</v>
      </c>
      <c r="D165" s="64">
        <f t="shared" si="2"/>
        <v>361</v>
      </c>
      <c r="E165" s="50">
        <v>637</v>
      </c>
      <c r="F165" s="50">
        <v>637</v>
      </c>
      <c r="G165" s="50">
        <v>0</v>
      </c>
      <c r="H165" s="50">
        <v>0</v>
      </c>
      <c r="I165" s="50">
        <v>452818</v>
      </c>
      <c r="J165" s="50">
        <v>452457</v>
      </c>
      <c r="K165" s="50">
        <v>361</v>
      </c>
      <c r="L165" s="66">
        <v>0</v>
      </c>
      <c r="M165" s="107">
        <v>0.36530099999999999</v>
      </c>
      <c r="N165" s="50">
        <v>0.47357100000000002</v>
      </c>
      <c r="O165" s="66">
        <v>0.90092214000000004</v>
      </c>
    </row>
    <row r="166" spans="1:15" x14ac:dyDescent="0.2">
      <c r="A166" s="89" t="s">
        <v>1926</v>
      </c>
      <c r="B166" s="50">
        <v>25</v>
      </c>
      <c r="C166" s="50" t="s">
        <v>4488</v>
      </c>
      <c r="D166" s="64">
        <f t="shared" si="2"/>
        <v>419</v>
      </c>
      <c r="E166" s="50">
        <v>637</v>
      </c>
      <c r="F166" s="50">
        <v>637</v>
      </c>
      <c r="G166" s="50">
        <v>0</v>
      </c>
      <c r="H166" s="50">
        <v>0</v>
      </c>
      <c r="I166" s="50">
        <v>452818</v>
      </c>
      <c r="J166" s="50">
        <v>452399</v>
      </c>
      <c r="K166" s="50">
        <v>419</v>
      </c>
      <c r="L166" s="66">
        <v>0</v>
      </c>
      <c r="M166" s="107">
        <v>0.36639300000000002</v>
      </c>
      <c r="N166" s="50">
        <v>0.49005700000000002</v>
      </c>
      <c r="O166" s="66">
        <v>0.90092214000000004</v>
      </c>
    </row>
    <row r="167" spans="1:15" x14ac:dyDescent="0.2">
      <c r="A167" s="89" t="s">
        <v>3878</v>
      </c>
      <c r="B167" s="50">
        <v>73</v>
      </c>
      <c r="C167" s="50" t="s">
        <v>4488</v>
      </c>
      <c r="D167" s="64">
        <f t="shared" si="2"/>
        <v>510</v>
      </c>
      <c r="E167" s="50">
        <v>637</v>
      </c>
      <c r="F167" s="50">
        <v>636</v>
      </c>
      <c r="G167" s="50">
        <v>1</v>
      </c>
      <c r="H167" s="50">
        <v>0</v>
      </c>
      <c r="I167" s="50">
        <v>452818</v>
      </c>
      <c r="J167" s="50">
        <v>452309</v>
      </c>
      <c r="K167" s="50">
        <v>509</v>
      </c>
      <c r="L167" s="66">
        <v>0</v>
      </c>
      <c r="M167" s="107">
        <v>1.6046800000000001</v>
      </c>
      <c r="N167" s="50">
        <v>0.69739300000000004</v>
      </c>
      <c r="O167" s="66">
        <v>0.90092214000000004</v>
      </c>
    </row>
    <row r="168" spans="1:15" x14ac:dyDescent="0.2">
      <c r="A168" s="89" t="s">
        <v>777</v>
      </c>
      <c r="B168" s="50">
        <v>21</v>
      </c>
      <c r="C168" s="50" t="s">
        <v>4488</v>
      </c>
      <c r="D168" s="64">
        <f t="shared" si="2"/>
        <v>758</v>
      </c>
      <c r="E168" s="50">
        <v>637</v>
      </c>
      <c r="F168" s="50">
        <v>636</v>
      </c>
      <c r="G168" s="50">
        <v>1</v>
      </c>
      <c r="H168" s="50">
        <v>0</v>
      </c>
      <c r="I168" s="50">
        <v>452818</v>
      </c>
      <c r="J168" s="50">
        <v>452076</v>
      </c>
      <c r="K168" s="50">
        <v>727</v>
      </c>
      <c r="L168" s="66">
        <v>15</v>
      </c>
      <c r="M168" s="107">
        <v>0.52929899999999996</v>
      </c>
      <c r="N168" s="50">
        <v>0.31395800000000001</v>
      </c>
      <c r="O168" s="66">
        <v>0.90092214000000004</v>
      </c>
    </row>
    <row r="169" spans="1:15" x14ac:dyDescent="0.2">
      <c r="A169" s="89" t="s">
        <v>1535</v>
      </c>
      <c r="B169" s="50">
        <v>11</v>
      </c>
      <c r="C169" s="50" t="s">
        <v>4488</v>
      </c>
      <c r="D169" s="64">
        <f t="shared" si="2"/>
        <v>3682</v>
      </c>
      <c r="E169" s="50">
        <v>637</v>
      </c>
      <c r="F169" s="50">
        <v>630</v>
      </c>
      <c r="G169" s="50">
        <v>7</v>
      </c>
      <c r="H169" s="50">
        <v>0</v>
      </c>
      <c r="I169" s="50">
        <v>452818</v>
      </c>
      <c r="J169" s="50">
        <v>449147</v>
      </c>
      <c r="K169" s="50">
        <v>3667</v>
      </c>
      <c r="L169" s="66">
        <v>4</v>
      </c>
      <c r="M169" s="107">
        <v>1.4143600000000001</v>
      </c>
      <c r="N169" s="50">
        <v>0.43222699999999997</v>
      </c>
      <c r="O169" s="66">
        <v>0.90092214000000004</v>
      </c>
    </row>
    <row r="170" spans="1:15" x14ac:dyDescent="0.2">
      <c r="A170" s="89" t="s">
        <v>569</v>
      </c>
      <c r="B170" s="50">
        <v>17</v>
      </c>
      <c r="C170" s="50" t="s">
        <v>4488</v>
      </c>
      <c r="D170" s="64">
        <f t="shared" si="2"/>
        <v>4477</v>
      </c>
      <c r="E170" s="50">
        <v>637</v>
      </c>
      <c r="F170" s="50">
        <v>632</v>
      </c>
      <c r="G170" s="50">
        <v>5</v>
      </c>
      <c r="H170" s="50">
        <v>0</v>
      </c>
      <c r="I170" s="50">
        <v>452818</v>
      </c>
      <c r="J170" s="50">
        <v>448355</v>
      </c>
      <c r="K170" s="50">
        <v>4454</v>
      </c>
      <c r="L170" s="66">
        <v>9</v>
      </c>
      <c r="M170" s="107">
        <v>0.78095000000000003</v>
      </c>
      <c r="N170" s="50">
        <v>0.52930600000000005</v>
      </c>
      <c r="O170" s="66">
        <v>0.90092214000000004</v>
      </c>
    </row>
    <row r="171" spans="1:15" x14ac:dyDescent="0.2">
      <c r="A171" s="89" t="s">
        <v>1193</v>
      </c>
      <c r="B171" s="50">
        <v>3</v>
      </c>
      <c r="C171" s="50" t="s">
        <v>4487</v>
      </c>
      <c r="D171" s="64">
        <f t="shared" si="2"/>
        <v>294</v>
      </c>
      <c r="E171" s="50">
        <v>2362</v>
      </c>
      <c r="F171" s="50">
        <v>2360</v>
      </c>
      <c r="G171" s="50">
        <v>2</v>
      </c>
      <c r="H171" s="50">
        <v>0</v>
      </c>
      <c r="I171" s="50">
        <v>352644</v>
      </c>
      <c r="J171" s="50">
        <v>352352</v>
      </c>
      <c r="K171" s="50">
        <v>292</v>
      </c>
      <c r="L171" s="66">
        <v>0</v>
      </c>
      <c r="M171" s="107">
        <v>1.1845600000000001</v>
      </c>
      <c r="N171" s="50">
        <v>0.82588600000000001</v>
      </c>
      <c r="O171" s="66">
        <v>0.90096654545454502</v>
      </c>
    </row>
    <row r="172" spans="1:15" x14ac:dyDescent="0.2">
      <c r="A172" s="89" t="s">
        <v>584</v>
      </c>
      <c r="B172" s="50">
        <v>38</v>
      </c>
      <c r="C172" s="50" t="s">
        <v>4488</v>
      </c>
      <c r="D172" s="64">
        <f t="shared" si="2"/>
        <v>21</v>
      </c>
      <c r="E172" s="50">
        <v>637</v>
      </c>
      <c r="F172" s="50">
        <v>637</v>
      </c>
      <c r="G172" s="50">
        <v>0</v>
      </c>
      <c r="H172" s="50">
        <v>0</v>
      </c>
      <c r="I172" s="50">
        <v>452818</v>
      </c>
      <c r="J172" s="50">
        <v>452797</v>
      </c>
      <c r="K172" s="50">
        <v>21</v>
      </c>
      <c r="L172" s="66">
        <v>0</v>
      </c>
      <c r="M172" s="107">
        <v>0.36741200000000002</v>
      </c>
      <c r="N172" s="50">
        <v>0.91035100000000002</v>
      </c>
      <c r="O172" s="66">
        <v>0.91035100000000002</v>
      </c>
    </row>
    <row r="173" spans="1:15" x14ac:dyDescent="0.2">
      <c r="A173" s="89" t="s">
        <v>2477</v>
      </c>
      <c r="B173" s="50">
        <v>41</v>
      </c>
      <c r="C173" s="50" t="s">
        <v>4471</v>
      </c>
      <c r="D173" s="64">
        <f t="shared" si="2"/>
        <v>25</v>
      </c>
      <c r="E173" s="50">
        <v>13443</v>
      </c>
      <c r="F173" s="50">
        <v>13443</v>
      </c>
      <c r="G173" s="50">
        <v>0</v>
      </c>
      <c r="H173" s="50">
        <v>0</v>
      </c>
      <c r="I173" s="50">
        <v>440012</v>
      </c>
      <c r="J173" s="50">
        <v>439987</v>
      </c>
      <c r="K173" s="50">
        <v>25</v>
      </c>
      <c r="L173" s="66">
        <v>0</v>
      </c>
      <c r="M173" s="107">
        <v>0.35620600000000002</v>
      </c>
      <c r="N173" s="50">
        <v>0.48758899999999999</v>
      </c>
      <c r="O173" s="66">
        <v>0.91301730000000003</v>
      </c>
    </row>
    <row r="174" spans="1:15" x14ac:dyDescent="0.2">
      <c r="A174" s="89" t="s">
        <v>750</v>
      </c>
      <c r="B174" s="50">
        <v>72</v>
      </c>
      <c r="C174" s="50" t="s">
        <v>4471</v>
      </c>
      <c r="D174" s="64">
        <f t="shared" si="2"/>
        <v>92</v>
      </c>
      <c r="E174" s="50">
        <v>13443</v>
      </c>
      <c r="F174" s="50">
        <v>13439</v>
      </c>
      <c r="G174" s="50">
        <v>4</v>
      </c>
      <c r="H174" s="50">
        <v>0</v>
      </c>
      <c r="I174" s="50">
        <v>440012</v>
      </c>
      <c r="J174" s="50">
        <v>439924</v>
      </c>
      <c r="K174" s="50">
        <v>88</v>
      </c>
      <c r="L174" s="66">
        <v>0</v>
      </c>
      <c r="M174" s="107">
        <v>1.5387599999999999</v>
      </c>
      <c r="N174" s="50">
        <v>0.481014</v>
      </c>
      <c r="O174" s="66">
        <v>0.91301730000000003</v>
      </c>
    </row>
    <row r="175" spans="1:15" x14ac:dyDescent="0.2">
      <c r="A175" s="89" t="s">
        <v>1413</v>
      </c>
      <c r="B175" s="50">
        <v>8</v>
      </c>
      <c r="C175" s="50" t="s">
        <v>4471</v>
      </c>
      <c r="D175" s="64">
        <f t="shared" si="2"/>
        <v>101</v>
      </c>
      <c r="E175" s="50">
        <v>13443</v>
      </c>
      <c r="F175" s="50">
        <v>13441</v>
      </c>
      <c r="G175" s="50">
        <v>2</v>
      </c>
      <c r="H175" s="50">
        <v>0</v>
      </c>
      <c r="I175" s="50">
        <v>440012</v>
      </c>
      <c r="J175" s="50">
        <v>439913</v>
      </c>
      <c r="K175" s="50">
        <v>99</v>
      </c>
      <c r="L175" s="66">
        <v>0</v>
      </c>
      <c r="M175" s="107">
        <v>0.67105199999999998</v>
      </c>
      <c r="N175" s="50">
        <v>0.49557000000000001</v>
      </c>
      <c r="O175" s="66">
        <v>0.91301730000000003</v>
      </c>
    </row>
    <row r="176" spans="1:15" x14ac:dyDescent="0.2">
      <c r="A176" s="89" t="s">
        <v>2807</v>
      </c>
      <c r="B176" s="50">
        <v>49</v>
      </c>
      <c r="C176" s="50" t="s">
        <v>4471</v>
      </c>
      <c r="D176" s="64">
        <f t="shared" si="2"/>
        <v>179</v>
      </c>
      <c r="E176" s="50">
        <v>13443</v>
      </c>
      <c r="F176" s="50">
        <v>13437</v>
      </c>
      <c r="G176" s="50">
        <v>6</v>
      </c>
      <c r="H176" s="50">
        <v>0</v>
      </c>
      <c r="I176" s="50">
        <v>440012</v>
      </c>
      <c r="J176" s="50">
        <v>439839</v>
      </c>
      <c r="K176" s="50">
        <v>173</v>
      </c>
      <c r="L176" s="66">
        <v>0</v>
      </c>
      <c r="M176" s="107">
        <v>1.3436999999999999</v>
      </c>
      <c r="N176" s="50">
        <v>0.53436499999999998</v>
      </c>
      <c r="O176" s="66">
        <v>0.91301730000000003</v>
      </c>
    </row>
    <row r="177" spans="1:15" x14ac:dyDescent="0.2">
      <c r="A177" s="89" t="s">
        <v>2589</v>
      </c>
      <c r="B177" s="50">
        <v>44</v>
      </c>
      <c r="C177" s="50" t="s">
        <v>4471</v>
      </c>
      <c r="D177" s="64">
        <f t="shared" si="2"/>
        <v>208</v>
      </c>
      <c r="E177" s="50">
        <v>13443</v>
      </c>
      <c r="F177" s="50">
        <v>13435</v>
      </c>
      <c r="G177" s="50">
        <v>8</v>
      </c>
      <c r="H177" s="50">
        <v>0</v>
      </c>
      <c r="I177" s="50">
        <v>440012</v>
      </c>
      <c r="J177" s="50">
        <v>439812</v>
      </c>
      <c r="K177" s="50">
        <v>200</v>
      </c>
      <c r="L177" s="66">
        <v>0</v>
      </c>
      <c r="M177" s="107">
        <v>1.28661</v>
      </c>
      <c r="N177" s="50">
        <v>0.53706900000000002</v>
      </c>
      <c r="O177" s="66">
        <v>0.91301730000000003</v>
      </c>
    </row>
    <row r="178" spans="1:15" x14ac:dyDescent="0.2">
      <c r="A178" s="89" t="s">
        <v>1193</v>
      </c>
      <c r="B178" s="50">
        <v>3</v>
      </c>
      <c r="C178" s="50" t="s">
        <v>4471</v>
      </c>
      <c r="D178" s="64">
        <f t="shared" si="2"/>
        <v>361</v>
      </c>
      <c r="E178" s="50">
        <v>13443</v>
      </c>
      <c r="F178" s="50">
        <v>13431</v>
      </c>
      <c r="G178" s="50">
        <v>12</v>
      </c>
      <c r="H178" s="50">
        <v>0</v>
      </c>
      <c r="I178" s="50">
        <v>440012</v>
      </c>
      <c r="J178" s="50">
        <v>439663</v>
      </c>
      <c r="K178" s="50">
        <v>349</v>
      </c>
      <c r="L178" s="66">
        <v>0</v>
      </c>
      <c r="M178" s="107">
        <v>1.2322</v>
      </c>
      <c r="N178" s="50">
        <v>0.52154199999999995</v>
      </c>
      <c r="O178" s="66">
        <v>0.91301730000000003</v>
      </c>
    </row>
    <row r="179" spans="1:15" x14ac:dyDescent="0.2">
      <c r="A179" s="89" t="s">
        <v>3286</v>
      </c>
      <c r="B179" s="50">
        <v>60</v>
      </c>
      <c r="C179" s="50" t="s">
        <v>4471</v>
      </c>
      <c r="D179" s="64">
        <f t="shared" si="2"/>
        <v>111</v>
      </c>
      <c r="E179" s="50">
        <v>13443</v>
      </c>
      <c r="F179" s="50">
        <v>13439</v>
      </c>
      <c r="G179" s="50">
        <v>4</v>
      </c>
      <c r="H179" s="50">
        <v>0</v>
      </c>
      <c r="I179" s="50">
        <v>440012</v>
      </c>
      <c r="J179" s="50">
        <v>439905</v>
      </c>
      <c r="K179" s="50">
        <v>107</v>
      </c>
      <c r="L179" s="66">
        <v>0</v>
      </c>
      <c r="M179" s="107">
        <v>1.40422</v>
      </c>
      <c r="N179" s="50">
        <v>0.56740699999999999</v>
      </c>
      <c r="O179" s="66">
        <v>0.92480850000000003</v>
      </c>
    </row>
    <row r="180" spans="1:15" x14ac:dyDescent="0.2">
      <c r="A180" s="89" t="s">
        <v>3360</v>
      </c>
      <c r="B180" s="50">
        <v>63</v>
      </c>
      <c r="C180" s="50" t="s">
        <v>4471</v>
      </c>
      <c r="D180" s="64">
        <f t="shared" si="2"/>
        <v>662</v>
      </c>
      <c r="E180" s="50">
        <v>13443</v>
      </c>
      <c r="F180" s="50">
        <v>13427</v>
      </c>
      <c r="G180" s="50">
        <v>16</v>
      </c>
      <c r="H180" s="50">
        <v>0</v>
      </c>
      <c r="I180" s="50">
        <v>440012</v>
      </c>
      <c r="J180" s="50">
        <v>439367</v>
      </c>
      <c r="K180" s="50">
        <v>644</v>
      </c>
      <c r="L180" s="66">
        <v>1</v>
      </c>
      <c r="M180" s="107">
        <v>0.87485100000000005</v>
      </c>
      <c r="N180" s="50">
        <v>0.58027200000000001</v>
      </c>
      <c r="O180" s="66">
        <v>0.92480850000000003</v>
      </c>
    </row>
    <row r="181" spans="1:15" x14ac:dyDescent="0.2">
      <c r="A181" s="89" t="s">
        <v>3232</v>
      </c>
      <c r="B181" s="50">
        <v>58</v>
      </c>
      <c r="C181" s="50" t="s">
        <v>4471</v>
      </c>
      <c r="D181" s="64">
        <f t="shared" si="2"/>
        <v>51</v>
      </c>
      <c r="E181" s="50">
        <v>13443</v>
      </c>
      <c r="F181" s="50">
        <v>13442</v>
      </c>
      <c r="G181" s="50">
        <v>1</v>
      </c>
      <c r="H181" s="50">
        <v>0</v>
      </c>
      <c r="I181" s="50">
        <v>440012</v>
      </c>
      <c r="J181" s="50">
        <v>439962</v>
      </c>
      <c r="K181" s="50">
        <v>50</v>
      </c>
      <c r="L181" s="66">
        <v>0</v>
      </c>
      <c r="M181" s="107">
        <v>0.65666100000000005</v>
      </c>
      <c r="N181" s="50">
        <v>0.60299199999999997</v>
      </c>
      <c r="O181" s="66">
        <v>0.93065237142857105</v>
      </c>
    </row>
    <row r="182" spans="1:15" x14ac:dyDescent="0.2">
      <c r="A182" s="89" t="s">
        <v>777</v>
      </c>
      <c r="B182" s="50">
        <v>21</v>
      </c>
      <c r="C182" s="50" t="s">
        <v>4471</v>
      </c>
      <c r="D182" s="64">
        <f t="shared" si="2"/>
        <v>758</v>
      </c>
      <c r="E182" s="50">
        <v>13443</v>
      </c>
      <c r="F182" s="50">
        <v>13421</v>
      </c>
      <c r="G182" s="50">
        <v>22</v>
      </c>
      <c r="H182" s="50">
        <v>0</v>
      </c>
      <c r="I182" s="50">
        <v>440012</v>
      </c>
      <c r="J182" s="50">
        <v>439291</v>
      </c>
      <c r="K182" s="50">
        <v>706</v>
      </c>
      <c r="L182" s="66">
        <v>15</v>
      </c>
      <c r="M182" s="107">
        <v>1.1214599999999999</v>
      </c>
      <c r="N182" s="50">
        <v>0.62635799999999997</v>
      </c>
      <c r="O182" s="66">
        <v>0.93065237142857105</v>
      </c>
    </row>
    <row r="183" spans="1:15" x14ac:dyDescent="0.2">
      <c r="A183" s="89" t="s">
        <v>600</v>
      </c>
      <c r="B183" s="50">
        <v>71</v>
      </c>
      <c r="C183" s="50" t="s">
        <v>4471</v>
      </c>
      <c r="D183" s="64">
        <f t="shared" si="2"/>
        <v>132</v>
      </c>
      <c r="E183" s="50">
        <v>13443</v>
      </c>
      <c r="F183" s="50">
        <v>13440</v>
      </c>
      <c r="G183" s="50">
        <v>3</v>
      </c>
      <c r="H183" s="50">
        <v>0</v>
      </c>
      <c r="I183" s="50">
        <v>440012</v>
      </c>
      <c r="J183" s="50">
        <v>439883</v>
      </c>
      <c r="K183" s="50">
        <v>129</v>
      </c>
      <c r="L183" s="66">
        <v>0</v>
      </c>
      <c r="M183" s="107">
        <v>0.78171999999999997</v>
      </c>
      <c r="N183" s="50">
        <v>0.638683</v>
      </c>
      <c r="O183" s="66">
        <v>0.93065237142857105</v>
      </c>
    </row>
    <row r="184" spans="1:15" x14ac:dyDescent="0.2">
      <c r="A184" s="89" t="s">
        <v>1861</v>
      </c>
      <c r="B184" s="50">
        <v>22</v>
      </c>
      <c r="C184" s="50" t="s">
        <v>4487</v>
      </c>
      <c r="D184" s="64">
        <f t="shared" si="2"/>
        <v>149</v>
      </c>
      <c r="E184" s="50">
        <v>2362</v>
      </c>
      <c r="F184" s="50">
        <v>2361</v>
      </c>
      <c r="G184" s="50">
        <v>1</v>
      </c>
      <c r="H184" s="50">
        <v>0</v>
      </c>
      <c r="I184" s="50">
        <v>352644</v>
      </c>
      <c r="J184" s="50">
        <v>352496</v>
      </c>
      <c r="K184" s="50">
        <v>148</v>
      </c>
      <c r="L184" s="66">
        <v>0</v>
      </c>
      <c r="M184" s="107">
        <v>1.1608000000000001</v>
      </c>
      <c r="N184" s="50">
        <v>0.89012400000000003</v>
      </c>
      <c r="O184" s="66">
        <v>0.94946560000000002</v>
      </c>
    </row>
    <row r="185" spans="1:15" x14ac:dyDescent="0.2">
      <c r="A185" s="89" t="s">
        <v>1535</v>
      </c>
      <c r="B185" s="50">
        <v>11</v>
      </c>
      <c r="C185" s="50" t="s">
        <v>4487</v>
      </c>
      <c r="D185" s="64">
        <f t="shared" si="2"/>
        <v>2866</v>
      </c>
      <c r="E185" s="50">
        <v>2362</v>
      </c>
      <c r="F185" s="50">
        <v>2344</v>
      </c>
      <c r="G185" s="50">
        <v>18</v>
      </c>
      <c r="H185" s="50">
        <v>0</v>
      </c>
      <c r="I185" s="50">
        <v>352644</v>
      </c>
      <c r="J185" s="50">
        <v>349799</v>
      </c>
      <c r="K185" s="50">
        <v>2842</v>
      </c>
      <c r="L185" s="66">
        <v>3</v>
      </c>
      <c r="M185" s="107">
        <v>0.97745099999999996</v>
      </c>
      <c r="N185" s="50">
        <v>0.92303800000000003</v>
      </c>
      <c r="O185" s="66">
        <v>0.95870999999999995</v>
      </c>
    </row>
    <row r="186" spans="1:15" x14ac:dyDescent="0.2">
      <c r="A186" s="89" t="s">
        <v>4135</v>
      </c>
      <c r="B186" s="50">
        <v>78</v>
      </c>
      <c r="C186" s="50" t="s">
        <v>4487</v>
      </c>
      <c r="D186" s="64">
        <f t="shared" si="2"/>
        <v>91</v>
      </c>
      <c r="E186" s="50">
        <v>2362</v>
      </c>
      <c r="F186" s="50">
        <v>2361</v>
      </c>
      <c r="G186" s="50">
        <v>1</v>
      </c>
      <c r="H186" s="50">
        <v>0</v>
      </c>
      <c r="I186" s="50">
        <v>352644</v>
      </c>
      <c r="J186" s="50">
        <v>352554</v>
      </c>
      <c r="K186" s="50">
        <v>90</v>
      </c>
      <c r="L186" s="66">
        <v>0</v>
      </c>
      <c r="M186" s="107">
        <v>1.0829899999999999</v>
      </c>
      <c r="N186" s="50">
        <v>0.94072199999999995</v>
      </c>
      <c r="O186" s="66">
        <v>0.95870999999999995</v>
      </c>
    </row>
    <row r="187" spans="1:15" x14ac:dyDescent="0.2">
      <c r="A187" s="89" t="s">
        <v>2807</v>
      </c>
      <c r="B187" s="50">
        <v>49</v>
      </c>
      <c r="C187" s="50" t="s">
        <v>4487</v>
      </c>
      <c r="D187" s="64">
        <f t="shared" si="2"/>
        <v>145</v>
      </c>
      <c r="E187" s="50">
        <v>2362</v>
      </c>
      <c r="F187" s="50">
        <v>2361</v>
      </c>
      <c r="G187" s="50">
        <v>1</v>
      </c>
      <c r="H187" s="50">
        <v>0</v>
      </c>
      <c r="I187" s="50">
        <v>352644</v>
      </c>
      <c r="J187" s="50">
        <v>352500</v>
      </c>
      <c r="K187" s="50">
        <v>144</v>
      </c>
      <c r="L187" s="66">
        <v>0</v>
      </c>
      <c r="M187" s="107">
        <v>1.0551699999999999</v>
      </c>
      <c r="N187" s="50">
        <v>0.95870999999999995</v>
      </c>
      <c r="O187" s="66">
        <v>0.95870999999999995</v>
      </c>
    </row>
    <row r="188" spans="1:15" x14ac:dyDescent="0.2">
      <c r="A188" s="89" t="s">
        <v>609</v>
      </c>
      <c r="B188" s="50">
        <v>27</v>
      </c>
      <c r="C188" s="50" t="s">
        <v>4471</v>
      </c>
      <c r="D188" s="64">
        <f t="shared" si="2"/>
        <v>36</v>
      </c>
      <c r="E188" s="50">
        <v>13443</v>
      </c>
      <c r="F188" s="50">
        <v>13442</v>
      </c>
      <c r="G188" s="50">
        <v>1</v>
      </c>
      <c r="H188" s="50">
        <v>0</v>
      </c>
      <c r="I188" s="50">
        <v>440012</v>
      </c>
      <c r="J188" s="50">
        <v>439977</v>
      </c>
      <c r="K188" s="50">
        <v>35</v>
      </c>
      <c r="L188" s="66">
        <v>0</v>
      </c>
      <c r="M188" s="107">
        <v>1.5253000000000001</v>
      </c>
      <c r="N188" s="50">
        <v>0.72641</v>
      </c>
      <c r="O188" s="66">
        <v>0.97491868421052597</v>
      </c>
    </row>
    <row r="189" spans="1:15" x14ac:dyDescent="0.2">
      <c r="A189" s="89" t="s">
        <v>576</v>
      </c>
      <c r="B189" s="50">
        <v>32</v>
      </c>
      <c r="C189" s="50" t="s">
        <v>4471</v>
      </c>
      <c r="D189" s="64">
        <f t="shared" si="2"/>
        <v>44</v>
      </c>
      <c r="E189" s="50">
        <v>13443</v>
      </c>
      <c r="F189" s="50">
        <v>13442</v>
      </c>
      <c r="G189" s="50">
        <v>1</v>
      </c>
      <c r="H189" s="50">
        <v>0</v>
      </c>
      <c r="I189" s="50">
        <v>440012</v>
      </c>
      <c r="J189" s="50">
        <v>439969</v>
      </c>
      <c r="K189" s="50">
        <v>43</v>
      </c>
      <c r="L189" s="66">
        <v>0</v>
      </c>
      <c r="M189" s="107">
        <v>0.72953199999999996</v>
      </c>
      <c r="N189" s="50">
        <v>0.71878699999999995</v>
      </c>
      <c r="O189" s="66">
        <v>0.97491868421052597</v>
      </c>
    </row>
    <row r="190" spans="1:15" x14ac:dyDescent="0.2">
      <c r="A190" s="89" t="s">
        <v>4135</v>
      </c>
      <c r="B190" s="50">
        <v>78</v>
      </c>
      <c r="C190" s="50" t="s">
        <v>4471</v>
      </c>
      <c r="D190" s="64">
        <f t="shared" si="2"/>
        <v>123</v>
      </c>
      <c r="E190" s="50">
        <v>13443</v>
      </c>
      <c r="F190" s="50">
        <v>13440</v>
      </c>
      <c r="G190" s="50">
        <v>3</v>
      </c>
      <c r="H190" s="50">
        <v>0</v>
      </c>
      <c r="I190" s="50">
        <v>440012</v>
      </c>
      <c r="J190" s="50">
        <v>439892</v>
      </c>
      <c r="K190" s="50">
        <v>120</v>
      </c>
      <c r="L190" s="66">
        <v>0</v>
      </c>
      <c r="M190" s="107">
        <v>0.82443299999999997</v>
      </c>
      <c r="N190" s="50">
        <v>0.72022200000000003</v>
      </c>
      <c r="O190" s="66">
        <v>0.97491868421052597</v>
      </c>
    </row>
    <row r="191" spans="1:15" x14ac:dyDescent="0.2">
      <c r="A191" s="89" t="s">
        <v>596</v>
      </c>
      <c r="B191" s="50">
        <v>69</v>
      </c>
      <c r="C191" s="50" t="s">
        <v>4471</v>
      </c>
      <c r="D191" s="64">
        <f t="shared" si="2"/>
        <v>53</v>
      </c>
      <c r="E191" s="50">
        <v>13443</v>
      </c>
      <c r="F191" s="50">
        <v>13441</v>
      </c>
      <c r="G191" s="50">
        <v>2</v>
      </c>
      <c r="H191" s="50">
        <v>0</v>
      </c>
      <c r="I191" s="50">
        <v>440012</v>
      </c>
      <c r="J191" s="50">
        <v>439961</v>
      </c>
      <c r="K191" s="50">
        <v>51</v>
      </c>
      <c r="L191" s="66">
        <v>0</v>
      </c>
      <c r="M191" s="107">
        <v>1.2725900000000001</v>
      </c>
      <c r="N191" s="50">
        <v>0.76687000000000005</v>
      </c>
      <c r="O191" s="66">
        <v>0.97775924999999997</v>
      </c>
    </row>
    <row r="192" spans="1:15" x14ac:dyDescent="0.2">
      <c r="A192" s="89" t="s">
        <v>3878</v>
      </c>
      <c r="B192" s="50">
        <v>73</v>
      </c>
      <c r="C192" s="50" t="s">
        <v>4471</v>
      </c>
      <c r="D192" s="64">
        <f t="shared" si="2"/>
        <v>510</v>
      </c>
      <c r="E192" s="50">
        <v>13443</v>
      </c>
      <c r="F192" s="50">
        <v>13429</v>
      </c>
      <c r="G192" s="50">
        <v>14</v>
      </c>
      <c r="H192" s="50">
        <v>0</v>
      </c>
      <c r="I192" s="50">
        <v>440012</v>
      </c>
      <c r="J192" s="50">
        <v>439516</v>
      </c>
      <c r="K192" s="50">
        <v>496</v>
      </c>
      <c r="L192" s="66">
        <v>0</v>
      </c>
      <c r="M192" s="107">
        <v>0.92289600000000005</v>
      </c>
      <c r="N192" s="50">
        <v>0.76199499999999998</v>
      </c>
      <c r="O192" s="66">
        <v>0.97775924999999997</v>
      </c>
    </row>
    <row r="193" spans="1:15" x14ac:dyDescent="0.2">
      <c r="A193" s="89" t="s">
        <v>2012</v>
      </c>
      <c r="B193" s="50">
        <v>30</v>
      </c>
      <c r="C193" s="50" t="s">
        <v>4471</v>
      </c>
      <c r="D193" s="64">
        <f t="shared" si="2"/>
        <v>45</v>
      </c>
      <c r="E193" s="50">
        <v>13443</v>
      </c>
      <c r="F193" s="50">
        <v>13441</v>
      </c>
      <c r="G193" s="50">
        <v>2</v>
      </c>
      <c r="H193" s="50">
        <v>0</v>
      </c>
      <c r="I193" s="50">
        <v>440012</v>
      </c>
      <c r="J193" s="50">
        <v>439969</v>
      </c>
      <c r="K193" s="50">
        <v>43</v>
      </c>
      <c r="L193" s="66">
        <v>0</v>
      </c>
      <c r="M193" s="107">
        <v>1.1127199999999999</v>
      </c>
      <c r="N193" s="50">
        <v>0.89042299999999996</v>
      </c>
      <c r="O193" s="66">
        <v>0.98776040425531897</v>
      </c>
    </row>
    <row r="194" spans="1:15" x14ac:dyDescent="0.2">
      <c r="A194" s="89" t="s">
        <v>3052</v>
      </c>
      <c r="B194" s="50">
        <v>53</v>
      </c>
      <c r="C194" s="50" t="s">
        <v>4471</v>
      </c>
      <c r="D194" s="64">
        <f t="shared" si="2"/>
        <v>99</v>
      </c>
      <c r="E194" s="50">
        <v>13443</v>
      </c>
      <c r="F194" s="50">
        <v>13441</v>
      </c>
      <c r="G194" s="50">
        <v>2</v>
      </c>
      <c r="H194" s="50">
        <v>0</v>
      </c>
      <c r="I194" s="50">
        <v>440012</v>
      </c>
      <c r="J194" s="50">
        <v>439915</v>
      </c>
      <c r="K194" s="50">
        <v>97</v>
      </c>
      <c r="L194" s="66">
        <v>0</v>
      </c>
      <c r="M194" s="107">
        <v>0.90065700000000004</v>
      </c>
      <c r="N194" s="50">
        <v>0.87860899999999997</v>
      </c>
      <c r="O194" s="66">
        <v>0.98776040425531897</v>
      </c>
    </row>
    <row r="195" spans="1:15" x14ac:dyDescent="0.2">
      <c r="A195" s="89" t="s">
        <v>709</v>
      </c>
      <c r="B195" s="50">
        <v>51</v>
      </c>
      <c r="C195" s="50" t="s">
        <v>4471</v>
      </c>
      <c r="D195" s="64">
        <f t="shared" si="2"/>
        <v>109</v>
      </c>
      <c r="E195" s="50">
        <v>13443</v>
      </c>
      <c r="F195" s="50">
        <v>13440</v>
      </c>
      <c r="G195" s="50">
        <v>3</v>
      </c>
      <c r="H195" s="50">
        <v>0</v>
      </c>
      <c r="I195" s="50">
        <v>440012</v>
      </c>
      <c r="J195" s="50">
        <v>439906</v>
      </c>
      <c r="K195" s="50">
        <v>106</v>
      </c>
      <c r="L195" s="66">
        <v>0</v>
      </c>
      <c r="M195" s="107">
        <v>0.91854199999999997</v>
      </c>
      <c r="N195" s="50">
        <v>0.88166</v>
      </c>
      <c r="O195" s="66">
        <v>0.98776040425531897</v>
      </c>
    </row>
    <row r="196" spans="1:15" x14ac:dyDescent="0.2">
      <c r="A196" s="89" t="s">
        <v>1861</v>
      </c>
      <c r="B196" s="50">
        <v>22</v>
      </c>
      <c r="C196" s="50" t="s">
        <v>4471</v>
      </c>
      <c r="D196" s="64">
        <f t="shared" ref="D196:D203" si="3">SUM(G196+K196+(H196+L196)*2)</f>
        <v>201</v>
      </c>
      <c r="E196" s="50">
        <v>13443</v>
      </c>
      <c r="F196" s="50">
        <v>13437</v>
      </c>
      <c r="G196" s="50">
        <v>6</v>
      </c>
      <c r="H196" s="50">
        <v>0</v>
      </c>
      <c r="I196" s="50">
        <v>440012</v>
      </c>
      <c r="J196" s="50">
        <v>439817</v>
      </c>
      <c r="K196" s="50">
        <v>195</v>
      </c>
      <c r="L196" s="66">
        <v>0</v>
      </c>
      <c r="M196" s="107">
        <v>0.91740299999999997</v>
      </c>
      <c r="N196" s="50">
        <v>0.83187800000000001</v>
      </c>
      <c r="O196" s="66">
        <v>0.98776040425531897</v>
      </c>
    </row>
    <row r="197" spans="1:15" x14ac:dyDescent="0.2">
      <c r="A197" s="89" t="s">
        <v>1762</v>
      </c>
      <c r="B197" s="50">
        <v>18</v>
      </c>
      <c r="C197" s="50" t="s">
        <v>4471</v>
      </c>
      <c r="D197" s="64">
        <f t="shared" si="3"/>
        <v>300</v>
      </c>
      <c r="E197" s="50">
        <v>13443</v>
      </c>
      <c r="F197" s="50">
        <v>13434</v>
      </c>
      <c r="G197" s="50">
        <v>9</v>
      </c>
      <c r="H197" s="50">
        <v>0</v>
      </c>
      <c r="I197" s="50">
        <v>440012</v>
      </c>
      <c r="J197" s="50">
        <v>439721</v>
      </c>
      <c r="K197" s="50">
        <v>291</v>
      </c>
      <c r="L197" s="66">
        <v>0</v>
      </c>
      <c r="M197" s="107">
        <v>1.0403500000000001</v>
      </c>
      <c r="N197" s="50">
        <v>0.91028900000000001</v>
      </c>
      <c r="O197" s="66">
        <v>0.98776040425531897</v>
      </c>
    </row>
    <row r="198" spans="1:15" x14ac:dyDescent="0.2">
      <c r="A198" s="89" t="s">
        <v>1926</v>
      </c>
      <c r="B198" s="50">
        <v>25</v>
      </c>
      <c r="C198" s="50" t="s">
        <v>4471</v>
      </c>
      <c r="D198" s="64">
        <f t="shared" si="3"/>
        <v>419</v>
      </c>
      <c r="E198" s="50">
        <v>13443</v>
      </c>
      <c r="F198" s="50">
        <v>13432</v>
      </c>
      <c r="G198" s="50">
        <v>11</v>
      </c>
      <c r="H198" s="50">
        <v>0</v>
      </c>
      <c r="I198" s="50">
        <v>440012</v>
      </c>
      <c r="J198" s="50">
        <v>439604</v>
      </c>
      <c r="K198" s="50">
        <v>408</v>
      </c>
      <c r="L198" s="66">
        <v>0</v>
      </c>
      <c r="M198" s="107">
        <v>0.93908000000000003</v>
      </c>
      <c r="N198" s="50">
        <v>0.83498899999999998</v>
      </c>
      <c r="O198" s="66">
        <v>0.98776040425531897</v>
      </c>
    </row>
    <row r="199" spans="1:15" x14ac:dyDescent="0.2">
      <c r="A199" s="89" t="s">
        <v>3950</v>
      </c>
      <c r="B199" s="50">
        <v>75</v>
      </c>
      <c r="C199" s="50" t="s">
        <v>4471</v>
      </c>
      <c r="D199" s="64">
        <f t="shared" si="3"/>
        <v>463</v>
      </c>
      <c r="E199" s="50">
        <v>13443</v>
      </c>
      <c r="F199" s="50">
        <v>13429</v>
      </c>
      <c r="G199" s="50">
        <v>14</v>
      </c>
      <c r="H199" s="50">
        <v>0</v>
      </c>
      <c r="I199" s="50">
        <v>440012</v>
      </c>
      <c r="J199" s="50">
        <v>439563</v>
      </c>
      <c r="K199" s="50">
        <v>449</v>
      </c>
      <c r="L199" s="66">
        <v>0</v>
      </c>
      <c r="M199" s="107">
        <v>1.03322</v>
      </c>
      <c r="N199" s="50">
        <v>0.907663</v>
      </c>
      <c r="O199" s="66">
        <v>0.98776040425531897</v>
      </c>
    </row>
    <row r="200" spans="1:15" x14ac:dyDescent="0.2">
      <c r="A200" s="89" t="s">
        <v>658</v>
      </c>
      <c r="B200" s="50">
        <v>4</v>
      </c>
      <c r="C200" s="50" t="s">
        <v>4471</v>
      </c>
      <c r="D200" s="64">
        <f t="shared" si="3"/>
        <v>31</v>
      </c>
      <c r="E200" s="50">
        <v>13443</v>
      </c>
      <c r="F200" s="50">
        <v>13442</v>
      </c>
      <c r="G200" s="50">
        <v>1</v>
      </c>
      <c r="H200" s="50">
        <v>0</v>
      </c>
      <c r="I200" s="50">
        <v>440012</v>
      </c>
      <c r="J200" s="50">
        <v>439982</v>
      </c>
      <c r="K200" s="50">
        <v>30</v>
      </c>
      <c r="L200" s="66">
        <v>0</v>
      </c>
      <c r="M200" s="107">
        <v>1.03461</v>
      </c>
      <c r="N200" s="50">
        <v>0.97413099999999997</v>
      </c>
      <c r="O200" s="66">
        <v>0.99361361999999998</v>
      </c>
    </row>
    <row r="201" spans="1:15" x14ac:dyDescent="0.2">
      <c r="A201" s="89" t="s">
        <v>1325</v>
      </c>
      <c r="B201" s="50">
        <v>5</v>
      </c>
      <c r="C201" s="50" t="s">
        <v>4471</v>
      </c>
      <c r="D201" s="64">
        <f t="shared" si="3"/>
        <v>301</v>
      </c>
      <c r="E201" s="50">
        <v>13443</v>
      </c>
      <c r="F201" s="50">
        <v>13434</v>
      </c>
      <c r="G201" s="50">
        <v>9</v>
      </c>
      <c r="H201" s="50">
        <v>0</v>
      </c>
      <c r="I201" s="50">
        <v>440012</v>
      </c>
      <c r="J201" s="50">
        <v>439720</v>
      </c>
      <c r="K201" s="50">
        <v>292</v>
      </c>
      <c r="L201" s="66">
        <v>0</v>
      </c>
      <c r="M201" s="107">
        <v>0.98338599999999998</v>
      </c>
      <c r="N201" s="50">
        <v>0.96101499999999995</v>
      </c>
      <c r="O201" s="66">
        <v>0.99361361999999998</v>
      </c>
    </row>
    <row r="202" spans="1:15" x14ac:dyDescent="0.2">
      <c r="A202" s="89" t="s">
        <v>3663</v>
      </c>
      <c r="B202" s="50">
        <v>66</v>
      </c>
      <c r="C202" s="50" t="s">
        <v>4471</v>
      </c>
      <c r="D202" s="64">
        <f t="shared" si="3"/>
        <v>311</v>
      </c>
      <c r="E202" s="50">
        <v>13443</v>
      </c>
      <c r="F202" s="50">
        <v>13434</v>
      </c>
      <c r="G202" s="50">
        <v>9</v>
      </c>
      <c r="H202" s="50">
        <v>0</v>
      </c>
      <c r="I202" s="50">
        <v>440012</v>
      </c>
      <c r="J202" s="50">
        <v>439710</v>
      </c>
      <c r="K202" s="50">
        <v>302</v>
      </c>
      <c r="L202" s="66">
        <v>0</v>
      </c>
      <c r="M202" s="107">
        <v>0.97813600000000001</v>
      </c>
      <c r="N202" s="50">
        <v>0.94857100000000005</v>
      </c>
      <c r="O202" s="66">
        <v>0.99361361999999998</v>
      </c>
    </row>
    <row r="203" spans="1:15" ht="17" thickBot="1" x14ac:dyDescent="0.25">
      <c r="A203" s="90" t="s">
        <v>1706</v>
      </c>
      <c r="B203" s="68">
        <v>15</v>
      </c>
      <c r="C203" s="68" t="s">
        <v>4471</v>
      </c>
      <c r="D203" s="67">
        <f t="shared" si="3"/>
        <v>120</v>
      </c>
      <c r="E203" s="68">
        <v>13443</v>
      </c>
      <c r="F203" s="68">
        <v>13440</v>
      </c>
      <c r="G203" s="68">
        <v>3</v>
      </c>
      <c r="H203" s="68">
        <v>0</v>
      </c>
      <c r="I203" s="68">
        <v>440012</v>
      </c>
      <c r="J203" s="68">
        <v>439895</v>
      </c>
      <c r="K203" s="68">
        <v>117</v>
      </c>
      <c r="L203" s="70">
        <v>0</v>
      </c>
      <c r="M203" s="108">
        <v>0.99699599999999999</v>
      </c>
      <c r="N203" s="68">
        <v>0.99594400000000005</v>
      </c>
      <c r="O203" s="70">
        <v>0.99594400000000005</v>
      </c>
    </row>
    <row r="204" spans="1:15" x14ac:dyDescent="0.2">
      <c r="A204" s="1" t="s">
        <v>4489</v>
      </c>
    </row>
    <row r="205" spans="1:15" x14ac:dyDescent="0.2">
      <c r="A205" s="241" t="s">
        <v>5414</v>
      </c>
    </row>
  </sheetData>
  <autoFilter ref="A2:O204" xr:uid="{7BFF7D39-90A8-0944-9860-56E284D9D024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CE27-8C99-674E-8828-87D1E90A5BE8}">
  <dimension ref="A1:O148"/>
  <sheetViews>
    <sheetView workbookViewId="0">
      <selection activeCell="A147" sqref="A147:A148"/>
    </sheetView>
  </sheetViews>
  <sheetFormatPr baseColWidth="10" defaultColWidth="8.83203125" defaultRowHeight="16" x14ac:dyDescent="0.2"/>
  <cols>
    <col min="1" max="1" width="16.5" style="120" customWidth="1"/>
    <col min="2" max="3" width="12" bestFit="1" customWidth="1"/>
    <col min="4" max="4" width="10.83203125" bestFit="1" customWidth="1"/>
    <col min="5" max="5" width="14" bestFit="1" customWidth="1"/>
    <col min="6" max="6" width="17.1640625" bestFit="1" customWidth="1"/>
    <col min="7" max="7" width="17.5" bestFit="1" customWidth="1"/>
    <col min="8" max="8" width="15.6640625" bestFit="1" customWidth="1"/>
    <col min="9" max="9" width="16" bestFit="1" customWidth="1"/>
    <col min="10" max="10" width="19.1640625" bestFit="1" customWidth="1"/>
    <col min="11" max="11" width="19.5" bestFit="1" customWidth="1"/>
    <col min="12" max="12" width="20.6640625" bestFit="1" customWidth="1"/>
    <col min="13" max="13" width="11.83203125" style="114" bestFit="1" customWidth="1"/>
    <col min="14" max="14" width="14" bestFit="1" customWidth="1"/>
    <col min="15" max="15" width="17.33203125" bestFit="1" customWidth="1"/>
  </cols>
  <sheetData>
    <row r="1" spans="1:15" ht="17" thickBot="1" x14ac:dyDescent="0.25">
      <c r="A1" s="109" t="s">
        <v>5382</v>
      </c>
      <c r="B1" s="110"/>
      <c r="C1" s="110"/>
      <c r="D1" s="110"/>
      <c r="E1" s="110"/>
      <c r="F1" s="110"/>
      <c r="G1" s="110"/>
      <c r="H1" s="111"/>
      <c r="I1" s="110"/>
      <c r="J1" s="110"/>
      <c r="K1" s="110"/>
      <c r="L1" s="110"/>
      <c r="M1" s="113"/>
      <c r="N1" s="110"/>
      <c r="O1" s="112"/>
    </row>
    <row r="2" spans="1:15" s="11" customFormat="1" ht="17" thickBot="1" x14ac:dyDescent="0.25">
      <c r="A2" s="71" t="s">
        <v>4232</v>
      </c>
      <c r="B2" s="94" t="s">
        <v>383</v>
      </c>
      <c r="C2" s="72" t="s">
        <v>846</v>
      </c>
      <c r="D2" s="94" t="s">
        <v>4476</v>
      </c>
      <c r="E2" s="94" t="s">
        <v>4477</v>
      </c>
      <c r="F2" s="94" t="s">
        <v>4478</v>
      </c>
      <c r="G2" s="94" t="s">
        <v>4479</v>
      </c>
      <c r="H2" s="62" t="s">
        <v>4480</v>
      </c>
      <c r="I2" s="62" t="s">
        <v>4481</v>
      </c>
      <c r="J2" s="62" t="s">
        <v>4482</v>
      </c>
      <c r="K2" s="62" t="s">
        <v>4483</v>
      </c>
      <c r="L2" s="62" t="s">
        <v>4484</v>
      </c>
      <c r="M2" s="115" t="s">
        <v>534</v>
      </c>
      <c r="N2" s="62" t="s">
        <v>405</v>
      </c>
      <c r="O2" s="63" t="s">
        <v>4485</v>
      </c>
    </row>
    <row r="3" spans="1:15" x14ac:dyDescent="0.2">
      <c r="A3" s="118" t="s">
        <v>569</v>
      </c>
      <c r="B3" s="84">
        <v>17</v>
      </c>
      <c r="C3" s="73" t="s">
        <v>4486</v>
      </c>
      <c r="D3" s="84">
        <v>325</v>
      </c>
      <c r="E3" s="84">
        <v>715</v>
      </c>
      <c r="F3" s="84">
        <v>642</v>
      </c>
      <c r="G3" s="84">
        <v>72</v>
      </c>
      <c r="H3" s="50">
        <v>1</v>
      </c>
      <c r="I3" s="50">
        <v>17760</v>
      </c>
      <c r="J3" s="50">
        <v>17509</v>
      </c>
      <c r="K3" s="50">
        <v>251</v>
      </c>
      <c r="L3" s="50">
        <v>0</v>
      </c>
      <c r="M3" s="116">
        <v>6.5879399999999997</v>
      </c>
      <c r="N3" s="65">
        <v>4.2399999999999999E-27</v>
      </c>
      <c r="O3" s="102">
        <v>1.5264E-25</v>
      </c>
    </row>
    <row r="4" spans="1:15" x14ac:dyDescent="0.2">
      <c r="A4" s="118" t="s">
        <v>569</v>
      </c>
      <c r="B4" s="84">
        <v>17</v>
      </c>
      <c r="C4" s="73" t="s">
        <v>4487</v>
      </c>
      <c r="D4" s="84">
        <v>325</v>
      </c>
      <c r="E4" s="84">
        <v>260</v>
      </c>
      <c r="F4" s="84">
        <v>230</v>
      </c>
      <c r="G4" s="84">
        <v>29</v>
      </c>
      <c r="H4" s="50">
        <v>1</v>
      </c>
      <c r="I4" s="50">
        <v>18215</v>
      </c>
      <c r="J4" s="50">
        <v>17921</v>
      </c>
      <c r="K4" s="50">
        <v>294</v>
      </c>
      <c r="L4" s="50">
        <v>0</v>
      </c>
      <c r="M4" s="116">
        <v>7.3039699999999996</v>
      </c>
      <c r="N4" s="65">
        <v>1.2300000000000001E-15</v>
      </c>
      <c r="O4" s="102">
        <v>4.4280000000000002E-14</v>
      </c>
    </row>
    <row r="5" spans="1:15" x14ac:dyDescent="0.2">
      <c r="A5" s="118" t="s">
        <v>2807</v>
      </c>
      <c r="B5" s="84">
        <v>49</v>
      </c>
      <c r="C5" s="73" t="s">
        <v>4488</v>
      </c>
      <c r="D5" s="84">
        <v>30</v>
      </c>
      <c r="E5" s="84">
        <v>921</v>
      </c>
      <c r="F5" s="84">
        <v>900</v>
      </c>
      <c r="G5" s="84">
        <v>21</v>
      </c>
      <c r="H5" s="50">
        <v>0</v>
      </c>
      <c r="I5" s="50">
        <v>17554</v>
      </c>
      <c r="J5" s="50">
        <v>17545</v>
      </c>
      <c r="K5" s="50">
        <v>9</v>
      </c>
      <c r="L5" s="50">
        <v>0</v>
      </c>
      <c r="M5" s="116">
        <v>36.047800000000002</v>
      </c>
      <c r="N5" s="65">
        <v>1.42E-15</v>
      </c>
      <c r="O5" s="102">
        <v>5.1120000000000001E-14</v>
      </c>
    </row>
    <row r="6" spans="1:15" x14ac:dyDescent="0.2">
      <c r="A6" s="118" t="s">
        <v>3360</v>
      </c>
      <c r="B6" s="84">
        <v>63</v>
      </c>
      <c r="C6" s="73" t="s">
        <v>4488</v>
      </c>
      <c r="D6" s="84">
        <v>50</v>
      </c>
      <c r="E6" s="84">
        <v>921</v>
      </c>
      <c r="F6" s="84">
        <v>903</v>
      </c>
      <c r="G6" s="84">
        <v>18</v>
      </c>
      <c r="H6" s="50">
        <v>0</v>
      </c>
      <c r="I6" s="50">
        <v>17554</v>
      </c>
      <c r="J6" s="50">
        <v>17522</v>
      </c>
      <c r="K6" s="50">
        <v>32</v>
      </c>
      <c r="L6" s="50">
        <v>0</v>
      </c>
      <c r="M6" s="116">
        <v>13.852600000000001</v>
      </c>
      <c r="N6" s="65">
        <v>6.2400000000000001E-12</v>
      </c>
      <c r="O6" s="102">
        <v>1.1232000000000001E-10</v>
      </c>
    </row>
    <row r="7" spans="1:15" x14ac:dyDescent="0.2">
      <c r="A7" s="118" t="s">
        <v>566</v>
      </c>
      <c r="B7" s="84">
        <v>47</v>
      </c>
      <c r="C7" s="73" t="s">
        <v>4486</v>
      </c>
      <c r="D7" s="84">
        <v>8</v>
      </c>
      <c r="E7" s="84">
        <v>715</v>
      </c>
      <c r="F7" s="84">
        <v>707</v>
      </c>
      <c r="G7" s="84">
        <v>8</v>
      </c>
      <c r="H7" s="50">
        <v>0</v>
      </c>
      <c r="I7" s="50">
        <v>17760</v>
      </c>
      <c r="J7" s="50">
        <v>17760</v>
      </c>
      <c r="K7" s="50">
        <v>0</v>
      </c>
      <c r="L7" s="50">
        <v>0</v>
      </c>
      <c r="M7" s="116">
        <v>104.21299999999999</v>
      </c>
      <c r="N7" s="65">
        <v>7.34E-6</v>
      </c>
      <c r="O7" s="66">
        <v>1.3212E-4</v>
      </c>
    </row>
    <row r="8" spans="1:15" x14ac:dyDescent="0.2">
      <c r="A8" s="118" t="s">
        <v>569</v>
      </c>
      <c r="B8" s="84">
        <v>17</v>
      </c>
      <c r="C8" s="73" t="s">
        <v>4471</v>
      </c>
      <c r="D8" s="84">
        <v>325</v>
      </c>
      <c r="E8" s="84">
        <v>2491</v>
      </c>
      <c r="F8" s="84">
        <v>2417</v>
      </c>
      <c r="G8" s="84">
        <v>73</v>
      </c>
      <c r="H8" s="50">
        <v>1</v>
      </c>
      <c r="I8" s="50">
        <v>15984</v>
      </c>
      <c r="J8" s="50">
        <v>15734</v>
      </c>
      <c r="K8" s="50">
        <v>250</v>
      </c>
      <c r="L8" s="50">
        <v>0</v>
      </c>
      <c r="M8" s="116">
        <v>1.8401000000000001</v>
      </c>
      <c r="N8" s="50">
        <v>1.14393E-4</v>
      </c>
      <c r="O8" s="66">
        <v>4.1181480000000003E-3</v>
      </c>
    </row>
    <row r="9" spans="1:15" x14ac:dyDescent="0.2">
      <c r="A9" s="118" t="s">
        <v>566</v>
      </c>
      <c r="B9" s="84">
        <v>47</v>
      </c>
      <c r="C9" s="73" t="s">
        <v>4487</v>
      </c>
      <c r="D9" s="84">
        <v>8</v>
      </c>
      <c r="E9" s="84">
        <v>260</v>
      </c>
      <c r="F9" s="84">
        <v>257</v>
      </c>
      <c r="G9" s="84">
        <v>3</v>
      </c>
      <c r="H9" s="50">
        <v>0</v>
      </c>
      <c r="I9" s="50">
        <v>18215</v>
      </c>
      <c r="J9" s="50">
        <v>18210</v>
      </c>
      <c r="K9" s="50">
        <v>5</v>
      </c>
      <c r="L9" s="50">
        <v>0</v>
      </c>
      <c r="M9" s="116">
        <v>25.084399999999999</v>
      </c>
      <c r="N9" s="50">
        <v>2.9287999999999997E-4</v>
      </c>
      <c r="O9" s="66">
        <v>5.2718399999999999E-3</v>
      </c>
    </row>
    <row r="10" spans="1:15" x14ac:dyDescent="0.2">
      <c r="A10" s="118" t="s">
        <v>2110</v>
      </c>
      <c r="B10" s="84">
        <v>33</v>
      </c>
      <c r="C10" s="73" t="s">
        <v>4486</v>
      </c>
      <c r="D10" s="84">
        <v>5</v>
      </c>
      <c r="E10" s="84">
        <v>715</v>
      </c>
      <c r="F10" s="84">
        <v>712</v>
      </c>
      <c r="G10" s="84">
        <v>3</v>
      </c>
      <c r="H10" s="50">
        <v>0</v>
      </c>
      <c r="I10" s="50">
        <v>17760</v>
      </c>
      <c r="J10" s="50">
        <v>17758</v>
      </c>
      <c r="K10" s="50">
        <v>2</v>
      </c>
      <c r="L10" s="50">
        <v>0</v>
      </c>
      <c r="M10" s="116">
        <v>24.226099999999999</v>
      </c>
      <c r="N10" s="50">
        <v>1.6484099999999999E-3</v>
      </c>
      <c r="O10" s="66">
        <v>1.978092E-2</v>
      </c>
    </row>
    <row r="11" spans="1:15" x14ac:dyDescent="0.2">
      <c r="A11" s="118" t="s">
        <v>1706</v>
      </c>
      <c r="B11" s="84">
        <v>15</v>
      </c>
      <c r="C11" s="73" t="s">
        <v>4488</v>
      </c>
      <c r="D11" s="84">
        <v>8</v>
      </c>
      <c r="E11" s="84">
        <v>921</v>
      </c>
      <c r="F11" s="84">
        <v>919</v>
      </c>
      <c r="G11" s="84">
        <v>2</v>
      </c>
      <c r="H11" s="50">
        <v>0</v>
      </c>
      <c r="I11" s="50">
        <v>17554</v>
      </c>
      <c r="J11" s="50">
        <v>17548</v>
      </c>
      <c r="K11" s="50">
        <v>6</v>
      </c>
      <c r="L11" s="50">
        <v>0</v>
      </c>
      <c r="M11" s="116">
        <v>12.0206</v>
      </c>
      <c r="N11" s="50">
        <v>8.9973399999999995E-3</v>
      </c>
      <c r="O11" s="66">
        <v>0.10796807999999999</v>
      </c>
    </row>
    <row r="12" spans="1:15" x14ac:dyDescent="0.2">
      <c r="A12" s="118" t="s">
        <v>2535</v>
      </c>
      <c r="B12" s="84">
        <v>43</v>
      </c>
      <c r="C12" s="73" t="s">
        <v>4486</v>
      </c>
      <c r="D12" s="84">
        <v>6</v>
      </c>
      <c r="E12" s="84">
        <v>715</v>
      </c>
      <c r="F12" s="84">
        <v>714</v>
      </c>
      <c r="G12" s="84">
        <v>1</v>
      </c>
      <c r="H12" s="50">
        <v>0</v>
      </c>
      <c r="I12" s="50">
        <v>17760</v>
      </c>
      <c r="J12" s="50">
        <v>17755</v>
      </c>
      <c r="K12" s="50">
        <v>5</v>
      </c>
      <c r="L12" s="50">
        <v>0</v>
      </c>
      <c r="M12" s="116">
        <v>15.02</v>
      </c>
      <c r="N12" s="50">
        <v>2.8387800000000001E-2</v>
      </c>
      <c r="O12" s="66">
        <v>0.16588131428571401</v>
      </c>
    </row>
    <row r="13" spans="1:15" x14ac:dyDescent="0.2">
      <c r="A13" s="118" t="s">
        <v>1861</v>
      </c>
      <c r="B13" s="84">
        <v>22</v>
      </c>
      <c r="C13" s="73" t="s">
        <v>4486</v>
      </c>
      <c r="D13" s="84">
        <v>10</v>
      </c>
      <c r="E13" s="84">
        <v>715</v>
      </c>
      <c r="F13" s="84">
        <v>713</v>
      </c>
      <c r="G13" s="84">
        <v>2</v>
      </c>
      <c r="H13" s="50">
        <v>0</v>
      </c>
      <c r="I13" s="50">
        <v>17760</v>
      </c>
      <c r="J13" s="50">
        <v>17752</v>
      </c>
      <c r="K13" s="50">
        <v>8</v>
      </c>
      <c r="L13" s="50">
        <v>0</v>
      </c>
      <c r="M13" s="116">
        <v>9.5388999999999999</v>
      </c>
      <c r="N13" s="50">
        <v>2.3306799999999999E-2</v>
      </c>
      <c r="O13" s="66">
        <v>0.16588131428571401</v>
      </c>
    </row>
    <row r="14" spans="1:15" x14ac:dyDescent="0.2">
      <c r="A14" s="118" t="s">
        <v>1413</v>
      </c>
      <c r="B14" s="84">
        <v>8</v>
      </c>
      <c r="C14" s="73" t="s">
        <v>4486</v>
      </c>
      <c r="D14" s="84">
        <v>22</v>
      </c>
      <c r="E14" s="84">
        <v>715</v>
      </c>
      <c r="F14" s="84">
        <v>711</v>
      </c>
      <c r="G14" s="84">
        <v>4</v>
      </c>
      <c r="H14" s="50">
        <v>0</v>
      </c>
      <c r="I14" s="50">
        <v>17760</v>
      </c>
      <c r="J14" s="50">
        <v>17742</v>
      </c>
      <c r="K14" s="50">
        <v>18</v>
      </c>
      <c r="L14" s="50">
        <v>0</v>
      </c>
      <c r="M14" s="116">
        <v>4.7296800000000001</v>
      </c>
      <c r="N14" s="50">
        <v>2.57643E-2</v>
      </c>
      <c r="O14" s="66">
        <v>0.16588131428571401</v>
      </c>
    </row>
    <row r="15" spans="1:15" x14ac:dyDescent="0.2">
      <c r="A15" s="118" t="s">
        <v>740</v>
      </c>
      <c r="B15" s="84">
        <v>67</v>
      </c>
      <c r="C15" s="73" t="s">
        <v>4486</v>
      </c>
      <c r="D15" s="84">
        <v>9</v>
      </c>
      <c r="E15" s="84">
        <v>715</v>
      </c>
      <c r="F15" s="84">
        <v>713</v>
      </c>
      <c r="G15" s="84">
        <v>2</v>
      </c>
      <c r="H15" s="50">
        <v>0</v>
      </c>
      <c r="I15" s="50">
        <v>17760</v>
      </c>
      <c r="J15" s="50">
        <v>17753</v>
      </c>
      <c r="K15" s="50">
        <v>7</v>
      </c>
      <c r="L15" s="50">
        <v>0</v>
      </c>
      <c r="M15" s="116">
        <v>8.8469300000000004</v>
      </c>
      <c r="N15" s="50">
        <v>3.2254699999999997E-2</v>
      </c>
      <c r="O15" s="66">
        <v>0.16588131428571401</v>
      </c>
    </row>
    <row r="16" spans="1:15" x14ac:dyDescent="0.2">
      <c r="A16" s="118" t="s">
        <v>600</v>
      </c>
      <c r="B16" s="84">
        <v>71</v>
      </c>
      <c r="C16" s="73" t="s">
        <v>4486</v>
      </c>
      <c r="D16" s="84">
        <v>9</v>
      </c>
      <c r="E16" s="84">
        <v>715</v>
      </c>
      <c r="F16" s="84">
        <v>713</v>
      </c>
      <c r="G16" s="84">
        <v>2</v>
      </c>
      <c r="H16" s="50">
        <v>0</v>
      </c>
      <c r="I16" s="50">
        <v>17760</v>
      </c>
      <c r="J16" s="50">
        <v>17753</v>
      </c>
      <c r="K16" s="50">
        <v>7</v>
      </c>
      <c r="L16" s="50">
        <v>0</v>
      </c>
      <c r="M16" s="116">
        <v>7.4363900000000003</v>
      </c>
      <c r="N16" s="50">
        <v>3.9270300000000001E-2</v>
      </c>
      <c r="O16" s="66">
        <v>0.17671634999999999</v>
      </c>
    </row>
    <row r="17" spans="1:15" x14ac:dyDescent="0.2">
      <c r="A17" s="118" t="s">
        <v>1664</v>
      </c>
      <c r="B17" s="84">
        <v>14</v>
      </c>
      <c r="C17" s="73" t="s">
        <v>4487</v>
      </c>
      <c r="D17" s="84">
        <v>5</v>
      </c>
      <c r="E17" s="84">
        <v>260</v>
      </c>
      <c r="F17" s="84">
        <v>259</v>
      </c>
      <c r="G17" s="84">
        <v>1</v>
      </c>
      <c r="H17" s="50">
        <v>0</v>
      </c>
      <c r="I17" s="50">
        <v>18215</v>
      </c>
      <c r="J17" s="50">
        <v>18211</v>
      </c>
      <c r="K17" s="50">
        <v>4</v>
      </c>
      <c r="L17" s="50">
        <v>0</v>
      </c>
      <c r="M17" s="116">
        <v>23.908300000000001</v>
      </c>
      <c r="N17" s="50">
        <v>1.60695E-2</v>
      </c>
      <c r="O17" s="66">
        <v>0.18680832</v>
      </c>
    </row>
    <row r="18" spans="1:15" x14ac:dyDescent="0.2">
      <c r="A18" s="118" t="s">
        <v>774</v>
      </c>
      <c r="B18" s="84">
        <v>12</v>
      </c>
      <c r="C18" s="73" t="s">
        <v>4487</v>
      </c>
      <c r="D18" s="84">
        <v>6</v>
      </c>
      <c r="E18" s="84">
        <v>260</v>
      </c>
      <c r="F18" s="84">
        <v>259</v>
      </c>
      <c r="G18" s="84">
        <v>1</v>
      </c>
      <c r="H18" s="50">
        <v>0</v>
      </c>
      <c r="I18" s="50">
        <v>18215</v>
      </c>
      <c r="J18" s="50">
        <v>18210</v>
      </c>
      <c r="K18" s="50">
        <v>5</v>
      </c>
      <c r="L18" s="50">
        <v>0</v>
      </c>
      <c r="M18" s="116">
        <v>16.2531</v>
      </c>
      <c r="N18" s="50">
        <v>2.55547E-2</v>
      </c>
      <c r="O18" s="66">
        <v>0.18680832</v>
      </c>
    </row>
    <row r="19" spans="1:15" x14ac:dyDescent="0.2">
      <c r="A19" s="118" t="s">
        <v>2477</v>
      </c>
      <c r="B19" s="84">
        <v>41</v>
      </c>
      <c r="C19" s="73" t="s">
        <v>4487</v>
      </c>
      <c r="D19" s="84">
        <v>11</v>
      </c>
      <c r="E19" s="84">
        <v>260</v>
      </c>
      <c r="F19" s="84">
        <v>259</v>
      </c>
      <c r="G19" s="84">
        <v>1</v>
      </c>
      <c r="H19" s="50">
        <v>0</v>
      </c>
      <c r="I19" s="50">
        <v>18215</v>
      </c>
      <c r="J19" s="50">
        <v>18205</v>
      </c>
      <c r="K19" s="50">
        <v>10</v>
      </c>
      <c r="L19" s="50">
        <v>0</v>
      </c>
      <c r="M19" s="116">
        <v>14.235900000000001</v>
      </c>
      <c r="N19" s="50">
        <v>2.5945599999999999E-2</v>
      </c>
      <c r="O19" s="66">
        <v>0.18680832</v>
      </c>
    </row>
    <row r="20" spans="1:15" x14ac:dyDescent="0.2">
      <c r="A20" s="118" t="s">
        <v>3294</v>
      </c>
      <c r="B20" s="84">
        <v>61</v>
      </c>
      <c r="C20" s="73" t="s">
        <v>4471</v>
      </c>
      <c r="D20" s="84">
        <v>3</v>
      </c>
      <c r="E20" s="84">
        <v>2491</v>
      </c>
      <c r="F20" s="84">
        <v>2490</v>
      </c>
      <c r="G20" s="84">
        <v>1</v>
      </c>
      <c r="H20" s="50">
        <v>0</v>
      </c>
      <c r="I20" s="50">
        <v>15984</v>
      </c>
      <c r="J20" s="50">
        <v>15982</v>
      </c>
      <c r="K20" s="50">
        <v>2</v>
      </c>
      <c r="L20" s="50">
        <v>0</v>
      </c>
      <c r="M20" s="116">
        <v>21.102699999999999</v>
      </c>
      <c r="N20" s="50">
        <v>2.2772199999999999E-2</v>
      </c>
      <c r="O20" s="66">
        <v>0.20494979999999999</v>
      </c>
    </row>
    <row r="21" spans="1:15" x14ac:dyDescent="0.2">
      <c r="A21" s="118" t="s">
        <v>750</v>
      </c>
      <c r="B21" s="84">
        <v>72</v>
      </c>
      <c r="C21" s="73" t="s">
        <v>4471</v>
      </c>
      <c r="D21" s="84">
        <v>5</v>
      </c>
      <c r="E21" s="84">
        <v>2491</v>
      </c>
      <c r="F21" s="84">
        <v>2489</v>
      </c>
      <c r="G21" s="84">
        <v>2</v>
      </c>
      <c r="H21" s="50">
        <v>0</v>
      </c>
      <c r="I21" s="50">
        <v>15984</v>
      </c>
      <c r="J21" s="50">
        <v>15981</v>
      </c>
      <c r="K21" s="50">
        <v>3</v>
      </c>
      <c r="L21" s="50">
        <v>0</v>
      </c>
      <c r="M21" s="116">
        <v>13.006600000000001</v>
      </c>
      <c r="N21" s="50">
        <v>1.44975E-2</v>
      </c>
      <c r="O21" s="66">
        <v>0.20494979999999999</v>
      </c>
    </row>
    <row r="22" spans="1:15" x14ac:dyDescent="0.2">
      <c r="A22" s="118" t="s">
        <v>3360</v>
      </c>
      <c r="B22" s="84">
        <v>63</v>
      </c>
      <c r="C22" s="73" t="s">
        <v>4471</v>
      </c>
      <c r="D22" s="84">
        <v>50</v>
      </c>
      <c r="E22" s="84">
        <v>2491</v>
      </c>
      <c r="F22" s="84">
        <v>2481</v>
      </c>
      <c r="G22" s="84">
        <v>10</v>
      </c>
      <c r="H22" s="50">
        <v>0</v>
      </c>
      <c r="I22" s="50">
        <v>15984</v>
      </c>
      <c r="J22" s="50">
        <v>15944</v>
      </c>
      <c r="K22" s="50">
        <v>40</v>
      </c>
      <c r="L22" s="50">
        <v>0</v>
      </c>
      <c r="M22" s="116">
        <v>2.6300699999999999</v>
      </c>
      <c r="N22" s="50">
        <v>2.0603300000000001E-2</v>
      </c>
      <c r="O22" s="66">
        <v>0.20494979999999999</v>
      </c>
    </row>
    <row r="23" spans="1:15" x14ac:dyDescent="0.2">
      <c r="A23" s="118" t="s">
        <v>750</v>
      </c>
      <c r="B23" s="84">
        <v>72</v>
      </c>
      <c r="C23" s="73" t="s">
        <v>4486</v>
      </c>
      <c r="D23" s="84">
        <v>5</v>
      </c>
      <c r="E23" s="84">
        <v>715</v>
      </c>
      <c r="F23" s="84">
        <v>714</v>
      </c>
      <c r="G23" s="84">
        <v>1</v>
      </c>
      <c r="H23" s="50">
        <v>0</v>
      </c>
      <c r="I23" s="50">
        <v>17760</v>
      </c>
      <c r="J23" s="50">
        <v>17756</v>
      </c>
      <c r="K23" s="50">
        <v>4</v>
      </c>
      <c r="L23" s="50">
        <v>0</v>
      </c>
      <c r="M23" s="116">
        <v>9.8090600000000006</v>
      </c>
      <c r="N23" s="50">
        <v>6.1352200000000003E-2</v>
      </c>
      <c r="O23" s="66">
        <v>0.24540880000000001</v>
      </c>
    </row>
    <row r="24" spans="1:15" x14ac:dyDescent="0.2">
      <c r="A24" s="118" t="s">
        <v>2110</v>
      </c>
      <c r="B24" s="84">
        <v>33</v>
      </c>
      <c r="C24" s="73" t="s">
        <v>4471</v>
      </c>
      <c r="D24" s="84">
        <v>5</v>
      </c>
      <c r="E24" s="84">
        <v>2491</v>
      </c>
      <c r="F24" s="84">
        <v>2488</v>
      </c>
      <c r="G24" s="84">
        <v>3</v>
      </c>
      <c r="H24" s="50">
        <v>0</v>
      </c>
      <c r="I24" s="50">
        <v>15984</v>
      </c>
      <c r="J24" s="50">
        <v>15982</v>
      </c>
      <c r="K24" s="50">
        <v>2</v>
      </c>
      <c r="L24" s="50">
        <v>0</v>
      </c>
      <c r="M24" s="116">
        <v>6.0702699999999998</v>
      </c>
      <c r="N24" s="50">
        <v>4.1608199999999998E-2</v>
      </c>
      <c r="O24" s="66">
        <v>0.29957904000000002</v>
      </c>
    </row>
    <row r="25" spans="1:15" x14ac:dyDescent="0.2">
      <c r="A25" s="118" t="s">
        <v>600</v>
      </c>
      <c r="B25" s="84">
        <v>71</v>
      </c>
      <c r="C25" s="73" t="s">
        <v>4471</v>
      </c>
      <c r="D25" s="84">
        <v>9</v>
      </c>
      <c r="E25" s="84">
        <v>2491</v>
      </c>
      <c r="F25" s="84">
        <v>2487</v>
      </c>
      <c r="G25" s="84">
        <v>4</v>
      </c>
      <c r="H25" s="50">
        <v>0</v>
      </c>
      <c r="I25" s="50">
        <v>15984</v>
      </c>
      <c r="J25" s="50">
        <v>15979</v>
      </c>
      <c r="K25" s="50">
        <v>5</v>
      </c>
      <c r="L25" s="50">
        <v>0</v>
      </c>
      <c r="M25" s="116">
        <v>6.4660599999999997</v>
      </c>
      <c r="N25" s="50">
        <v>5.6318199999999999E-2</v>
      </c>
      <c r="O25" s="66">
        <v>0.33790920000000002</v>
      </c>
    </row>
    <row r="26" spans="1:15" x14ac:dyDescent="0.2">
      <c r="A26" s="118" t="s">
        <v>1664</v>
      </c>
      <c r="B26" s="84">
        <v>14</v>
      </c>
      <c r="C26" s="73" t="s">
        <v>4486</v>
      </c>
      <c r="D26" s="84">
        <v>5</v>
      </c>
      <c r="E26" s="84">
        <v>715</v>
      </c>
      <c r="F26" s="84">
        <v>714</v>
      </c>
      <c r="G26" s="84">
        <v>1</v>
      </c>
      <c r="H26" s="50">
        <v>0</v>
      </c>
      <c r="I26" s="50">
        <v>17760</v>
      </c>
      <c r="J26" s="50">
        <v>17756</v>
      </c>
      <c r="K26" s="50">
        <v>4</v>
      </c>
      <c r="L26" s="50">
        <v>0</v>
      </c>
      <c r="M26" s="116">
        <v>26.608899999999998</v>
      </c>
      <c r="N26" s="50">
        <v>0.116383</v>
      </c>
      <c r="O26" s="66">
        <v>0.41897879999999998</v>
      </c>
    </row>
    <row r="27" spans="1:15" x14ac:dyDescent="0.2">
      <c r="A27" s="118" t="s">
        <v>774</v>
      </c>
      <c r="B27" s="84">
        <v>12</v>
      </c>
      <c r="C27" s="73" t="s">
        <v>4486</v>
      </c>
      <c r="D27" s="84">
        <v>6</v>
      </c>
      <c r="E27" s="84">
        <v>715</v>
      </c>
      <c r="F27" s="84">
        <v>714</v>
      </c>
      <c r="G27" s="84">
        <v>1</v>
      </c>
      <c r="H27" s="50">
        <v>0</v>
      </c>
      <c r="I27" s="50">
        <v>17760</v>
      </c>
      <c r="J27" s="50">
        <v>17755</v>
      </c>
      <c r="K27" s="50">
        <v>5</v>
      </c>
      <c r="L27" s="50">
        <v>0</v>
      </c>
      <c r="M27" s="116">
        <v>12.634499999999999</v>
      </c>
      <c r="N27" s="50">
        <v>0.18262200000000001</v>
      </c>
      <c r="O27" s="66">
        <v>0.50724276923076905</v>
      </c>
    </row>
    <row r="28" spans="1:15" x14ac:dyDescent="0.2">
      <c r="A28" s="118" t="s">
        <v>3360</v>
      </c>
      <c r="B28" s="84">
        <v>63</v>
      </c>
      <c r="C28" s="73" t="s">
        <v>4486</v>
      </c>
      <c r="D28" s="84">
        <v>50</v>
      </c>
      <c r="E28" s="84">
        <v>715</v>
      </c>
      <c r="F28" s="84">
        <v>711</v>
      </c>
      <c r="G28" s="84">
        <v>4</v>
      </c>
      <c r="H28" s="50">
        <v>0</v>
      </c>
      <c r="I28" s="50">
        <v>17760</v>
      </c>
      <c r="J28" s="50">
        <v>17714</v>
      </c>
      <c r="K28" s="50">
        <v>46</v>
      </c>
      <c r="L28" s="50">
        <v>0</v>
      </c>
      <c r="M28" s="116">
        <v>2.62819</v>
      </c>
      <c r="N28" s="50">
        <v>0.183171</v>
      </c>
      <c r="O28" s="66">
        <v>0.50724276923076905</v>
      </c>
    </row>
    <row r="29" spans="1:15" x14ac:dyDescent="0.2">
      <c r="A29" s="118" t="s">
        <v>1193</v>
      </c>
      <c r="B29" s="84">
        <v>3</v>
      </c>
      <c r="C29" s="73" t="s">
        <v>4486</v>
      </c>
      <c r="D29" s="84">
        <v>72</v>
      </c>
      <c r="E29" s="84">
        <v>715</v>
      </c>
      <c r="F29" s="84">
        <v>715</v>
      </c>
      <c r="G29" s="84">
        <v>0</v>
      </c>
      <c r="H29" s="50">
        <v>0</v>
      </c>
      <c r="I29" s="50">
        <v>17760</v>
      </c>
      <c r="J29" s="50">
        <v>17689</v>
      </c>
      <c r="K29" s="50">
        <v>70</v>
      </c>
      <c r="L29" s="50">
        <v>1</v>
      </c>
      <c r="M29" s="116">
        <v>0.35639300000000002</v>
      </c>
      <c r="N29" s="50">
        <v>0.17482200000000001</v>
      </c>
      <c r="O29" s="66">
        <v>0.50724276923076905</v>
      </c>
    </row>
    <row r="30" spans="1:15" x14ac:dyDescent="0.2">
      <c r="A30" s="118" t="s">
        <v>2477</v>
      </c>
      <c r="B30" s="84">
        <v>41</v>
      </c>
      <c r="C30" s="73" t="s">
        <v>4486</v>
      </c>
      <c r="D30" s="84">
        <v>11</v>
      </c>
      <c r="E30" s="84">
        <v>715</v>
      </c>
      <c r="F30" s="84">
        <v>714</v>
      </c>
      <c r="G30" s="84">
        <v>1</v>
      </c>
      <c r="H30" s="50">
        <v>0</v>
      </c>
      <c r="I30" s="50">
        <v>17760</v>
      </c>
      <c r="J30" s="50">
        <v>17750</v>
      </c>
      <c r="K30" s="50">
        <v>10</v>
      </c>
      <c r="L30" s="50">
        <v>0</v>
      </c>
      <c r="M30" s="116">
        <v>7.3430400000000002</v>
      </c>
      <c r="N30" s="50">
        <v>0.25290400000000002</v>
      </c>
      <c r="O30" s="66">
        <v>0.6069696</v>
      </c>
    </row>
    <row r="31" spans="1:15" x14ac:dyDescent="0.2">
      <c r="A31" s="118" t="s">
        <v>2807</v>
      </c>
      <c r="B31" s="84">
        <v>49</v>
      </c>
      <c r="C31" s="73" t="s">
        <v>4486</v>
      </c>
      <c r="D31" s="84">
        <v>30</v>
      </c>
      <c r="E31" s="84">
        <v>715</v>
      </c>
      <c r="F31" s="84">
        <v>715</v>
      </c>
      <c r="G31" s="84">
        <v>0</v>
      </c>
      <c r="H31" s="50">
        <v>0</v>
      </c>
      <c r="I31" s="50">
        <v>17760</v>
      </c>
      <c r="J31" s="50">
        <v>17730</v>
      </c>
      <c r="K31" s="50">
        <v>30</v>
      </c>
      <c r="L31" s="50">
        <v>0</v>
      </c>
      <c r="M31" s="116">
        <v>0.34021600000000002</v>
      </c>
      <c r="N31" s="50">
        <v>0.24560299999999999</v>
      </c>
      <c r="O31" s="66">
        <v>0.6069696</v>
      </c>
    </row>
    <row r="32" spans="1:15" x14ac:dyDescent="0.2">
      <c r="A32" s="118" t="s">
        <v>3663</v>
      </c>
      <c r="B32" s="84">
        <v>66</v>
      </c>
      <c r="C32" s="73" t="s">
        <v>4486</v>
      </c>
      <c r="D32" s="84">
        <v>24</v>
      </c>
      <c r="E32" s="84">
        <v>715</v>
      </c>
      <c r="F32" s="84">
        <v>715</v>
      </c>
      <c r="G32" s="84">
        <v>0</v>
      </c>
      <c r="H32" s="50">
        <v>0</v>
      </c>
      <c r="I32" s="50">
        <v>17760</v>
      </c>
      <c r="J32" s="50">
        <v>17736</v>
      </c>
      <c r="K32" s="50">
        <v>24</v>
      </c>
      <c r="L32" s="50">
        <v>0</v>
      </c>
      <c r="M32" s="116">
        <v>0.32974599999999998</v>
      </c>
      <c r="N32" s="50">
        <v>0.30096699999999998</v>
      </c>
      <c r="O32" s="66">
        <v>0.67717574999999997</v>
      </c>
    </row>
    <row r="33" spans="1:15" x14ac:dyDescent="0.2">
      <c r="A33" s="118" t="s">
        <v>3286</v>
      </c>
      <c r="B33" s="84">
        <v>60</v>
      </c>
      <c r="C33" s="73" t="s">
        <v>4471</v>
      </c>
      <c r="D33" s="84">
        <v>10</v>
      </c>
      <c r="E33" s="84">
        <v>2491</v>
      </c>
      <c r="F33" s="84">
        <v>2488</v>
      </c>
      <c r="G33" s="84">
        <v>3</v>
      </c>
      <c r="H33" s="50">
        <v>0</v>
      </c>
      <c r="I33" s="50">
        <v>15984</v>
      </c>
      <c r="J33" s="50">
        <v>15977</v>
      </c>
      <c r="K33" s="50">
        <v>7</v>
      </c>
      <c r="L33" s="50">
        <v>0</v>
      </c>
      <c r="M33" s="116">
        <v>4.1150799999999998</v>
      </c>
      <c r="N33" s="50">
        <v>0.19220300000000001</v>
      </c>
      <c r="O33" s="66">
        <v>0.80959733333333295</v>
      </c>
    </row>
    <row r="34" spans="1:15" x14ac:dyDescent="0.2">
      <c r="A34" s="118" t="s">
        <v>2477</v>
      </c>
      <c r="B34" s="84">
        <v>41</v>
      </c>
      <c r="C34" s="73" t="s">
        <v>4471</v>
      </c>
      <c r="D34" s="84">
        <v>11</v>
      </c>
      <c r="E34" s="84">
        <v>2491</v>
      </c>
      <c r="F34" s="84">
        <v>2489</v>
      </c>
      <c r="G34" s="84">
        <v>2</v>
      </c>
      <c r="H34" s="50">
        <v>0</v>
      </c>
      <c r="I34" s="50">
        <v>15984</v>
      </c>
      <c r="J34" s="50">
        <v>15975</v>
      </c>
      <c r="K34" s="50">
        <v>9</v>
      </c>
      <c r="L34" s="50">
        <v>0</v>
      </c>
      <c r="M34" s="116">
        <v>5.3506400000000003</v>
      </c>
      <c r="N34" s="50">
        <v>0.18562400000000001</v>
      </c>
      <c r="O34" s="66">
        <v>0.80959733333333295</v>
      </c>
    </row>
    <row r="35" spans="1:15" x14ac:dyDescent="0.2">
      <c r="A35" s="118" t="s">
        <v>3052</v>
      </c>
      <c r="B35" s="84">
        <v>53</v>
      </c>
      <c r="C35" s="73" t="s">
        <v>4471</v>
      </c>
      <c r="D35" s="84">
        <v>3</v>
      </c>
      <c r="E35" s="84">
        <v>2491</v>
      </c>
      <c r="F35" s="84">
        <v>2491</v>
      </c>
      <c r="G35" s="84">
        <v>0</v>
      </c>
      <c r="H35" s="50">
        <v>0</v>
      </c>
      <c r="I35" s="50">
        <v>15984</v>
      </c>
      <c r="J35" s="50">
        <v>15981</v>
      </c>
      <c r="K35" s="50">
        <v>3</v>
      </c>
      <c r="L35" s="50">
        <v>0</v>
      </c>
      <c r="M35" s="116">
        <v>0.28674699999999997</v>
      </c>
      <c r="N35" s="50">
        <v>0.52664599999999995</v>
      </c>
      <c r="O35" s="66">
        <v>0.80959733333333295</v>
      </c>
    </row>
    <row r="36" spans="1:15" x14ac:dyDescent="0.2">
      <c r="A36" s="118" t="s">
        <v>2130</v>
      </c>
      <c r="B36" s="84">
        <v>34</v>
      </c>
      <c r="C36" s="73" t="s">
        <v>4471</v>
      </c>
      <c r="D36" s="84">
        <v>4</v>
      </c>
      <c r="E36" s="84">
        <v>2491</v>
      </c>
      <c r="F36" s="84">
        <v>2491</v>
      </c>
      <c r="G36" s="84">
        <v>0</v>
      </c>
      <c r="H36" s="50">
        <v>0</v>
      </c>
      <c r="I36" s="50">
        <v>15984</v>
      </c>
      <c r="J36" s="50">
        <v>15980</v>
      </c>
      <c r="K36" s="50">
        <v>4</v>
      </c>
      <c r="L36" s="50">
        <v>0</v>
      </c>
      <c r="M36" s="116">
        <v>0.31625900000000001</v>
      </c>
      <c r="N36" s="50">
        <v>0.48364499999999999</v>
      </c>
      <c r="O36" s="66">
        <v>0.80959733333333295</v>
      </c>
    </row>
    <row r="37" spans="1:15" x14ac:dyDescent="0.2">
      <c r="A37" s="118" t="s">
        <v>4135</v>
      </c>
      <c r="B37" s="84">
        <v>78</v>
      </c>
      <c r="C37" s="73" t="s">
        <v>4471</v>
      </c>
      <c r="D37" s="84">
        <v>4</v>
      </c>
      <c r="E37" s="84">
        <v>2491</v>
      </c>
      <c r="F37" s="84">
        <v>2490</v>
      </c>
      <c r="G37" s="84">
        <v>1</v>
      </c>
      <c r="H37" s="50">
        <v>0</v>
      </c>
      <c r="I37" s="50">
        <v>15984</v>
      </c>
      <c r="J37" s="50">
        <v>15981</v>
      </c>
      <c r="K37" s="50">
        <v>3</v>
      </c>
      <c r="L37" s="50">
        <v>0</v>
      </c>
      <c r="M37" s="116">
        <v>3.0659800000000001</v>
      </c>
      <c r="N37" s="50">
        <v>0.488012</v>
      </c>
      <c r="O37" s="66">
        <v>0.80959733333333295</v>
      </c>
    </row>
    <row r="38" spans="1:15" x14ac:dyDescent="0.2">
      <c r="A38" s="118" t="s">
        <v>2501</v>
      </c>
      <c r="B38" s="84">
        <v>42</v>
      </c>
      <c r="C38" s="73" t="s">
        <v>4471</v>
      </c>
      <c r="D38" s="84">
        <v>5</v>
      </c>
      <c r="E38" s="84">
        <v>2491</v>
      </c>
      <c r="F38" s="84">
        <v>2491</v>
      </c>
      <c r="G38" s="84">
        <v>0</v>
      </c>
      <c r="H38" s="50">
        <v>0</v>
      </c>
      <c r="I38" s="50">
        <v>15984</v>
      </c>
      <c r="J38" s="50">
        <v>15979</v>
      </c>
      <c r="K38" s="50">
        <v>5</v>
      </c>
      <c r="L38" s="50">
        <v>0</v>
      </c>
      <c r="M38" s="116">
        <v>0.301008</v>
      </c>
      <c r="N38" s="50">
        <v>0.48166900000000001</v>
      </c>
      <c r="O38" s="66">
        <v>0.80959733333333295</v>
      </c>
    </row>
    <row r="39" spans="1:15" x14ac:dyDescent="0.2">
      <c r="A39" s="118" t="s">
        <v>576</v>
      </c>
      <c r="B39" s="84">
        <v>32</v>
      </c>
      <c r="C39" s="73" t="s">
        <v>4471</v>
      </c>
      <c r="D39" s="84">
        <v>5</v>
      </c>
      <c r="E39" s="84">
        <v>2491</v>
      </c>
      <c r="F39" s="84">
        <v>2491</v>
      </c>
      <c r="G39" s="84">
        <v>0</v>
      </c>
      <c r="H39" s="50">
        <v>0</v>
      </c>
      <c r="I39" s="50">
        <v>15984</v>
      </c>
      <c r="J39" s="50">
        <v>15979</v>
      </c>
      <c r="K39" s="50">
        <v>5</v>
      </c>
      <c r="L39" s="50">
        <v>0</v>
      </c>
      <c r="M39" s="116">
        <v>0.33754899999999999</v>
      </c>
      <c r="N39" s="50">
        <v>0.56395399999999996</v>
      </c>
      <c r="O39" s="66">
        <v>0.80959733333333295</v>
      </c>
    </row>
    <row r="40" spans="1:15" x14ac:dyDescent="0.2">
      <c r="A40" s="118" t="s">
        <v>1946</v>
      </c>
      <c r="B40" s="84">
        <v>26</v>
      </c>
      <c r="C40" s="73" t="s">
        <v>4471</v>
      </c>
      <c r="D40" s="84">
        <v>5</v>
      </c>
      <c r="E40" s="84">
        <v>2491</v>
      </c>
      <c r="F40" s="84">
        <v>2490</v>
      </c>
      <c r="G40" s="84">
        <v>1</v>
      </c>
      <c r="H40" s="50">
        <v>0</v>
      </c>
      <c r="I40" s="50">
        <v>15984</v>
      </c>
      <c r="J40" s="50">
        <v>15980</v>
      </c>
      <c r="K40" s="50">
        <v>4</v>
      </c>
      <c r="L40" s="50">
        <v>0</v>
      </c>
      <c r="M40" s="116">
        <v>2.1245799999999999</v>
      </c>
      <c r="N40" s="50">
        <v>0.59572099999999995</v>
      </c>
      <c r="O40" s="66">
        <v>0.80959733333333295</v>
      </c>
    </row>
    <row r="41" spans="1:15" x14ac:dyDescent="0.2">
      <c r="A41" s="118" t="s">
        <v>1664</v>
      </c>
      <c r="B41" s="84">
        <v>14</v>
      </c>
      <c r="C41" s="73" t="s">
        <v>4471</v>
      </c>
      <c r="D41" s="84">
        <v>5</v>
      </c>
      <c r="E41" s="84">
        <v>2491</v>
      </c>
      <c r="F41" s="84">
        <v>2490</v>
      </c>
      <c r="G41" s="84">
        <v>1</v>
      </c>
      <c r="H41" s="50">
        <v>0</v>
      </c>
      <c r="I41" s="50">
        <v>15984</v>
      </c>
      <c r="J41" s="50">
        <v>15980</v>
      </c>
      <c r="K41" s="50">
        <v>4</v>
      </c>
      <c r="L41" s="50">
        <v>0</v>
      </c>
      <c r="M41" s="116">
        <v>0.53811200000000003</v>
      </c>
      <c r="N41" s="50">
        <v>0.60594199999999998</v>
      </c>
      <c r="O41" s="66">
        <v>0.80959733333333295</v>
      </c>
    </row>
    <row r="42" spans="1:15" x14ac:dyDescent="0.2">
      <c r="A42" s="118" t="s">
        <v>1325</v>
      </c>
      <c r="B42" s="84">
        <v>5</v>
      </c>
      <c r="C42" s="73" t="s">
        <v>4471</v>
      </c>
      <c r="D42" s="84">
        <v>6</v>
      </c>
      <c r="E42" s="84">
        <v>2491</v>
      </c>
      <c r="F42" s="84">
        <v>2491</v>
      </c>
      <c r="G42" s="84">
        <v>0</v>
      </c>
      <c r="H42" s="50">
        <v>0</v>
      </c>
      <c r="I42" s="50">
        <v>15984</v>
      </c>
      <c r="J42" s="50">
        <v>15978</v>
      </c>
      <c r="K42" s="50">
        <v>6</v>
      </c>
      <c r="L42" s="50">
        <v>0</v>
      </c>
      <c r="M42" s="116">
        <v>0.30236400000000002</v>
      </c>
      <c r="N42" s="50">
        <v>0.41558499999999998</v>
      </c>
      <c r="O42" s="66">
        <v>0.80959733333333295</v>
      </c>
    </row>
    <row r="43" spans="1:15" x14ac:dyDescent="0.2">
      <c r="A43" s="118" t="s">
        <v>774</v>
      </c>
      <c r="B43" s="84">
        <v>12</v>
      </c>
      <c r="C43" s="73" t="s">
        <v>4471</v>
      </c>
      <c r="D43" s="84">
        <v>6</v>
      </c>
      <c r="E43" s="84">
        <v>2491</v>
      </c>
      <c r="F43" s="84">
        <v>2490</v>
      </c>
      <c r="G43" s="84">
        <v>1</v>
      </c>
      <c r="H43" s="50">
        <v>0</v>
      </c>
      <c r="I43" s="50">
        <v>15984</v>
      </c>
      <c r="J43" s="50">
        <v>15979</v>
      </c>
      <c r="K43" s="50">
        <v>5</v>
      </c>
      <c r="L43" s="50">
        <v>0</v>
      </c>
      <c r="M43" s="116">
        <v>0.51732400000000001</v>
      </c>
      <c r="N43" s="50">
        <v>0.55783499999999997</v>
      </c>
      <c r="O43" s="66">
        <v>0.80959733333333295</v>
      </c>
    </row>
    <row r="44" spans="1:15" x14ac:dyDescent="0.2">
      <c r="A44" s="118" t="s">
        <v>566</v>
      </c>
      <c r="B44" s="84">
        <v>47</v>
      </c>
      <c r="C44" s="73" t="s">
        <v>4471</v>
      </c>
      <c r="D44" s="84">
        <v>8</v>
      </c>
      <c r="E44" s="84">
        <v>2491</v>
      </c>
      <c r="F44" s="84">
        <v>2488</v>
      </c>
      <c r="G44" s="84">
        <v>3</v>
      </c>
      <c r="H44" s="50">
        <v>0</v>
      </c>
      <c r="I44" s="50">
        <v>15984</v>
      </c>
      <c r="J44" s="50">
        <v>15979</v>
      </c>
      <c r="K44" s="50">
        <v>5</v>
      </c>
      <c r="L44" s="50">
        <v>0</v>
      </c>
      <c r="M44" s="116">
        <v>2.7665299999999999</v>
      </c>
      <c r="N44" s="50">
        <v>0.26205400000000001</v>
      </c>
      <c r="O44" s="66">
        <v>0.80959733333333295</v>
      </c>
    </row>
    <row r="45" spans="1:15" x14ac:dyDescent="0.2">
      <c r="A45" s="118" t="s">
        <v>1706</v>
      </c>
      <c r="B45" s="84">
        <v>15</v>
      </c>
      <c r="C45" s="73" t="s">
        <v>4471</v>
      </c>
      <c r="D45" s="84">
        <v>8</v>
      </c>
      <c r="E45" s="84">
        <v>2491</v>
      </c>
      <c r="F45" s="84">
        <v>2490</v>
      </c>
      <c r="G45" s="84">
        <v>1</v>
      </c>
      <c r="H45" s="50">
        <v>0</v>
      </c>
      <c r="I45" s="50">
        <v>15984</v>
      </c>
      <c r="J45" s="50">
        <v>15977</v>
      </c>
      <c r="K45" s="50">
        <v>7</v>
      </c>
      <c r="L45" s="50">
        <v>0</v>
      </c>
      <c r="M45" s="116">
        <v>3.6856599999999999</v>
      </c>
      <c r="N45" s="50">
        <v>0.406441</v>
      </c>
      <c r="O45" s="66">
        <v>0.80959733333333295</v>
      </c>
    </row>
    <row r="46" spans="1:15" x14ac:dyDescent="0.2">
      <c r="A46" s="118" t="s">
        <v>740</v>
      </c>
      <c r="B46" s="84">
        <v>67</v>
      </c>
      <c r="C46" s="73" t="s">
        <v>4471</v>
      </c>
      <c r="D46" s="84">
        <v>9</v>
      </c>
      <c r="E46" s="84">
        <v>2491</v>
      </c>
      <c r="F46" s="84">
        <v>2489</v>
      </c>
      <c r="G46" s="84">
        <v>2</v>
      </c>
      <c r="H46" s="50">
        <v>0</v>
      </c>
      <c r="I46" s="50">
        <v>15984</v>
      </c>
      <c r="J46" s="50">
        <v>15977</v>
      </c>
      <c r="K46" s="50">
        <v>7</v>
      </c>
      <c r="L46" s="50">
        <v>0</v>
      </c>
      <c r="M46" s="116">
        <v>2.6003400000000001</v>
      </c>
      <c r="N46" s="50">
        <v>0.38869900000000002</v>
      </c>
      <c r="O46" s="66">
        <v>0.80959733333333295</v>
      </c>
    </row>
    <row r="47" spans="1:15" x14ac:dyDescent="0.2">
      <c r="A47" s="118" t="s">
        <v>1861</v>
      </c>
      <c r="B47" s="84">
        <v>22</v>
      </c>
      <c r="C47" s="73" t="s">
        <v>4471</v>
      </c>
      <c r="D47" s="84">
        <v>10</v>
      </c>
      <c r="E47" s="84">
        <v>2491</v>
      </c>
      <c r="F47" s="84">
        <v>2491</v>
      </c>
      <c r="G47" s="84">
        <v>0</v>
      </c>
      <c r="H47" s="50">
        <v>0</v>
      </c>
      <c r="I47" s="50">
        <v>15984</v>
      </c>
      <c r="J47" s="50">
        <v>15974</v>
      </c>
      <c r="K47" s="50">
        <v>10</v>
      </c>
      <c r="L47" s="50">
        <v>0</v>
      </c>
      <c r="M47" s="116">
        <v>0.240513</v>
      </c>
      <c r="N47" s="50">
        <v>0.222552</v>
      </c>
      <c r="O47" s="66">
        <v>0.80959733333333295</v>
      </c>
    </row>
    <row r="48" spans="1:15" x14ac:dyDescent="0.2">
      <c r="A48" s="118" t="s">
        <v>4073</v>
      </c>
      <c r="B48" s="84">
        <v>77</v>
      </c>
      <c r="C48" s="73" t="s">
        <v>4471</v>
      </c>
      <c r="D48" s="84">
        <v>10</v>
      </c>
      <c r="E48" s="84">
        <v>2491</v>
      </c>
      <c r="F48" s="84">
        <v>2490</v>
      </c>
      <c r="G48" s="84">
        <v>1</v>
      </c>
      <c r="H48" s="50">
        <v>0</v>
      </c>
      <c r="I48" s="50">
        <v>15984</v>
      </c>
      <c r="J48" s="50">
        <v>15975</v>
      </c>
      <c r="K48" s="50">
        <v>9</v>
      </c>
      <c r="L48" s="50">
        <v>0</v>
      </c>
      <c r="M48" s="116">
        <v>0.56283399999999995</v>
      </c>
      <c r="N48" s="50">
        <v>0.55295499999999997</v>
      </c>
      <c r="O48" s="66">
        <v>0.80959733333333295</v>
      </c>
    </row>
    <row r="49" spans="1:15" x14ac:dyDescent="0.2">
      <c r="A49" s="118" t="s">
        <v>1355</v>
      </c>
      <c r="B49" s="84">
        <v>7</v>
      </c>
      <c r="C49" s="73" t="s">
        <v>4471</v>
      </c>
      <c r="D49" s="84">
        <v>12</v>
      </c>
      <c r="E49" s="84">
        <v>2491</v>
      </c>
      <c r="F49" s="84">
        <v>2490</v>
      </c>
      <c r="G49" s="84">
        <v>1</v>
      </c>
      <c r="H49" s="50">
        <v>0</v>
      </c>
      <c r="I49" s="50">
        <v>15984</v>
      </c>
      <c r="J49" s="50">
        <v>15973</v>
      </c>
      <c r="K49" s="50">
        <v>11</v>
      </c>
      <c r="L49" s="50">
        <v>0</v>
      </c>
      <c r="M49" s="116">
        <v>0.59881399999999996</v>
      </c>
      <c r="N49" s="50">
        <v>0.57578399999999996</v>
      </c>
      <c r="O49" s="66">
        <v>0.80959733333333295</v>
      </c>
    </row>
    <row r="50" spans="1:15" x14ac:dyDescent="0.2">
      <c r="A50" s="118" t="s">
        <v>1798</v>
      </c>
      <c r="B50" s="84">
        <v>19</v>
      </c>
      <c r="C50" s="73" t="s">
        <v>4471</v>
      </c>
      <c r="D50" s="84">
        <v>23</v>
      </c>
      <c r="E50" s="84">
        <v>2491</v>
      </c>
      <c r="F50" s="84">
        <v>2490</v>
      </c>
      <c r="G50" s="84">
        <v>1</v>
      </c>
      <c r="H50" s="50">
        <v>0</v>
      </c>
      <c r="I50" s="50">
        <v>15984</v>
      </c>
      <c r="J50" s="50">
        <v>15962</v>
      </c>
      <c r="K50" s="50">
        <v>22</v>
      </c>
      <c r="L50" s="50">
        <v>0</v>
      </c>
      <c r="M50" s="116">
        <v>0.44409500000000002</v>
      </c>
      <c r="N50" s="50">
        <v>0.26613399999999998</v>
      </c>
      <c r="O50" s="66">
        <v>0.80959733333333295</v>
      </c>
    </row>
    <row r="51" spans="1:15" x14ac:dyDescent="0.2">
      <c r="A51" s="118" t="s">
        <v>3663</v>
      </c>
      <c r="B51" s="84">
        <v>66</v>
      </c>
      <c r="C51" s="73" t="s">
        <v>4471</v>
      </c>
      <c r="D51" s="84">
        <v>24</v>
      </c>
      <c r="E51" s="84">
        <v>2491</v>
      </c>
      <c r="F51" s="84">
        <v>2486</v>
      </c>
      <c r="G51" s="84">
        <v>5</v>
      </c>
      <c r="H51" s="50">
        <v>0</v>
      </c>
      <c r="I51" s="50">
        <v>15984</v>
      </c>
      <c r="J51" s="50">
        <v>15965</v>
      </c>
      <c r="K51" s="50">
        <v>19</v>
      </c>
      <c r="L51" s="50">
        <v>0</v>
      </c>
      <c r="M51" s="116">
        <v>1.83118</v>
      </c>
      <c r="N51" s="50">
        <v>0.33949000000000001</v>
      </c>
      <c r="O51" s="66">
        <v>0.80959733333333295</v>
      </c>
    </row>
    <row r="52" spans="1:15" x14ac:dyDescent="0.2">
      <c r="A52" s="118" t="s">
        <v>1926</v>
      </c>
      <c r="B52" s="84">
        <v>25</v>
      </c>
      <c r="C52" s="73" t="s">
        <v>4471</v>
      </c>
      <c r="D52" s="84">
        <v>52</v>
      </c>
      <c r="E52" s="84">
        <v>2491</v>
      </c>
      <c r="F52" s="84">
        <v>2487</v>
      </c>
      <c r="G52" s="84">
        <v>4</v>
      </c>
      <c r="H52" s="50">
        <v>0</v>
      </c>
      <c r="I52" s="50">
        <v>15984</v>
      </c>
      <c r="J52" s="50">
        <v>15936</v>
      </c>
      <c r="K52" s="50">
        <v>48</v>
      </c>
      <c r="L52" s="50">
        <v>0</v>
      </c>
      <c r="M52" s="116">
        <v>0.75776900000000003</v>
      </c>
      <c r="N52" s="50">
        <v>0.60719800000000002</v>
      </c>
      <c r="O52" s="66">
        <v>0.80959733333333295</v>
      </c>
    </row>
    <row r="53" spans="1:15" x14ac:dyDescent="0.2">
      <c r="A53" s="118" t="s">
        <v>1193</v>
      </c>
      <c r="B53" s="84">
        <v>3</v>
      </c>
      <c r="C53" s="73" t="s">
        <v>4471</v>
      </c>
      <c r="D53" s="84">
        <v>72</v>
      </c>
      <c r="E53" s="84">
        <v>2491</v>
      </c>
      <c r="F53" s="84">
        <v>2486</v>
      </c>
      <c r="G53" s="84">
        <v>5</v>
      </c>
      <c r="H53" s="50">
        <v>0</v>
      </c>
      <c r="I53" s="50">
        <v>15984</v>
      </c>
      <c r="J53" s="50">
        <v>15918</v>
      </c>
      <c r="K53" s="50">
        <v>65</v>
      </c>
      <c r="L53" s="50">
        <v>1</v>
      </c>
      <c r="M53" s="116">
        <v>0.78707499999999997</v>
      </c>
      <c r="N53" s="50">
        <v>0.58960599999999996</v>
      </c>
      <c r="O53" s="66">
        <v>0.80959733333333295</v>
      </c>
    </row>
    <row r="54" spans="1:15" x14ac:dyDescent="0.2">
      <c r="A54" s="118" t="s">
        <v>1798</v>
      </c>
      <c r="B54" s="84">
        <v>19</v>
      </c>
      <c r="C54" s="73" t="s">
        <v>4486</v>
      </c>
      <c r="D54" s="84">
        <v>23</v>
      </c>
      <c r="E54" s="84">
        <v>715</v>
      </c>
      <c r="F54" s="84">
        <v>715</v>
      </c>
      <c r="G54" s="84">
        <v>0</v>
      </c>
      <c r="H54" s="50">
        <v>0</v>
      </c>
      <c r="I54" s="50">
        <v>17760</v>
      </c>
      <c r="J54" s="50">
        <v>17737</v>
      </c>
      <c r="K54" s="50">
        <v>23</v>
      </c>
      <c r="L54" s="50">
        <v>0</v>
      </c>
      <c r="M54" s="116">
        <v>0.345113</v>
      </c>
      <c r="N54" s="50">
        <v>0.38677400000000001</v>
      </c>
      <c r="O54" s="66">
        <v>0.81905082352941205</v>
      </c>
    </row>
    <row r="55" spans="1:15" x14ac:dyDescent="0.2">
      <c r="A55" s="118" t="s">
        <v>3294</v>
      </c>
      <c r="B55" s="84">
        <v>61</v>
      </c>
      <c r="C55" s="73" t="s">
        <v>4488</v>
      </c>
      <c r="D55" s="84">
        <v>3</v>
      </c>
      <c r="E55" s="84">
        <v>921</v>
      </c>
      <c r="F55" s="84">
        <v>921</v>
      </c>
      <c r="G55" s="84">
        <v>0</v>
      </c>
      <c r="H55" s="50">
        <v>0</v>
      </c>
      <c r="I55" s="50">
        <v>17554</v>
      </c>
      <c r="J55" s="50">
        <v>17551</v>
      </c>
      <c r="K55" s="50">
        <v>3</v>
      </c>
      <c r="L55" s="50">
        <v>0</v>
      </c>
      <c r="M55" s="116">
        <v>0.29929800000000001</v>
      </c>
      <c r="N55" s="50">
        <v>0.59854600000000002</v>
      </c>
      <c r="O55" s="66">
        <v>0.82659099999999996</v>
      </c>
    </row>
    <row r="56" spans="1:15" x14ac:dyDescent="0.2">
      <c r="A56" s="118" t="s">
        <v>3052</v>
      </c>
      <c r="B56" s="84">
        <v>53</v>
      </c>
      <c r="C56" s="73" t="s">
        <v>4488</v>
      </c>
      <c r="D56" s="84">
        <v>3</v>
      </c>
      <c r="E56" s="84">
        <v>921</v>
      </c>
      <c r="F56" s="84">
        <v>921</v>
      </c>
      <c r="G56" s="84">
        <v>0</v>
      </c>
      <c r="H56" s="50">
        <v>0</v>
      </c>
      <c r="I56" s="50">
        <v>17554</v>
      </c>
      <c r="J56" s="50">
        <v>17551</v>
      </c>
      <c r="K56" s="50">
        <v>3</v>
      </c>
      <c r="L56" s="50">
        <v>0</v>
      </c>
      <c r="M56" s="116">
        <v>0.34298200000000001</v>
      </c>
      <c r="N56" s="50">
        <v>0.70439700000000005</v>
      </c>
      <c r="O56" s="66">
        <v>0.82659099999999996</v>
      </c>
    </row>
    <row r="57" spans="1:15" x14ac:dyDescent="0.2">
      <c r="A57" s="118" t="s">
        <v>709</v>
      </c>
      <c r="B57" s="84">
        <v>51</v>
      </c>
      <c r="C57" s="73" t="s">
        <v>4488</v>
      </c>
      <c r="D57" s="84">
        <v>3</v>
      </c>
      <c r="E57" s="84">
        <v>921</v>
      </c>
      <c r="F57" s="84">
        <v>921</v>
      </c>
      <c r="G57" s="84">
        <v>0</v>
      </c>
      <c r="H57" s="50">
        <v>0</v>
      </c>
      <c r="I57" s="50">
        <v>17554</v>
      </c>
      <c r="J57" s="50">
        <v>17551</v>
      </c>
      <c r="K57" s="50">
        <v>3</v>
      </c>
      <c r="L57" s="50">
        <v>0</v>
      </c>
      <c r="M57" s="116">
        <v>0.35369200000000001</v>
      </c>
      <c r="N57" s="50">
        <v>0.767567</v>
      </c>
      <c r="O57" s="66">
        <v>0.82659099999999996</v>
      </c>
    </row>
    <row r="58" spans="1:15" x14ac:dyDescent="0.2">
      <c r="A58" s="118" t="s">
        <v>2130</v>
      </c>
      <c r="B58" s="84">
        <v>34</v>
      </c>
      <c r="C58" s="73" t="s">
        <v>4488</v>
      </c>
      <c r="D58" s="84">
        <v>4</v>
      </c>
      <c r="E58" s="84">
        <v>921</v>
      </c>
      <c r="F58" s="84">
        <v>920</v>
      </c>
      <c r="G58" s="84">
        <v>1</v>
      </c>
      <c r="H58" s="50">
        <v>0</v>
      </c>
      <c r="I58" s="50">
        <v>17554</v>
      </c>
      <c r="J58" s="50">
        <v>17551</v>
      </c>
      <c r="K58" s="50">
        <v>3</v>
      </c>
      <c r="L58" s="50">
        <v>0</v>
      </c>
      <c r="M58" s="116">
        <v>5.6266400000000001</v>
      </c>
      <c r="N58" s="50">
        <v>0.31047599999999997</v>
      </c>
      <c r="O58" s="66">
        <v>0.82659099999999996</v>
      </c>
    </row>
    <row r="59" spans="1:15" x14ac:dyDescent="0.2">
      <c r="A59" s="118" t="s">
        <v>4135</v>
      </c>
      <c r="B59" s="84">
        <v>78</v>
      </c>
      <c r="C59" s="73" t="s">
        <v>4488</v>
      </c>
      <c r="D59" s="84">
        <v>4</v>
      </c>
      <c r="E59" s="84">
        <v>921</v>
      </c>
      <c r="F59" s="84">
        <v>921</v>
      </c>
      <c r="G59" s="84">
        <v>0</v>
      </c>
      <c r="H59" s="50">
        <v>0</v>
      </c>
      <c r="I59" s="50">
        <v>17554</v>
      </c>
      <c r="J59" s="50">
        <v>17550</v>
      </c>
      <c r="K59" s="50">
        <v>4</v>
      </c>
      <c r="L59" s="50">
        <v>0</v>
      </c>
      <c r="M59" s="116">
        <v>0.35344199999999998</v>
      </c>
      <c r="N59" s="50">
        <v>0.723908</v>
      </c>
      <c r="O59" s="66">
        <v>0.82659099999999996</v>
      </c>
    </row>
    <row r="60" spans="1:15" x14ac:dyDescent="0.2">
      <c r="A60" s="118" t="s">
        <v>1664</v>
      </c>
      <c r="B60" s="84">
        <v>14</v>
      </c>
      <c r="C60" s="73" t="s">
        <v>4488</v>
      </c>
      <c r="D60" s="84">
        <v>5</v>
      </c>
      <c r="E60" s="84">
        <v>921</v>
      </c>
      <c r="F60" s="84">
        <v>921</v>
      </c>
      <c r="G60" s="84">
        <v>0</v>
      </c>
      <c r="H60" s="50">
        <v>0</v>
      </c>
      <c r="I60" s="50">
        <v>17554</v>
      </c>
      <c r="J60" s="50">
        <v>17549</v>
      </c>
      <c r="K60" s="50">
        <v>5</v>
      </c>
      <c r="L60" s="50">
        <v>0</v>
      </c>
      <c r="M60" s="116">
        <v>0.27322299999999999</v>
      </c>
      <c r="N60" s="50">
        <v>0.37963200000000002</v>
      </c>
      <c r="O60" s="66">
        <v>0.82659099999999996</v>
      </c>
    </row>
    <row r="61" spans="1:15" x14ac:dyDescent="0.2">
      <c r="A61" s="118" t="s">
        <v>3878</v>
      </c>
      <c r="B61" s="84">
        <v>73</v>
      </c>
      <c r="C61" s="73" t="s">
        <v>4488</v>
      </c>
      <c r="D61" s="84">
        <v>5</v>
      </c>
      <c r="E61" s="84">
        <v>921</v>
      </c>
      <c r="F61" s="84">
        <v>921</v>
      </c>
      <c r="G61" s="84">
        <v>0</v>
      </c>
      <c r="H61" s="50">
        <v>0</v>
      </c>
      <c r="I61" s="50">
        <v>17554</v>
      </c>
      <c r="J61" s="50">
        <v>17549</v>
      </c>
      <c r="K61" s="50">
        <v>5</v>
      </c>
      <c r="L61" s="50">
        <v>0</v>
      </c>
      <c r="M61" s="116">
        <v>0.32744099999999998</v>
      </c>
      <c r="N61" s="50">
        <v>0.580399</v>
      </c>
      <c r="O61" s="66">
        <v>0.82659099999999996</v>
      </c>
    </row>
    <row r="62" spans="1:15" x14ac:dyDescent="0.2">
      <c r="A62" s="118" t="s">
        <v>576</v>
      </c>
      <c r="B62" s="84">
        <v>32</v>
      </c>
      <c r="C62" s="73" t="s">
        <v>4488</v>
      </c>
      <c r="D62" s="84">
        <v>5</v>
      </c>
      <c r="E62" s="84">
        <v>921</v>
      </c>
      <c r="F62" s="84">
        <v>921</v>
      </c>
      <c r="G62" s="84">
        <v>0</v>
      </c>
      <c r="H62" s="50">
        <v>0</v>
      </c>
      <c r="I62" s="50">
        <v>17554</v>
      </c>
      <c r="J62" s="50">
        <v>17549</v>
      </c>
      <c r="K62" s="50">
        <v>5</v>
      </c>
      <c r="L62" s="50">
        <v>0</v>
      </c>
      <c r="M62" s="116">
        <v>0.327596</v>
      </c>
      <c r="N62" s="50">
        <v>0.63151599999999997</v>
      </c>
      <c r="O62" s="66">
        <v>0.82659099999999996</v>
      </c>
    </row>
    <row r="63" spans="1:15" x14ac:dyDescent="0.2">
      <c r="A63" s="118" t="s">
        <v>750</v>
      </c>
      <c r="B63" s="84">
        <v>72</v>
      </c>
      <c r="C63" s="73" t="s">
        <v>4488</v>
      </c>
      <c r="D63" s="84">
        <v>5</v>
      </c>
      <c r="E63" s="84">
        <v>921</v>
      </c>
      <c r="F63" s="84">
        <v>921</v>
      </c>
      <c r="G63" s="84">
        <v>0</v>
      </c>
      <c r="H63" s="50">
        <v>0</v>
      </c>
      <c r="I63" s="50">
        <v>17554</v>
      </c>
      <c r="J63" s="50">
        <v>17549</v>
      </c>
      <c r="K63" s="50">
        <v>5</v>
      </c>
      <c r="L63" s="50">
        <v>0</v>
      </c>
      <c r="M63" s="116">
        <v>0.34423300000000001</v>
      </c>
      <c r="N63" s="50">
        <v>0.63370099999999996</v>
      </c>
      <c r="O63" s="66">
        <v>0.82659099999999996</v>
      </c>
    </row>
    <row r="64" spans="1:15" x14ac:dyDescent="0.2">
      <c r="A64" s="118" t="s">
        <v>2110</v>
      </c>
      <c r="B64" s="84">
        <v>33</v>
      </c>
      <c r="C64" s="73" t="s">
        <v>4488</v>
      </c>
      <c r="D64" s="84">
        <v>5</v>
      </c>
      <c r="E64" s="84">
        <v>921</v>
      </c>
      <c r="F64" s="84">
        <v>921</v>
      </c>
      <c r="G64" s="84">
        <v>0</v>
      </c>
      <c r="H64" s="50">
        <v>0</v>
      </c>
      <c r="I64" s="50">
        <v>17554</v>
      </c>
      <c r="J64" s="50">
        <v>17549</v>
      </c>
      <c r="K64" s="50">
        <v>5</v>
      </c>
      <c r="L64" s="50">
        <v>0</v>
      </c>
      <c r="M64" s="116">
        <v>0.35075699999999999</v>
      </c>
      <c r="N64" s="50">
        <v>0.66662900000000003</v>
      </c>
      <c r="O64" s="66">
        <v>0.82659099999999996</v>
      </c>
    </row>
    <row r="65" spans="1:15" x14ac:dyDescent="0.2">
      <c r="A65" s="118" t="s">
        <v>1946</v>
      </c>
      <c r="B65" s="84">
        <v>26</v>
      </c>
      <c r="C65" s="73" t="s">
        <v>4488</v>
      </c>
      <c r="D65" s="84">
        <v>5</v>
      </c>
      <c r="E65" s="84">
        <v>921</v>
      </c>
      <c r="F65" s="84">
        <v>921</v>
      </c>
      <c r="G65" s="84">
        <v>0</v>
      </c>
      <c r="H65" s="50">
        <v>0</v>
      </c>
      <c r="I65" s="50">
        <v>17554</v>
      </c>
      <c r="J65" s="50">
        <v>17549</v>
      </c>
      <c r="K65" s="50">
        <v>5</v>
      </c>
      <c r="L65" s="50">
        <v>0</v>
      </c>
      <c r="M65" s="116">
        <v>0.36197200000000002</v>
      </c>
      <c r="N65" s="50">
        <v>0.78190599999999999</v>
      </c>
      <c r="O65" s="66">
        <v>0.82659099999999996</v>
      </c>
    </row>
    <row r="66" spans="1:15" x14ac:dyDescent="0.2">
      <c r="A66" s="118" t="s">
        <v>2501</v>
      </c>
      <c r="B66" s="84">
        <v>42</v>
      </c>
      <c r="C66" s="73" t="s">
        <v>4488</v>
      </c>
      <c r="D66" s="84">
        <v>5</v>
      </c>
      <c r="E66" s="84">
        <v>921</v>
      </c>
      <c r="F66" s="84">
        <v>921</v>
      </c>
      <c r="G66" s="84">
        <v>0</v>
      </c>
      <c r="H66" s="50">
        <v>0</v>
      </c>
      <c r="I66" s="50">
        <v>17554</v>
      </c>
      <c r="J66" s="50">
        <v>17549</v>
      </c>
      <c r="K66" s="50">
        <v>5</v>
      </c>
      <c r="L66" s="50">
        <v>0</v>
      </c>
      <c r="M66" s="116">
        <v>0.36070799999999997</v>
      </c>
      <c r="N66" s="50">
        <v>0.78391999999999995</v>
      </c>
      <c r="O66" s="66">
        <v>0.82659099999999996</v>
      </c>
    </row>
    <row r="67" spans="1:15" x14ac:dyDescent="0.2">
      <c r="A67" s="118" t="s">
        <v>774</v>
      </c>
      <c r="B67" s="84">
        <v>12</v>
      </c>
      <c r="C67" s="73" t="s">
        <v>4488</v>
      </c>
      <c r="D67" s="84">
        <v>6</v>
      </c>
      <c r="E67" s="84">
        <v>921</v>
      </c>
      <c r="F67" s="84">
        <v>920</v>
      </c>
      <c r="G67" s="84">
        <v>1</v>
      </c>
      <c r="H67" s="50">
        <v>0</v>
      </c>
      <c r="I67" s="50">
        <v>17554</v>
      </c>
      <c r="J67" s="50">
        <v>17549</v>
      </c>
      <c r="K67" s="50">
        <v>5</v>
      </c>
      <c r="L67" s="50">
        <v>0</v>
      </c>
      <c r="M67" s="116">
        <v>12.444800000000001</v>
      </c>
      <c r="N67" s="50">
        <v>0.183281</v>
      </c>
      <c r="O67" s="66">
        <v>0.82659099999999996</v>
      </c>
    </row>
    <row r="68" spans="1:15" x14ac:dyDescent="0.2">
      <c r="A68" s="118" t="s">
        <v>1325</v>
      </c>
      <c r="B68" s="84">
        <v>5</v>
      </c>
      <c r="C68" s="73" t="s">
        <v>4488</v>
      </c>
      <c r="D68" s="84">
        <v>6</v>
      </c>
      <c r="E68" s="84">
        <v>921</v>
      </c>
      <c r="F68" s="84">
        <v>921</v>
      </c>
      <c r="G68" s="84">
        <v>0</v>
      </c>
      <c r="H68" s="50">
        <v>0</v>
      </c>
      <c r="I68" s="50">
        <v>17554</v>
      </c>
      <c r="J68" s="50">
        <v>17548</v>
      </c>
      <c r="K68" s="50">
        <v>6</v>
      </c>
      <c r="L68" s="50">
        <v>0</v>
      </c>
      <c r="M68" s="116">
        <v>0.346943</v>
      </c>
      <c r="N68" s="50">
        <v>0.63127200000000006</v>
      </c>
      <c r="O68" s="66">
        <v>0.82659099999999996</v>
      </c>
    </row>
    <row r="69" spans="1:15" x14ac:dyDescent="0.2">
      <c r="A69" s="118" t="s">
        <v>2535</v>
      </c>
      <c r="B69" s="84">
        <v>43</v>
      </c>
      <c r="C69" s="73" t="s">
        <v>4488</v>
      </c>
      <c r="D69" s="84">
        <v>6</v>
      </c>
      <c r="E69" s="84">
        <v>921</v>
      </c>
      <c r="F69" s="84">
        <v>921</v>
      </c>
      <c r="G69" s="84">
        <v>0</v>
      </c>
      <c r="H69" s="50">
        <v>0</v>
      </c>
      <c r="I69" s="50">
        <v>17554</v>
      </c>
      <c r="J69" s="50">
        <v>17548</v>
      </c>
      <c r="K69" s="50">
        <v>6</v>
      </c>
      <c r="L69" s="50">
        <v>0</v>
      </c>
      <c r="M69" s="116">
        <v>0.33496999999999999</v>
      </c>
      <c r="N69" s="50">
        <v>0.65389600000000003</v>
      </c>
      <c r="O69" s="66">
        <v>0.82659099999999996</v>
      </c>
    </row>
    <row r="70" spans="1:15" x14ac:dyDescent="0.2">
      <c r="A70" s="118" t="s">
        <v>566</v>
      </c>
      <c r="B70" s="84">
        <v>47</v>
      </c>
      <c r="C70" s="73" t="s">
        <v>4488</v>
      </c>
      <c r="D70" s="84">
        <v>8</v>
      </c>
      <c r="E70" s="84">
        <v>921</v>
      </c>
      <c r="F70" s="84">
        <v>921</v>
      </c>
      <c r="G70" s="84">
        <v>0</v>
      </c>
      <c r="H70" s="50">
        <v>0</v>
      </c>
      <c r="I70" s="50">
        <v>17554</v>
      </c>
      <c r="J70" s="50">
        <v>17546</v>
      </c>
      <c r="K70" s="50">
        <v>8</v>
      </c>
      <c r="L70" s="50">
        <v>0</v>
      </c>
      <c r="M70" s="116">
        <v>0.34451399999999999</v>
      </c>
      <c r="N70" s="50">
        <v>0.57123900000000005</v>
      </c>
      <c r="O70" s="66">
        <v>0.82659099999999996</v>
      </c>
    </row>
    <row r="71" spans="1:15" x14ac:dyDescent="0.2">
      <c r="A71" s="118" t="s">
        <v>600</v>
      </c>
      <c r="B71" s="84">
        <v>71</v>
      </c>
      <c r="C71" s="73" t="s">
        <v>4488</v>
      </c>
      <c r="D71" s="84">
        <v>9</v>
      </c>
      <c r="E71" s="84">
        <v>921</v>
      </c>
      <c r="F71" s="84">
        <v>920</v>
      </c>
      <c r="G71" s="84">
        <v>1</v>
      </c>
      <c r="H71" s="50">
        <v>0</v>
      </c>
      <c r="I71" s="50">
        <v>17554</v>
      </c>
      <c r="J71" s="50">
        <v>17546</v>
      </c>
      <c r="K71" s="50">
        <v>8</v>
      </c>
      <c r="L71" s="50">
        <v>0</v>
      </c>
      <c r="M71" s="116">
        <v>4.2858499999999999</v>
      </c>
      <c r="N71" s="50">
        <v>0.36121900000000001</v>
      </c>
      <c r="O71" s="66">
        <v>0.82659099999999996</v>
      </c>
    </row>
    <row r="72" spans="1:15" x14ac:dyDescent="0.2">
      <c r="A72" s="118" t="s">
        <v>740</v>
      </c>
      <c r="B72" s="84">
        <v>67</v>
      </c>
      <c r="C72" s="73" t="s">
        <v>4488</v>
      </c>
      <c r="D72" s="84">
        <v>9</v>
      </c>
      <c r="E72" s="84">
        <v>921</v>
      </c>
      <c r="F72" s="84">
        <v>921</v>
      </c>
      <c r="G72" s="84">
        <v>0</v>
      </c>
      <c r="H72" s="50">
        <v>0</v>
      </c>
      <c r="I72" s="50">
        <v>17554</v>
      </c>
      <c r="J72" s="50">
        <v>17545</v>
      </c>
      <c r="K72" s="50">
        <v>9</v>
      </c>
      <c r="L72" s="50">
        <v>0</v>
      </c>
      <c r="M72" s="116">
        <v>0.35080499999999998</v>
      </c>
      <c r="N72" s="50">
        <v>0.55454599999999998</v>
      </c>
      <c r="O72" s="66">
        <v>0.82659099999999996</v>
      </c>
    </row>
    <row r="73" spans="1:15" x14ac:dyDescent="0.2">
      <c r="A73" s="118" t="s">
        <v>1861</v>
      </c>
      <c r="B73" s="84">
        <v>22</v>
      </c>
      <c r="C73" s="73" t="s">
        <v>4488</v>
      </c>
      <c r="D73" s="84">
        <v>10</v>
      </c>
      <c r="E73" s="84">
        <v>921</v>
      </c>
      <c r="F73" s="84">
        <v>920</v>
      </c>
      <c r="G73" s="84">
        <v>1</v>
      </c>
      <c r="H73" s="50">
        <v>0</v>
      </c>
      <c r="I73" s="50">
        <v>17554</v>
      </c>
      <c r="J73" s="50">
        <v>17545</v>
      </c>
      <c r="K73" s="50">
        <v>9</v>
      </c>
      <c r="L73" s="50">
        <v>0</v>
      </c>
      <c r="M73" s="116">
        <v>14.6188</v>
      </c>
      <c r="N73" s="50">
        <v>0.166658</v>
      </c>
      <c r="O73" s="66">
        <v>0.82659099999999996</v>
      </c>
    </row>
    <row r="74" spans="1:15" x14ac:dyDescent="0.2">
      <c r="A74" s="118" t="s">
        <v>3286</v>
      </c>
      <c r="B74" s="84">
        <v>60</v>
      </c>
      <c r="C74" s="73" t="s">
        <v>4488</v>
      </c>
      <c r="D74" s="84">
        <v>10</v>
      </c>
      <c r="E74" s="84">
        <v>921</v>
      </c>
      <c r="F74" s="84">
        <v>921</v>
      </c>
      <c r="G74" s="84">
        <v>0</v>
      </c>
      <c r="H74" s="50">
        <v>0</v>
      </c>
      <c r="I74" s="50">
        <v>17554</v>
      </c>
      <c r="J74" s="50">
        <v>17544</v>
      </c>
      <c r="K74" s="50">
        <v>10</v>
      </c>
      <c r="L74" s="50">
        <v>0</v>
      </c>
      <c r="M74" s="116">
        <v>0.27138600000000002</v>
      </c>
      <c r="N74" s="50">
        <v>0.38651999999999997</v>
      </c>
      <c r="O74" s="66">
        <v>0.82659099999999996</v>
      </c>
    </row>
    <row r="75" spans="1:15" x14ac:dyDescent="0.2">
      <c r="A75" s="118" t="s">
        <v>4073</v>
      </c>
      <c r="B75" s="84">
        <v>77</v>
      </c>
      <c r="C75" s="73" t="s">
        <v>4488</v>
      </c>
      <c r="D75" s="84">
        <v>10</v>
      </c>
      <c r="E75" s="84">
        <v>921</v>
      </c>
      <c r="F75" s="84">
        <v>920</v>
      </c>
      <c r="G75" s="84">
        <v>1</v>
      </c>
      <c r="H75" s="50">
        <v>0</v>
      </c>
      <c r="I75" s="50">
        <v>17554</v>
      </c>
      <c r="J75" s="50">
        <v>17545</v>
      </c>
      <c r="K75" s="50">
        <v>9</v>
      </c>
      <c r="L75" s="50">
        <v>0</v>
      </c>
      <c r="M75" s="116">
        <v>2.48333</v>
      </c>
      <c r="N75" s="50">
        <v>0.52097899999999997</v>
      </c>
      <c r="O75" s="66">
        <v>0.82659099999999996</v>
      </c>
    </row>
    <row r="76" spans="1:15" x14ac:dyDescent="0.2">
      <c r="A76" s="118" t="s">
        <v>2477</v>
      </c>
      <c r="B76" s="84">
        <v>41</v>
      </c>
      <c r="C76" s="73" t="s">
        <v>4488</v>
      </c>
      <c r="D76" s="84">
        <v>11</v>
      </c>
      <c r="E76" s="84">
        <v>921</v>
      </c>
      <c r="F76" s="84">
        <v>921</v>
      </c>
      <c r="G76" s="84">
        <v>0</v>
      </c>
      <c r="H76" s="50">
        <v>0</v>
      </c>
      <c r="I76" s="50">
        <v>17554</v>
      </c>
      <c r="J76" s="50">
        <v>17543</v>
      </c>
      <c r="K76" s="50">
        <v>11</v>
      </c>
      <c r="L76" s="50">
        <v>0</v>
      </c>
      <c r="M76" s="116">
        <v>0.35213899999999998</v>
      </c>
      <c r="N76" s="50">
        <v>0.59543000000000001</v>
      </c>
      <c r="O76" s="66">
        <v>0.82659099999999996</v>
      </c>
    </row>
    <row r="77" spans="1:15" x14ac:dyDescent="0.2">
      <c r="A77" s="118" t="s">
        <v>1355</v>
      </c>
      <c r="B77" s="84">
        <v>7</v>
      </c>
      <c r="C77" s="73" t="s">
        <v>4488</v>
      </c>
      <c r="D77" s="84">
        <v>12</v>
      </c>
      <c r="E77" s="84">
        <v>921</v>
      </c>
      <c r="F77" s="84">
        <v>920</v>
      </c>
      <c r="G77" s="84">
        <v>1</v>
      </c>
      <c r="H77" s="50">
        <v>0</v>
      </c>
      <c r="I77" s="50">
        <v>17554</v>
      </c>
      <c r="J77" s="50">
        <v>17543</v>
      </c>
      <c r="K77" s="50">
        <v>11</v>
      </c>
      <c r="L77" s="50">
        <v>0</v>
      </c>
      <c r="M77" s="116">
        <v>1.3323199999999999</v>
      </c>
      <c r="N77" s="50">
        <v>0.80815099999999995</v>
      </c>
      <c r="O77" s="66">
        <v>0.82659099999999996</v>
      </c>
    </row>
    <row r="78" spans="1:15" x14ac:dyDescent="0.2">
      <c r="A78" s="118" t="s">
        <v>728</v>
      </c>
      <c r="B78" s="84">
        <v>64</v>
      </c>
      <c r="C78" s="73" t="s">
        <v>4488</v>
      </c>
      <c r="D78" s="84">
        <v>17</v>
      </c>
      <c r="E78" s="84">
        <v>921</v>
      </c>
      <c r="F78" s="84">
        <v>920</v>
      </c>
      <c r="G78" s="84">
        <v>1</v>
      </c>
      <c r="H78" s="50">
        <v>0</v>
      </c>
      <c r="I78" s="50">
        <v>17554</v>
      </c>
      <c r="J78" s="50">
        <v>17539</v>
      </c>
      <c r="K78" s="50">
        <v>14</v>
      </c>
      <c r="L78" s="50">
        <v>1</v>
      </c>
      <c r="M78" s="116">
        <v>1.26688</v>
      </c>
      <c r="N78" s="50">
        <v>0.82659099999999996</v>
      </c>
      <c r="O78" s="66">
        <v>0.82659099999999996</v>
      </c>
    </row>
    <row r="79" spans="1:15" x14ac:dyDescent="0.2">
      <c r="A79" s="118" t="s">
        <v>1413</v>
      </c>
      <c r="B79" s="84">
        <v>8</v>
      </c>
      <c r="C79" s="73" t="s">
        <v>4488</v>
      </c>
      <c r="D79" s="84">
        <v>22</v>
      </c>
      <c r="E79" s="84">
        <v>921</v>
      </c>
      <c r="F79" s="84">
        <v>921</v>
      </c>
      <c r="G79" s="84">
        <v>0</v>
      </c>
      <c r="H79" s="50">
        <v>0</v>
      </c>
      <c r="I79" s="50">
        <v>17554</v>
      </c>
      <c r="J79" s="50">
        <v>17532</v>
      </c>
      <c r="K79" s="50">
        <v>22</v>
      </c>
      <c r="L79" s="50">
        <v>0</v>
      </c>
      <c r="M79" s="116">
        <v>0.33665099999999998</v>
      </c>
      <c r="N79" s="50">
        <v>0.26655000000000001</v>
      </c>
      <c r="O79" s="66">
        <v>0.82659099999999996</v>
      </c>
    </row>
    <row r="80" spans="1:15" x14ac:dyDescent="0.2">
      <c r="A80" s="118" t="s">
        <v>1798</v>
      </c>
      <c r="B80" s="84">
        <v>19</v>
      </c>
      <c r="C80" s="73" t="s">
        <v>4488</v>
      </c>
      <c r="D80" s="84">
        <v>23</v>
      </c>
      <c r="E80" s="84">
        <v>921</v>
      </c>
      <c r="F80" s="84">
        <v>919</v>
      </c>
      <c r="G80" s="84">
        <v>2</v>
      </c>
      <c r="H80" s="50">
        <v>0</v>
      </c>
      <c r="I80" s="50">
        <v>17554</v>
      </c>
      <c r="J80" s="50">
        <v>17533</v>
      </c>
      <c r="K80" s="50">
        <v>21</v>
      </c>
      <c r="L80" s="50">
        <v>0</v>
      </c>
      <c r="M80" s="116">
        <v>2.11395</v>
      </c>
      <c r="N80" s="50">
        <v>0.43951600000000002</v>
      </c>
      <c r="O80" s="66">
        <v>0.82659099999999996</v>
      </c>
    </row>
    <row r="81" spans="1:15" x14ac:dyDescent="0.2">
      <c r="A81" s="118" t="s">
        <v>3663</v>
      </c>
      <c r="B81" s="84">
        <v>66</v>
      </c>
      <c r="C81" s="73" t="s">
        <v>4488</v>
      </c>
      <c r="D81" s="84">
        <v>24</v>
      </c>
      <c r="E81" s="84">
        <v>921</v>
      </c>
      <c r="F81" s="84">
        <v>919</v>
      </c>
      <c r="G81" s="84">
        <v>2</v>
      </c>
      <c r="H81" s="50">
        <v>0</v>
      </c>
      <c r="I81" s="50">
        <v>17554</v>
      </c>
      <c r="J81" s="50">
        <v>17532</v>
      </c>
      <c r="K81" s="50">
        <v>22</v>
      </c>
      <c r="L81" s="50">
        <v>0</v>
      </c>
      <c r="M81" s="116">
        <v>1.4083399999999999</v>
      </c>
      <c r="N81" s="50">
        <v>0.69283300000000003</v>
      </c>
      <c r="O81" s="66">
        <v>0.82659099999999996</v>
      </c>
    </row>
    <row r="82" spans="1:15" x14ac:dyDescent="0.2">
      <c r="A82" s="118" t="s">
        <v>1926</v>
      </c>
      <c r="B82" s="84">
        <v>25</v>
      </c>
      <c r="C82" s="73" t="s">
        <v>4488</v>
      </c>
      <c r="D82" s="84">
        <v>52</v>
      </c>
      <c r="E82" s="84">
        <v>921</v>
      </c>
      <c r="F82" s="84">
        <v>920</v>
      </c>
      <c r="G82" s="84">
        <v>1</v>
      </c>
      <c r="H82" s="50">
        <v>0</v>
      </c>
      <c r="I82" s="50">
        <v>17554</v>
      </c>
      <c r="J82" s="50">
        <v>17503</v>
      </c>
      <c r="K82" s="50">
        <v>51</v>
      </c>
      <c r="L82" s="50">
        <v>0</v>
      </c>
      <c r="M82" s="116">
        <v>0.61571399999999998</v>
      </c>
      <c r="N82" s="50">
        <v>0.53261599999999998</v>
      </c>
      <c r="O82" s="66">
        <v>0.82659099999999996</v>
      </c>
    </row>
    <row r="83" spans="1:15" x14ac:dyDescent="0.2">
      <c r="A83" s="118" t="s">
        <v>2589</v>
      </c>
      <c r="B83" s="84">
        <v>44</v>
      </c>
      <c r="C83" s="73" t="s">
        <v>4488</v>
      </c>
      <c r="D83" s="84">
        <v>62</v>
      </c>
      <c r="E83" s="84">
        <v>921</v>
      </c>
      <c r="F83" s="84">
        <v>916</v>
      </c>
      <c r="G83" s="84">
        <v>5</v>
      </c>
      <c r="H83" s="50">
        <v>0</v>
      </c>
      <c r="I83" s="50">
        <v>17554</v>
      </c>
      <c r="J83" s="50">
        <v>17497</v>
      </c>
      <c r="K83" s="50">
        <v>57</v>
      </c>
      <c r="L83" s="50">
        <v>0</v>
      </c>
      <c r="M83" s="116">
        <v>1.94967</v>
      </c>
      <c r="N83" s="50">
        <v>0.26313599999999998</v>
      </c>
      <c r="O83" s="66">
        <v>0.82659099999999996</v>
      </c>
    </row>
    <row r="84" spans="1:15" x14ac:dyDescent="0.2">
      <c r="A84" s="118" t="s">
        <v>1193</v>
      </c>
      <c r="B84" s="84">
        <v>3</v>
      </c>
      <c r="C84" s="73" t="s">
        <v>4488</v>
      </c>
      <c r="D84" s="84">
        <v>72</v>
      </c>
      <c r="E84" s="84">
        <v>921</v>
      </c>
      <c r="F84" s="84">
        <v>919</v>
      </c>
      <c r="G84" s="84">
        <v>2</v>
      </c>
      <c r="H84" s="50">
        <v>0</v>
      </c>
      <c r="I84" s="50">
        <v>17554</v>
      </c>
      <c r="J84" s="50">
        <v>17485</v>
      </c>
      <c r="K84" s="50">
        <v>68</v>
      </c>
      <c r="L84" s="50">
        <v>1</v>
      </c>
      <c r="M84" s="116">
        <v>0.64012500000000006</v>
      </c>
      <c r="N84" s="50">
        <v>0.42822399999999999</v>
      </c>
      <c r="O84" s="66">
        <v>0.82659099999999996</v>
      </c>
    </row>
    <row r="85" spans="1:15" x14ac:dyDescent="0.2">
      <c r="A85" s="118" t="s">
        <v>1473</v>
      </c>
      <c r="B85" s="84">
        <v>9</v>
      </c>
      <c r="C85" s="73" t="s">
        <v>4488</v>
      </c>
      <c r="D85" s="84">
        <v>79</v>
      </c>
      <c r="E85" s="84">
        <v>921</v>
      </c>
      <c r="F85" s="84">
        <v>919</v>
      </c>
      <c r="G85" s="84">
        <v>2</v>
      </c>
      <c r="H85" s="50">
        <v>0</v>
      </c>
      <c r="I85" s="50">
        <v>17554</v>
      </c>
      <c r="J85" s="50">
        <v>17478</v>
      </c>
      <c r="K85" s="50">
        <v>75</v>
      </c>
      <c r="L85" s="50">
        <v>1</v>
      </c>
      <c r="M85" s="116">
        <v>0.659555</v>
      </c>
      <c r="N85" s="50">
        <v>0.47180299999999997</v>
      </c>
      <c r="O85" s="66">
        <v>0.82659099999999996</v>
      </c>
    </row>
    <row r="86" spans="1:15" x14ac:dyDescent="0.2">
      <c r="A86" s="118" t="s">
        <v>1535</v>
      </c>
      <c r="B86" s="84">
        <v>11</v>
      </c>
      <c r="C86" s="73" t="s">
        <v>4488</v>
      </c>
      <c r="D86" s="84">
        <v>244</v>
      </c>
      <c r="E86" s="84">
        <v>921</v>
      </c>
      <c r="F86" s="84">
        <v>905</v>
      </c>
      <c r="G86" s="84">
        <v>16</v>
      </c>
      <c r="H86" s="50">
        <v>0</v>
      </c>
      <c r="I86" s="50">
        <v>17554</v>
      </c>
      <c r="J86" s="50">
        <v>17326</v>
      </c>
      <c r="K86" s="50">
        <v>228</v>
      </c>
      <c r="L86" s="50">
        <v>0</v>
      </c>
      <c r="M86" s="116">
        <v>1.30402</v>
      </c>
      <c r="N86" s="50">
        <v>0.37644100000000003</v>
      </c>
      <c r="O86" s="66">
        <v>0.82659099999999996</v>
      </c>
    </row>
    <row r="87" spans="1:15" x14ac:dyDescent="0.2">
      <c r="A87" s="118" t="s">
        <v>569</v>
      </c>
      <c r="B87" s="84">
        <v>17</v>
      </c>
      <c r="C87" s="73" t="s">
        <v>4488</v>
      </c>
      <c r="D87" s="84">
        <v>325</v>
      </c>
      <c r="E87" s="84">
        <v>921</v>
      </c>
      <c r="F87" s="84">
        <v>901</v>
      </c>
      <c r="G87" s="84">
        <v>20</v>
      </c>
      <c r="H87" s="50">
        <v>0</v>
      </c>
      <c r="I87" s="50">
        <v>17554</v>
      </c>
      <c r="J87" s="50">
        <v>17250</v>
      </c>
      <c r="K87" s="50">
        <v>303</v>
      </c>
      <c r="L87" s="50">
        <v>1</v>
      </c>
      <c r="M87" s="116">
        <v>1.12391</v>
      </c>
      <c r="N87" s="50">
        <v>0.64877300000000004</v>
      </c>
      <c r="O87" s="66">
        <v>0.82659099999999996</v>
      </c>
    </row>
    <row r="88" spans="1:15" x14ac:dyDescent="0.2">
      <c r="A88" s="118" t="s">
        <v>4135</v>
      </c>
      <c r="B88" s="84">
        <v>78</v>
      </c>
      <c r="C88" s="73" t="s">
        <v>4486</v>
      </c>
      <c r="D88" s="84">
        <v>4</v>
      </c>
      <c r="E88" s="84">
        <v>715</v>
      </c>
      <c r="F88" s="84">
        <v>715</v>
      </c>
      <c r="G88" s="84">
        <v>0</v>
      </c>
      <c r="H88" s="50">
        <v>0</v>
      </c>
      <c r="I88" s="50">
        <v>17760</v>
      </c>
      <c r="J88" s="50">
        <v>17756</v>
      </c>
      <c r="K88" s="50">
        <v>4</v>
      </c>
      <c r="L88" s="50">
        <v>0</v>
      </c>
      <c r="M88" s="116">
        <v>0.208422</v>
      </c>
      <c r="N88" s="50">
        <v>0.41574699999999998</v>
      </c>
      <c r="O88" s="66">
        <v>0.83149399999999996</v>
      </c>
    </row>
    <row r="89" spans="1:15" x14ac:dyDescent="0.2">
      <c r="A89" s="118" t="s">
        <v>709</v>
      </c>
      <c r="B89" s="84">
        <v>51</v>
      </c>
      <c r="C89" s="73" t="s">
        <v>4486</v>
      </c>
      <c r="D89" s="84">
        <v>3</v>
      </c>
      <c r="E89" s="84">
        <v>715</v>
      </c>
      <c r="F89" s="84">
        <v>715</v>
      </c>
      <c r="G89" s="84">
        <v>0</v>
      </c>
      <c r="H89" s="50">
        <v>0</v>
      </c>
      <c r="I89" s="50">
        <v>17760</v>
      </c>
      <c r="J89" s="50">
        <v>17757</v>
      </c>
      <c r="K89" s="50">
        <v>3</v>
      </c>
      <c r="L89" s="50">
        <v>0</v>
      </c>
      <c r="M89" s="116">
        <v>0.323125</v>
      </c>
      <c r="N89" s="50">
        <v>0.56580200000000003</v>
      </c>
      <c r="O89" s="66">
        <v>0.83233045161290298</v>
      </c>
    </row>
    <row r="90" spans="1:15" x14ac:dyDescent="0.2">
      <c r="A90" s="118" t="s">
        <v>3052</v>
      </c>
      <c r="B90" s="84">
        <v>53</v>
      </c>
      <c r="C90" s="73" t="s">
        <v>4486</v>
      </c>
      <c r="D90" s="84">
        <v>3</v>
      </c>
      <c r="E90" s="84">
        <v>715</v>
      </c>
      <c r="F90" s="84">
        <v>715</v>
      </c>
      <c r="G90" s="84">
        <v>0</v>
      </c>
      <c r="H90" s="50">
        <v>0</v>
      </c>
      <c r="I90" s="50">
        <v>17760</v>
      </c>
      <c r="J90" s="50">
        <v>17757</v>
      </c>
      <c r="K90" s="50">
        <v>3</v>
      </c>
      <c r="L90" s="50">
        <v>0</v>
      </c>
      <c r="M90" s="116">
        <v>0.33885100000000001</v>
      </c>
      <c r="N90" s="50">
        <v>0.66263799999999995</v>
      </c>
      <c r="O90" s="66">
        <v>0.83233045161290298</v>
      </c>
    </row>
    <row r="91" spans="1:15" x14ac:dyDescent="0.2">
      <c r="A91" s="118" t="s">
        <v>576</v>
      </c>
      <c r="B91" s="84">
        <v>32</v>
      </c>
      <c r="C91" s="73" t="s">
        <v>4486</v>
      </c>
      <c r="D91" s="84">
        <v>5</v>
      </c>
      <c r="E91" s="84">
        <v>715</v>
      </c>
      <c r="F91" s="84">
        <v>715</v>
      </c>
      <c r="G91" s="84">
        <v>0</v>
      </c>
      <c r="H91" s="50">
        <v>0</v>
      </c>
      <c r="I91" s="50">
        <v>17760</v>
      </c>
      <c r="J91" s="50">
        <v>17755</v>
      </c>
      <c r="K91" s="50">
        <v>5</v>
      </c>
      <c r="L91" s="50">
        <v>0</v>
      </c>
      <c r="M91" s="116">
        <v>0.35279199999999999</v>
      </c>
      <c r="N91" s="50">
        <v>0.67710199999999998</v>
      </c>
      <c r="O91" s="66">
        <v>0.83233045161290298</v>
      </c>
    </row>
    <row r="92" spans="1:15" x14ac:dyDescent="0.2">
      <c r="A92" s="118" t="s">
        <v>3878</v>
      </c>
      <c r="B92" s="84">
        <v>73</v>
      </c>
      <c r="C92" s="73" t="s">
        <v>4486</v>
      </c>
      <c r="D92" s="84">
        <v>5</v>
      </c>
      <c r="E92" s="84">
        <v>715</v>
      </c>
      <c r="F92" s="84">
        <v>715</v>
      </c>
      <c r="G92" s="84">
        <v>0</v>
      </c>
      <c r="H92" s="50">
        <v>0</v>
      </c>
      <c r="I92" s="50">
        <v>17760</v>
      </c>
      <c r="J92" s="50">
        <v>17755</v>
      </c>
      <c r="K92" s="50">
        <v>5</v>
      </c>
      <c r="L92" s="50">
        <v>0</v>
      </c>
      <c r="M92" s="116">
        <v>0.34302500000000002</v>
      </c>
      <c r="N92" s="50">
        <v>0.69412600000000002</v>
      </c>
      <c r="O92" s="66">
        <v>0.83233045161290298</v>
      </c>
    </row>
    <row r="93" spans="1:15" x14ac:dyDescent="0.2">
      <c r="A93" s="118" t="s">
        <v>1946</v>
      </c>
      <c r="B93" s="84">
        <v>26</v>
      </c>
      <c r="C93" s="73" t="s">
        <v>4486</v>
      </c>
      <c r="D93" s="84">
        <v>5</v>
      </c>
      <c r="E93" s="84">
        <v>715</v>
      </c>
      <c r="F93" s="84">
        <v>715</v>
      </c>
      <c r="G93" s="84">
        <v>0</v>
      </c>
      <c r="H93" s="50">
        <v>0</v>
      </c>
      <c r="I93" s="50">
        <v>17760</v>
      </c>
      <c r="J93" s="50">
        <v>17755</v>
      </c>
      <c r="K93" s="50">
        <v>5</v>
      </c>
      <c r="L93" s="50">
        <v>0</v>
      </c>
      <c r="M93" s="116">
        <v>0.35576600000000003</v>
      </c>
      <c r="N93" s="50">
        <v>0.69505600000000001</v>
      </c>
      <c r="O93" s="66">
        <v>0.83233045161290298</v>
      </c>
    </row>
    <row r="94" spans="1:15" x14ac:dyDescent="0.2">
      <c r="A94" s="118" t="s">
        <v>1325</v>
      </c>
      <c r="B94" s="84">
        <v>5</v>
      </c>
      <c r="C94" s="73" t="s">
        <v>4486</v>
      </c>
      <c r="D94" s="84">
        <v>6</v>
      </c>
      <c r="E94" s="84">
        <v>715</v>
      </c>
      <c r="F94" s="84">
        <v>715</v>
      </c>
      <c r="G94" s="84">
        <v>0</v>
      </c>
      <c r="H94" s="50">
        <v>0</v>
      </c>
      <c r="I94" s="50">
        <v>17760</v>
      </c>
      <c r="J94" s="50">
        <v>17754</v>
      </c>
      <c r="K94" s="50">
        <v>6</v>
      </c>
      <c r="L94" s="50">
        <v>0</v>
      </c>
      <c r="M94" s="116">
        <v>0.35314800000000002</v>
      </c>
      <c r="N94" s="50">
        <v>0.67218800000000001</v>
      </c>
      <c r="O94" s="66">
        <v>0.83233045161290298</v>
      </c>
    </row>
    <row r="95" spans="1:15" x14ac:dyDescent="0.2">
      <c r="A95" s="118" t="s">
        <v>1706</v>
      </c>
      <c r="B95" s="84">
        <v>15</v>
      </c>
      <c r="C95" s="73" t="s">
        <v>4486</v>
      </c>
      <c r="D95" s="84">
        <v>8</v>
      </c>
      <c r="E95" s="84">
        <v>715</v>
      </c>
      <c r="F95" s="84">
        <v>715</v>
      </c>
      <c r="G95" s="84">
        <v>0</v>
      </c>
      <c r="H95" s="50">
        <v>0</v>
      </c>
      <c r="I95" s="50">
        <v>17760</v>
      </c>
      <c r="J95" s="50">
        <v>17752</v>
      </c>
      <c r="K95" s="50">
        <v>8</v>
      </c>
      <c r="L95" s="50">
        <v>0</v>
      </c>
      <c r="M95" s="116">
        <v>0.34970099999999998</v>
      </c>
      <c r="N95" s="50">
        <v>0.60164600000000001</v>
      </c>
      <c r="O95" s="66">
        <v>0.83233045161290298</v>
      </c>
    </row>
    <row r="96" spans="1:15" x14ac:dyDescent="0.2">
      <c r="A96" s="118" t="s">
        <v>4073</v>
      </c>
      <c r="B96" s="84">
        <v>77</v>
      </c>
      <c r="C96" s="73" t="s">
        <v>4486</v>
      </c>
      <c r="D96" s="84">
        <v>10</v>
      </c>
      <c r="E96" s="84">
        <v>715</v>
      </c>
      <c r="F96" s="84">
        <v>715</v>
      </c>
      <c r="G96" s="84">
        <v>0</v>
      </c>
      <c r="H96" s="50">
        <v>0</v>
      </c>
      <c r="I96" s="50">
        <v>17760</v>
      </c>
      <c r="J96" s="50">
        <v>17750</v>
      </c>
      <c r="K96" s="50">
        <v>10</v>
      </c>
      <c r="L96" s="50">
        <v>0</v>
      </c>
      <c r="M96" s="116">
        <v>0.34631000000000001</v>
      </c>
      <c r="N96" s="50">
        <v>0.50718200000000002</v>
      </c>
      <c r="O96" s="66">
        <v>0.83233045161290298</v>
      </c>
    </row>
    <row r="97" spans="1:15" x14ac:dyDescent="0.2">
      <c r="A97" s="118" t="s">
        <v>3286</v>
      </c>
      <c r="B97" s="84">
        <v>60</v>
      </c>
      <c r="C97" s="73" t="s">
        <v>4486</v>
      </c>
      <c r="D97" s="84">
        <v>10</v>
      </c>
      <c r="E97" s="84">
        <v>715</v>
      </c>
      <c r="F97" s="84">
        <v>715</v>
      </c>
      <c r="G97" s="84">
        <v>0</v>
      </c>
      <c r="H97" s="50">
        <v>0</v>
      </c>
      <c r="I97" s="50">
        <v>17760</v>
      </c>
      <c r="J97" s="50">
        <v>17750</v>
      </c>
      <c r="K97" s="50">
        <v>10</v>
      </c>
      <c r="L97" s="50">
        <v>0</v>
      </c>
      <c r="M97" s="116">
        <v>0.35352499999999998</v>
      </c>
      <c r="N97" s="50">
        <v>0.59518599999999999</v>
      </c>
      <c r="O97" s="66">
        <v>0.83233045161290298</v>
      </c>
    </row>
    <row r="98" spans="1:15" x14ac:dyDescent="0.2">
      <c r="A98" s="118" t="s">
        <v>1355</v>
      </c>
      <c r="B98" s="84">
        <v>7</v>
      </c>
      <c r="C98" s="73" t="s">
        <v>4486</v>
      </c>
      <c r="D98" s="84">
        <v>12</v>
      </c>
      <c r="E98" s="84">
        <v>715</v>
      </c>
      <c r="F98" s="84">
        <v>714</v>
      </c>
      <c r="G98" s="84">
        <v>1</v>
      </c>
      <c r="H98" s="50">
        <v>0</v>
      </c>
      <c r="I98" s="50">
        <v>17760</v>
      </c>
      <c r="J98" s="50">
        <v>17749</v>
      </c>
      <c r="K98" s="50">
        <v>11</v>
      </c>
      <c r="L98" s="50">
        <v>0</v>
      </c>
      <c r="M98" s="116">
        <v>1.5807599999999999</v>
      </c>
      <c r="N98" s="50">
        <v>0.71672899999999995</v>
      </c>
      <c r="O98" s="66">
        <v>0.83233045161290298</v>
      </c>
    </row>
    <row r="99" spans="1:15" x14ac:dyDescent="0.2">
      <c r="A99" s="118" t="s">
        <v>728</v>
      </c>
      <c r="B99" s="84">
        <v>64</v>
      </c>
      <c r="C99" s="73" t="s">
        <v>4486</v>
      </c>
      <c r="D99" s="84">
        <v>17</v>
      </c>
      <c r="E99" s="84">
        <v>715</v>
      </c>
      <c r="F99" s="84">
        <v>715</v>
      </c>
      <c r="G99" s="84">
        <v>0</v>
      </c>
      <c r="H99" s="50">
        <v>0</v>
      </c>
      <c r="I99" s="50">
        <v>17760</v>
      </c>
      <c r="J99" s="50">
        <v>17744</v>
      </c>
      <c r="K99" s="50">
        <v>15</v>
      </c>
      <c r="L99" s="50">
        <v>1</v>
      </c>
      <c r="M99" s="116">
        <v>0.38587399999999999</v>
      </c>
      <c r="N99" s="50">
        <v>0.44417200000000001</v>
      </c>
      <c r="O99" s="66">
        <v>0.83233045161290298</v>
      </c>
    </row>
    <row r="100" spans="1:15" x14ac:dyDescent="0.2">
      <c r="A100" s="118" t="s">
        <v>1926</v>
      </c>
      <c r="B100" s="84">
        <v>25</v>
      </c>
      <c r="C100" s="73" t="s">
        <v>4486</v>
      </c>
      <c r="D100" s="84">
        <v>52</v>
      </c>
      <c r="E100" s="84">
        <v>715</v>
      </c>
      <c r="F100" s="84">
        <v>713</v>
      </c>
      <c r="G100" s="84">
        <v>2</v>
      </c>
      <c r="H100" s="50">
        <v>0</v>
      </c>
      <c r="I100" s="50">
        <v>17760</v>
      </c>
      <c r="J100" s="50">
        <v>17710</v>
      </c>
      <c r="K100" s="50">
        <v>50</v>
      </c>
      <c r="L100" s="50">
        <v>0</v>
      </c>
      <c r="M100" s="116">
        <v>1.42065</v>
      </c>
      <c r="N100" s="50">
        <v>0.67519600000000002</v>
      </c>
      <c r="O100" s="66">
        <v>0.83233045161290298</v>
      </c>
    </row>
    <row r="101" spans="1:15" x14ac:dyDescent="0.2">
      <c r="A101" s="118" t="s">
        <v>1473</v>
      </c>
      <c r="B101" s="84">
        <v>9</v>
      </c>
      <c r="C101" s="73" t="s">
        <v>4486</v>
      </c>
      <c r="D101" s="84">
        <v>79</v>
      </c>
      <c r="E101" s="84">
        <v>715</v>
      </c>
      <c r="F101" s="84">
        <v>711</v>
      </c>
      <c r="G101" s="84">
        <v>4</v>
      </c>
      <c r="H101" s="50">
        <v>0</v>
      </c>
      <c r="I101" s="50">
        <v>17760</v>
      </c>
      <c r="J101" s="50">
        <v>17686</v>
      </c>
      <c r="K101" s="50">
        <v>73</v>
      </c>
      <c r="L101" s="50">
        <v>1</v>
      </c>
      <c r="M101" s="116">
        <v>1.4599299999999999</v>
      </c>
      <c r="N101" s="50">
        <v>0.53522400000000003</v>
      </c>
      <c r="O101" s="66">
        <v>0.83233045161290298</v>
      </c>
    </row>
    <row r="102" spans="1:15" x14ac:dyDescent="0.2">
      <c r="A102" s="118" t="s">
        <v>2501</v>
      </c>
      <c r="B102" s="84">
        <v>42</v>
      </c>
      <c r="C102" s="73" t="s">
        <v>4486</v>
      </c>
      <c r="D102" s="84">
        <v>5</v>
      </c>
      <c r="E102" s="84">
        <v>715</v>
      </c>
      <c r="F102" s="84">
        <v>715</v>
      </c>
      <c r="G102" s="84">
        <v>0</v>
      </c>
      <c r="H102" s="50">
        <v>0</v>
      </c>
      <c r="I102" s="50">
        <v>17760</v>
      </c>
      <c r="J102" s="50">
        <v>17755</v>
      </c>
      <c r="K102" s="50">
        <v>5</v>
      </c>
      <c r="L102" s="50">
        <v>0</v>
      </c>
      <c r="M102" s="116">
        <v>0.35110000000000002</v>
      </c>
      <c r="N102" s="50">
        <v>0.74042799999999998</v>
      </c>
      <c r="O102" s="66">
        <v>0.83298150000000004</v>
      </c>
    </row>
    <row r="103" spans="1:15" x14ac:dyDescent="0.2">
      <c r="A103" s="118" t="s">
        <v>709</v>
      </c>
      <c r="B103" s="84">
        <v>51</v>
      </c>
      <c r="C103" s="73" t="s">
        <v>4471</v>
      </c>
      <c r="D103" s="84">
        <v>3</v>
      </c>
      <c r="E103" s="84">
        <v>2491</v>
      </c>
      <c r="F103" s="84">
        <v>2490</v>
      </c>
      <c r="G103" s="84">
        <v>1</v>
      </c>
      <c r="H103" s="50">
        <v>0</v>
      </c>
      <c r="I103" s="50">
        <v>15984</v>
      </c>
      <c r="J103" s="50">
        <v>15982</v>
      </c>
      <c r="K103" s="50">
        <v>2</v>
      </c>
      <c r="L103" s="50">
        <v>0</v>
      </c>
      <c r="M103" s="116">
        <v>1.7478800000000001</v>
      </c>
      <c r="N103" s="50">
        <v>0.70858299999999996</v>
      </c>
      <c r="O103" s="66">
        <v>0.83578319999999995</v>
      </c>
    </row>
    <row r="104" spans="1:15" x14ac:dyDescent="0.2">
      <c r="A104" s="118" t="s">
        <v>3878</v>
      </c>
      <c r="B104" s="84">
        <v>73</v>
      </c>
      <c r="C104" s="73" t="s">
        <v>4471</v>
      </c>
      <c r="D104" s="84">
        <v>5</v>
      </c>
      <c r="E104" s="84">
        <v>2491</v>
      </c>
      <c r="F104" s="84">
        <v>2490</v>
      </c>
      <c r="G104" s="84">
        <v>1</v>
      </c>
      <c r="H104" s="50">
        <v>0</v>
      </c>
      <c r="I104" s="50">
        <v>15984</v>
      </c>
      <c r="J104" s="50">
        <v>15980</v>
      </c>
      <c r="K104" s="50">
        <v>4</v>
      </c>
      <c r="L104" s="50">
        <v>0</v>
      </c>
      <c r="M104" s="116">
        <v>1.37784</v>
      </c>
      <c r="N104" s="50">
        <v>0.79911200000000004</v>
      </c>
      <c r="O104" s="66">
        <v>0.83578319999999995</v>
      </c>
    </row>
    <row r="105" spans="1:15" x14ac:dyDescent="0.2">
      <c r="A105" s="118" t="s">
        <v>728</v>
      </c>
      <c r="B105" s="84">
        <v>64</v>
      </c>
      <c r="C105" s="73" t="s">
        <v>4471</v>
      </c>
      <c r="D105" s="84">
        <v>17</v>
      </c>
      <c r="E105" s="84">
        <v>2491</v>
      </c>
      <c r="F105" s="84">
        <v>2490</v>
      </c>
      <c r="G105" s="84">
        <v>1</v>
      </c>
      <c r="H105" s="50">
        <v>0</v>
      </c>
      <c r="I105" s="50">
        <v>15984</v>
      </c>
      <c r="J105" s="50">
        <v>15969</v>
      </c>
      <c r="K105" s="50">
        <v>14</v>
      </c>
      <c r="L105" s="50">
        <v>1</v>
      </c>
      <c r="M105" s="116">
        <v>0.71619600000000005</v>
      </c>
      <c r="N105" s="50">
        <v>0.70925700000000003</v>
      </c>
      <c r="O105" s="66">
        <v>0.83578319999999995</v>
      </c>
    </row>
    <row r="106" spans="1:15" x14ac:dyDescent="0.2">
      <c r="A106" s="118" t="s">
        <v>1413</v>
      </c>
      <c r="B106" s="84">
        <v>8</v>
      </c>
      <c r="C106" s="73" t="s">
        <v>4471</v>
      </c>
      <c r="D106" s="84">
        <v>22</v>
      </c>
      <c r="E106" s="84">
        <v>2491</v>
      </c>
      <c r="F106" s="84">
        <v>2489</v>
      </c>
      <c r="G106" s="84">
        <v>2</v>
      </c>
      <c r="H106" s="50">
        <v>0</v>
      </c>
      <c r="I106" s="50">
        <v>15984</v>
      </c>
      <c r="J106" s="50">
        <v>15964</v>
      </c>
      <c r="K106" s="50">
        <v>20</v>
      </c>
      <c r="L106" s="50">
        <v>0</v>
      </c>
      <c r="M106" s="116">
        <v>0.84064499999999998</v>
      </c>
      <c r="N106" s="50">
        <v>0.81256700000000004</v>
      </c>
      <c r="O106" s="66">
        <v>0.83578319999999995</v>
      </c>
    </row>
    <row r="107" spans="1:15" x14ac:dyDescent="0.2">
      <c r="A107" s="118" t="s">
        <v>2807</v>
      </c>
      <c r="B107" s="84">
        <v>49</v>
      </c>
      <c r="C107" s="73" t="s">
        <v>4471</v>
      </c>
      <c r="D107" s="84">
        <v>30</v>
      </c>
      <c r="E107" s="84">
        <v>2491</v>
      </c>
      <c r="F107" s="84">
        <v>2487</v>
      </c>
      <c r="G107" s="84">
        <v>4</v>
      </c>
      <c r="H107" s="50">
        <v>0</v>
      </c>
      <c r="I107" s="50">
        <v>15984</v>
      </c>
      <c r="J107" s="50">
        <v>15958</v>
      </c>
      <c r="K107" s="50">
        <v>26</v>
      </c>
      <c r="L107" s="50">
        <v>0</v>
      </c>
      <c r="M107" s="116">
        <v>1.15801</v>
      </c>
      <c r="N107" s="50">
        <v>0.80656799999999995</v>
      </c>
      <c r="O107" s="66">
        <v>0.83578319999999995</v>
      </c>
    </row>
    <row r="108" spans="1:15" x14ac:dyDescent="0.2">
      <c r="A108" s="118" t="s">
        <v>2589</v>
      </c>
      <c r="B108" s="84">
        <v>44</v>
      </c>
      <c r="C108" s="73" t="s">
        <v>4471</v>
      </c>
      <c r="D108" s="84">
        <v>62</v>
      </c>
      <c r="E108" s="84">
        <v>2491</v>
      </c>
      <c r="F108" s="84">
        <v>2485</v>
      </c>
      <c r="G108" s="84">
        <v>6</v>
      </c>
      <c r="H108" s="50">
        <v>0</v>
      </c>
      <c r="I108" s="50">
        <v>15984</v>
      </c>
      <c r="J108" s="50">
        <v>15928</v>
      </c>
      <c r="K108" s="50">
        <v>56</v>
      </c>
      <c r="L108" s="50">
        <v>0</v>
      </c>
      <c r="M108" s="116">
        <v>0.86709000000000003</v>
      </c>
      <c r="N108" s="50">
        <v>0.74861800000000001</v>
      </c>
      <c r="O108" s="66">
        <v>0.83578319999999995</v>
      </c>
    </row>
    <row r="109" spans="1:15" x14ac:dyDescent="0.2">
      <c r="A109" s="118" t="s">
        <v>1473</v>
      </c>
      <c r="B109" s="84">
        <v>9</v>
      </c>
      <c r="C109" s="73" t="s">
        <v>4471</v>
      </c>
      <c r="D109" s="84">
        <v>79</v>
      </c>
      <c r="E109" s="84">
        <v>2491</v>
      </c>
      <c r="F109" s="84">
        <v>2483</v>
      </c>
      <c r="G109" s="84">
        <v>8</v>
      </c>
      <c r="H109" s="50">
        <v>0</v>
      </c>
      <c r="I109" s="50">
        <v>15984</v>
      </c>
      <c r="J109" s="50">
        <v>15914</v>
      </c>
      <c r="K109" s="50">
        <v>69</v>
      </c>
      <c r="L109" s="50">
        <v>1</v>
      </c>
      <c r="M109" s="116">
        <v>0.89336300000000002</v>
      </c>
      <c r="N109" s="50">
        <v>0.78145500000000001</v>
      </c>
      <c r="O109" s="66">
        <v>0.83578319999999995</v>
      </c>
    </row>
    <row r="110" spans="1:15" x14ac:dyDescent="0.2">
      <c r="A110" s="118" t="s">
        <v>1535</v>
      </c>
      <c r="B110" s="84">
        <v>11</v>
      </c>
      <c r="C110" s="73" t="s">
        <v>4471</v>
      </c>
      <c r="D110" s="84">
        <v>244</v>
      </c>
      <c r="E110" s="84">
        <v>2491</v>
      </c>
      <c r="F110" s="84">
        <v>2455</v>
      </c>
      <c r="G110" s="84">
        <v>36</v>
      </c>
      <c r="H110" s="50">
        <v>0</v>
      </c>
      <c r="I110" s="50">
        <v>15984</v>
      </c>
      <c r="J110" s="50">
        <v>15776</v>
      </c>
      <c r="K110" s="50">
        <v>208</v>
      </c>
      <c r="L110" s="50">
        <v>0</v>
      </c>
      <c r="M110" s="116">
        <v>1.0948</v>
      </c>
      <c r="N110" s="50">
        <v>0.66767500000000002</v>
      </c>
      <c r="O110" s="66">
        <v>0.83578319999999995</v>
      </c>
    </row>
    <row r="111" spans="1:15" x14ac:dyDescent="0.2">
      <c r="A111" s="118" t="s">
        <v>2130</v>
      </c>
      <c r="B111" s="84">
        <v>34</v>
      </c>
      <c r="C111" s="73" t="s">
        <v>4486</v>
      </c>
      <c r="D111" s="84">
        <v>4</v>
      </c>
      <c r="E111" s="84">
        <v>715</v>
      </c>
      <c r="F111" s="84">
        <v>715</v>
      </c>
      <c r="G111" s="84">
        <v>0</v>
      </c>
      <c r="H111" s="50">
        <v>0</v>
      </c>
      <c r="I111" s="50">
        <v>17760</v>
      </c>
      <c r="J111" s="50">
        <v>17756</v>
      </c>
      <c r="K111" s="50">
        <v>4</v>
      </c>
      <c r="L111" s="50">
        <v>0</v>
      </c>
      <c r="M111" s="116">
        <v>0.35835400000000001</v>
      </c>
      <c r="N111" s="50">
        <v>0.76895800000000003</v>
      </c>
      <c r="O111" s="66">
        <v>0.83886327272727301</v>
      </c>
    </row>
    <row r="112" spans="1:15" x14ac:dyDescent="0.2">
      <c r="A112" s="118" t="s">
        <v>3294</v>
      </c>
      <c r="B112" s="84">
        <v>61</v>
      </c>
      <c r="C112" s="73" t="s">
        <v>4486</v>
      </c>
      <c r="D112" s="84">
        <v>3</v>
      </c>
      <c r="E112" s="84">
        <v>715</v>
      </c>
      <c r="F112" s="84">
        <v>715</v>
      </c>
      <c r="G112" s="84">
        <v>0</v>
      </c>
      <c r="H112" s="50">
        <v>0</v>
      </c>
      <c r="I112" s="50">
        <v>17760</v>
      </c>
      <c r="J112" s="50">
        <v>17757</v>
      </c>
      <c r="K112" s="50">
        <v>3</v>
      </c>
      <c r="L112" s="50">
        <v>0</v>
      </c>
      <c r="M112" s="116">
        <v>0.35957600000000001</v>
      </c>
      <c r="N112" s="50">
        <v>0.824882</v>
      </c>
      <c r="O112" s="66">
        <v>0.873404470588235</v>
      </c>
    </row>
    <row r="113" spans="1:15" x14ac:dyDescent="0.2">
      <c r="A113" s="118" t="s">
        <v>1535</v>
      </c>
      <c r="B113" s="84">
        <v>11</v>
      </c>
      <c r="C113" s="73" t="s">
        <v>4486</v>
      </c>
      <c r="D113" s="84">
        <v>244</v>
      </c>
      <c r="E113" s="84">
        <v>715</v>
      </c>
      <c r="F113" s="84">
        <v>705</v>
      </c>
      <c r="G113" s="84">
        <v>10</v>
      </c>
      <c r="H113" s="50">
        <v>0</v>
      </c>
      <c r="I113" s="50">
        <v>17760</v>
      </c>
      <c r="J113" s="50">
        <v>17526</v>
      </c>
      <c r="K113" s="50">
        <v>234</v>
      </c>
      <c r="L113" s="50">
        <v>0</v>
      </c>
      <c r="M113" s="116">
        <v>1.0680000000000001</v>
      </c>
      <c r="N113" s="50">
        <v>0.84990200000000005</v>
      </c>
      <c r="O113" s="66">
        <v>0.87418491428571399</v>
      </c>
    </row>
    <row r="114" spans="1:15" x14ac:dyDescent="0.2">
      <c r="A114" s="118" t="s">
        <v>3052</v>
      </c>
      <c r="B114" s="84">
        <v>53</v>
      </c>
      <c r="C114" s="73" t="s">
        <v>4487</v>
      </c>
      <c r="D114" s="84">
        <v>3</v>
      </c>
      <c r="E114" s="84">
        <v>260</v>
      </c>
      <c r="F114" s="84">
        <v>260</v>
      </c>
      <c r="G114" s="84">
        <v>0</v>
      </c>
      <c r="H114" s="50">
        <v>0</v>
      </c>
      <c r="I114" s="50">
        <v>18215</v>
      </c>
      <c r="J114" s="50">
        <v>18212</v>
      </c>
      <c r="K114" s="50">
        <v>3</v>
      </c>
      <c r="L114" s="50">
        <v>0</v>
      </c>
      <c r="M114" s="116">
        <v>0.34599099999999999</v>
      </c>
      <c r="N114" s="50">
        <v>0.74453800000000003</v>
      </c>
      <c r="O114" s="66">
        <v>0.91104479999999999</v>
      </c>
    </row>
    <row r="115" spans="1:15" x14ac:dyDescent="0.2">
      <c r="A115" s="118" t="s">
        <v>709</v>
      </c>
      <c r="B115" s="84">
        <v>51</v>
      </c>
      <c r="C115" s="73" t="s">
        <v>4487</v>
      </c>
      <c r="D115" s="84">
        <v>3</v>
      </c>
      <c r="E115" s="84">
        <v>260</v>
      </c>
      <c r="F115" s="84">
        <v>260</v>
      </c>
      <c r="G115" s="84">
        <v>0</v>
      </c>
      <c r="H115" s="50">
        <v>0</v>
      </c>
      <c r="I115" s="50">
        <v>18215</v>
      </c>
      <c r="J115" s="50">
        <v>18212</v>
      </c>
      <c r="K115" s="50">
        <v>3</v>
      </c>
      <c r="L115" s="50">
        <v>0</v>
      </c>
      <c r="M115" s="116">
        <v>0.35530800000000001</v>
      </c>
      <c r="N115" s="50">
        <v>0.787416</v>
      </c>
      <c r="O115" s="66">
        <v>0.91104479999999999</v>
      </c>
    </row>
    <row r="116" spans="1:15" x14ac:dyDescent="0.2">
      <c r="A116" s="118" t="s">
        <v>3294</v>
      </c>
      <c r="B116" s="84">
        <v>61</v>
      </c>
      <c r="C116" s="73" t="s">
        <v>4487</v>
      </c>
      <c r="D116" s="84">
        <v>3</v>
      </c>
      <c r="E116" s="84">
        <v>260</v>
      </c>
      <c r="F116" s="84">
        <v>260</v>
      </c>
      <c r="G116" s="84">
        <v>0</v>
      </c>
      <c r="H116" s="50">
        <v>0</v>
      </c>
      <c r="I116" s="50">
        <v>18215</v>
      </c>
      <c r="J116" s="50">
        <v>18212</v>
      </c>
      <c r="K116" s="50">
        <v>3</v>
      </c>
      <c r="L116" s="50">
        <v>0</v>
      </c>
      <c r="M116" s="116">
        <v>0.36297200000000002</v>
      </c>
      <c r="N116" s="50">
        <v>0.88573800000000003</v>
      </c>
      <c r="O116" s="66">
        <v>0.91104479999999999</v>
      </c>
    </row>
    <row r="117" spans="1:15" x14ac:dyDescent="0.2">
      <c r="A117" s="118" t="s">
        <v>4135</v>
      </c>
      <c r="B117" s="84">
        <v>78</v>
      </c>
      <c r="C117" s="73" t="s">
        <v>4487</v>
      </c>
      <c r="D117" s="84">
        <v>4</v>
      </c>
      <c r="E117" s="84">
        <v>260</v>
      </c>
      <c r="F117" s="84">
        <v>260</v>
      </c>
      <c r="G117" s="84">
        <v>0</v>
      </c>
      <c r="H117" s="50">
        <v>0</v>
      </c>
      <c r="I117" s="50">
        <v>18215</v>
      </c>
      <c r="J117" s="50">
        <v>18211</v>
      </c>
      <c r="K117" s="50">
        <v>4</v>
      </c>
      <c r="L117" s="50">
        <v>0</v>
      </c>
      <c r="M117" s="116">
        <v>0.36109000000000002</v>
      </c>
      <c r="N117" s="50">
        <v>0.80475200000000002</v>
      </c>
      <c r="O117" s="66">
        <v>0.91104479999999999</v>
      </c>
    </row>
    <row r="118" spans="1:15" x14ac:dyDescent="0.2">
      <c r="A118" s="118" t="s">
        <v>2130</v>
      </c>
      <c r="B118" s="84">
        <v>34</v>
      </c>
      <c r="C118" s="73" t="s">
        <v>4487</v>
      </c>
      <c r="D118" s="84">
        <v>4</v>
      </c>
      <c r="E118" s="84">
        <v>260</v>
      </c>
      <c r="F118" s="84">
        <v>260</v>
      </c>
      <c r="G118" s="84">
        <v>0</v>
      </c>
      <c r="H118" s="50">
        <v>0</v>
      </c>
      <c r="I118" s="50">
        <v>18215</v>
      </c>
      <c r="J118" s="50">
        <v>18211</v>
      </c>
      <c r="K118" s="50">
        <v>4</v>
      </c>
      <c r="L118" s="50">
        <v>0</v>
      </c>
      <c r="M118" s="116">
        <v>0.36200500000000002</v>
      </c>
      <c r="N118" s="50">
        <v>0.86871299999999996</v>
      </c>
      <c r="O118" s="66">
        <v>0.91104479999999999</v>
      </c>
    </row>
    <row r="119" spans="1:15" x14ac:dyDescent="0.2">
      <c r="A119" s="118" t="s">
        <v>576</v>
      </c>
      <c r="B119" s="84">
        <v>32</v>
      </c>
      <c r="C119" s="73" t="s">
        <v>4487</v>
      </c>
      <c r="D119" s="84">
        <v>5</v>
      </c>
      <c r="E119" s="84">
        <v>260</v>
      </c>
      <c r="F119" s="84">
        <v>260</v>
      </c>
      <c r="G119" s="84">
        <v>0</v>
      </c>
      <c r="H119" s="50">
        <v>0</v>
      </c>
      <c r="I119" s="50">
        <v>18215</v>
      </c>
      <c r="J119" s="50">
        <v>18210</v>
      </c>
      <c r="K119" s="50">
        <v>5</v>
      </c>
      <c r="L119" s="50">
        <v>0</v>
      </c>
      <c r="M119" s="116">
        <v>0.35335899999999998</v>
      </c>
      <c r="N119" s="50">
        <v>0.751579</v>
      </c>
      <c r="O119" s="66">
        <v>0.91104479999999999</v>
      </c>
    </row>
    <row r="120" spans="1:15" x14ac:dyDescent="0.2">
      <c r="A120" s="118" t="s">
        <v>1946</v>
      </c>
      <c r="B120" s="84">
        <v>26</v>
      </c>
      <c r="C120" s="73" t="s">
        <v>4487</v>
      </c>
      <c r="D120" s="84">
        <v>5</v>
      </c>
      <c r="E120" s="84">
        <v>260</v>
      </c>
      <c r="F120" s="84">
        <v>260</v>
      </c>
      <c r="G120" s="84">
        <v>0</v>
      </c>
      <c r="H120" s="50">
        <v>0</v>
      </c>
      <c r="I120" s="50">
        <v>18215</v>
      </c>
      <c r="J120" s="50">
        <v>18210</v>
      </c>
      <c r="K120" s="50">
        <v>5</v>
      </c>
      <c r="L120" s="50">
        <v>0</v>
      </c>
      <c r="M120" s="116">
        <v>0.35810599999999998</v>
      </c>
      <c r="N120" s="50">
        <v>0.77665700000000004</v>
      </c>
      <c r="O120" s="66">
        <v>0.91104479999999999</v>
      </c>
    </row>
    <row r="121" spans="1:15" x14ac:dyDescent="0.2">
      <c r="A121" s="118" t="s">
        <v>750</v>
      </c>
      <c r="B121" s="84">
        <v>72</v>
      </c>
      <c r="C121" s="73" t="s">
        <v>4487</v>
      </c>
      <c r="D121" s="84">
        <v>5</v>
      </c>
      <c r="E121" s="84">
        <v>260</v>
      </c>
      <c r="F121" s="84">
        <v>260</v>
      </c>
      <c r="G121" s="84">
        <v>0</v>
      </c>
      <c r="H121" s="50">
        <v>0</v>
      </c>
      <c r="I121" s="50">
        <v>18215</v>
      </c>
      <c r="J121" s="50">
        <v>18210</v>
      </c>
      <c r="K121" s="50">
        <v>5</v>
      </c>
      <c r="L121" s="50">
        <v>0</v>
      </c>
      <c r="M121" s="116">
        <v>0.36221399999999998</v>
      </c>
      <c r="N121" s="50">
        <v>0.82576700000000003</v>
      </c>
      <c r="O121" s="66">
        <v>0.91104479999999999</v>
      </c>
    </row>
    <row r="122" spans="1:15" x14ac:dyDescent="0.2">
      <c r="A122" s="118" t="s">
        <v>2110</v>
      </c>
      <c r="B122" s="84">
        <v>33</v>
      </c>
      <c r="C122" s="73" t="s">
        <v>4487</v>
      </c>
      <c r="D122" s="84">
        <v>5</v>
      </c>
      <c r="E122" s="84">
        <v>260</v>
      </c>
      <c r="F122" s="84">
        <v>260</v>
      </c>
      <c r="G122" s="84">
        <v>0</v>
      </c>
      <c r="H122" s="50">
        <v>0</v>
      </c>
      <c r="I122" s="50">
        <v>18215</v>
      </c>
      <c r="J122" s="50">
        <v>18210</v>
      </c>
      <c r="K122" s="50">
        <v>5</v>
      </c>
      <c r="L122" s="50">
        <v>0</v>
      </c>
      <c r="M122" s="116">
        <v>0.36383799999999999</v>
      </c>
      <c r="N122" s="50">
        <v>0.83796599999999999</v>
      </c>
      <c r="O122" s="66">
        <v>0.91104479999999999</v>
      </c>
    </row>
    <row r="123" spans="1:15" x14ac:dyDescent="0.2">
      <c r="A123" s="118" t="s">
        <v>2501</v>
      </c>
      <c r="B123" s="84">
        <v>42</v>
      </c>
      <c r="C123" s="73" t="s">
        <v>4487</v>
      </c>
      <c r="D123" s="84">
        <v>5</v>
      </c>
      <c r="E123" s="84">
        <v>260</v>
      </c>
      <c r="F123" s="84">
        <v>260</v>
      </c>
      <c r="G123" s="84">
        <v>0</v>
      </c>
      <c r="H123" s="50">
        <v>0</v>
      </c>
      <c r="I123" s="50">
        <v>18215</v>
      </c>
      <c r="J123" s="50">
        <v>18210</v>
      </c>
      <c r="K123" s="50">
        <v>5</v>
      </c>
      <c r="L123" s="50">
        <v>0</v>
      </c>
      <c r="M123" s="116">
        <v>0.360184</v>
      </c>
      <c r="N123" s="50">
        <v>0.84118300000000001</v>
      </c>
      <c r="O123" s="66">
        <v>0.91104479999999999</v>
      </c>
    </row>
    <row r="124" spans="1:15" x14ac:dyDescent="0.2">
      <c r="A124" s="118" t="s">
        <v>3878</v>
      </c>
      <c r="B124" s="84">
        <v>73</v>
      </c>
      <c r="C124" s="73" t="s">
        <v>4487</v>
      </c>
      <c r="D124" s="84">
        <v>5</v>
      </c>
      <c r="E124" s="84">
        <v>260</v>
      </c>
      <c r="F124" s="84">
        <v>260</v>
      </c>
      <c r="G124" s="84">
        <v>0</v>
      </c>
      <c r="H124" s="50">
        <v>0</v>
      </c>
      <c r="I124" s="50">
        <v>18215</v>
      </c>
      <c r="J124" s="50">
        <v>18210</v>
      </c>
      <c r="K124" s="50">
        <v>5</v>
      </c>
      <c r="L124" s="50">
        <v>0</v>
      </c>
      <c r="M124" s="116">
        <v>0.364292</v>
      </c>
      <c r="N124" s="50">
        <v>0.85519599999999996</v>
      </c>
      <c r="O124" s="66">
        <v>0.91104479999999999</v>
      </c>
    </row>
    <row r="125" spans="1:15" x14ac:dyDescent="0.2">
      <c r="A125" s="118" t="s">
        <v>1325</v>
      </c>
      <c r="B125" s="84">
        <v>5</v>
      </c>
      <c r="C125" s="73" t="s">
        <v>4487</v>
      </c>
      <c r="D125" s="84">
        <v>6</v>
      </c>
      <c r="E125" s="84">
        <v>260</v>
      </c>
      <c r="F125" s="84">
        <v>260</v>
      </c>
      <c r="G125" s="84">
        <v>0</v>
      </c>
      <c r="H125" s="50">
        <v>0</v>
      </c>
      <c r="I125" s="50">
        <v>18215</v>
      </c>
      <c r="J125" s="50">
        <v>18209</v>
      </c>
      <c r="K125" s="50">
        <v>6</v>
      </c>
      <c r="L125" s="50">
        <v>0</v>
      </c>
      <c r="M125" s="116">
        <v>0.36087999999999998</v>
      </c>
      <c r="N125" s="50">
        <v>0.772065</v>
      </c>
      <c r="O125" s="66">
        <v>0.91104479999999999</v>
      </c>
    </row>
    <row r="126" spans="1:15" x14ac:dyDescent="0.2">
      <c r="A126" s="118" t="s">
        <v>2535</v>
      </c>
      <c r="B126" s="84">
        <v>43</v>
      </c>
      <c r="C126" s="73" t="s">
        <v>4487</v>
      </c>
      <c r="D126" s="84">
        <v>6</v>
      </c>
      <c r="E126" s="84">
        <v>260</v>
      </c>
      <c r="F126" s="84">
        <v>260</v>
      </c>
      <c r="G126" s="84">
        <v>0</v>
      </c>
      <c r="H126" s="50">
        <v>0</v>
      </c>
      <c r="I126" s="50">
        <v>18215</v>
      </c>
      <c r="J126" s="50">
        <v>18209</v>
      </c>
      <c r="K126" s="50">
        <v>6</v>
      </c>
      <c r="L126" s="50">
        <v>0</v>
      </c>
      <c r="M126" s="116">
        <v>0.362931</v>
      </c>
      <c r="N126" s="50">
        <v>0.80343200000000004</v>
      </c>
      <c r="O126" s="66">
        <v>0.91104479999999999</v>
      </c>
    </row>
    <row r="127" spans="1:15" x14ac:dyDescent="0.2">
      <c r="A127" s="118" t="s">
        <v>1706</v>
      </c>
      <c r="B127" s="84">
        <v>15</v>
      </c>
      <c r="C127" s="73" t="s">
        <v>4487</v>
      </c>
      <c r="D127" s="84">
        <v>8</v>
      </c>
      <c r="E127" s="84">
        <v>260</v>
      </c>
      <c r="F127" s="84">
        <v>260</v>
      </c>
      <c r="G127" s="84">
        <v>0</v>
      </c>
      <c r="H127" s="50">
        <v>0</v>
      </c>
      <c r="I127" s="50">
        <v>18215</v>
      </c>
      <c r="J127" s="50">
        <v>18207</v>
      </c>
      <c r="K127" s="50">
        <v>8</v>
      </c>
      <c r="L127" s="50">
        <v>0</v>
      </c>
      <c r="M127" s="116">
        <v>0.34999000000000002</v>
      </c>
      <c r="N127" s="50">
        <v>0.68988499999999997</v>
      </c>
      <c r="O127" s="66">
        <v>0.91104479999999999</v>
      </c>
    </row>
    <row r="128" spans="1:15" x14ac:dyDescent="0.2">
      <c r="A128" s="118" t="s">
        <v>740</v>
      </c>
      <c r="B128" s="84">
        <v>67</v>
      </c>
      <c r="C128" s="73" t="s">
        <v>4487</v>
      </c>
      <c r="D128" s="84">
        <v>9</v>
      </c>
      <c r="E128" s="84">
        <v>260</v>
      </c>
      <c r="F128" s="84">
        <v>260</v>
      </c>
      <c r="G128" s="84">
        <v>0</v>
      </c>
      <c r="H128" s="50">
        <v>0</v>
      </c>
      <c r="I128" s="50">
        <v>18215</v>
      </c>
      <c r="J128" s="50">
        <v>18206</v>
      </c>
      <c r="K128" s="50">
        <v>9</v>
      </c>
      <c r="L128" s="50">
        <v>0</v>
      </c>
      <c r="M128" s="116">
        <v>0.348109</v>
      </c>
      <c r="N128" s="50">
        <v>0.68050900000000003</v>
      </c>
      <c r="O128" s="66">
        <v>0.91104479999999999</v>
      </c>
    </row>
    <row r="129" spans="1:15" x14ac:dyDescent="0.2">
      <c r="A129" s="118" t="s">
        <v>600</v>
      </c>
      <c r="B129" s="84">
        <v>71</v>
      </c>
      <c r="C129" s="73" t="s">
        <v>4487</v>
      </c>
      <c r="D129" s="84">
        <v>9</v>
      </c>
      <c r="E129" s="84">
        <v>260</v>
      </c>
      <c r="F129" s="84">
        <v>260</v>
      </c>
      <c r="G129" s="84">
        <v>0</v>
      </c>
      <c r="H129" s="50">
        <v>0</v>
      </c>
      <c r="I129" s="50">
        <v>18215</v>
      </c>
      <c r="J129" s="50">
        <v>18206</v>
      </c>
      <c r="K129" s="50">
        <v>9</v>
      </c>
      <c r="L129" s="50">
        <v>0</v>
      </c>
      <c r="M129" s="116">
        <v>0.35458699999999999</v>
      </c>
      <c r="N129" s="50">
        <v>0.69586300000000001</v>
      </c>
      <c r="O129" s="66">
        <v>0.91104479999999999</v>
      </c>
    </row>
    <row r="130" spans="1:15" x14ac:dyDescent="0.2">
      <c r="A130" s="118" t="s">
        <v>1861</v>
      </c>
      <c r="B130" s="84">
        <v>22</v>
      </c>
      <c r="C130" s="73" t="s">
        <v>4487</v>
      </c>
      <c r="D130" s="84">
        <v>10</v>
      </c>
      <c r="E130" s="84">
        <v>260</v>
      </c>
      <c r="F130" s="84">
        <v>260</v>
      </c>
      <c r="G130" s="84">
        <v>0</v>
      </c>
      <c r="H130" s="50">
        <v>0</v>
      </c>
      <c r="I130" s="50">
        <v>18215</v>
      </c>
      <c r="J130" s="50">
        <v>18205</v>
      </c>
      <c r="K130" s="50">
        <v>10</v>
      </c>
      <c r="L130" s="50">
        <v>0</v>
      </c>
      <c r="M130" s="116">
        <v>0.353827</v>
      </c>
      <c r="N130" s="50">
        <v>0.60407900000000003</v>
      </c>
      <c r="O130" s="66">
        <v>0.91104479999999999</v>
      </c>
    </row>
    <row r="131" spans="1:15" x14ac:dyDescent="0.2">
      <c r="A131" s="118" t="s">
        <v>3286</v>
      </c>
      <c r="B131" s="84">
        <v>60</v>
      </c>
      <c r="C131" s="73" t="s">
        <v>4487</v>
      </c>
      <c r="D131" s="84">
        <v>10</v>
      </c>
      <c r="E131" s="84">
        <v>260</v>
      </c>
      <c r="F131" s="84">
        <v>260</v>
      </c>
      <c r="G131" s="84">
        <v>0</v>
      </c>
      <c r="H131" s="50">
        <v>0</v>
      </c>
      <c r="I131" s="50">
        <v>18215</v>
      </c>
      <c r="J131" s="50">
        <v>18205</v>
      </c>
      <c r="K131" s="50">
        <v>10</v>
      </c>
      <c r="L131" s="50">
        <v>0</v>
      </c>
      <c r="M131" s="116">
        <v>0.35927700000000001</v>
      </c>
      <c r="N131" s="50">
        <v>0.70569300000000001</v>
      </c>
      <c r="O131" s="66">
        <v>0.91104479999999999</v>
      </c>
    </row>
    <row r="132" spans="1:15" x14ac:dyDescent="0.2">
      <c r="A132" s="118" t="s">
        <v>4073</v>
      </c>
      <c r="B132" s="84">
        <v>77</v>
      </c>
      <c r="C132" s="73" t="s">
        <v>4487</v>
      </c>
      <c r="D132" s="84">
        <v>10</v>
      </c>
      <c r="E132" s="84">
        <v>260</v>
      </c>
      <c r="F132" s="84">
        <v>260</v>
      </c>
      <c r="G132" s="84">
        <v>0</v>
      </c>
      <c r="H132" s="50">
        <v>0</v>
      </c>
      <c r="I132" s="50">
        <v>18215</v>
      </c>
      <c r="J132" s="50">
        <v>18205</v>
      </c>
      <c r="K132" s="50">
        <v>10</v>
      </c>
      <c r="L132" s="50">
        <v>0</v>
      </c>
      <c r="M132" s="116">
        <v>0.36209000000000002</v>
      </c>
      <c r="N132" s="50">
        <v>0.74512599999999996</v>
      </c>
      <c r="O132" s="66">
        <v>0.91104479999999999</v>
      </c>
    </row>
    <row r="133" spans="1:15" x14ac:dyDescent="0.2">
      <c r="A133" s="118" t="s">
        <v>1355</v>
      </c>
      <c r="B133" s="84">
        <v>7</v>
      </c>
      <c r="C133" s="73" t="s">
        <v>4487</v>
      </c>
      <c r="D133" s="84">
        <v>12</v>
      </c>
      <c r="E133" s="84">
        <v>260</v>
      </c>
      <c r="F133" s="84">
        <v>260</v>
      </c>
      <c r="G133" s="84">
        <v>0</v>
      </c>
      <c r="H133" s="50">
        <v>0</v>
      </c>
      <c r="I133" s="50">
        <v>18215</v>
      </c>
      <c r="J133" s="50">
        <v>18203</v>
      </c>
      <c r="K133" s="50">
        <v>12</v>
      </c>
      <c r="L133" s="50">
        <v>0</v>
      </c>
      <c r="M133" s="116">
        <v>0.35202699999999998</v>
      </c>
      <c r="N133" s="50">
        <v>0.61583399999999999</v>
      </c>
      <c r="O133" s="66">
        <v>0.91104479999999999</v>
      </c>
    </row>
    <row r="134" spans="1:15" x14ac:dyDescent="0.2">
      <c r="A134" s="118" t="s">
        <v>728</v>
      </c>
      <c r="B134" s="84">
        <v>64</v>
      </c>
      <c r="C134" s="73" t="s">
        <v>4487</v>
      </c>
      <c r="D134" s="84">
        <v>17</v>
      </c>
      <c r="E134" s="84">
        <v>260</v>
      </c>
      <c r="F134" s="84">
        <v>260</v>
      </c>
      <c r="G134" s="84">
        <v>0</v>
      </c>
      <c r="H134" s="50">
        <v>0</v>
      </c>
      <c r="I134" s="50">
        <v>18215</v>
      </c>
      <c r="J134" s="50">
        <v>18199</v>
      </c>
      <c r="K134" s="50">
        <v>15</v>
      </c>
      <c r="L134" s="50">
        <v>1</v>
      </c>
      <c r="M134" s="116">
        <v>0.36802000000000001</v>
      </c>
      <c r="N134" s="50">
        <v>0.60644600000000004</v>
      </c>
      <c r="O134" s="66">
        <v>0.91104479999999999</v>
      </c>
    </row>
    <row r="135" spans="1:15" x14ac:dyDescent="0.2">
      <c r="A135" s="118" t="s">
        <v>1413</v>
      </c>
      <c r="B135" s="84">
        <v>8</v>
      </c>
      <c r="C135" s="73" t="s">
        <v>4487</v>
      </c>
      <c r="D135" s="84">
        <v>22</v>
      </c>
      <c r="E135" s="84">
        <v>260</v>
      </c>
      <c r="F135" s="84">
        <v>260</v>
      </c>
      <c r="G135" s="84">
        <v>0</v>
      </c>
      <c r="H135" s="50">
        <v>0</v>
      </c>
      <c r="I135" s="50">
        <v>18215</v>
      </c>
      <c r="J135" s="50">
        <v>18193</v>
      </c>
      <c r="K135" s="50">
        <v>22</v>
      </c>
      <c r="L135" s="50">
        <v>0</v>
      </c>
      <c r="M135" s="116">
        <v>0.35888399999999998</v>
      </c>
      <c r="N135" s="50">
        <v>0.61107999999999996</v>
      </c>
      <c r="O135" s="66">
        <v>0.91104479999999999</v>
      </c>
    </row>
    <row r="136" spans="1:15" x14ac:dyDescent="0.2">
      <c r="A136" s="118" t="s">
        <v>1798</v>
      </c>
      <c r="B136" s="84">
        <v>19</v>
      </c>
      <c r="C136" s="73" t="s">
        <v>4487</v>
      </c>
      <c r="D136" s="84">
        <v>23</v>
      </c>
      <c r="E136" s="84">
        <v>260</v>
      </c>
      <c r="F136" s="84">
        <v>260</v>
      </c>
      <c r="G136" s="84">
        <v>0</v>
      </c>
      <c r="H136" s="50">
        <v>0</v>
      </c>
      <c r="I136" s="50">
        <v>18215</v>
      </c>
      <c r="J136" s="50">
        <v>18192</v>
      </c>
      <c r="K136" s="50">
        <v>23</v>
      </c>
      <c r="L136" s="50">
        <v>0</v>
      </c>
      <c r="M136" s="116">
        <v>0.357128</v>
      </c>
      <c r="N136" s="50">
        <v>0.57016199999999995</v>
      </c>
      <c r="O136" s="66">
        <v>0.91104479999999999</v>
      </c>
    </row>
    <row r="137" spans="1:15" x14ac:dyDescent="0.2">
      <c r="A137" s="118" t="s">
        <v>3663</v>
      </c>
      <c r="B137" s="84">
        <v>66</v>
      </c>
      <c r="C137" s="73" t="s">
        <v>4487</v>
      </c>
      <c r="D137" s="84">
        <v>24</v>
      </c>
      <c r="E137" s="84">
        <v>260</v>
      </c>
      <c r="F137" s="84">
        <v>260</v>
      </c>
      <c r="G137" s="84">
        <v>0</v>
      </c>
      <c r="H137" s="50">
        <v>0</v>
      </c>
      <c r="I137" s="50">
        <v>18215</v>
      </c>
      <c r="J137" s="50">
        <v>18191</v>
      </c>
      <c r="K137" s="50">
        <v>24</v>
      </c>
      <c r="L137" s="50">
        <v>0</v>
      </c>
      <c r="M137" s="116">
        <v>0.36053299999999999</v>
      </c>
      <c r="N137" s="50">
        <v>0.60535700000000003</v>
      </c>
      <c r="O137" s="66">
        <v>0.91104479999999999</v>
      </c>
    </row>
    <row r="138" spans="1:15" x14ac:dyDescent="0.2">
      <c r="A138" s="118" t="s">
        <v>2807</v>
      </c>
      <c r="B138" s="84">
        <v>49</v>
      </c>
      <c r="C138" s="73" t="s">
        <v>4487</v>
      </c>
      <c r="D138" s="84">
        <v>30</v>
      </c>
      <c r="E138" s="84">
        <v>260</v>
      </c>
      <c r="F138" s="84">
        <v>260</v>
      </c>
      <c r="G138" s="84">
        <v>0</v>
      </c>
      <c r="H138" s="50">
        <v>0</v>
      </c>
      <c r="I138" s="50">
        <v>18215</v>
      </c>
      <c r="J138" s="50">
        <v>18185</v>
      </c>
      <c r="K138" s="50">
        <v>30</v>
      </c>
      <c r="L138" s="50">
        <v>0</v>
      </c>
      <c r="M138" s="116">
        <v>0.35014400000000001</v>
      </c>
      <c r="N138" s="50">
        <v>0.444407</v>
      </c>
      <c r="O138" s="66">
        <v>0.91104479999999999</v>
      </c>
    </row>
    <row r="139" spans="1:15" x14ac:dyDescent="0.2">
      <c r="A139" s="118" t="s">
        <v>3360</v>
      </c>
      <c r="B139" s="84">
        <v>63</v>
      </c>
      <c r="C139" s="73" t="s">
        <v>4487</v>
      </c>
      <c r="D139" s="84">
        <v>50</v>
      </c>
      <c r="E139" s="84">
        <v>260</v>
      </c>
      <c r="F139" s="84">
        <v>260</v>
      </c>
      <c r="G139" s="84">
        <v>0</v>
      </c>
      <c r="H139" s="50">
        <v>0</v>
      </c>
      <c r="I139" s="50">
        <v>18215</v>
      </c>
      <c r="J139" s="50">
        <v>18165</v>
      </c>
      <c r="K139" s="50">
        <v>50</v>
      </c>
      <c r="L139" s="50">
        <v>0</v>
      </c>
      <c r="M139" s="116">
        <v>0.35517900000000002</v>
      </c>
      <c r="N139" s="50">
        <v>0.416487</v>
      </c>
      <c r="O139" s="66">
        <v>0.91104479999999999</v>
      </c>
    </row>
    <row r="140" spans="1:15" x14ac:dyDescent="0.2">
      <c r="A140" s="118" t="s">
        <v>1926</v>
      </c>
      <c r="B140" s="84">
        <v>25</v>
      </c>
      <c r="C140" s="73" t="s">
        <v>4487</v>
      </c>
      <c r="D140" s="84">
        <v>52</v>
      </c>
      <c r="E140" s="84">
        <v>260</v>
      </c>
      <c r="F140" s="84">
        <v>258</v>
      </c>
      <c r="G140" s="84">
        <v>2</v>
      </c>
      <c r="H140" s="50">
        <v>0</v>
      </c>
      <c r="I140" s="50">
        <v>18215</v>
      </c>
      <c r="J140" s="50">
        <v>18165</v>
      </c>
      <c r="K140" s="50">
        <v>50</v>
      </c>
      <c r="L140" s="50">
        <v>0</v>
      </c>
      <c r="M140" s="116">
        <v>5.10975</v>
      </c>
      <c r="N140" s="50">
        <v>0.15748899999999999</v>
      </c>
      <c r="O140" s="66">
        <v>0.91104479999999999</v>
      </c>
    </row>
    <row r="141" spans="1:15" x14ac:dyDescent="0.2">
      <c r="A141" s="118" t="s">
        <v>2589</v>
      </c>
      <c r="B141" s="84">
        <v>44</v>
      </c>
      <c r="C141" s="73" t="s">
        <v>4487</v>
      </c>
      <c r="D141" s="84">
        <v>62</v>
      </c>
      <c r="E141" s="84">
        <v>260</v>
      </c>
      <c r="F141" s="84">
        <v>260</v>
      </c>
      <c r="G141" s="84">
        <v>0</v>
      </c>
      <c r="H141" s="50">
        <v>0</v>
      </c>
      <c r="I141" s="50">
        <v>18215</v>
      </c>
      <c r="J141" s="50">
        <v>18153</v>
      </c>
      <c r="K141" s="50">
        <v>62</v>
      </c>
      <c r="L141" s="50">
        <v>0</v>
      </c>
      <c r="M141" s="116">
        <v>0.358512</v>
      </c>
      <c r="N141" s="50">
        <v>0.41161300000000001</v>
      </c>
      <c r="O141" s="66">
        <v>0.91104479999999999</v>
      </c>
    </row>
    <row r="142" spans="1:15" x14ac:dyDescent="0.2">
      <c r="A142" s="118" t="s">
        <v>1193</v>
      </c>
      <c r="B142" s="84">
        <v>3</v>
      </c>
      <c r="C142" s="73" t="s">
        <v>4487</v>
      </c>
      <c r="D142" s="84">
        <v>72</v>
      </c>
      <c r="E142" s="84">
        <v>260</v>
      </c>
      <c r="F142" s="84">
        <v>260</v>
      </c>
      <c r="G142" s="84">
        <v>0</v>
      </c>
      <c r="H142" s="50">
        <v>0</v>
      </c>
      <c r="I142" s="50">
        <v>18215</v>
      </c>
      <c r="J142" s="50">
        <v>18144</v>
      </c>
      <c r="K142" s="50">
        <v>70</v>
      </c>
      <c r="L142" s="50">
        <v>1</v>
      </c>
      <c r="M142" s="116">
        <v>0.37884299999999999</v>
      </c>
      <c r="N142" s="50">
        <v>0.40704099999999999</v>
      </c>
      <c r="O142" s="66">
        <v>0.91104479999999999</v>
      </c>
    </row>
    <row r="143" spans="1:15" x14ac:dyDescent="0.2">
      <c r="A143" s="118" t="s">
        <v>1473</v>
      </c>
      <c r="B143" s="84">
        <v>9</v>
      </c>
      <c r="C143" s="73" t="s">
        <v>4487</v>
      </c>
      <c r="D143" s="84">
        <v>79</v>
      </c>
      <c r="E143" s="84">
        <v>260</v>
      </c>
      <c r="F143" s="84">
        <v>258</v>
      </c>
      <c r="G143" s="84">
        <v>2</v>
      </c>
      <c r="H143" s="50">
        <v>0</v>
      </c>
      <c r="I143" s="50">
        <v>18215</v>
      </c>
      <c r="J143" s="50">
        <v>18139</v>
      </c>
      <c r="K143" s="50">
        <v>75</v>
      </c>
      <c r="L143" s="50">
        <v>1</v>
      </c>
      <c r="M143" s="116">
        <v>3.81671</v>
      </c>
      <c r="N143" s="50">
        <v>0.21881300000000001</v>
      </c>
      <c r="O143" s="66">
        <v>0.91104479999999999</v>
      </c>
    </row>
    <row r="144" spans="1:15" x14ac:dyDescent="0.2">
      <c r="A144" s="118" t="s">
        <v>1535</v>
      </c>
      <c r="B144" s="84">
        <v>11</v>
      </c>
      <c r="C144" s="73" t="s">
        <v>4487</v>
      </c>
      <c r="D144" s="84">
        <v>244</v>
      </c>
      <c r="E144" s="84">
        <v>260</v>
      </c>
      <c r="F144" s="84">
        <v>256</v>
      </c>
      <c r="G144" s="84">
        <v>4</v>
      </c>
      <c r="H144" s="50">
        <v>0</v>
      </c>
      <c r="I144" s="50">
        <v>18215</v>
      </c>
      <c r="J144" s="50">
        <v>17975</v>
      </c>
      <c r="K144" s="50">
        <v>240</v>
      </c>
      <c r="L144" s="50">
        <v>0</v>
      </c>
      <c r="M144" s="116">
        <v>1.0485500000000001</v>
      </c>
      <c r="N144" s="50">
        <v>0.92906299999999997</v>
      </c>
      <c r="O144" s="66">
        <v>0.92906299999999997</v>
      </c>
    </row>
    <row r="145" spans="1:15" x14ac:dyDescent="0.2">
      <c r="A145" s="118" t="s">
        <v>2589</v>
      </c>
      <c r="B145" s="84">
        <v>44</v>
      </c>
      <c r="C145" s="73" t="s">
        <v>4486</v>
      </c>
      <c r="D145" s="84">
        <v>62</v>
      </c>
      <c r="E145" s="84">
        <v>715</v>
      </c>
      <c r="F145" s="84">
        <v>713</v>
      </c>
      <c r="G145" s="84">
        <v>2</v>
      </c>
      <c r="H145" s="50">
        <v>0</v>
      </c>
      <c r="I145" s="50">
        <v>17760</v>
      </c>
      <c r="J145" s="50">
        <v>17700</v>
      </c>
      <c r="K145" s="50">
        <v>60</v>
      </c>
      <c r="L145" s="50">
        <v>0</v>
      </c>
      <c r="M145" s="116">
        <v>1.03363</v>
      </c>
      <c r="N145" s="50">
        <v>0.96538400000000002</v>
      </c>
      <c r="O145" s="66">
        <v>0.96538400000000002</v>
      </c>
    </row>
    <row r="146" spans="1:15" ht="17" thickBot="1" x14ac:dyDescent="0.25">
      <c r="A146" s="119" t="s">
        <v>2535</v>
      </c>
      <c r="B146" s="85">
        <v>43</v>
      </c>
      <c r="C146" s="74" t="s">
        <v>4471</v>
      </c>
      <c r="D146" s="85">
        <v>6</v>
      </c>
      <c r="E146" s="85">
        <v>2491</v>
      </c>
      <c r="F146" s="85">
        <v>2490</v>
      </c>
      <c r="G146" s="85">
        <v>1</v>
      </c>
      <c r="H146" s="68">
        <v>0</v>
      </c>
      <c r="I146" s="68">
        <v>15984</v>
      </c>
      <c r="J146" s="68">
        <v>15979</v>
      </c>
      <c r="K146" s="68">
        <v>5</v>
      </c>
      <c r="L146" s="68">
        <v>0</v>
      </c>
      <c r="M146" s="117">
        <v>0.95365100000000003</v>
      </c>
      <c r="N146" s="68">
        <v>0.968997</v>
      </c>
      <c r="O146" s="70">
        <v>0.968997</v>
      </c>
    </row>
    <row r="147" spans="1:15" x14ac:dyDescent="0.2">
      <c r="A147" s="1" t="s">
        <v>4489</v>
      </c>
    </row>
    <row r="148" spans="1:15" x14ac:dyDescent="0.2">
      <c r="A148" s="241" t="s">
        <v>5414</v>
      </c>
    </row>
  </sheetData>
  <autoFilter ref="A2:O148" xr:uid="{70B8CE27-8C99-674E-8828-87D1E90A5BE8}">
    <sortState xmlns:xlrd2="http://schemas.microsoft.com/office/spreadsheetml/2017/richdata2" ref="A3:O148">
      <sortCondition ref="O2:O148"/>
    </sortState>
  </autoFilter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3AF1-F341-FD40-912C-DAB1BCFCEF4D}">
  <dimension ref="A1:M209"/>
  <sheetViews>
    <sheetView workbookViewId="0">
      <selection activeCell="A210" sqref="A210"/>
    </sheetView>
  </sheetViews>
  <sheetFormatPr baseColWidth="10" defaultColWidth="11" defaultRowHeight="16" x14ac:dyDescent="0.2"/>
  <cols>
    <col min="1" max="1" width="11" bestFit="1" customWidth="1"/>
    <col min="2" max="3" width="11.33203125" bestFit="1" customWidth="1"/>
    <col min="4" max="4" width="11" bestFit="1" customWidth="1"/>
    <col min="5" max="11" width="11.33203125" bestFit="1" customWidth="1"/>
    <col min="12" max="12" width="9.5" bestFit="1" customWidth="1"/>
    <col min="13" max="13" width="11.33203125" bestFit="1" customWidth="1"/>
  </cols>
  <sheetData>
    <row r="1" spans="1:13" ht="17" thickBot="1" x14ac:dyDescent="0.25">
      <c r="A1" s="2" t="s">
        <v>5383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11" customFormat="1" ht="17" thickBot="1" x14ac:dyDescent="0.25">
      <c r="A2" s="61" t="s">
        <v>4232</v>
      </c>
      <c r="B2" s="62" t="s">
        <v>390</v>
      </c>
      <c r="C2" s="62" t="s">
        <v>383</v>
      </c>
      <c r="D2" s="63" t="s">
        <v>846</v>
      </c>
      <c r="E2" s="61" t="s">
        <v>4490</v>
      </c>
      <c r="F2" s="62" t="s">
        <v>4491</v>
      </c>
      <c r="G2" s="62" t="s">
        <v>4492</v>
      </c>
      <c r="H2" s="63" t="s">
        <v>4493</v>
      </c>
      <c r="I2" s="61" t="s">
        <v>534</v>
      </c>
      <c r="J2" s="62" t="s">
        <v>4464</v>
      </c>
      <c r="K2" s="63" t="s">
        <v>4465</v>
      </c>
      <c r="L2" s="61" t="s">
        <v>405</v>
      </c>
      <c r="M2" s="63" t="s">
        <v>4485</v>
      </c>
    </row>
    <row r="3" spans="1:13" x14ac:dyDescent="0.2">
      <c r="A3" s="89" t="s">
        <v>569</v>
      </c>
      <c r="B3" s="50">
        <v>2</v>
      </c>
      <c r="C3" s="50">
        <v>17</v>
      </c>
      <c r="D3" s="66" t="s">
        <v>646</v>
      </c>
      <c r="E3" s="64">
        <v>36104</v>
      </c>
      <c r="F3" s="50">
        <v>35750</v>
      </c>
      <c r="G3" s="50">
        <v>352</v>
      </c>
      <c r="H3" s="66">
        <v>2</v>
      </c>
      <c r="I3" s="64">
        <v>-1.9726399999999999</v>
      </c>
      <c r="J3" s="50">
        <v>-2.5806900000000002</v>
      </c>
      <c r="K3" s="66">
        <v>-1.36459</v>
      </c>
      <c r="L3" s="121">
        <v>2.0399999999999999E-10</v>
      </c>
      <c r="M3" s="102">
        <v>7.6399999999999993E-9</v>
      </c>
    </row>
    <row r="4" spans="1:13" x14ac:dyDescent="0.2">
      <c r="A4" s="89" t="s">
        <v>569</v>
      </c>
      <c r="B4" s="50">
        <v>2</v>
      </c>
      <c r="C4" s="50">
        <v>17</v>
      </c>
      <c r="D4" s="66" t="s">
        <v>640</v>
      </c>
      <c r="E4" s="64">
        <v>36104</v>
      </c>
      <c r="F4" s="50">
        <v>35750</v>
      </c>
      <c r="G4" s="50">
        <v>352</v>
      </c>
      <c r="H4" s="66">
        <v>2</v>
      </c>
      <c r="I4" s="64">
        <v>4.2702999999999998</v>
      </c>
      <c r="J4" s="50">
        <v>2.6352899999999999</v>
      </c>
      <c r="K4" s="66">
        <v>5.9053199999999997</v>
      </c>
      <c r="L4" s="121">
        <v>3.0699999999999998E-7</v>
      </c>
      <c r="M4" s="102">
        <v>1.15E-5</v>
      </c>
    </row>
    <row r="5" spans="1:13" x14ac:dyDescent="0.2">
      <c r="A5" s="89" t="s">
        <v>2807</v>
      </c>
      <c r="B5" s="50">
        <v>11</v>
      </c>
      <c r="C5" s="50">
        <v>49</v>
      </c>
      <c r="D5" s="66" t="s">
        <v>4494</v>
      </c>
      <c r="E5" s="64">
        <v>36220</v>
      </c>
      <c r="F5" s="50">
        <v>36209</v>
      </c>
      <c r="G5" s="50">
        <v>11</v>
      </c>
      <c r="H5" s="66">
        <v>0</v>
      </c>
      <c r="I5" s="64">
        <v>1.9954799999999999</v>
      </c>
      <c r="J5" s="50">
        <v>1.2134199999999999</v>
      </c>
      <c r="K5" s="66">
        <v>2.7775400000000001</v>
      </c>
      <c r="L5" s="121">
        <v>5.7000000000000005E-7</v>
      </c>
      <c r="M5" s="102">
        <v>4.3300000000000002E-5</v>
      </c>
    </row>
    <row r="6" spans="1:13" x14ac:dyDescent="0.2">
      <c r="A6" s="89" t="s">
        <v>2110</v>
      </c>
      <c r="B6" s="50">
        <v>6</v>
      </c>
      <c r="C6" s="50">
        <v>33</v>
      </c>
      <c r="D6" s="66" t="s">
        <v>640</v>
      </c>
      <c r="E6" s="64">
        <v>36104</v>
      </c>
      <c r="F6" s="50">
        <v>36101</v>
      </c>
      <c r="G6" s="50">
        <v>3</v>
      </c>
      <c r="H6" s="66">
        <v>0</v>
      </c>
      <c r="I6" s="64">
        <v>38.427500000000002</v>
      </c>
      <c r="J6" s="50">
        <v>20.616599999999998</v>
      </c>
      <c r="K6" s="66">
        <v>56.238500000000002</v>
      </c>
      <c r="L6" s="121">
        <v>2.3499999999999999E-5</v>
      </c>
      <c r="M6" s="66">
        <v>4.40777E-4</v>
      </c>
    </row>
    <row r="7" spans="1:13" x14ac:dyDescent="0.2">
      <c r="A7" s="89" t="s">
        <v>709</v>
      </c>
      <c r="B7" s="50">
        <v>12</v>
      </c>
      <c r="C7" s="50">
        <v>51</v>
      </c>
      <c r="D7" s="66" t="s">
        <v>646</v>
      </c>
      <c r="E7" s="64">
        <v>36104</v>
      </c>
      <c r="F7" s="50">
        <v>36090</v>
      </c>
      <c r="G7" s="50">
        <v>14</v>
      </c>
      <c r="H7" s="66">
        <v>0</v>
      </c>
      <c r="I7" s="64">
        <v>-5.8636799999999996</v>
      </c>
      <c r="J7" s="50">
        <v>-8.9290599999999998</v>
      </c>
      <c r="K7" s="66">
        <v>-2.7982999999999998</v>
      </c>
      <c r="L7" s="64">
        <v>1.7742800000000001E-4</v>
      </c>
      <c r="M7" s="66">
        <v>4.4356999999999999E-3</v>
      </c>
    </row>
    <row r="8" spans="1:13" x14ac:dyDescent="0.2">
      <c r="A8" s="89" t="s">
        <v>750</v>
      </c>
      <c r="B8" s="50">
        <v>18</v>
      </c>
      <c r="C8" s="50">
        <v>72</v>
      </c>
      <c r="D8" s="66" t="s">
        <v>640</v>
      </c>
      <c r="E8" s="64">
        <v>36104</v>
      </c>
      <c r="F8" s="50">
        <v>36096</v>
      </c>
      <c r="G8" s="50">
        <v>8</v>
      </c>
      <c r="H8" s="66">
        <v>0</v>
      </c>
      <c r="I8" s="64">
        <v>19.8203</v>
      </c>
      <c r="J8" s="50">
        <v>8.9286300000000001</v>
      </c>
      <c r="K8" s="66">
        <v>30.712</v>
      </c>
      <c r="L8" s="64">
        <v>3.6153500000000001E-4</v>
      </c>
      <c r="M8" s="66">
        <v>4.5191880000000004E-3</v>
      </c>
    </row>
    <row r="9" spans="1:13" x14ac:dyDescent="0.2">
      <c r="A9" s="89" t="s">
        <v>600</v>
      </c>
      <c r="B9" s="50">
        <v>18</v>
      </c>
      <c r="C9" s="50">
        <v>71</v>
      </c>
      <c r="D9" s="66" t="s">
        <v>640</v>
      </c>
      <c r="E9" s="64">
        <v>36104</v>
      </c>
      <c r="F9" s="50">
        <v>36091</v>
      </c>
      <c r="G9" s="50">
        <v>13</v>
      </c>
      <c r="H9" s="66">
        <v>0</v>
      </c>
      <c r="I9" s="64">
        <v>15.2613</v>
      </c>
      <c r="J9" s="50">
        <v>6.7152200000000004</v>
      </c>
      <c r="K9" s="66">
        <v>23.807500000000001</v>
      </c>
      <c r="L9" s="64">
        <v>4.65205E-4</v>
      </c>
      <c r="M9" s="66">
        <v>4.984339E-3</v>
      </c>
    </row>
    <row r="10" spans="1:13" x14ac:dyDescent="0.2">
      <c r="A10" s="89" t="s">
        <v>2110</v>
      </c>
      <c r="B10" s="50">
        <v>6</v>
      </c>
      <c r="C10" s="50">
        <v>33</v>
      </c>
      <c r="D10" s="66" t="s">
        <v>850</v>
      </c>
      <c r="E10" s="64">
        <v>36104</v>
      </c>
      <c r="F10" s="50">
        <v>36101</v>
      </c>
      <c r="G10" s="50">
        <v>3</v>
      </c>
      <c r="H10" s="66">
        <v>0</v>
      </c>
      <c r="I10" s="64">
        <v>53.648800000000001</v>
      </c>
      <c r="J10" s="50">
        <v>24.135400000000001</v>
      </c>
      <c r="K10" s="66">
        <v>83.162199999999999</v>
      </c>
      <c r="L10" s="64">
        <v>3.6694499999999998E-4</v>
      </c>
      <c r="M10" s="66">
        <v>1.3760438E-2</v>
      </c>
    </row>
    <row r="11" spans="1:13" x14ac:dyDescent="0.2">
      <c r="A11" s="89" t="s">
        <v>709</v>
      </c>
      <c r="B11" s="50">
        <v>12</v>
      </c>
      <c r="C11" s="50">
        <v>51</v>
      </c>
      <c r="D11" s="66" t="s">
        <v>640</v>
      </c>
      <c r="E11" s="64">
        <v>36104</v>
      </c>
      <c r="F11" s="50">
        <v>36090</v>
      </c>
      <c r="G11" s="50">
        <v>14</v>
      </c>
      <c r="H11" s="66"/>
      <c r="I11" s="64">
        <v>12.953099999999999</v>
      </c>
      <c r="J11" s="50">
        <v>4.7168099999999997</v>
      </c>
      <c r="K11" s="66">
        <v>21.189399999999999</v>
      </c>
      <c r="L11" s="64">
        <v>2.0533299999999999E-3</v>
      </c>
      <c r="M11" s="66">
        <v>1.9249968999999999E-2</v>
      </c>
    </row>
    <row r="12" spans="1:13" x14ac:dyDescent="0.2">
      <c r="A12" s="89" t="s">
        <v>750</v>
      </c>
      <c r="B12" s="50">
        <v>18</v>
      </c>
      <c r="C12" s="50">
        <v>72</v>
      </c>
      <c r="D12" s="66" t="s">
        <v>850</v>
      </c>
      <c r="E12" s="64">
        <v>36104</v>
      </c>
      <c r="F12" s="50">
        <v>36096</v>
      </c>
      <c r="G12" s="50">
        <v>8</v>
      </c>
      <c r="H12" s="66">
        <v>0</v>
      </c>
      <c r="I12" s="64">
        <v>29.703700000000001</v>
      </c>
      <c r="J12" s="50">
        <v>11.6793</v>
      </c>
      <c r="K12" s="66">
        <v>47.728099999999998</v>
      </c>
      <c r="L12" s="64">
        <v>1.23802E-3</v>
      </c>
      <c r="M12" s="66">
        <v>2.3212875000000001E-2</v>
      </c>
    </row>
    <row r="13" spans="1:13" x14ac:dyDescent="0.2">
      <c r="A13" s="89" t="s">
        <v>777</v>
      </c>
      <c r="B13" s="50">
        <v>3</v>
      </c>
      <c r="C13" s="50">
        <v>21</v>
      </c>
      <c r="D13" s="66" t="s">
        <v>640</v>
      </c>
      <c r="E13" s="64">
        <v>36104</v>
      </c>
      <c r="F13" s="50">
        <v>36069</v>
      </c>
      <c r="G13" s="50">
        <v>34</v>
      </c>
      <c r="H13" s="66">
        <v>1</v>
      </c>
      <c r="I13" s="64">
        <v>6.3576600000000001</v>
      </c>
      <c r="J13" s="50">
        <v>1.1770099999999999</v>
      </c>
      <c r="K13" s="66">
        <v>11.5383</v>
      </c>
      <c r="L13" s="64">
        <v>1.6161100000000001E-2</v>
      </c>
      <c r="M13" s="66">
        <v>0.12120825</v>
      </c>
    </row>
    <row r="14" spans="1:13" x14ac:dyDescent="0.2">
      <c r="A14" s="89" t="s">
        <v>1325</v>
      </c>
      <c r="B14" s="50">
        <v>1</v>
      </c>
      <c r="C14" s="50">
        <v>5</v>
      </c>
      <c r="D14" s="66" t="s">
        <v>4494</v>
      </c>
      <c r="E14" s="64">
        <v>36220</v>
      </c>
      <c r="F14" s="50">
        <v>36197</v>
      </c>
      <c r="G14" s="50">
        <v>23</v>
      </c>
      <c r="H14" s="66">
        <v>0</v>
      </c>
      <c r="I14" s="64">
        <v>0.71488499999999999</v>
      </c>
      <c r="J14" s="50">
        <v>0.17338000000000001</v>
      </c>
      <c r="K14" s="66">
        <v>1.2563899999999999</v>
      </c>
      <c r="L14" s="64">
        <v>9.6672800000000003E-3</v>
      </c>
      <c r="M14" s="66">
        <v>0.146942656</v>
      </c>
    </row>
    <row r="15" spans="1:13" x14ac:dyDescent="0.2">
      <c r="A15" s="89" t="s">
        <v>3360</v>
      </c>
      <c r="B15" s="50">
        <v>15</v>
      </c>
      <c r="C15" s="50">
        <v>63</v>
      </c>
      <c r="D15" s="66" t="s">
        <v>4494</v>
      </c>
      <c r="E15" s="64">
        <v>36220</v>
      </c>
      <c r="F15" s="50">
        <v>36162</v>
      </c>
      <c r="G15" s="50">
        <v>58</v>
      </c>
      <c r="H15" s="66">
        <v>0</v>
      </c>
      <c r="I15" s="64">
        <v>0.45921899999999999</v>
      </c>
      <c r="J15" s="50">
        <v>0.118266</v>
      </c>
      <c r="K15" s="66">
        <v>0.80017199999999999</v>
      </c>
      <c r="L15" s="64">
        <v>8.2952000000000008E-3</v>
      </c>
      <c r="M15" s="66">
        <v>0.146942656</v>
      </c>
    </row>
    <row r="16" spans="1:13" x14ac:dyDescent="0.2">
      <c r="A16" s="89" t="s">
        <v>600</v>
      </c>
      <c r="B16" s="50">
        <v>18</v>
      </c>
      <c r="C16" s="50">
        <v>71</v>
      </c>
      <c r="D16" s="66" t="s">
        <v>850</v>
      </c>
      <c r="E16" s="64">
        <v>36104</v>
      </c>
      <c r="F16" s="50">
        <v>36091</v>
      </c>
      <c r="G16" s="50">
        <v>13</v>
      </c>
      <c r="H16" s="66">
        <v>0</v>
      </c>
      <c r="I16" s="64">
        <v>17.627400000000002</v>
      </c>
      <c r="J16" s="50">
        <v>3.4846300000000001</v>
      </c>
      <c r="K16" s="66">
        <v>31.770199999999999</v>
      </c>
      <c r="L16" s="64">
        <v>1.45706E-2</v>
      </c>
      <c r="M16" s="66">
        <v>0.15611357100000001</v>
      </c>
    </row>
    <row r="17" spans="1:13" x14ac:dyDescent="0.2">
      <c r="A17" s="89" t="s">
        <v>3950</v>
      </c>
      <c r="B17" s="50">
        <v>19</v>
      </c>
      <c r="C17" s="50">
        <v>75</v>
      </c>
      <c r="D17" s="66" t="s">
        <v>850</v>
      </c>
      <c r="E17" s="64">
        <v>36104</v>
      </c>
      <c r="F17" s="50">
        <v>36070</v>
      </c>
      <c r="G17" s="50">
        <v>34</v>
      </c>
      <c r="H17" s="66">
        <v>0</v>
      </c>
      <c r="I17" s="64">
        <v>11.248699999999999</v>
      </c>
      <c r="J17" s="50">
        <v>2.4944199999999999</v>
      </c>
      <c r="K17" s="66">
        <v>20.003</v>
      </c>
      <c r="L17" s="64">
        <v>1.17879E-2</v>
      </c>
      <c r="M17" s="66">
        <v>0.15611357100000001</v>
      </c>
    </row>
    <row r="18" spans="1:13" x14ac:dyDescent="0.2">
      <c r="A18" s="89" t="s">
        <v>1946</v>
      </c>
      <c r="B18" s="50">
        <v>4</v>
      </c>
      <c r="C18" s="50">
        <v>26</v>
      </c>
      <c r="D18" s="66" t="s">
        <v>640</v>
      </c>
      <c r="E18" s="64">
        <v>36104</v>
      </c>
      <c r="F18" s="50">
        <v>36086</v>
      </c>
      <c r="G18" s="50">
        <v>18</v>
      </c>
      <c r="H18" s="66">
        <v>0</v>
      </c>
      <c r="I18" s="64">
        <v>8.0525000000000002</v>
      </c>
      <c r="J18" s="50">
        <v>0.78666700000000001</v>
      </c>
      <c r="K18" s="66">
        <v>15.318300000000001</v>
      </c>
      <c r="L18" s="64">
        <v>2.9843000000000001E-2</v>
      </c>
      <c r="M18" s="66">
        <v>0.18651875000000001</v>
      </c>
    </row>
    <row r="19" spans="1:13" x14ac:dyDescent="0.2">
      <c r="A19" s="89" t="s">
        <v>658</v>
      </c>
      <c r="B19" s="50">
        <v>1</v>
      </c>
      <c r="C19" s="50">
        <v>4</v>
      </c>
      <c r="D19" s="66" t="s">
        <v>646</v>
      </c>
      <c r="E19" s="64">
        <v>36104</v>
      </c>
      <c r="F19" s="50">
        <v>36101</v>
      </c>
      <c r="G19" s="50">
        <v>3</v>
      </c>
      <c r="H19" s="66">
        <v>0</v>
      </c>
      <c r="I19" s="64">
        <v>-7.9844799999999996</v>
      </c>
      <c r="J19" s="50">
        <v>-14.613</v>
      </c>
      <c r="K19" s="66">
        <v>-1.35599</v>
      </c>
      <c r="L19" s="64">
        <v>1.823E-2</v>
      </c>
      <c r="M19" s="66">
        <v>0.22787499999999999</v>
      </c>
    </row>
    <row r="20" spans="1:13" x14ac:dyDescent="0.2">
      <c r="A20" s="89" t="s">
        <v>658</v>
      </c>
      <c r="B20" s="50">
        <v>1</v>
      </c>
      <c r="C20" s="50">
        <v>4</v>
      </c>
      <c r="D20" s="66" t="s">
        <v>640</v>
      </c>
      <c r="E20" s="64">
        <v>36104</v>
      </c>
      <c r="F20" s="50">
        <v>36101</v>
      </c>
      <c r="G20" s="50">
        <v>3</v>
      </c>
      <c r="H20" s="66">
        <v>0</v>
      </c>
      <c r="I20" s="64">
        <v>17.018799999999999</v>
      </c>
      <c r="J20" s="50">
        <v>-0.80884299999999998</v>
      </c>
      <c r="K20" s="66">
        <v>34.846400000000003</v>
      </c>
      <c r="L20" s="64">
        <v>6.1339499999999998E-2</v>
      </c>
      <c r="M20" s="66">
        <v>0.28966546900000001</v>
      </c>
    </row>
    <row r="21" spans="1:13" x14ac:dyDescent="0.2">
      <c r="A21" s="89" t="s">
        <v>3950</v>
      </c>
      <c r="B21" s="50">
        <v>19</v>
      </c>
      <c r="C21" s="50">
        <v>75</v>
      </c>
      <c r="D21" s="66" t="s">
        <v>640</v>
      </c>
      <c r="E21" s="64">
        <v>36104</v>
      </c>
      <c r="F21" s="50">
        <v>36070</v>
      </c>
      <c r="G21" s="50">
        <v>34</v>
      </c>
      <c r="H21" s="66">
        <v>0</v>
      </c>
      <c r="I21" s="64">
        <v>5.0398399999999999</v>
      </c>
      <c r="J21" s="50">
        <v>-0.24879200000000001</v>
      </c>
      <c r="K21" s="66">
        <v>10.3285</v>
      </c>
      <c r="L21" s="64">
        <v>6.1795299999999997E-2</v>
      </c>
      <c r="M21" s="66">
        <v>0.28966546900000001</v>
      </c>
    </row>
    <row r="22" spans="1:13" x14ac:dyDescent="0.2">
      <c r="A22" s="89" t="s">
        <v>3286</v>
      </c>
      <c r="B22" s="50">
        <v>14</v>
      </c>
      <c r="C22" s="50">
        <v>60</v>
      </c>
      <c r="D22" s="66" t="s">
        <v>646</v>
      </c>
      <c r="E22" s="64">
        <v>36104</v>
      </c>
      <c r="F22" s="50">
        <v>36092</v>
      </c>
      <c r="G22" s="50">
        <v>12</v>
      </c>
      <c r="H22" s="66">
        <v>0</v>
      </c>
      <c r="I22" s="64">
        <v>-3.5894200000000001</v>
      </c>
      <c r="J22" s="50">
        <v>-6.9007899999999998</v>
      </c>
      <c r="K22" s="66">
        <v>-0.27805200000000002</v>
      </c>
      <c r="L22" s="64">
        <v>3.3625000000000002E-2</v>
      </c>
      <c r="M22" s="66">
        <v>0.36026785700000002</v>
      </c>
    </row>
    <row r="23" spans="1:13" x14ac:dyDescent="0.2">
      <c r="A23" s="89" t="s">
        <v>2535</v>
      </c>
      <c r="B23" s="50">
        <v>10</v>
      </c>
      <c r="C23" s="50">
        <v>43</v>
      </c>
      <c r="D23" s="66" t="s">
        <v>640</v>
      </c>
      <c r="E23" s="64">
        <v>36104</v>
      </c>
      <c r="F23" s="50">
        <v>36034</v>
      </c>
      <c r="G23" s="50">
        <v>67</v>
      </c>
      <c r="H23" s="66">
        <v>3</v>
      </c>
      <c r="I23" s="64">
        <v>-3.0856499999999998</v>
      </c>
      <c r="J23" s="50">
        <v>-6.75502</v>
      </c>
      <c r="K23" s="66">
        <v>0.58371600000000001</v>
      </c>
      <c r="L23" s="64">
        <v>9.9316399999999999E-2</v>
      </c>
      <c r="M23" s="66">
        <v>0.43816058800000002</v>
      </c>
    </row>
    <row r="24" spans="1:13" x14ac:dyDescent="0.2">
      <c r="A24" s="89" t="s">
        <v>774</v>
      </c>
      <c r="B24" s="50">
        <v>1</v>
      </c>
      <c r="C24" s="50">
        <v>12</v>
      </c>
      <c r="D24" s="66" t="s">
        <v>4494</v>
      </c>
      <c r="E24" s="64">
        <v>36220</v>
      </c>
      <c r="F24" s="50">
        <v>36215</v>
      </c>
      <c r="G24" s="50">
        <v>5</v>
      </c>
      <c r="H24" s="66">
        <v>0</v>
      </c>
      <c r="I24" s="64">
        <v>-1.18041</v>
      </c>
      <c r="J24" s="50">
        <v>-2.34145</v>
      </c>
      <c r="K24" s="66">
        <v>-1.9364699999999999E-2</v>
      </c>
      <c r="L24" s="64">
        <v>4.6299399999999998E-2</v>
      </c>
      <c r="M24" s="66">
        <v>0.43984430000000002</v>
      </c>
    </row>
    <row r="25" spans="1:13" x14ac:dyDescent="0.2">
      <c r="A25" s="89" t="s">
        <v>3950</v>
      </c>
      <c r="B25" s="50">
        <v>19</v>
      </c>
      <c r="C25" s="50">
        <v>75</v>
      </c>
      <c r="D25" s="66" t="s">
        <v>4495</v>
      </c>
      <c r="E25" s="64">
        <v>36104</v>
      </c>
      <c r="F25" s="50">
        <v>36070</v>
      </c>
      <c r="G25" s="50">
        <v>34</v>
      </c>
      <c r="H25" s="66">
        <v>0</v>
      </c>
      <c r="I25" s="64">
        <v>6.61958</v>
      </c>
      <c r="J25" s="50">
        <v>1.15219</v>
      </c>
      <c r="K25" s="66">
        <v>12.087</v>
      </c>
      <c r="L25" s="64">
        <v>1.7644199999999999E-2</v>
      </c>
      <c r="M25" s="66">
        <v>0.44110500000000002</v>
      </c>
    </row>
    <row r="26" spans="1:13" x14ac:dyDescent="0.2">
      <c r="A26" s="89" t="s">
        <v>569</v>
      </c>
      <c r="B26" s="50">
        <v>2</v>
      </c>
      <c r="C26" s="50">
        <v>17</v>
      </c>
      <c r="D26" s="66" t="s">
        <v>4495</v>
      </c>
      <c r="E26" s="64">
        <v>36104</v>
      </c>
      <c r="F26" s="50">
        <v>35750</v>
      </c>
      <c r="G26" s="50">
        <v>352</v>
      </c>
      <c r="H26" s="66">
        <v>2</v>
      </c>
      <c r="I26" s="64">
        <v>-2.1475399999999998</v>
      </c>
      <c r="J26" s="50">
        <v>-3.8355000000000001</v>
      </c>
      <c r="K26" s="66">
        <v>-0.45957599999999998</v>
      </c>
      <c r="L26" s="64">
        <v>1.26456E-2</v>
      </c>
      <c r="M26" s="66">
        <v>0.44110500000000002</v>
      </c>
    </row>
    <row r="27" spans="1:13" x14ac:dyDescent="0.2">
      <c r="A27" s="89" t="s">
        <v>740</v>
      </c>
      <c r="B27" s="50">
        <v>17</v>
      </c>
      <c r="C27" s="50">
        <v>67</v>
      </c>
      <c r="D27" s="66" t="s">
        <v>4494</v>
      </c>
      <c r="E27" s="64">
        <v>36220</v>
      </c>
      <c r="F27" s="50">
        <v>36207</v>
      </c>
      <c r="G27" s="50">
        <v>13</v>
      </c>
      <c r="H27" s="66">
        <v>0</v>
      </c>
      <c r="I27" s="64">
        <v>-0.674678</v>
      </c>
      <c r="J27" s="50">
        <v>-1.3942099999999999</v>
      </c>
      <c r="K27" s="66">
        <v>4.4852299999999998E-2</v>
      </c>
      <c r="L27" s="64">
        <v>6.6093499999999999E-2</v>
      </c>
      <c r="M27" s="66">
        <v>0.50231060000000005</v>
      </c>
    </row>
    <row r="28" spans="1:13" x14ac:dyDescent="0.2">
      <c r="A28" s="89" t="s">
        <v>4073</v>
      </c>
      <c r="B28" s="50">
        <v>20</v>
      </c>
      <c r="C28" s="50">
        <v>77</v>
      </c>
      <c r="D28" s="66" t="s">
        <v>850</v>
      </c>
      <c r="E28" s="64">
        <v>36104</v>
      </c>
      <c r="F28" s="50">
        <v>36095</v>
      </c>
      <c r="G28" s="50">
        <v>9</v>
      </c>
      <c r="H28" s="66">
        <v>0</v>
      </c>
      <c r="I28" s="64">
        <v>-15.781599999999999</v>
      </c>
      <c r="J28" s="50">
        <v>-32.7776</v>
      </c>
      <c r="K28" s="66">
        <v>1.21435</v>
      </c>
      <c r="L28" s="64">
        <v>6.8770200000000004E-2</v>
      </c>
      <c r="M28" s="66">
        <v>0.57308499999999996</v>
      </c>
    </row>
    <row r="29" spans="1:13" x14ac:dyDescent="0.2">
      <c r="A29" s="89" t="s">
        <v>2110</v>
      </c>
      <c r="B29" s="50">
        <v>6</v>
      </c>
      <c r="C29" s="50">
        <v>33</v>
      </c>
      <c r="D29" s="66" t="s">
        <v>4495</v>
      </c>
      <c r="E29" s="64">
        <v>36104</v>
      </c>
      <c r="F29" s="50">
        <v>36101</v>
      </c>
      <c r="G29" s="50">
        <v>3</v>
      </c>
      <c r="H29" s="66">
        <v>0</v>
      </c>
      <c r="I29" s="64">
        <v>17.400099999999998</v>
      </c>
      <c r="J29" s="50">
        <v>-1.02064</v>
      </c>
      <c r="K29" s="66">
        <v>35.820900000000002</v>
      </c>
      <c r="L29" s="64">
        <v>6.4116599999999996E-2</v>
      </c>
      <c r="M29" s="66">
        <v>0.60103416700000001</v>
      </c>
    </row>
    <row r="30" spans="1:13" x14ac:dyDescent="0.2">
      <c r="A30" s="89" t="s">
        <v>596</v>
      </c>
      <c r="B30" s="50">
        <v>17</v>
      </c>
      <c r="C30" s="50">
        <v>69</v>
      </c>
      <c r="D30" s="66" t="s">
        <v>4495</v>
      </c>
      <c r="E30" s="64">
        <v>36104</v>
      </c>
      <c r="F30" s="50">
        <v>36099</v>
      </c>
      <c r="G30" s="50">
        <v>5</v>
      </c>
      <c r="H30" s="66">
        <v>0</v>
      </c>
      <c r="I30" s="64">
        <v>13.0867</v>
      </c>
      <c r="J30" s="50">
        <v>-1.1761999999999999</v>
      </c>
      <c r="K30" s="66">
        <v>27.349599999999999</v>
      </c>
      <c r="L30" s="64">
        <v>7.2124099999999997E-2</v>
      </c>
      <c r="M30" s="66">
        <v>0.60103416700000001</v>
      </c>
    </row>
    <row r="31" spans="1:13" x14ac:dyDescent="0.2">
      <c r="A31" s="89" t="s">
        <v>750</v>
      </c>
      <c r="B31" s="50">
        <v>18</v>
      </c>
      <c r="C31" s="50">
        <v>72</v>
      </c>
      <c r="D31" s="66" t="s">
        <v>4495</v>
      </c>
      <c r="E31" s="64">
        <v>36104</v>
      </c>
      <c r="F31" s="50">
        <v>36096</v>
      </c>
      <c r="G31" s="50">
        <v>8</v>
      </c>
      <c r="H31" s="66">
        <v>0</v>
      </c>
      <c r="I31" s="64">
        <v>10.474600000000001</v>
      </c>
      <c r="J31" s="50">
        <v>-0.783053</v>
      </c>
      <c r="K31" s="66">
        <v>21.732199999999999</v>
      </c>
      <c r="L31" s="64">
        <v>6.8207500000000004E-2</v>
      </c>
      <c r="M31" s="66">
        <v>0.60103416700000001</v>
      </c>
    </row>
    <row r="32" spans="1:13" x14ac:dyDescent="0.2">
      <c r="A32" s="89" t="s">
        <v>1798</v>
      </c>
      <c r="B32" s="50">
        <v>3</v>
      </c>
      <c r="C32" s="50">
        <v>19</v>
      </c>
      <c r="D32" s="66" t="s">
        <v>646</v>
      </c>
      <c r="E32" s="64">
        <v>36104</v>
      </c>
      <c r="F32" s="50">
        <v>36074</v>
      </c>
      <c r="G32" s="50">
        <v>30</v>
      </c>
      <c r="H32" s="66">
        <v>0</v>
      </c>
      <c r="I32" s="64">
        <v>1.85324</v>
      </c>
      <c r="J32" s="50">
        <v>-0.24265</v>
      </c>
      <c r="K32" s="66">
        <v>3.9491399999999999</v>
      </c>
      <c r="L32" s="64">
        <v>8.3086599999999997E-2</v>
      </c>
      <c r="M32" s="66">
        <v>0.62314950000000002</v>
      </c>
    </row>
    <row r="33" spans="1:13" x14ac:dyDescent="0.2">
      <c r="A33" s="89" t="s">
        <v>1535</v>
      </c>
      <c r="B33" s="50">
        <v>1</v>
      </c>
      <c r="C33" s="50">
        <v>11</v>
      </c>
      <c r="D33" s="66" t="s">
        <v>646</v>
      </c>
      <c r="E33" s="64">
        <v>36104</v>
      </c>
      <c r="F33" s="50">
        <v>35800</v>
      </c>
      <c r="G33" s="50">
        <v>304</v>
      </c>
      <c r="H33" s="66">
        <v>0</v>
      </c>
      <c r="I33" s="64">
        <v>0.60349299999999995</v>
      </c>
      <c r="J33" s="50">
        <v>-5.8656600000000003E-2</v>
      </c>
      <c r="K33" s="66">
        <v>1.2656400000000001</v>
      </c>
      <c r="L33" s="64">
        <v>7.4044200000000004E-2</v>
      </c>
      <c r="M33" s="66">
        <v>0.62314950000000002</v>
      </c>
    </row>
    <row r="34" spans="1:13" x14ac:dyDescent="0.2">
      <c r="A34" s="89" t="s">
        <v>2429</v>
      </c>
      <c r="B34" s="50">
        <v>9</v>
      </c>
      <c r="C34" s="50">
        <v>40</v>
      </c>
      <c r="D34" s="66" t="s">
        <v>640</v>
      </c>
      <c r="E34" s="64">
        <v>36104</v>
      </c>
      <c r="F34" s="50">
        <v>36099</v>
      </c>
      <c r="G34" s="50">
        <v>5</v>
      </c>
      <c r="H34" s="66">
        <v>0</v>
      </c>
      <c r="I34" s="64">
        <v>-8.6439900000000005</v>
      </c>
      <c r="J34" s="50">
        <v>-22.417400000000001</v>
      </c>
      <c r="K34" s="66">
        <v>5.1294399999999998</v>
      </c>
      <c r="L34" s="64">
        <v>0.21868099999999999</v>
      </c>
      <c r="M34" s="66">
        <v>0.64332692300000005</v>
      </c>
    </row>
    <row r="35" spans="1:13" x14ac:dyDescent="0.2">
      <c r="A35" s="89" t="s">
        <v>3232</v>
      </c>
      <c r="B35" s="50">
        <v>13</v>
      </c>
      <c r="C35" s="50">
        <v>58</v>
      </c>
      <c r="D35" s="66" t="s">
        <v>640</v>
      </c>
      <c r="E35" s="64">
        <v>36104</v>
      </c>
      <c r="F35" s="50">
        <v>36099</v>
      </c>
      <c r="G35" s="50">
        <v>5</v>
      </c>
      <c r="H35" s="66">
        <v>0</v>
      </c>
      <c r="I35" s="64">
        <v>8.5627999999999993</v>
      </c>
      <c r="J35" s="50">
        <v>-5.2100999999999997</v>
      </c>
      <c r="K35" s="66">
        <v>22.335699999999999</v>
      </c>
      <c r="L35" s="64">
        <v>0.22302</v>
      </c>
      <c r="M35" s="66">
        <v>0.64332692300000005</v>
      </c>
    </row>
    <row r="36" spans="1:13" x14ac:dyDescent="0.2">
      <c r="A36" s="89" t="s">
        <v>4073</v>
      </c>
      <c r="B36" s="50">
        <v>20</v>
      </c>
      <c r="C36" s="50">
        <v>77</v>
      </c>
      <c r="D36" s="66" t="s">
        <v>640</v>
      </c>
      <c r="E36" s="64">
        <v>36104</v>
      </c>
      <c r="F36" s="50">
        <v>36095</v>
      </c>
      <c r="G36" s="50">
        <v>9</v>
      </c>
      <c r="H36" s="66">
        <v>0</v>
      </c>
      <c r="I36" s="64">
        <v>-6.87934</v>
      </c>
      <c r="J36" s="50">
        <v>-17.1496</v>
      </c>
      <c r="K36" s="66">
        <v>3.3909099999999999</v>
      </c>
      <c r="L36" s="64">
        <v>0.18923499999999999</v>
      </c>
      <c r="M36" s="66">
        <v>0.64332692300000005</v>
      </c>
    </row>
    <row r="37" spans="1:13" x14ac:dyDescent="0.2">
      <c r="A37" s="89" t="s">
        <v>4135</v>
      </c>
      <c r="B37" s="50">
        <v>21</v>
      </c>
      <c r="C37" s="50">
        <v>78</v>
      </c>
      <c r="D37" s="66" t="s">
        <v>640</v>
      </c>
      <c r="E37" s="64">
        <v>36104</v>
      </c>
      <c r="F37" s="50">
        <v>36094</v>
      </c>
      <c r="G37" s="50">
        <v>10</v>
      </c>
      <c r="H37" s="66">
        <v>0</v>
      </c>
      <c r="I37" s="64">
        <v>6.3669099999999998</v>
      </c>
      <c r="J37" s="50">
        <v>-3.3710900000000001</v>
      </c>
      <c r="K37" s="66">
        <v>16.104900000000001</v>
      </c>
      <c r="L37" s="64">
        <v>0.20003000000000001</v>
      </c>
      <c r="M37" s="66">
        <v>0.64332692300000005</v>
      </c>
    </row>
    <row r="38" spans="1:13" x14ac:dyDescent="0.2">
      <c r="A38" s="89" t="s">
        <v>3286</v>
      </c>
      <c r="B38" s="50">
        <v>14</v>
      </c>
      <c r="C38" s="50">
        <v>60</v>
      </c>
      <c r="D38" s="66" t="s">
        <v>640</v>
      </c>
      <c r="E38" s="64">
        <v>36104</v>
      </c>
      <c r="F38" s="50">
        <v>36092</v>
      </c>
      <c r="G38" s="50">
        <v>12</v>
      </c>
      <c r="H38" s="66">
        <v>0</v>
      </c>
      <c r="I38" s="64">
        <v>6.1988799999999999</v>
      </c>
      <c r="J38" s="50">
        <v>-2.698</v>
      </c>
      <c r="K38" s="66">
        <v>15.095800000000001</v>
      </c>
      <c r="L38" s="64">
        <v>0.172065</v>
      </c>
      <c r="M38" s="66">
        <v>0.64332692300000005</v>
      </c>
    </row>
    <row r="39" spans="1:13" x14ac:dyDescent="0.2">
      <c r="A39" s="89" t="s">
        <v>1535</v>
      </c>
      <c r="B39" s="50">
        <v>1</v>
      </c>
      <c r="C39" s="50">
        <v>11</v>
      </c>
      <c r="D39" s="66" t="s">
        <v>640</v>
      </c>
      <c r="E39" s="64">
        <v>36104</v>
      </c>
      <c r="F39" s="50">
        <v>35800</v>
      </c>
      <c r="G39" s="50">
        <v>304</v>
      </c>
      <c r="H39" s="66">
        <v>0</v>
      </c>
      <c r="I39" s="64">
        <v>-1.2031099999999999</v>
      </c>
      <c r="J39" s="50">
        <v>-2.9839899999999999</v>
      </c>
      <c r="K39" s="66">
        <v>0.57777199999999995</v>
      </c>
      <c r="L39" s="64">
        <v>0.185473</v>
      </c>
      <c r="M39" s="66">
        <v>0.64332692300000005</v>
      </c>
    </row>
    <row r="40" spans="1:13" x14ac:dyDescent="0.2">
      <c r="A40" s="89" t="s">
        <v>3232</v>
      </c>
      <c r="B40" s="50">
        <v>13</v>
      </c>
      <c r="C40" s="50">
        <v>58</v>
      </c>
      <c r="D40" s="66" t="s">
        <v>850</v>
      </c>
      <c r="E40" s="64">
        <v>36104</v>
      </c>
      <c r="F40" s="50">
        <v>36099</v>
      </c>
      <c r="G40" s="50">
        <v>5</v>
      </c>
      <c r="H40" s="66">
        <v>0</v>
      </c>
      <c r="I40" s="64">
        <v>17.4131</v>
      </c>
      <c r="J40" s="50">
        <v>-5.3873800000000003</v>
      </c>
      <c r="K40" s="66">
        <v>40.213500000000003</v>
      </c>
      <c r="L40" s="64">
        <v>0.13443099999999999</v>
      </c>
      <c r="M40" s="66">
        <v>0.71737058799999998</v>
      </c>
    </row>
    <row r="41" spans="1:13" x14ac:dyDescent="0.2">
      <c r="A41" s="89" t="s">
        <v>596</v>
      </c>
      <c r="B41" s="50">
        <v>17</v>
      </c>
      <c r="C41" s="50">
        <v>69</v>
      </c>
      <c r="D41" s="66" t="s">
        <v>850</v>
      </c>
      <c r="E41" s="64">
        <v>36104</v>
      </c>
      <c r="F41" s="50">
        <v>36099</v>
      </c>
      <c r="G41" s="50">
        <v>5</v>
      </c>
      <c r="H41" s="66">
        <v>0</v>
      </c>
      <c r="I41" s="64">
        <v>16.262499999999999</v>
      </c>
      <c r="J41" s="50">
        <v>-6.56379</v>
      </c>
      <c r="K41" s="66">
        <v>39.088799999999999</v>
      </c>
      <c r="L41" s="64">
        <v>0.162604</v>
      </c>
      <c r="M41" s="66">
        <v>0.71737058799999998</v>
      </c>
    </row>
    <row r="42" spans="1:13" x14ac:dyDescent="0.2">
      <c r="A42" s="89" t="s">
        <v>4135</v>
      </c>
      <c r="B42" s="50">
        <v>21</v>
      </c>
      <c r="C42" s="50">
        <v>78</v>
      </c>
      <c r="D42" s="66" t="s">
        <v>850</v>
      </c>
      <c r="E42" s="64">
        <v>36104</v>
      </c>
      <c r="F42" s="50">
        <v>36094</v>
      </c>
      <c r="G42" s="50">
        <v>10</v>
      </c>
      <c r="H42" s="66">
        <v>0</v>
      </c>
      <c r="I42" s="64">
        <v>12.355600000000001</v>
      </c>
      <c r="J42" s="50">
        <v>-3.7601300000000002</v>
      </c>
      <c r="K42" s="66">
        <v>28.4712</v>
      </c>
      <c r="L42" s="64">
        <v>0.13292599999999999</v>
      </c>
      <c r="M42" s="66">
        <v>0.71737058799999998</v>
      </c>
    </row>
    <row r="43" spans="1:13" x14ac:dyDescent="0.2">
      <c r="A43" s="89" t="s">
        <v>1946</v>
      </c>
      <c r="B43" s="50">
        <v>4</v>
      </c>
      <c r="C43" s="50">
        <v>26</v>
      </c>
      <c r="D43" s="66" t="s">
        <v>850</v>
      </c>
      <c r="E43" s="64">
        <v>36104</v>
      </c>
      <c r="F43" s="50">
        <v>36086</v>
      </c>
      <c r="G43" s="50">
        <v>18</v>
      </c>
      <c r="H43" s="66">
        <v>0</v>
      </c>
      <c r="I43" s="64">
        <v>9.7162299999999995</v>
      </c>
      <c r="J43" s="50">
        <v>-2.3125800000000001</v>
      </c>
      <c r="K43" s="66">
        <v>21.745000000000001</v>
      </c>
      <c r="L43" s="64">
        <v>0.113386</v>
      </c>
      <c r="M43" s="66">
        <v>0.71737058799999998</v>
      </c>
    </row>
    <row r="44" spans="1:13" x14ac:dyDescent="0.2">
      <c r="A44" s="89" t="s">
        <v>2535</v>
      </c>
      <c r="B44" s="50">
        <v>10</v>
      </c>
      <c r="C44" s="50">
        <v>43</v>
      </c>
      <c r="D44" s="66" t="s">
        <v>850</v>
      </c>
      <c r="E44" s="64">
        <v>36104</v>
      </c>
      <c r="F44" s="50">
        <v>36034</v>
      </c>
      <c r="G44" s="50">
        <v>67</v>
      </c>
      <c r="H44" s="66">
        <v>3</v>
      </c>
      <c r="I44" s="64">
        <v>-4.7946099999999996</v>
      </c>
      <c r="J44" s="50">
        <v>-10.863099999999999</v>
      </c>
      <c r="K44" s="66">
        <v>1.27389</v>
      </c>
      <c r="L44" s="64">
        <v>0.121494</v>
      </c>
      <c r="M44" s="66">
        <v>0.71737058799999998</v>
      </c>
    </row>
    <row r="45" spans="1:13" x14ac:dyDescent="0.2">
      <c r="A45" s="89" t="s">
        <v>569</v>
      </c>
      <c r="B45" s="50">
        <v>2</v>
      </c>
      <c r="C45" s="50">
        <v>17</v>
      </c>
      <c r="D45" s="66" t="s">
        <v>850</v>
      </c>
      <c r="E45" s="64">
        <v>36104</v>
      </c>
      <c r="F45" s="50">
        <v>35750</v>
      </c>
      <c r="G45" s="50">
        <v>352</v>
      </c>
      <c r="H45" s="66">
        <v>2</v>
      </c>
      <c r="I45" s="64">
        <v>2.00705</v>
      </c>
      <c r="J45" s="50">
        <v>-0.69820800000000005</v>
      </c>
      <c r="K45" s="66">
        <v>4.7123100000000004</v>
      </c>
      <c r="L45" s="64">
        <v>0.14591499999999999</v>
      </c>
      <c r="M45" s="66">
        <v>0.71737058799999998</v>
      </c>
    </row>
    <row r="46" spans="1:13" x14ac:dyDescent="0.2">
      <c r="A46" s="89" t="s">
        <v>3316</v>
      </c>
      <c r="B46" s="50">
        <v>15</v>
      </c>
      <c r="C46" s="50">
        <v>62</v>
      </c>
      <c r="D46" s="66" t="s">
        <v>640</v>
      </c>
      <c r="E46" s="64">
        <v>36104</v>
      </c>
      <c r="F46" s="50">
        <v>36101</v>
      </c>
      <c r="G46" s="50">
        <v>3</v>
      </c>
      <c r="H46" s="66">
        <v>0</v>
      </c>
      <c r="I46" s="64">
        <v>-10.003</v>
      </c>
      <c r="J46" s="50">
        <v>-27.788900000000002</v>
      </c>
      <c r="K46" s="66">
        <v>7.7828499999999998</v>
      </c>
      <c r="L46" s="64">
        <v>0.27032600000000001</v>
      </c>
      <c r="M46" s="66">
        <v>0.7240875</v>
      </c>
    </row>
    <row r="47" spans="1:13" x14ac:dyDescent="0.2">
      <c r="A47" s="89" t="s">
        <v>2429</v>
      </c>
      <c r="B47" s="50">
        <v>9</v>
      </c>
      <c r="C47" s="50">
        <v>40</v>
      </c>
      <c r="D47" s="66" t="s">
        <v>850</v>
      </c>
      <c r="E47" s="64">
        <v>36104</v>
      </c>
      <c r="F47" s="50">
        <v>36099</v>
      </c>
      <c r="G47" s="50">
        <v>5</v>
      </c>
      <c r="H47" s="66">
        <v>0</v>
      </c>
      <c r="I47" s="64">
        <v>-14.817299999999999</v>
      </c>
      <c r="J47" s="50">
        <v>-37.632800000000003</v>
      </c>
      <c r="K47" s="66">
        <v>7.9981499999999999</v>
      </c>
      <c r="L47" s="64">
        <v>0.20305999999999999</v>
      </c>
      <c r="M47" s="66">
        <v>0.72521428600000004</v>
      </c>
    </row>
    <row r="48" spans="1:13" x14ac:dyDescent="0.2">
      <c r="A48" s="89" t="s">
        <v>777</v>
      </c>
      <c r="B48" s="50">
        <v>3</v>
      </c>
      <c r="C48" s="50">
        <v>21</v>
      </c>
      <c r="D48" s="66" t="s">
        <v>850</v>
      </c>
      <c r="E48" s="64">
        <v>36104</v>
      </c>
      <c r="F48" s="50">
        <v>36069</v>
      </c>
      <c r="G48" s="50">
        <v>34</v>
      </c>
      <c r="H48" s="66">
        <v>1</v>
      </c>
      <c r="I48" s="64">
        <v>5.7560399999999996</v>
      </c>
      <c r="J48" s="50">
        <v>-2.81427</v>
      </c>
      <c r="K48" s="66">
        <v>14.3264</v>
      </c>
      <c r="L48" s="64">
        <v>0.188053</v>
      </c>
      <c r="M48" s="66">
        <v>0.72521428600000004</v>
      </c>
    </row>
    <row r="49" spans="1:13" x14ac:dyDescent="0.2">
      <c r="A49" s="89" t="s">
        <v>2110</v>
      </c>
      <c r="B49" s="50">
        <v>6</v>
      </c>
      <c r="C49" s="50">
        <v>33</v>
      </c>
      <c r="D49" s="66" t="s">
        <v>646</v>
      </c>
      <c r="E49" s="64">
        <v>36104</v>
      </c>
      <c r="F49" s="50">
        <v>36101</v>
      </c>
      <c r="G49" s="50">
        <v>3</v>
      </c>
      <c r="H49" s="66">
        <v>0</v>
      </c>
      <c r="I49" s="64">
        <v>-5.0490399999999998</v>
      </c>
      <c r="J49" s="50">
        <v>-11.671799999999999</v>
      </c>
      <c r="K49" s="66">
        <v>1.5737099999999999</v>
      </c>
      <c r="L49" s="64">
        <v>0.13511500000000001</v>
      </c>
      <c r="M49" s="66">
        <v>0.75444</v>
      </c>
    </row>
    <row r="50" spans="1:13" x14ac:dyDescent="0.2">
      <c r="A50" s="89" t="s">
        <v>3316</v>
      </c>
      <c r="B50" s="50">
        <v>15</v>
      </c>
      <c r="C50" s="50">
        <v>62</v>
      </c>
      <c r="D50" s="66" t="s">
        <v>646</v>
      </c>
      <c r="E50" s="64">
        <v>36104</v>
      </c>
      <c r="F50" s="50">
        <v>36101</v>
      </c>
      <c r="G50" s="50">
        <v>3</v>
      </c>
      <c r="H50" s="66">
        <v>0</v>
      </c>
      <c r="I50" s="64">
        <v>4.3166700000000002</v>
      </c>
      <c r="J50" s="50">
        <v>-2.3024900000000001</v>
      </c>
      <c r="K50" s="66">
        <v>10.9358</v>
      </c>
      <c r="L50" s="64">
        <v>0.201184</v>
      </c>
      <c r="M50" s="66">
        <v>0.75444</v>
      </c>
    </row>
    <row r="51" spans="1:13" x14ac:dyDescent="0.2">
      <c r="A51" s="89" t="s">
        <v>2012</v>
      </c>
      <c r="B51" s="50">
        <v>5</v>
      </c>
      <c r="C51" s="50">
        <v>30</v>
      </c>
      <c r="D51" s="66" t="s">
        <v>646</v>
      </c>
      <c r="E51" s="64">
        <v>36104</v>
      </c>
      <c r="F51" s="50">
        <v>36099</v>
      </c>
      <c r="G51" s="50">
        <v>5</v>
      </c>
      <c r="H51" s="66">
        <v>0</v>
      </c>
      <c r="I51" s="64">
        <v>3.3751099999999998</v>
      </c>
      <c r="J51" s="50">
        <v>-1.75318</v>
      </c>
      <c r="K51" s="66">
        <v>8.5033999999999992</v>
      </c>
      <c r="L51" s="64">
        <v>0.197078</v>
      </c>
      <c r="M51" s="66">
        <v>0.75444</v>
      </c>
    </row>
    <row r="52" spans="1:13" x14ac:dyDescent="0.2">
      <c r="A52" s="89" t="s">
        <v>750</v>
      </c>
      <c r="B52" s="50">
        <v>18</v>
      </c>
      <c r="C52" s="50">
        <v>72</v>
      </c>
      <c r="D52" s="66" t="s">
        <v>646</v>
      </c>
      <c r="E52" s="64">
        <v>36104</v>
      </c>
      <c r="F52" s="50">
        <v>36096</v>
      </c>
      <c r="G52" s="50">
        <v>8</v>
      </c>
      <c r="H52" s="66">
        <v>0</v>
      </c>
      <c r="I52" s="64">
        <v>-2.71177</v>
      </c>
      <c r="J52" s="50">
        <v>-6.7677899999999998</v>
      </c>
      <c r="K52" s="66">
        <v>1.34426</v>
      </c>
      <c r="L52" s="64">
        <v>0.19006500000000001</v>
      </c>
      <c r="M52" s="66">
        <v>0.75444</v>
      </c>
    </row>
    <row r="53" spans="1:13" x14ac:dyDescent="0.2">
      <c r="A53" s="89" t="s">
        <v>600</v>
      </c>
      <c r="B53" s="50">
        <v>18</v>
      </c>
      <c r="C53" s="50">
        <v>71</v>
      </c>
      <c r="D53" s="66" t="s">
        <v>646</v>
      </c>
      <c r="E53" s="64">
        <v>36104</v>
      </c>
      <c r="F53" s="50">
        <v>36091</v>
      </c>
      <c r="G53" s="50">
        <v>13</v>
      </c>
      <c r="H53" s="66">
        <v>0</v>
      </c>
      <c r="I53" s="64">
        <v>-2.3495300000000001</v>
      </c>
      <c r="J53" s="50">
        <v>-5.5320799999999997</v>
      </c>
      <c r="K53" s="66">
        <v>0.83302200000000004</v>
      </c>
      <c r="L53" s="64">
        <v>0.14791099999999999</v>
      </c>
      <c r="M53" s="66">
        <v>0.75444</v>
      </c>
    </row>
    <row r="54" spans="1:13" x14ac:dyDescent="0.2">
      <c r="A54" s="89" t="s">
        <v>1946</v>
      </c>
      <c r="B54" s="50">
        <v>4</v>
      </c>
      <c r="C54" s="50">
        <v>26</v>
      </c>
      <c r="D54" s="66" t="s">
        <v>646</v>
      </c>
      <c r="E54" s="64">
        <v>36104</v>
      </c>
      <c r="F54" s="50">
        <v>36086</v>
      </c>
      <c r="G54" s="50">
        <v>18</v>
      </c>
      <c r="H54" s="66">
        <v>0</v>
      </c>
      <c r="I54" s="64">
        <v>-2.0217399999999999</v>
      </c>
      <c r="J54" s="50">
        <v>-4.7259000000000002</v>
      </c>
      <c r="K54" s="66">
        <v>0.682419</v>
      </c>
      <c r="L54" s="64">
        <v>0.14282500000000001</v>
      </c>
      <c r="M54" s="66">
        <v>0.75444</v>
      </c>
    </row>
    <row r="55" spans="1:13" x14ac:dyDescent="0.2">
      <c r="A55" s="89" t="s">
        <v>1971</v>
      </c>
      <c r="B55" s="50">
        <v>4</v>
      </c>
      <c r="C55" s="50">
        <v>28</v>
      </c>
      <c r="D55" s="66" t="s">
        <v>4494</v>
      </c>
      <c r="E55" s="64">
        <v>36220</v>
      </c>
      <c r="F55" s="50">
        <v>36214</v>
      </c>
      <c r="G55" s="50">
        <v>6</v>
      </c>
      <c r="H55" s="66">
        <v>0</v>
      </c>
      <c r="I55" s="64">
        <v>0.82858699999999996</v>
      </c>
      <c r="J55" s="50">
        <v>-0.231406</v>
      </c>
      <c r="K55" s="66">
        <v>1.8885799999999999</v>
      </c>
      <c r="L55" s="64">
        <v>0.125501</v>
      </c>
      <c r="M55" s="66">
        <v>0.767062154</v>
      </c>
    </row>
    <row r="56" spans="1:13" x14ac:dyDescent="0.2">
      <c r="A56" s="89" t="s">
        <v>1946</v>
      </c>
      <c r="B56" s="50">
        <v>4</v>
      </c>
      <c r="C56" s="50">
        <v>26</v>
      </c>
      <c r="D56" s="66" t="s">
        <v>4494</v>
      </c>
      <c r="E56" s="64">
        <v>36220</v>
      </c>
      <c r="F56" s="50">
        <v>36201</v>
      </c>
      <c r="G56" s="50">
        <v>19</v>
      </c>
      <c r="H56" s="66">
        <v>0</v>
      </c>
      <c r="I56" s="64">
        <v>-0.458679</v>
      </c>
      <c r="J56" s="50">
        <v>-1.0542899999999999</v>
      </c>
      <c r="K56" s="66">
        <v>0.136936</v>
      </c>
      <c r="L56" s="64">
        <v>0.13120799999999999</v>
      </c>
      <c r="M56" s="66">
        <v>0.767062154</v>
      </c>
    </row>
    <row r="57" spans="1:13" x14ac:dyDescent="0.2">
      <c r="A57" s="89" t="s">
        <v>777</v>
      </c>
      <c r="B57" s="50">
        <v>3</v>
      </c>
      <c r="C57" s="50">
        <v>21</v>
      </c>
      <c r="D57" s="66" t="s">
        <v>4494</v>
      </c>
      <c r="E57" s="64">
        <v>36220</v>
      </c>
      <c r="F57" s="50">
        <v>36185</v>
      </c>
      <c r="G57" s="50">
        <v>34</v>
      </c>
      <c r="H57" s="66">
        <v>1</v>
      </c>
      <c r="I57" s="64">
        <v>-0.34431899999999999</v>
      </c>
      <c r="J57" s="50">
        <v>-0.78012400000000004</v>
      </c>
      <c r="K57" s="66">
        <v>9.1487100000000002E-2</v>
      </c>
      <c r="L57" s="64">
        <v>0.12149799999999999</v>
      </c>
      <c r="M57" s="66">
        <v>0.767062154</v>
      </c>
    </row>
    <row r="58" spans="1:13" x14ac:dyDescent="0.2">
      <c r="A58" s="89" t="s">
        <v>2110</v>
      </c>
      <c r="B58" s="50">
        <v>6</v>
      </c>
      <c r="C58" s="50">
        <v>33</v>
      </c>
      <c r="D58" s="66" t="s">
        <v>4494</v>
      </c>
      <c r="E58" s="64">
        <v>36220</v>
      </c>
      <c r="F58" s="50">
        <v>36217</v>
      </c>
      <c r="G58" s="50">
        <v>3</v>
      </c>
      <c r="H58" s="66">
        <v>0</v>
      </c>
      <c r="I58" s="64">
        <v>0.78335100000000002</v>
      </c>
      <c r="J58" s="50">
        <v>-0.71618400000000004</v>
      </c>
      <c r="K58" s="66">
        <v>2.2828900000000001</v>
      </c>
      <c r="L58" s="64">
        <v>0.30589300000000003</v>
      </c>
      <c r="M58" s="66">
        <v>0.79795693300000003</v>
      </c>
    </row>
    <row r="59" spans="1:13" x14ac:dyDescent="0.2">
      <c r="A59" s="89" t="s">
        <v>576</v>
      </c>
      <c r="B59" s="50">
        <v>6</v>
      </c>
      <c r="C59" s="50">
        <v>32</v>
      </c>
      <c r="D59" s="66" t="s">
        <v>4494</v>
      </c>
      <c r="E59" s="64">
        <v>36220</v>
      </c>
      <c r="F59" s="50">
        <v>36216</v>
      </c>
      <c r="G59" s="50">
        <v>4</v>
      </c>
      <c r="H59" s="66">
        <v>0</v>
      </c>
      <c r="I59" s="64">
        <v>-0.80075499999999999</v>
      </c>
      <c r="J59" s="50">
        <v>-2.0990700000000002</v>
      </c>
      <c r="K59" s="66">
        <v>0.497562</v>
      </c>
      <c r="L59" s="64">
        <v>0.22672600000000001</v>
      </c>
      <c r="M59" s="66">
        <v>0.79795693300000003</v>
      </c>
    </row>
    <row r="60" spans="1:13" x14ac:dyDescent="0.2">
      <c r="A60" s="89" t="s">
        <v>3052</v>
      </c>
      <c r="B60" s="50">
        <v>12</v>
      </c>
      <c r="C60" s="50">
        <v>53</v>
      </c>
      <c r="D60" s="66" t="s">
        <v>4494</v>
      </c>
      <c r="E60" s="64">
        <v>36220</v>
      </c>
      <c r="F60" s="50">
        <v>36214</v>
      </c>
      <c r="G60" s="50">
        <v>6</v>
      </c>
      <c r="H60" s="66">
        <v>0</v>
      </c>
      <c r="I60" s="64">
        <v>0.60882599999999998</v>
      </c>
      <c r="J60" s="50">
        <v>-0.45067299999999999</v>
      </c>
      <c r="K60" s="66">
        <v>1.6683300000000001</v>
      </c>
      <c r="L60" s="64">
        <v>0.26005299999999998</v>
      </c>
      <c r="M60" s="66">
        <v>0.79795693300000003</v>
      </c>
    </row>
    <row r="61" spans="1:13" x14ac:dyDescent="0.2">
      <c r="A61" s="89" t="s">
        <v>1706</v>
      </c>
      <c r="B61" s="50">
        <v>2</v>
      </c>
      <c r="C61" s="50">
        <v>15</v>
      </c>
      <c r="D61" s="66" t="s">
        <v>4494</v>
      </c>
      <c r="E61" s="64">
        <v>36220</v>
      </c>
      <c r="F61" s="50">
        <v>36211</v>
      </c>
      <c r="G61" s="50">
        <v>9</v>
      </c>
      <c r="H61" s="66">
        <v>0</v>
      </c>
      <c r="I61" s="64">
        <v>-0.57139899999999999</v>
      </c>
      <c r="J61" s="50">
        <v>-1.4368099999999999</v>
      </c>
      <c r="K61" s="66">
        <v>0.29401699999999997</v>
      </c>
      <c r="L61" s="64">
        <v>0.195636</v>
      </c>
      <c r="M61" s="66">
        <v>0.79795693300000003</v>
      </c>
    </row>
    <row r="62" spans="1:13" x14ac:dyDescent="0.2">
      <c r="A62" s="89" t="s">
        <v>750</v>
      </c>
      <c r="B62" s="50">
        <v>18</v>
      </c>
      <c r="C62" s="50">
        <v>72</v>
      </c>
      <c r="D62" s="66" t="s">
        <v>4494</v>
      </c>
      <c r="E62" s="64">
        <v>36220</v>
      </c>
      <c r="F62" s="50">
        <v>36211</v>
      </c>
      <c r="G62" s="50">
        <v>9</v>
      </c>
      <c r="H62" s="66">
        <v>0</v>
      </c>
      <c r="I62" s="64">
        <v>0.55764000000000002</v>
      </c>
      <c r="J62" s="50">
        <v>-0.306701</v>
      </c>
      <c r="K62" s="66">
        <v>1.42198</v>
      </c>
      <c r="L62" s="64">
        <v>0.20605299999999999</v>
      </c>
      <c r="M62" s="66">
        <v>0.79795693300000003</v>
      </c>
    </row>
    <row r="63" spans="1:13" x14ac:dyDescent="0.2">
      <c r="A63" s="89" t="s">
        <v>4159</v>
      </c>
      <c r="B63" s="50">
        <v>21</v>
      </c>
      <c r="C63" s="50">
        <v>79</v>
      </c>
      <c r="D63" s="66" t="s">
        <v>4494</v>
      </c>
      <c r="E63" s="64">
        <v>36220</v>
      </c>
      <c r="F63" s="50">
        <v>36207</v>
      </c>
      <c r="G63" s="50">
        <v>13</v>
      </c>
      <c r="H63" s="66">
        <v>0</v>
      </c>
      <c r="I63" s="64">
        <v>-0.40888200000000002</v>
      </c>
      <c r="J63" s="50">
        <v>-1.1280600000000001</v>
      </c>
      <c r="K63" s="66">
        <v>0.31029499999999999</v>
      </c>
      <c r="L63" s="64">
        <v>0.26514199999999999</v>
      </c>
      <c r="M63" s="66">
        <v>0.79795693300000003</v>
      </c>
    </row>
    <row r="64" spans="1:13" x14ac:dyDescent="0.2">
      <c r="A64" s="89" t="s">
        <v>1762</v>
      </c>
      <c r="B64" s="50">
        <v>2</v>
      </c>
      <c r="C64" s="50">
        <v>18</v>
      </c>
      <c r="D64" s="66" t="s">
        <v>4494</v>
      </c>
      <c r="E64" s="64">
        <v>36220</v>
      </c>
      <c r="F64" s="50">
        <v>36206</v>
      </c>
      <c r="G64" s="50">
        <v>14</v>
      </c>
      <c r="H64" s="66">
        <v>0</v>
      </c>
      <c r="I64" s="64">
        <v>-0.42919800000000002</v>
      </c>
      <c r="J64" s="50">
        <v>-1.1235599999999999</v>
      </c>
      <c r="K64" s="66">
        <v>0.26516800000000001</v>
      </c>
      <c r="L64" s="64">
        <v>0.22571099999999999</v>
      </c>
      <c r="M64" s="66">
        <v>0.79795693300000003</v>
      </c>
    </row>
    <row r="65" spans="1:13" x14ac:dyDescent="0.2">
      <c r="A65" s="89" t="s">
        <v>1861</v>
      </c>
      <c r="B65" s="50">
        <v>3</v>
      </c>
      <c r="C65" s="50">
        <v>22</v>
      </c>
      <c r="D65" s="66" t="s">
        <v>4494</v>
      </c>
      <c r="E65" s="64">
        <v>36220</v>
      </c>
      <c r="F65" s="50">
        <v>36202</v>
      </c>
      <c r="G65" s="50">
        <v>18</v>
      </c>
      <c r="H65" s="66">
        <v>0</v>
      </c>
      <c r="I65" s="64">
        <v>-0.43803199999999998</v>
      </c>
      <c r="J65" s="50">
        <v>-1.05002</v>
      </c>
      <c r="K65" s="66">
        <v>0.173953</v>
      </c>
      <c r="L65" s="64">
        <v>0.16066</v>
      </c>
      <c r="M65" s="66">
        <v>0.79795693300000003</v>
      </c>
    </row>
    <row r="66" spans="1:13" x14ac:dyDescent="0.2">
      <c r="A66" s="89" t="s">
        <v>1798</v>
      </c>
      <c r="B66" s="50">
        <v>3</v>
      </c>
      <c r="C66" s="50">
        <v>19</v>
      </c>
      <c r="D66" s="66" t="s">
        <v>4494</v>
      </c>
      <c r="E66" s="64">
        <v>36220</v>
      </c>
      <c r="F66" s="50">
        <v>36190</v>
      </c>
      <c r="G66" s="50">
        <v>30</v>
      </c>
      <c r="H66" s="66">
        <v>0</v>
      </c>
      <c r="I66" s="64">
        <v>-0.26001099999999999</v>
      </c>
      <c r="J66" s="50">
        <v>-0.73408200000000001</v>
      </c>
      <c r="K66" s="66">
        <v>0.214061</v>
      </c>
      <c r="L66" s="64">
        <v>0.282389</v>
      </c>
      <c r="M66" s="66">
        <v>0.79795693300000003</v>
      </c>
    </row>
    <row r="67" spans="1:13" x14ac:dyDescent="0.2">
      <c r="A67" s="89" t="s">
        <v>1926</v>
      </c>
      <c r="B67" s="50">
        <v>4</v>
      </c>
      <c r="C67" s="50">
        <v>25</v>
      </c>
      <c r="D67" s="66" t="s">
        <v>4494</v>
      </c>
      <c r="E67" s="64">
        <v>36220</v>
      </c>
      <c r="F67" s="50">
        <v>36177</v>
      </c>
      <c r="G67" s="50">
        <v>43</v>
      </c>
      <c r="H67" s="66">
        <v>0</v>
      </c>
      <c r="I67" s="64">
        <v>0.22365199999999999</v>
      </c>
      <c r="J67" s="50">
        <v>-0.17233299999999999</v>
      </c>
      <c r="K67" s="66">
        <v>0.61963699999999999</v>
      </c>
      <c r="L67" s="64">
        <v>0.26829999999999998</v>
      </c>
      <c r="M67" s="66">
        <v>0.79795693300000003</v>
      </c>
    </row>
    <row r="68" spans="1:13" x14ac:dyDescent="0.2">
      <c r="A68" s="89" t="s">
        <v>3878</v>
      </c>
      <c r="B68" s="50">
        <v>18</v>
      </c>
      <c r="C68" s="50">
        <v>73</v>
      </c>
      <c r="D68" s="66" t="s">
        <v>4494</v>
      </c>
      <c r="E68" s="64">
        <v>36220</v>
      </c>
      <c r="F68" s="50">
        <v>36167</v>
      </c>
      <c r="G68" s="50">
        <v>53</v>
      </c>
      <c r="H68" s="66">
        <v>0</v>
      </c>
      <c r="I68" s="64">
        <v>0.213199</v>
      </c>
      <c r="J68" s="50">
        <v>-0.14321</v>
      </c>
      <c r="K68" s="66">
        <v>0.56960699999999997</v>
      </c>
      <c r="L68" s="64">
        <v>0.24102699999999999</v>
      </c>
      <c r="M68" s="66">
        <v>0.79795693300000003</v>
      </c>
    </row>
    <row r="69" spans="1:13" x14ac:dyDescent="0.2">
      <c r="A69" s="89" t="s">
        <v>1861</v>
      </c>
      <c r="B69" s="50">
        <v>3</v>
      </c>
      <c r="C69" s="50">
        <v>22</v>
      </c>
      <c r="D69" s="66" t="s">
        <v>850</v>
      </c>
      <c r="E69" s="64">
        <v>36104</v>
      </c>
      <c r="F69" s="50">
        <v>36086</v>
      </c>
      <c r="G69" s="50">
        <v>18</v>
      </c>
      <c r="H69" s="66">
        <v>0</v>
      </c>
      <c r="I69" s="64">
        <v>-6.8603500000000004</v>
      </c>
      <c r="J69" s="50">
        <v>-18.893000000000001</v>
      </c>
      <c r="K69" s="66">
        <v>5.17232</v>
      </c>
      <c r="L69" s="64">
        <v>0.263797</v>
      </c>
      <c r="M69" s="66">
        <v>0.80814600000000003</v>
      </c>
    </row>
    <row r="70" spans="1:13" x14ac:dyDescent="0.2">
      <c r="A70" s="89" t="s">
        <v>1325</v>
      </c>
      <c r="B70" s="50">
        <v>1</v>
      </c>
      <c r="C70" s="50">
        <v>5</v>
      </c>
      <c r="D70" s="66" t="s">
        <v>850</v>
      </c>
      <c r="E70" s="64">
        <v>36104</v>
      </c>
      <c r="F70" s="50">
        <v>36081</v>
      </c>
      <c r="G70" s="50">
        <v>23</v>
      </c>
      <c r="H70" s="66">
        <v>0</v>
      </c>
      <c r="I70" s="64">
        <v>-6.0065900000000001</v>
      </c>
      <c r="J70" s="50">
        <v>-16.665600000000001</v>
      </c>
      <c r="K70" s="66">
        <v>4.65238</v>
      </c>
      <c r="L70" s="64">
        <v>0.26938200000000001</v>
      </c>
      <c r="M70" s="66">
        <v>0.80814600000000003</v>
      </c>
    </row>
    <row r="71" spans="1:13" x14ac:dyDescent="0.2">
      <c r="A71" s="89" t="s">
        <v>1325</v>
      </c>
      <c r="B71" s="50">
        <v>1</v>
      </c>
      <c r="C71" s="50">
        <v>5</v>
      </c>
      <c r="D71" s="66" t="s">
        <v>640</v>
      </c>
      <c r="E71" s="64">
        <v>36104</v>
      </c>
      <c r="F71" s="50">
        <v>36081</v>
      </c>
      <c r="G71" s="50">
        <v>23</v>
      </c>
      <c r="H71" s="66">
        <v>0</v>
      </c>
      <c r="I71" s="64">
        <v>-3.26153</v>
      </c>
      <c r="J71" s="50">
        <v>-9.7026599999999998</v>
      </c>
      <c r="K71" s="66">
        <v>3.1796000000000002</v>
      </c>
      <c r="L71" s="64">
        <v>0.32097999999999999</v>
      </c>
      <c r="M71" s="66">
        <v>0.81001250000000002</v>
      </c>
    </row>
    <row r="72" spans="1:13" x14ac:dyDescent="0.2">
      <c r="A72" s="89" t="s">
        <v>709</v>
      </c>
      <c r="B72" s="50">
        <v>12</v>
      </c>
      <c r="C72" s="50">
        <v>51</v>
      </c>
      <c r="D72" s="66" t="s">
        <v>4494</v>
      </c>
      <c r="E72" s="64">
        <v>36220</v>
      </c>
      <c r="F72" s="50">
        <v>36206</v>
      </c>
      <c r="G72" s="50">
        <v>14</v>
      </c>
      <c r="H72" s="66">
        <v>0</v>
      </c>
      <c r="I72" s="64">
        <v>0.341609</v>
      </c>
      <c r="J72" s="50">
        <v>-0.35206900000000002</v>
      </c>
      <c r="K72" s="66">
        <v>1.03529</v>
      </c>
      <c r="L72" s="64">
        <v>0.33444200000000002</v>
      </c>
      <c r="M72" s="66">
        <v>0.81992232300000001</v>
      </c>
    </row>
    <row r="73" spans="1:13" x14ac:dyDescent="0.2">
      <c r="A73" s="89" t="s">
        <v>4073</v>
      </c>
      <c r="B73" s="50">
        <v>20</v>
      </c>
      <c r="C73" s="50">
        <v>77</v>
      </c>
      <c r="D73" s="66" t="s">
        <v>4495</v>
      </c>
      <c r="E73" s="64">
        <v>36104</v>
      </c>
      <c r="F73" s="50">
        <v>36095</v>
      </c>
      <c r="G73" s="50">
        <v>9</v>
      </c>
      <c r="H73" s="66">
        <v>0</v>
      </c>
      <c r="I73" s="64">
        <v>-8.6371099999999998</v>
      </c>
      <c r="J73" s="50">
        <v>-19.2562</v>
      </c>
      <c r="K73" s="66">
        <v>1.9819599999999999</v>
      </c>
      <c r="L73" s="64">
        <v>0.110902</v>
      </c>
      <c r="M73" s="66">
        <v>0.83176499999999998</v>
      </c>
    </row>
    <row r="74" spans="1:13" x14ac:dyDescent="0.2">
      <c r="A74" s="89" t="s">
        <v>2501</v>
      </c>
      <c r="B74" s="50">
        <v>10</v>
      </c>
      <c r="C74" s="50">
        <v>42</v>
      </c>
      <c r="D74" s="66" t="s">
        <v>4494</v>
      </c>
      <c r="E74" s="64">
        <v>36220</v>
      </c>
      <c r="F74" s="50">
        <v>36216</v>
      </c>
      <c r="G74" s="50">
        <v>4</v>
      </c>
      <c r="H74" s="66">
        <v>0</v>
      </c>
      <c r="I74" s="64">
        <v>-0.47052500000000003</v>
      </c>
      <c r="J74" s="50">
        <v>-1.7677799999999999</v>
      </c>
      <c r="K74" s="66">
        <v>0.82673399999999997</v>
      </c>
      <c r="L74" s="64">
        <v>0.47715099999999999</v>
      </c>
      <c r="M74" s="66">
        <v>0.848545302</v>
      </c>
    </row>
    <row r="75" spans="1:13" x14ac:dyDescent="0.2">
      <c r="A75" s="89" t="s">
        <v>3232</v>
      </c>
      <c r="B75" s="50">
        <v>13</v>
      </c>
      <c r="C75" s="50">
        <v>58</v>
      </c>
      <c r="D75" s="66" t="s">
        <v>4494</v>
      </c>
      <c r="E75" s="64">
        <v>36220</v>
      </c>
      <c r="F75" s="50">
        <v>36215</v>
      </c>
      <c r="G75" s="50">
        <v>5</v>
      </c>
      <c r="H75" s="66">
        <v>0</v>
      </c>
      <c r="I75" s="64">
        <v>0.52736700000000003</v>
      </c>
      <c r="J75" s="50">
        <v>-0.631969</v>
      </c>
      <c r="K75" s="66">
        <v>1.6867000000000001</v>
      </c>
      <c r="L75" s="64">
        <v>0.37262800000000001</v>
      </c>
      <c r="M75" s="66">
        <v>0.848545302</v>
      </c>
    </row>
    <row r="76" spans="1:13" x14ac:dyDescent="0.2">
      <c r="A76" s="89" t="s">
        <v>600</v>
      </c>
      <c r="B76" s="50">
        <v>18</v>
      </c>
      <c r="C76" s="50">
        <v>71</v>
      </c>
      <c r="D76" s="66" t="s">
        <v>4494</v>
      </c>
      <c r="E76" s="64">
        <v>36220</v>
      </c>
      <c r="F76" s="50">
        <v>36207</v>
      </c>
      <c r="G76" s="50">
        <v>13</v>
      </c>
      <c r="H76" s="66">
        <v>0</v>
      </c>
      <c r="I76" s="64">
        <v>-0.27113100000000001</v>
      </c>
      <c r="J76" s="50">
        <v>-0.99047499999999999</v>
      </c>
      <c r="K76" s="66">
        <v>0.448212</v>
      </c>
      <c r="L76" s="64">
        <v>0.460065</v>
      </c>
      <c r="M76" s="66">
        <v>0.848545302</v>
      </c>
    </row>
    <row r="77" spans="1:13" x14ac:dyDescent="0.2">
      <c r="A77" s="89" t="s">
        <v>3950</v>
      </c>
      <c r="B77" s="50">
        <v>19</v>
      </c>
      <c r="C77" s="50">
        <v>75</v>
      </c>
      <c r="D77" s="66" t="s">
        <v>4494</v>
      </c>
      <c r="E77" s="64">
        <v>36220</v>
      </c>
      <c r="F77" s="50">
        <v>36186</v>
      </c>
      <c r="G77" s="50">
        <v>34</v>
      </c>
      <c r="H77" s="66">
        <v>0</v>
      </c>
      <c r="I77" s="64">
        <v>0.160687</v>
      </c>
      <c r="J77" s="50">
        <v>-0.28435300000000002</v>
      </c>
      <c r="K77" s="66">
        <v>0.60572800000000004</v>
      </c>
      <c r="L77" s="64">
        <v>0.47915099999999999</v>
      </c>
      <c r="M77" s="66">
        <v>0.848545302</v>
      </c>
    </row>
    <row r="78" spans="1:13" x14ac:dyDescent="0.2">
      <c r="A78" s="89" t="s">
        <v>2535</v>
      </c>
      <c r="B78" s="50">
        <v>10</v>
      </c>
      <c r="C78" s="50">
        <v>43</v>
      </c>
      <c r="D78" s="66" t="s">
        <v>4494</v>
      </c>
      <c r="E78" s="64">
        <v>36220</v>
      </c>
      <c r="F78" s="50">
        <v>36150</v>
      </c>
      <c r="G78" s="50">
        <v>67</v>
      </c>
      <c r="H78" s="66">
        <v>3</v>
      </c>
      <c r="I78" s="64">
        <v>0.133576</v>
      </c>
      <c r="J78" s="50">
        <v>-0.17504400000000001</v>
      </c>
      <c r="K78" s="66">
        <v>0.442195</v>
      </c>
      <c r="L78" s="64">
        <v>0.39626699999999998</v>
      </c>
      <c r="M78" s="66">
        <v>0.848545302</v>
      </c>
    </row>
    <row r="79" spans="1:13" x14ac:dyDescent="0.2">
      <c r="A79" s="89" t="s">
        <v>569</v>
      </c>
      <c r="B79" s="50">
        <v>2</v>
      </c>
      <c r="C79" s="50">
        <v>17</v>
      </c>
      <c r="D79" s="66" t="s">
        <v>4494</v>
      </c>
      <c r="E79" s="64">
        <v>36220</v>
      </c>
      <c r="F79" s="50">
        <v>35866</v>
      </c>
      <c r="G79" s="50">
        <v>352</v>
      </c>
      <c r="H79" s="66">
        <v>2</v>
      </c>
      <c r="I79" s="64">
        <v>-5.5768499999999999E-2</v>
      </c>
      <c r="J79" s="50">
        <v>-0.19329299999999999</v>
      </c>
      <c r="K79" s="66">
        <v>8.1755999999999995E-2</v>
      </c>
      <c r="L79" s="64">
        <v>0.42673100000000003</v>
      </c>
      <c r="M79" s="66">
        <v>0.848545302</v>
      </c>
    </row>
    <row r="80" spans="1:13" x14ac:dyDescent="0.2">
      <c r="A80" s="89" t="s">
        <v>658</v>
      </c>
      <c r="B80" s="50">
        <v>1</v>
      </c>
      <c r="C80" s="50">
        <v>4</v>
      </c>
      <c r="D80" s="66" t="s">
        <v>4494</v>
      </c>
      <c r="E80" s="64">
        <v>36220</v>
      </c>
      <c r="F80" s="50">
        <v>36217</v>
      </c>
      <c r="G80" s="50">
        <v>3</v>
      </c>
      <c r="H80" s="66">
        <v>0</v>
      </c>
      <c r="I80" s="64">
        <v>0.35487600000000002</v>
      </c>
      <c r="J80" s="50">
        <v>-1.1438900000000001</v>
      </c>
      <c r="K80" s="66">
        <v>1.85364</v>
      </c>
      <c r="L80" s="64">
        <v>0.64259299999999997</v>
      </c>
      <c r="M80" s="66">
        <v>0.85214006200000003</v>
      </c>
    </row>
    <row r="81" spans="1:13" x14ac:dyDescent="0.2">
      <c r="A81" s="89" t="s">
        <v>1664</v>
      </c>
      <c r="B81" s="50">
        <v>2</v>
      </c>
      <c r="C81" s="50">
        <v>14</v>
      </c>
      <c r="D81" s="66" t="s">
        <v>4494</v>
      </c>
      <c r="E81" s="64">
        <v>36220</v>
      </c>
      <c r="F81" s="50">
        <v>36217</v>
      </c>
      <c r="G81" s="50">
        <v>3</v>
      </c>
      <c r="H81" s="66">
        <v>0</v>
      </c>
      <c r="I81" s="64">
        <v>0.33929700000000002</v>
      </c>
      <c r="J81" s="50">
        <v>-1.1596200000000001</v>
      </c>
      <c r="K81" s="66">
        <v>1.83822</v>
      </c>
      <c r="L81" s="64">
        <v>0.65728900000000001</v>
      </c>
      <c r="M81" s="66">
        <v>0.85214006200000003</v>
      </c>
    </row>
    <row r="82" spans="1:13" x14ac:dyDescent="0.2">
      <c r="A82" s="89" t="s">
        <v>596</v>
      </c>
      <c r="B82" s="50">
        <v>17</v>
      </c>
      <c r="C82" s="50">
        <v>69</v>
      </c>
      <c r="D82" s="66" t="s">
        <v>4494</v>
      </c>
      <c r="E82" s="64">
        <v>36220</v>
      </c>
      <c r="F82" s="50">
        <v>36215</v>
      </c>
      <c r="G82" s="50">
        <v>5</v>
      </c>
      <c r="H82" s="66">
        <v>0</v>
      </c>
      <c r="I82" s="64">
        <v>0.28092499999999998</v>
      </c>
      <c r="J82" s="50">
        <v>-0.879193</v>
      </c>
      <c r="K82" s="66">
        <v>1.4410400000000001</v>
      </c>
      <c r="L82" s="64">
        <v>0.63506499999999999</v>
      </c>
      <c r="M82" s="66">
        <v>0.85214006200000003</v>
      </c>
    </row>
    <row r="83" spans="1:13" x14ac:dyDescent="0.2">
      <c r="A83" s="89" t="s">
        <v>2429</v>
      </c>
      <c r="B83" s="50">
        <v>9</v>
      </c>
      <c r="C83" s="50">
        <v>40</v>
      </c>
      <c r="D83" s="66" t="s">
        <v>4494</v>
      </c>
      <c r="E83" s="64">
        <v>36220</v>
      </c>
      <c r="F83" s="50">
        <v>36215</v>
      </c>
      <c r="G83" s="50">
        <v>5</v>
      </c>
      <c r="H83" s="66">
        <v>0</v>
      </c>
      <c r="I83" s="64">
        <v>0.24416199999999999</v>
      </c>
      <c r="J83" s="50">
        <v>-0.91583499999999995</v>
      </c>
      <c r="K83" s="66">
        <v>1.4041600000000001</v>
      </c>
      <c r="L83" s="64">
        <v>0.67994100000000002</v>
      </c>
      <c r="M83" s="66">
        <v>0.85214006200000003</v>
      </c>
    </row>
    <row r="84" spans="1:13" x14ac:dyDescent="0.2">
      <c r="A84" s="89" t="s">
        <v>2012</v>
      </c>
      <c r="B84" s="50">
        <v>5</v>
      </c>
      <c r="C84" s="50">
        <v>30</v>
      </c>
      <c r="D84" s="66" t="s">
        <v>4494</v>
      </c>
      <c r="E84" s="64">
        <v>36220</v>
      </c>
      <c r="F84" s="50">
        <v>36215</v>
      </c>
      <c r="G84" s="50">
        <v>5</v>
      </c>
      <c r="H84" s="66">
        <v>0</v>
      </c>
      <c r="I84" s="64">
        <v>0.21096400000000001</v>
      </c>
      <c r="J84" s="50">
        <v>-0.94902600000000004</v>
      </c>
      <c r="K84" s="66">
        <v>1.3709499999999999</v>
      </c>
      <c r="L84" s="64">
        <v>0.72150199999999998</v>
      </c>
      <c r="M84" s="66">
        <v>0.85214006200000003</v>
      </c>
    </row>
    <row r="85" spans="1:13" x14ac:dyDescent="0.2">
      <c r="A85" s="89" t="s">
        <v>4073</v>
      </c>
      <c r="B85" s="50">
        <v>20</v>
      </c>
      <c r="C85" s="50">
        <v>77</v>
      </c>
      <c r="D85" s="66" t="s">
        <v>4494</v>
      </c>
      <c r="E85" s="64">
        <v>36220</v>
      </c>
      <c r="F85" s="50">
        <v>36211</v>
      </c>
      <c r="G85" s="50">
        <v>9</v>
      </c>
      <c r="H85" s="66">
        <v>0</v>
      </c>
      <c r="I85" s="64">
        <v>-0.28820699999999999</v>
      </c>
      <c r="J85" s="50">
        <v>-1.15232</v>
      </c>
      <c r="K85" s="66">
        <v>0.57590399999999997</v>
      </c>
      <c r="L85" s="64">
        <v>0.51329999999999998</v>
      </c>
      <c r="M85" s="66">
        <v>0.85214006200000003</v>
      </c>
    </row>
    <row r="86" spans="1:13" x14ac:dyDescent="0.2">
      <c r="A86" s="89" t="s">
        <v>1413</v>
      </c>
      <c r="B86" s="50">
        <v>1</v>
      </c>
      <c r="C86" s="50">
        <v>8</v>
      </c>
      <c r="D86" s="66" t="s">
        <v>4494</v>
      </c>
      <c r="E86" s="64">
        <v>36220</v>
      </c>
      <c r="F86" s="50">
        <v>36211</v>
      </c>
      <c r="G86" s="50">
        <v>9</v>
      </c>
      <c r="H86" s="66">
        <v>0</v>
      </c>
      <c r="I86" s="64">
        <v>-0.236039</v>
      </c>
      <c r="J86" s="50">
        <v>-1.1016900000000001</v>
      </c>
      <c r="K86" s="66">
        <v>0.62961299999999998</v>
      </c>
      <c r="L86" s="64">
        <v>0.59304599999999996</v>
      </c>
      <c r="M86" s="66">
        <v>0.85214006200000003</v>
      </c>
    </row>
    <row r="87" spans="1:13" x14ac:dyDescent="0.2">
      <c r="A87" s="89" t="s">
        <v>3286</v>
      </c>
      <c r="B87" s="50">
        <v>14</v>
      </c>
      <c r="C87" s="50">
        <v>60</v>
      </c>
      <c r="D87" s="66" t="s">
        <v>4494</v>
      </c>
      <c r="E87" s="64">
        <v>36220</v>
      </c>
      <c r="F87" s="50">
        <v>36208</v>
      </c>
      <c r="G87" s="50">
        <v>12</v>
      </c>
      <c r="H87" s="66">
        <v>0</v>
      </c>
      <c r="I87" s="64">
        <v>-0.132461</v>
      </c>
      <c r="J87" s="50">
        <v>-0.88125299999999995</v>
      </c>
      <c r="K87" s="66">
        <v>0.61633099999999996</v>
      </c>
      <c r="L87" s="64">
        <v>0.72880400000000001</v>
      </c>
      <c r="M87" s="66">
        <v>0.85214006200000003</v>
      </c>
    </row>
    <row r="88" spans="1:13" x14ac:dyDescent="0.2">
      <c r="A88" s="89" t="s">
        <v>3663</v>
      </c>
      <c r="B88" s="50">
        <v>17</v>
      </c>
      <c r="C88" s="50">
        <v>66</v>
      </c>
      <c r="D88" s="66" t="s">
        <v>4494</v>
      </c>
      <c r="E88" s="64">
        <v>36220</v>
      </c>
      <c r="F88" s="50">
        <v>36200</v>
      </c>
      <c r="G88" s="50">
        <v>20</v>
      </c>
      <c r="H88" s="66">
        <v>0</v>
      </c>
      <c r="I88" s="64">
        <v>0.19894400000000001</v>
      </c>
      <c r="J88" s="50">
        <v>-0.38121699999999997</v>
      </c>
      <c r="K88" s="66">
        <v>0.77910500000000005</v>
      </c>
      <c r="L88" s="64">
        <v>0.50152399999999997</v>
      </c>
      <c r="M88" s="66">
        <v>0.85214006200000003</v>
      </c>
    </row>
    <row r="89" spans="1:13" x14ac:dyDescent="0.2">
      <c r="A89" s="89" t="s">
        <v>2589</v>
      </c>
      <c r="B89" s="50">
        <v>10</v>
      </c>
      <c r="C89" s="50">
        <v>44</v>
      </c>
      <c r="D89" s="66" t="s">
        <v>4494</v>
      </c>
      <c r="E89" s="64">
        <v>36220</v>
      </c>
      <c r="F89" s="50">
        <v>36203</v>
      </c>
      <c r="G89" s="50">
        <v>17</v>
      </c>
      <c r="H89" s="66">
        <v>0</v>
      </c>
      <c r="I89" s="64">
        <v>-0.105799</v>
      </c>
      <c r="J89" s="50">
        <v>-0.73513899999999999</v>
      </c>
      <c r="K89" s="66">
        <v>0.52354100000000003</v>
      </c>
      <c r="L89" s="64">
        <v>0.741784</v>
      </c>
      <c r="M89" s="66">
        <v>0.854175515</v>
      </c>
    </row>
    <row r="90" spans="1:13" x14ac:dyDescent="0.2">
      <c r="A90" s="89" t="s">
        <v>4135</v>
      </c>
      <c r="B90" s="50">
        <v>21</v>
      </c>
      <c r="C90" s="50">
        <v>78</v>
      </c>
      <c r="D90" s="66" t="s">
        <v>4494</v>
      </c>
      <c r="E90" s="64">
        <v>36220</v>
      </c>
      <c r="F90" s="50">
        <v>36210</v>
      </c>
      <c r="G90" s="50">
        <v>10</v>
      </c>
      <c r="H90" s="66">
        <v>0</v>
      </c>
      <c r="I90" s="64">
        <v>-0.120333</v>
      </c>
      <c r="J90" s="50">
        <v>-0.94023299999999999</v>
      </c>
      <c r="K90" s="66">
        <v>0.69956600000000002</v>
      </c>
      <c r="L90" s="64">
        <v>0.77361000000000002</v>
      </c>
      <c r="M90" s="66">
        <v>0.86462294100000003</v>
      </c>
    </row>
    <row r="91" spans="1:13" x14ac:dyDescent="0.2">
      <c r="A91" s="89" t="s">
        <v>3316</v>
      </c>
      <c r="B91" s="50">
        <v>15</v>
      </c>
      <c r="C91" s="50">
        <v>62</v>
      </c>
      <c r="D91" s="66" t="s">
        <v>4494</v>
      </c>
      <c r="E91" s="64">
        <v>36220</v>
      </c>
      <c r="F91" s="50">
        <v>36217</v>
      </c>
      <c r="G91" s="50">
        <v>3</v>
      </c>
      <c r="H91" s="66">
        <v>0</v>
      </c>
      <c r="I91" s="64">
        <v>-0.14809800000000001</v>
      </c>
      <c r="J91" s="50">
        <v>-1.6456200000000001</v>
      </c>
      <c r="K91" s="66">
        <v>1.3494200000000001</v>
      </c>
      <c r="L91" s="64">
        <v>0.84630799999999995</v>
      </c>
      <c r="M91" s="66">
        <v>0.86918118899999997</v>
      </c>
    </row>
    <row r="92" spans="1:13" x14ac:dyDescent="0.2">
      <c r="A92" s="89" t="s">
        <v>1193</v>
      </c>
      <c r="B92" s="50">
        <v>1</v>
      </c>
      <c r="C92" s="50">
        <v>3</v>
      </c>
      <c r="D92" s="66" t="s">
        <v>4494</v>
      </c>
      <c r="E92" s="64">
        <v>36220</v>
      </c>
      <c r="F92" s="50">
        <v>36197</v>
      </c>
      <c r="G92" s="50">
        <v>23</v>
      </c>
      <c r="H92" s="66">
        <v>0</v>
      </c>
      <c r="I92" s="64">
        <v>-6.5427899999999997E-2</v>
      </c>
      <c r="J92" s="50">
        <v>-0.60703200000000002</v>
      </c>
      <c r="K92" s="66">
        <v>0.47617599999999999</v>
      </c>
      <c r="L92" s="64">
        <v>0.81283399999999995</v>
      </c>
      <c r="M92" s="66">
        <v>0.86918118899999997</v>
      </c>
    </row>
    <row r="93" spans="1:13" x14ac:dyDescent="0.2">
      <c r="A93" s="89" t="s">
        <v>1535</v>
      </c>
      <c r="B93" s="50">
        <v>1</v>
      </c>
      <c r="C93" s="50">
        <v>11</v>
      </c>
      <c r="D93" s="66" t="s">
        <v>4494</v>
      </c>
      <c r="E93" s="64">
        <v>36220</v>
      </c>
      <c r="F93" s="50">
        <v>35915</v>
      </c>
      <c r="G93" s="50">
        <v>305</v>
      </c>
      <c r="H93" s="66">
        <v>0</v>
      </c>
      <c r="I93" s="64">
        <v>1.81341E-2</v>
      </c>
      <c r="J93" s="50">
        <v>-0.13133700000000001</v>
      </c>
      <c r="K93" s="66">
        <v>0.167605</v>
      </c>
      <c r="L93" s="64">
        <v>0.81204699999999996</v>
      </c>
      <c r="M93" s="66">
        <v>0.86918118899999997</v>
      </c>
    </row>
    <row r="94" spans="1:13" x14ac:dyDescent="0.2">
      <c r="A94" s="89" t="s">
        <v>709</v>
      </c>
      <c r="B94" s="50">
        <v>12</v>
      </c>
      <c r="C94" s="50">
        <v>51</v>
      </c>
      <c r="D94" s="66" t="s">
        <v>4495</v>
      </c>
      <c r="E94" s="64">
        <v>36104</v>
      </c>
      <c r="F94" s="50">
        <v>36090</v>
      </c>
      <c r="G94" s="50">
        <v>14</v>
      </c>
      <c r="H94" s="66">
        <v>0</v>
      </c>
      <c r="I94" s="64">
        <v>-6.2441500000000003</v>
      </c>
      <c r="J94" s="50">
        <v>-14.7636</v>
      </c>
      <c r="K94" s="66">
        <v>2.2752699999999999</v>
      </c>
      <c r="L94" s="64">
        <v>0.15085499999999999</v>
      </c>
      <c r="M94" s="66">
        <v>0.87031730799999996</v>
      </c>
    </row>
    <row r="95" spans="1:13" x14ac:dyDescent="0.2">
      <c r="A95" s="89" t="s">
        <v>658</v>
      </c>
      <c r="B95" s="50">
        <v>1</v>
      </c>
      <c r="C95" s="50">
        <v>4</v>
      </c>
      <c r="D95" s="66" t="s">
        <v>850</v>
      </c>
      <c r="E95" s="64">
        <v>36104</v>
      </c>
      <c r="F95" s="50">
        <v>36101</v>
      </c>
      <c r="G95" s="50">
        <v>3</v>
      </c>
      <c r="H95" s="66">
        <v>0</v>
      </c>
      <c r="I95" s="64">
        <v>12.535299999999999</v>
      </c>
      <c r="J95" s="50">
        <v>-16.9664</v>
      </c>
      <c r="K95" s="66">
        <v>42.036900000000003</v>
      </c>
      <c r="L95" s="64">
        <v>0.40496300000000002</v>
      </c>
      <c r="M95" s="66">
        <v>0.879064925</v>
      </c>
    </row>
    <row r="96" spans="1:13" x14ac:dyDescent="0.2">
      <c r="A96" s="89" t="s">
        <v>3316</v>
      </c>
      <c r="B96" s="50">
        <v>15</v>
      </c>
      <c r="C96" s="50">
        <v>62</v>
      </c>
      <c r="D96" s="66" t="s">
        <v>850</v>
      </c>
      <c r="E96" s="64">
        <v>36104</v>
      </c>
      <c r="F96" s="50">
        <v>36101</v>
      </c>
      <c r="G96" s="50">
        <v>3</v>
      </c>
      <c r="H96" s="66">
        <v>0</v>
      </c>
      <c r="I96" s="64">
        <v>-7.9281800000000002</v>
      </c>
      <c r="J96" s="50">
        <v>-37.374899999999997</v>
      </c>
      <c r="K96" s="66">
        <v>21.5185</v>
      </c>
      <c r="L96" s="64">
        <v>0.59770900000000005</v>
      </c>
      <c r="M96" s="66">
        <v>0.879064925</v>
      </c>
    </row>
    <row r="97" spans="1:13" x14ac:dyDescent="0.2">
      <c r="A97" s="89" t="s">
        <v>1664</v>
      </c>
      <c r="B97" s="50">
        <v>2</v>
      </c>
      <c r="C97" s="50">
        <v>14</v>
      </c>
      <c r="D97" s="66" t="s">
        <v>850</v>
      </c>
      <c r="E97" s="64">
        <v>36104</v>
      </c>
      <c r="F97" s="50">
        <v>36101</v>
      </c>
      <c r="G97" s="50">
        <v>3</v>
      </c>
      <c r="H97" s="66">
        <v>0</v>
      </c>
      <c r="I97" s="64">
        <v>4.2820099999999996</v>
      </c>
      <c r="J97" s="50">
        <v>-25.202999999999999</v>
      </c>
      <c r="K97" s="66">
        <v>33.767000000000003</v>
      </c>
      <c r="L97" s="64">
        <v>0.77592099999999997</v>
      </c>
      <c r="M97" s="66">
        <v>0.879064925</v>
      </c>
    </row>
    <row r="98" spans="1:13" x14ac:dyDescent="0.2">
      <c r="A98" s="89" t="s">
        <v>576</v>
      </c>
      <c r="B98" s="50">
        <v>6</v>
      </c>
      <c r="C98" s="50">
        <v>32</v>
      </c>
      <c r="D98" s="66" t="s">
        <v>850</v>
      </c>
      <c r="E98" s="64">
        <v>36104</v>
      </c>
      <c r="F98" s="50">
        <v>36100</v>
      </c>
      <c r="G98" s="50">
        <v>4</v>
      </c>
      <c r="H98" s="66">
        <v>0</v>
      </c>
      <c r="I98" s="64">
        <v>-8.2020199999999992</v>
      </c>
      <c r="J98" s="50">
        <v>-33.755099999999999</v>
      </c>
      <c r="K98" s="66">
        <v>17.350999999999999</v>
      </c>
      <c r="L98" s="64">
        <v>0.52927800000000003</v>
      </c>
      <c r="M98" s="66">
        <v>0.879064925</v>
      </c>
    </row>
    <row r="99" spans="1:13" x14ac:dyDescent="0.2">
      <c r="A99" s="89" t="s">
        <v>2501</v>
      </c>
      <c r="B99" s="50">
        <v>10</v>
      </c>
      <c r="C99" s="50">
        <v>42</v>
      </c>
      <c r="D99" s="66" t="s">
        <v>850</v>
      </c>
      <c r="E99" s="64">
        <v>36104</v>
      </c>
      <c r="F99" s="50">
        <v>36100</v>
      </c>
      <c r="G99" s="50">
        <v>4</v>
      </c>
      <c r="H99" s="66">
        <v>0</v>
      </c>
      <c r="I99" s="64">
        <v>5.3100500000000004</v>
      </c>
      <c r="J99" s="50">
        <v>-20.190999999999999</v>
      </c>
      <c r="K99" s="66">
        <v>30.8111</v>
      </c>
      <c r="L99" s="64">
        <v>0.68318500000000004</v>
      </c>
      <c r="M99" s="66">
        <v>0.879064925</v>
      </c>
    </row>
    <row r="100" spans="1:13" x14ac:dyDescent="0.2">
      <c r="A100" s="89" t="s">
        <v>3052</v>
      </c>
      <c r="B100" s="50">
        <v>12</v>
      </c>
      <c r="C100" s="50">
        <v>53</v>
      </c>
      <c r="D100" s="66" t="s">
        <v>850</v>
      </c>
      <c r="E100" s="64">
        <v>36104</v>
      </c>
      <c r="F100" s="50">
        <v>36099</v>
      </c>
      <c r="G100" s="50">
        <v>5</v>
      </c>
      <c r="H100" s="66">
        <v>0</v>
      </c>
      <c r="I100" s="64">
        <v>-5.9708600000000001</v>
      </c>
      <c r="J100" s="50">
        <v>-28.7986</v>
      </c>
      <c r="K100" s="66">
        <v>16.8568</v>
      </c>
      <c r="L100" s="64">
        <v>0.60819500000000004</v>
      </c>
      <c r="M100" s="66">
        <v>0.879064925</v>
      </c>
    </row>
    <row r="101" spans="1:13" x14ac:dyDescent="0.2">
      <c r="A101" s="89" t="s">
        <v>774</v>
      </c>
      <c r="B101" s="50">
        <v>1</v>
      </c>
      <c r="C101" s="50">
        <v>12</v>
      </c>
      <c r="D101" s="66" t="s">
        <v>850</v>
      </c>
      <c r="E101" s="64">
        <v>36104</v>
      </c>
      <c r="F101" s="50">
        <v>36099</v>
      </c>
      <c r="G101" s="50">
        <v>5</v>
      </c>
      <c r="H101" s="66">
        <v>0</v>
      </c>
      <c r="I101" s="64">
        <v>-5.8182999999999998</v>
      </c>
      <c r="J101" s="50">
        <v>-28.6722</v>
      </c>
      <c r="K101" s="66">
        <v>17.035599999999999</v>
      </c>
      <c r="L101" s="64">
        <v>0.61779300000000004</v>
      </c>
      <c r="M101" s="66">
        <v>0.879064925</v>
      </c>
    </row>
    <row r="102" spans="1:13" x14ac:dyDescent="0.2">
      <c r="A102" s="89" t="s">
        <v>1971</v>
      </c>
      <c r="B102" s="50">
        <v>4</v>
      </c>
      <c r="C102" s="50">
        <v>28</v>
      </c>
      <c r="D102" s="66" t="s">
        <v>850</v>
      </c>
      <c r="E102" s="64">
        <v>36104</v>
      </c>
      <c r="F102" s="50">
        <v>36098</v>
      </c>
      <c r="G102" s="50">
        <v>6</v>
      </c>
      <c r="H102" s="66">
        <v>0</v>
      </c>
      <c r="I102" s="64">
        <v>6.6830499999999997</v>
      </c>
      <c r="J102" s="50">
        <v>-14.1526</v>
      </c>
      <c r="K102" s="66">
        <v>27.518699999999999</v>
      </c>
      <c r="L102" s="64">
        <v>0.52957299999999996</v>
      </c>
      <c r="M102" s="66">
        <v>0.879064925</v>
      </c>
    </row>
    <row r="103" spans="1:13" x14ac:dyDescent="0.2">
      <c r="A103" s="89" t="s">
        <v>1706</v>
      </c>
      <c r="B103" s="50">
        <v>2</v>
      </c>
      <c r="C103" s="50">
        <v>15</v>
      </c>
      <c r="D103" s="66" t="s">
        <v>850</v>
      </c>
      <c r="E103" s="64">
        <v>36104</v>
      </c>
      <c r="F103" s="50">
        <v>36096</v>
      </c>
      <c r="G103" s="50">
        <v>8</v>
      </c>
      <c r="H103" s="66">
        <v>0</v>
      </c>
      <c r="I103" s="64">
        <v>-3.1536599999999999</v>
      </c>
      <c r="J103" s="50">
        <v>-21.209900000000001</v>
      </c>
      <c r="K103" s="66">
        <v>14.9026</v>
      </c>
      <c r="L103" s="64">
        <v>0.73210799999999998</v>
      </c>
      <c r="M103" s="66">
        <v>0.879064925</v>
      </c>
    </row>
    <row r="104" spans="1:13" x14ac:dyDescent="0.2">
      <c r="A104" s="89" t="s">
        <v>1413</v>
      </c>
      <c r="B104" s="50">
        <v>1</v>
      </c>
      <c r="C104" s="50">
        <v>8</v>
      </c>
      <c r="D104" s="66" t="s">
        <v>850</v>
      </c>
      <c r="E104" s="64">
        <v>36104</v>
      </c>
      <c r="F104" s="50">
        <v>36095</v>
      </c>
      <c r="G104" s="50">
        <v>9</v>
      </c>
      <c r="H104" s="66">
        <v>0</v>
      </c>
      <c r="I104" s="64">
        <v>2.9679099999999998</v>
      </c>
      <c r="J104" s="50">
        <v>-14.0716</v>
      </c>
      <c r="K104" s="66">
        <v>20.007400000000001</v>
      </c>
      <c r="L104" s="64">
        <v>0.73281499999999999</v>
      </c>
      <c r="M104" s="66">
        <v>0.879064925</v>
      </c>
    </row>
    <row r="105" spans="1:13" x14ac:dyDescent="0.2">
      <c r="A105" s="89" t="s">
        <v>3286</v>
      </c>
      <c r="B105" s="50">
        <v>14</v>
      </c>
      <c r="C105" s="50">
        <v>60</v>
      </c>
      <c r="D105" s="66" t="s">
        <v>850</v>
      </c>
      <c r="E105" s="64">
        <v>36104</v>
      </c>
      <c r="F105" s="50">
        <v>36092</v>
      </c>
      <c r="G105" s="50">
        <v>12</v>
      </c>
      <c r="H105" s="66">
        <v>0</v>
      </c>
      <c r="I105" s="64">
        <v>5.5432499999999996</v>
      </c>
      <c r="J105" s="50">
        <v>-9.1803100000000004</v>
      </c>
      <c r="K105" s="66">
        <v>20.2668</v>
      </c>
      <c r="L105" s="64">
        <v>0.46057300000000001</v>
      </c>
      <c r="M105" s="66">
        <v>0.879064925</v>
      </c>
    </row>
    <row r="106" spans="1:13" x14ac:dyDescent="0.2">
      <c r="A106" s="89" t="s">
        <v>740</v>
      </c>
      <c r="B106" s="50">
        <v>17</v>
      </c>
      <c r="C106" s="50">
        <v>67</v>
      </c>
      <c r="D106" s="66" t="s">
        <v>850</v>
      </c>
      <c r="E106" s="64">
        <v>36104</v>
      </c>
      <c r="F106" s="50">
        <v>36091</v>
      </c>
      <c r="G106" s="50">
        <v>13</v>
      </c>
      <c r="H106" s="66">
        <v>0</v>
      </c>
      <c r="I106" s="64">
        <v>-4.6645300000000001</v>
      </c>
      <c r="J106" s="50">
        <v>-18.821899999999999</v>
      </c>
      <c r="K106" s="66">
        <v>9.4928399999999993</v>
      </c>
      <c r="L106" s="64">
        <v>0.51843300000000003</v>
      </c>
      <c r="M106" s="66">
        <v>0.879064925</v>
      </c>
    </row>
    <row r="107" spans="1:13" x14ac:dyDescent="0.2">
      <c r="A107" s="89" t="s">
        <v>4159</v>
      </c>
      <c r="B107" s="50">
        <v>21</v>
      </c>
      <c r="C107" s="50">
        <v>79</v>
      </c>
      <c r="D107" s="66" t="s">
        <v>850</v>
      </c>
      <c r="E107" s="64">
        <v>36104</v>
      </c>
      <c r="F107" s="50">
        <v>36091</v>
      </c>
      <c r="G107" s="50">
        <v>13</v>
      </c>
      <c r="H107" s="66">
        <v>0</v>
      </c>
      <c r="I107" s="64">
        <v>2.9969999999999999</v>
      </c>
      <c r="J107" s="50">
        <v>-11.1389</v>
      </c>
      <c r="K107" s="66">
        <v>17.132899999999999</v>
      </c>
      <c r="L107" s="64">
        <v>0.67774900000000005</v>
      </c>
      <c r="M107" s="66">
        <v>0.879064925</v>
      </c>
    </row>
    <row r="108" spans="1:13" x14ac:dyDescent="0.2">
      <c r="A108" s="89" t="s">
        <v>709</v>
      </c>
      <c r="B108" s="50">
        <v>12</v>
      </c>
      <c r="C108" s="50">
        <v>51</v>
      </c>
      <c r="D108" s="66" t="s">
        <v>850</v>
      </c>
      <c r="E108" s="64">
        <v>36104</v>
      </c>
      <c r="F108" s="50">
        <v>36090</v>
      </c>
      <c r="G108" s="50">
        <v>14</v>
      </c>
      <c r="H108" s="66">
        <v>0</v>
      </c>
      <c r="I108" s="64">
        <v>6.3008800000000003</v>
      </c>
      <c r="J108" s="50">
        <v>-7.3424699999999996</v>
      </c>
      <c r="K108" s="66">
        <v>19.944199999999999</v>
      </c>
      <c r="L108" s="64">
        <v>0.36537700000000001</v>
      </c>
      <c r="M108" s="66">
        <v>0.879064925</v>
      </c>
    </row>
    <row r="109" spans="1:13" x14ac:dyDescent="0.2">
      <c r="A109" s="89" t="s">
        <v>1762</v>
      </c>
      <c r="B109" s="50">
        <v>2</v>
      </c>
      <c r="C109" s="50">
        <v>18</v>
      </c>
      <c r="D109" s="66" t="s">
        <v>850</v>
      </c>
      <c r="E109" s="64">
        <v>36104</v>
      </c>
      <c r="F109" s="50">
        <v>36090</v>
      </c>
      <c r="G109" s="50">
        <v>14</v>
      </c>
      <c r="H109" s="66">
        <v>0</v>
      </c>
      <c r="I109" s="64">
        <v>4.66568</v>
      </c>
      <c r="J109" s="50">
        <v>-8.9931099999999997</v>
      </c>
      <c r="K109" s="66">
        <v>18.3245</v>
      </c>
      <c r="L109" s="64">
        <v>0.50317599999999996</v>
      </c>
      <c r="M109" s="66">
        <v>0.879064925</v>
      </c>
    </row>
    <row r="110" spans="1:13" x14ac:dyDescent="0.2">
      <c r="A110" s="89" t="s">
        <v>2589</v>
      </c>
      <c r="B110" s="50">
        <v>10</v>
      </c>
      <c r="C110" s="50">
        <v>44</v>
      </c>
      <c r="D110" s="66" t="s">
        <v>850</v>
      </c>
      <c r="E110" s="64">
        <v>36104</v>
      </c>
      <c r="F110" s="50">
        <v>36087</v>
      </c>
      <c r="G110" s="50">
        <v>17</v>
      </c>
      <c r="H110" s="66">
        <v>0</v>
      </c>
      <c r="I110" s="64">
        <v>1.84951</v>
      </c>
      <c r="J110" s="50">
        <v>-10.5219</v>
      </c>
      <c r="K110" s="66">
        <v>14.2209</v>
      </c>
      <c r="L110" s="64">
        <v>0.76951199999999997</v>
      </c>
      <c r="M110" s="66">
        <v>0.879064925</v>
      </c>
    </row>
    <row r="111" spans="1:13" x14ac:dyDescent="0.2">
      <c r="A111" s="89" t="s">
        <v>3663</v>
      </c>
      <c r="B111" s="50">
        <v>17</v>
      </c>
      <c r="C111" s="50">
        <v>66</v>
      </c>
      <c r="D111" s="66" t="s">
        <v>850</v>
      </c>
      <c r="E111" s="64">
        <v>36104</v>
      </c>
      <c r="F111" s="50">
        <v>36084</v>
      </c>
      <c r="G111" s="50">
        <v>20</v>
      </c>
      <c r="H111" s="66">
        <v>0</v>
      </c>
      <c r="I111" s="64">
        <v>2.6211500000000001</v>
      </c>
      <c r="J111" s="50">
        <v>-8.7940199999999997</v>
      </c>
      <c r="K111" s="66">
        <v>14.036300000000001</v>
      </c>
      <c r="L111" s="64">
        <v>0.65267699999999995</v>
      </c>
      <c r="M111" s="66">
        <v>0.879064925</v>
      </c>
    </row>
    <row r="112" spans="1:13" x14ac:dyDescent="0.2">
      <c r="A112" s="89" t="s">
        <v>1193</v>
      </c>
      <c r="B112" s="50">
        <v>1</v>
      </c>
      <c r="C112" s="50">
        <v>3</v>
      </c>
      <c r="D112" s="66" t="s">
        <v>850</v>
      </c>
      <c r="E112" s="64">
        <v>36104</v>
      </c>
      <c r="F112" s="50">
        <v>36081</v>
      </c>
      <c r="G112" s="50">
        <v>23</v>
      </c>
      <c r="H112" s="66">
        <v>0</v>
      </c>
      <c r="I112" s="64">
        <v>1.4818</v>
      </c>
      <c r="J112" s="50">
        <v>-9.1791400000000003</v>
      </c>
      <c r="K112" s="66">
        <v>12.1427</v>
      </c>
      <c r="L112" s="64">
        <v>0.78529800000000005</v>
      </c>
      <c r="M112" s="66">
        <v>0.879064925</v>
      </c>
    </row>
    <row r="113" spans="1:13" x14ac:dyDescent="0.2">
      <c r="A113" s="89" t="s">
        <v>1798</v>
      </c>
      <c r="B113" s="50">
        <v>3</v>
      </c>
      <c r="C113" s="50">
        <v>19</v>
      </c>
      <c r="D113" s="66" t="s">
        <v>850</v>
      </c>
      <c r="E113" s="64">
        <v>36104</v>
      </c>
      <c r="F113" s="50">
        <v>36074</v>
      </c>
      <c r="G113" s="50">
        <v>30</v>
      </c>
      <c r="H113" s="66">
        <v>0</v>
      </c>
      <c r="I113" s="64">
        <v>-1.72557</v>
      </c>
      <c r="J113" s="50">
        <v>-11.0466</v>
      </c>
      <c r="K113" s="66">
        <v>7.5954800000000002</v>
      </c>
      <c r="L113" s="64">
        <v>0.71672400000000003</v>
      </c>
      <c r="M113" s="66">
        <v>0.879064925</v>
      </c>
    </row>
    <row r="114" spans="1:13" x14ac:dyDescent="0.2">
      <c r="A114" s="89" t="s">
        <v>1926</v>
      </c>
      <c r="B114" s="50">
        <v>4</v>
      </c>
      <c r="C114" s="50">
        <v>25</v>
      </c>
      <c r="D114" s="66" t="s">
        <v>850</v>
      </c>
      <c r="E114" s="64">
        <v>36104</v>
      </c>
      <c r="F114" s="50">
        <v>36062</v>
      </c>
      <c r="G114" s="50">
        <v>42</v>
      </c>
      <c r="H114" s="66">
        <v>0</v>
      </c>
      <c r="I114" s="64">
        <v>3.6534800000000001</v>
      </c>
      <c r="J114" s="50">
        <v>-4.2224399999999997</v>
      </c>
      <c r="K114" s="66">
        <v>11.529400000000001</v>
      </c>
      <c r="L114" s="64">
        <v>0.36325099999999999</v>
      </c>
      <c r="M114" s="66">
        <v>0.879064925</v>
      </c>
    </row>
    <row r="115" spans="1:13" x14ac:dyDescent="0.2">
      <c r="A115" s="89" t="s">
        <v>3878</v>
      </c>
      <c r="B115" s="50">
        <v>18</v>
      </c>
      <c r="C115" s="50">
        <v>73</v>
      </c>
      <c r="D115" s="66" t="s">
        <v>850</v>
      </c>
      <c r="E115" s="64">
        <v>36104</v>
      </c>
      <c r="F115" s="50">
        <v>36051</v>
      </c>
      <c r="G115" s="50">
        <v>53</v>
      </c>
      <c r="H115" s="66">
        <v>0</v>
      </c>
      <c r="I115" s="64">
        <v>3.2799100000000001</v>
      </c>
      <c r="J115" s="50">
        <v>-3.7273299999999998</v>
      </c>
      <c r="K115" s="66">
        <v>10.287100000000001</v>
      </c>
      <c r="L115" s="64">
        <v>0.35892800000000002</v>
      </c>
      <c r="M115" s="66">
        <v>0.879064925</v>
      </c>
    </row>
    <row r="116" spans="1:13" x14ac:dyDescent="0.2">
      <c r="A116" s="89" t="s">
        <v>3360</v>
      </c>
      <c r="B116" s="50">
        <v>15</v>
      </c>
      <c r="C116" s="50">
        <v>63</v>
      </c>
      <c r="D116" s="66" t="s">
        <v>850</v>
      </c>
      <c r="E116" s="64">
        <v>36104</v>
      </c>
      <c r="F116" s="50">
        <v>36047</v>
      </c>
      <c r="G116" s="50">
        <v>57</v>
      </c>
      <c r="H116" s="66">
        <v>0</v>
      </c>
      <c r="I116" s="64">
        <v>-1.3816600000000001</v>
      </c>
      <c r="J116" s="50">
        <v>-8.1444500000000009</v>
      </c>
      <c r="K116" s="66">
        <v>5.3811400000000003</v>
      </c>
      <c r="L116" s="64">
        <v>0.68884299999999998</v>
      </c>
      <c r="M116" s="66">
        <v>0.879064925</v>
      </c>
    </row>
    <row r="117" spans="1:13" x14ac:dyDescent="0.2">
      <c r="A117" s="89" t="s">
        <v>1535</v>
      </c>
      <c r="B117" s="50">
        <v>1</v>
      </c>
      <c r="C117" s="50">
        <v>11</v>
      </c>
      <c r="D117" s="66" t="s">
        <v>850</v>
      </c>
      <c r="E117" s="64">
        <v>36104</v>
      </c>
      <c r="F117" s="50">
        <v>35800</v>
      </c>
      <c r="G117" s="50">
        <v>304</v>
      </c>
      <c r="H117" s="66">
        <v>0</v>
      </c>
      <c r="I117" s="64">
        <v>-0.76600599999999996</v>
      </c>
      <c r="J117" s="50">
        <v>-3.71306</v>
      </c>
      <c r="K117" s="66">
        <v>2.1810499999999999</v>
      </c>
      <c r="L117" s="64">
        <v>0.61044399999999999</v>
      </c>
      <c r="M117" s="66">
        <v>0.879064925</v>
      </c>
    </row>
    <row r="118" spans="1:13" x14ac:dyDescent="0.2">
      <c r="A118" s="89" t="s">
        <v>1706</v>
      </c>
      <c r="B118" s="50">
        <v>2</v>
      </c>
      <c r="C118" s="50">
        <v>15</v>
      </c>
      <c r="D118" s="66" t="s">
        <v>646</v>
      </c>
      <c r="E118" s="64">
        <v>36104</v>
      </c>
      <c r="F118" s="50">
        <v>36096</v>
      </c>
      <c r="G118" s="50">
        <v>8</v>
      </c>
      <c r="H118" s="66">
        <v>0</v>
      </c>
      <c r="I118" s="64">
        <v>-2.3913000000000002</v>
      </c>
      <c r="J118" s="50">
        <v>-6.4497299999999997</v>
      </c>
      <c r="K118" s="66">
        <v>1.6671199999999999</v>
      </c>
      <c r="L118" s="64">
        <v>0.24815200000000001</v>
      </c>
      <c r="M118" s="66">
        <v>0.88625714300000002</v>
      </c>
    </row>
    <row r="119" spans="1:13" x14ac:dyDescent="0.2">
      <c r="A119" s="89" t="s">
        <v>1971</v>
      </c>
      <c r="B119" s="50">
        <v>4</v>
      </c>
      <c r="C119" s="50">
        <v>28</v>
      </c>
      <c r="D119" s="66" t="s">
        <v>640</v>
      </c>
      <c r="E119" s="64">
        <v>36104</v>
      </c>
      <c r="F119" s="50">
        <v>36098</v>
      </c>
      <c r="G119" s="50">
        <v>6</v>
      </c>
      <c r="H119" s="66">
        <v>0</v>
      </c>
      <c r="I119" s="64">
        <v>5.0717400000000001</v>
      </c>
      <c r="J119" s="50">
        <v>-7.5137600000000004</v>
      </c>
      <c r="K119" s="66">
        <v>17.6572</v>
      </c>
      <c r="L119" s="64">
        <v>0.42962600000000001</v>
      </c>
      <c r="M119" s="66">
        <v>0.895314583</v>
      </c>
    </row>
    <row r="120" spans="1:13" x14ac:dyDescent="0.2">
      <c r="A120" s="89" t="s">
        <v>1798</v>
      </c>
      <c r="B120" s="50">
        <v>3</v>
      </c>
      <c r="C120" s="50">
        <v>19</v>
      </c>
      <c r="D120" s="66" t="s">
        <v>640</v>
      </c>
      <c r="E120" s="64">
        <v>36104</v>
      </c>
      <c r="F120" s="50">
        <v>36074</v>
      </c>
      <c r="G120" s="50">
        <v>30</v>
      </c>
      <c r="H120" s="66">
        <v>0</v>
      </c>
      <c r="I120" s="64">
        <v>-2.3571900000000001</v>
      </c>
      <c r="J120" s="50">
        <v>-7.9916499999999999</v>
      </c>
      <c r="K120" s="66">
        <v>3.2772700000000001</v>
      </c>
      <c r="L120" s="64">
        <v>0.41224100000000002</v>
      </c>
      <c r="M120" s="66">
        <v>0.895314583</v>
      </c>
    </row>
    <row r="121" spans="1:13" x14ac:dyDescent="0.2">
      <c r="A121" s="89" t="s">
        <v>2429</v>
      </c>
      <c r="B121" s="50">
        <v>9</v>
      </c>
      <c r="C121" s="50">
        <v>40</v>
      </c>
      <c r="D121" s="66" t="s">
        <v>646</v>
      </c>
      <c r="E121" s="64">
        <v>36104</v>
      </c>
      <c r="F121" s="50">
        <v>36099</v>
      </c>
      <c r="G121" s="50">
        <v>5</v>
      </c>
      <c r="H121" s="66">
        <v>0</v>
      </c>
      <c r="I121" s="64">
        <v>2.8509799999999998</v>
      </c>
      <c r="J121" s="50">
        <v>-2.27725</v>
      </c>
      <c r="K121" s="66">
        <v>7.9791999999999996</v>
      </c>
      <c r="L121" s="64">
        <v>0.27588099999999999</v>
      </c>
      <c r="M121" s="66">
        <v>0.89961195699999996</v>
      </c>
    </row>
    <row r="122" spans="1:13" x14ac:dyDescent="0.2">
      <c r="A122" s="89" t="s">
        <v>3878</v>
      </c>
      <c r="B122" s="50">
        <v>18</v>
      </c>
      <c r="C122" s="50">
        <v>73</v>
      </c>
      <c r="D122" s="66" t="s">
        <v>640</v>
      </c>
      <c r="E122" s="64">
        <v>36104</v>
      </c>
      <c r="F122" s="50">
        <v>36051</v>
      </c>
      <c r="G122" s="50">
        <v>53</v>
      </c>
      <c r="H122" s="66">
        <v>0</v>
      </c>
      <c r="I122" s="64">
        <v>1.6006</v>
      </c>
      <c r="J122" s="50">
        <v>-2.6336900000000001</v>
      </c>
      <c r="K122" s="66">
        <v>5.8349000000000002</v>
      </c>
      <c r="L122" s="64">
        <v>0.45876299999999998</v>
      </c>
      <c r="M122" s="66">
        <v>0.90933947400000004</v>
      </c>
    </row>
    <row r="123" spans="1:13" x14ac:dyDescent="0.2">
      <c r="A123" s="89" t="s">
        <v>658</v>
      </c>
      <c r="B123" s="50">
        <v>1</v>
      </c>
      <c r="C123" s="50">
        <v>4</v>
      </c>
      <c r="D123" s="66" t="s">
        <v>4495</v>
      </c>
      <c r="E123" s="64">
        <v>36104</v>
      </c>
      <c r="F123" s="50">
        <v>36101</v>
      </c>
      <c r="G123" s="50">
        <v>3</v>
      </c>
      <c r="H123" s="66">
        <v>0</v>
      </c>
      <c r="I123" s="64">
        <v>-2.6826300000000001</v>
      </c>
      <c r="J123" s="50">
        <v>-21.0871</v>
      </c>
      <c r="K123" s="66">
        <v>15.7218</v>
      </c>
      <c r="L123" s="64">
        <v>0.77512099999999995</v>
      </c>
      <c r="M123" s="66">
        <v>0.91541691199999997</v>
      </c>
    </row>
    <row r="124" spans="1:13" x14ac:dyDescent="0.2">
      <c r="A124" s="89" t="s">
        <v>3316</v>
      </c>
      <c r="B124" s="50">
        <v>15</v>
      </c>
      <c r="C124" s="50">
        <v>62</v>
      </c>
      <c r="D124" s="66" t="s">
        <v>4495</v>
      </c>
      <c r="E124" s="64">
        <v>36104</v>
      </c>
      <c r="F124" s="50">
        <v>36101</v>
      </c>
      <c r="G124" s="50">
        <v>3</v>
      </c>
      <c r="H124" s="66">
        <v>0</v>
      </c>
      <c r="I124" s="64">
        <v>2.0154999999999998</v>
      </c>
      <c r="J124" s="50">
        <v>-16.3812</v>
      </c>
      <c r="K124" s="66">
        <v>20.412199999999999</v>
      </c>
      <c r="L124" s="64">
        <v>0.82997799999999999</v>
      </c>
      <c r="M124" s="66">
        <v>0.91541691199999997</v>
      </c>
    </row>
    <row r="125" spans="1:13" x14ac:dyDescent="0.2">
      <c r="A125" s="89" t="s">
        <v>576</v>
      </c>
      <c r="B125" s="50">
        <v>6</v>
      </c>
      <c r="C125" s="50">
        <v>32</v>
      </c>
      <c r="D125" s="66" t="s">
        <v>4495</v>
      </c>
      <c r="E125" s="64">
        <v>36104</v>
      </c>
      <c r="F125" s="50">
        <v>36100</v>
      </c>
      <c r="G125" s="50">
        <v>4</v>
      </c>
      <c r="H125" s="66">
        <v>0</v>
      </c>
      <c r="I125" s="64">
        <v>-3.8811200000000001</v>
      </c>
      <c r="J125" s="50">
        <v>-19.829999999999998</v>
      </c>
      <c r="K125" s="66">
        <v>12.0678</v>
      </c>
      <c r="L125" s="64">
        <v>0.63339699999999999</v>
      </c>
      <c r="M125" s="66">
        <v>0.91541691199999997</v>
      </c>
    </row>
    <row r="126" spans="1:13" x14ac:dyDescent="0.2">
      <c r="A126" s="89" t="s">
        <v>2501</v>
      </c>
      <c r="B126" s="50">
        <v>10</v>
      </c>
      <c r="C126" s="50">
        <v>42</v>
      </c>
      <c r="D126" s="66" t="s">
        <v>4495</v>
      </c>
      <c r="E126" s="64">
        <v>36104</v>
      </c>
      <c r="F126" s="50">
        <v>36100</v>
      </c>
      <c r="G126" s="50">
        <v>4</v>
      </c>
      <c r="H126" s="66">
        <v>0</v>
      </c>
      <c r="I126" s="64">
        <v>3.6492399999999998</v>
      </c>
      <c r="J126" s="50">
        <v>-12.272399999999999</v>
      </c>
      <c r="K126" s="66">
        <v>19.570900000000002</v>
      </c>
      <c r="L126" s="64">
        <v>0.65327000000000002</v>
      </c>
      <c r="M126" s="66">
        <v>0.91541691199999997</v>
      </c>
    </row>
    <row r="127" spans="1:13" x14ac:dyDescent="0.2">
      <c r="A127" s="89" t="s">
        <v>3232</v>
      </c>
      <c r="B127" s="50">
        <v>13</v>
      </c>
      <c r="C127" s="50">
        <v>58</v>
      </c>
      <c r="D127" s="66" t="s">
        <v>4495</v>
      </c>
      <c r="E127" s="64">
        <v>36104</v>
      </c>
      <c r="F127" s="50">
        <v>36099</v>
      </c>
      <c r="G127" s="50">
        <v>5</v>
      </c>
      <c r="H127" s="66">
        <v>0</v>
      </c>
      <c r="I127" s="64">
        <v>7.24512</v>
      </c>
      <c r="J127" s="50">
        <v>-6.9962299999999997</v>
      </c>
      <c r="K127" s="66">
        <v>21.486499999999999</v>
      </c>
      <c r="L127" s="64">
        <v>0.318712</v>
      </c>
      <c r="M127" s="66">
        <v>0.91541691199999997</v>
      </c>
    </row>
    <row r="128" spans="1:13" x14ac:dyDescent="0.2">
      <c r="A128" s="89" t="s">
        <v>2429</v>
      </c>
      <c r="B128" s="50">
        <v>9</v>
      </c>
      <c r="C128" s="50">
        <v>40</v>
      </c>
      <c r="D128" s="66" t="s">
        <v>4495</v>
      </c>
      <c r="E128" s="64">
        <v>36104</v>
      </c>
      <c r="F128" s="50">
        <v>36099</v>
      </c>
      <c r="G128" s="50">
        <v>5</v>
      </c>
      <c r="H128" s="66">
        <v>0</v>
      </c>
      <c r="I128" s="64">
        <v>-6.17164</v>
      </c>
      <c r="J128" s="50">
        <v>-20.425599999999999</v>
      </c>
      <c r="K128" s="66">
        <v>8.0823499999999999</v>
      </c>
      <c r="L128" s="64">
        <v>0.396094</v>
      </c>
      <c r="M128" s="66">
        <v>0.91541691199999997</v>
      </c>
    </row>
    <row r="129" spans="1:13" x14ac:dyDescent="0.2">
      <c r="A129" s="89" t="s">
        <v>2012</v>
      </c>
      <c r="B129" s="50">
        <v>5</v>
      </c>
      <c r="C129" s="50">
        <v>30</v>
      </c>
      <c r="D129" s="66" t="s">
        <v>4495</v>
      </c>
      <c r="E129" s="64">
        <v>36104</v>
      </c>
      <c r="F129" s="50">
        <v>36099</v>
      </c>
      <c r="G129" s="50">
        <v>5</v>
      </c>
      <c r="H129" s="66">
        <v>0</v>
      </c>
      <c r="I129" s="64">
        <v>4.36754</v>
      </c>
      <c r="J129" s="50">
        <v>-9.87514</v>
      </c>
      <c r="K129" s="66">
        <v>18.610199999999999</v>
      </c>
      <c r="L129" s="64">
        <v>0.54782299999999995</v>
      </c>
      <c r="M129" s="66">
        <v>0.91541691199999997</v>
      </c>
    </row>
    <row r="130" spans="1:13" x14ac:dyDescent="0.2">
      <c r="A130" s="89" t="s">
        <v>3052</v>
      </c>
      <c r="B130" s="50">
        <v>12</v>
      </c>
      <c r="C130" s="50">
        <v>53</v>
      </c>
      <c r="D130" s="66" t="s">
        <v>4495</v>
      </c>
      <c r="E130" s="64">
        <v>36104</v>
      </c>
      <c r="F130" s="50">
        <v>36099</v>
      </c>
      <c r="G130" s="50">
        <v>5</v>
      </c>
      <c r="H130" s="66">
        <v>0</v>
      </c>
      <c r="I130" s="64">
        <v>-3.4723299999999999</v>
      </c>
      <c r="J130" s="50">
        <v>-17.726800000000001</v>
      </c>
      <c r="K130" s="66">
        <v>10.7822</v>
      </c>
      <c r="L130" s="64">
        <v>0.63305</v>
      </c>
      <c r="M130" s="66">
        <v>0.91541691199999997</v>
      </c>
    </row>
    <row r="131" spans="1:13" x14ac:dyDescent="0.2">
      <c r="A131" s="89" t="s">
        <v>774</v>
      </c>
      <c r="B131" s="50">
        <v>1</v>
      </c>
      <c r="C131" s="50">
        <v>12</v>
      </c>
      <c r="D131" s="66" t="s">
        <v>4495</v>
      </c>
      <c r="E131" s="64">
        <v>36104</v>
      </c>
      <c r="F131" s="50">
        <v>36099</v>
      </c>
      <c r="G131" s="50">
        <v>5</v>
      </c>
      <c r="H131" s="66">
        <v>0</v>
      </c>
      <c r="I131" s="64">
        <v>-1.9908699999999999</v>
      </c>
      <c r="J131" s="50">
        <v>-16.248200000000001</v>
      </c>
      <c r="K131" s="66">
        <v>12.266500000000001</v>
      </c>
      <c r="L131" s="64">
        <v>0.78432599999999997</v>
      </c>
      <c r="M131" s="66">
        <v>0.91541691199999997</v>
      </c>
    </row>
    <row r="132" spans="1:13" x14ac:dyDescent="0.2">
      <c r="A132" s="89" t="s">
        <v>1971</v>
      </c>
      <c r="B132" s="50">
        <v>4</v>
      </c>
      <c r="C132" s="50">
        <v>28</v>
      </c>
      <c r="D132" s="66" t="s">
        <v>4495</v>
      </c>
      <c r="E132" s="64">
        <v>36104</v>
      </c>
      <c r="F132" s="50">
        <v>36098</v>
      </c>
      <c r="G132" s="50">
        <v>6</v>
      </c>
      <c r="H132" s="66">
        <v>0</v>
      </c>
      <c r="I132" s="64">
        <v>2.2539699999999998</v>
      </c>
      <c r="J132" s="50">
        <v>-10.7607</v>
      </c>
      <c r="K132" s="66">
        <v>15.268700000000001</v>
      </c>
      <c r="L132" s="64">
        <v>0.73427900000000002</v>
      </c>
      <c r="M132" s="66">
        <v>0.91541691199999997</v>
      </c>
    </row>
    <row r="133" spans="1:13" x14ac:dyDescent="0.2">
      <c r="A133" s="89" t="s">
        <v>1706</v>
      </c>
      <c r="B133" s="50">
        <v>2</v>
      </c>
      <c r="C133" s="50">
        <v>15</v>
      </c>
      <c r="D133" s="66" t="s">
        <v>4495</v>
      </c>
      <c r="E133" s="64">
        <v>36104</v>
      </c>
      <c r="F133" s="50">
        <v>36096</v>
      </c>
      <c r="G133" s="50">
        <v>8</v>
      </c>
      <c r="H133" s="66">
        <v>0</v>
      </c>
      <c r="I133" s="64">
        <v>-3.53267</v>
      </c>
      <c r="J133" s="50">
        <v>-14.798999999999999</v>
      </c>
      <c r="K133" s="66">
        <v>7.7336400000000003</v>
      </c>
      <c r="L133" s="64">
        <v>0.53884100000000001</v>
      </c>
      <c r="M133" s="66">
        <v>0.91541691199999997</v>
      </c>
    </row>
    <row r="134" spans="1:13" x14ac:dyDescent="0.2">
      <c r="A134" s="89" t="s">
        <v>1413</v>
      </c>
      <c r="B134" s="50">
        <v>1</v>
      </c>
      <c r="C134" s="50">
        <v>8</v>
      </c>
      <c r="D134" s="66" t="s">
        <v>4495</v>
      </c>
      <c r="E134" s="64">
        <v>36104</v>
      </c>
      <c r="F134" s="50">
        <v>36095</v>
      </c>
      <c r="G134" s="50">
        <v>9</v>
      </c>
      <c r="H134" s="66">
        <v>0</v>
      </c>
      <c r="I134" s="64">
        <v>2.3117200000000002</v>
      </c>
      <c r="J134" s="50">
        <v>-8.3182700000000001</v>
      </c>
      <c r="K134" s="66">
        <v>12.941700000000001</v>
      </c>
      <c r="L134" s="64">
        <v>0.66993599999999998</v>
      </c>
      <c r="M134" s="66">
        <v>0.91541691199999997</v>
      </c>
    </row>
    <row r="135" spans="1:13" x14ac:dyDescent="0.2">
      <c r="A135" s="89" t="s">
        <v>4135</v>
      </c>
      <c r="B135" s="50">
        <v>21</v>
      </c>
      <c r="C135" s="50">
        <v>78</v>
      </c>
      <c r="D135" s="66" t="s">
        <v>4495</v>
      </c>
      <c r="E135" s="64">
        <v>36104</v>
      </c>
      <c r="F135" s="50">
        <v>36094</v>
      </c>
      <c r="G135" s="50">
        <v>10</v>
      </c>
      <c r="H135" s="66">
        <v>0</v>
      </c>
      <c r="I135" s="64">
        <v>5.6373899999999999</v>
      </c>
      <c r="J135" s="50">
        <v>-4.4299799999999996</v>
      </c>
      <c r="K135" s="66">
        <v>15.704800000000001</v>
      </c>
      <c r="L135" s="64">
        <v>0.27241599999999999</v>
      </c>
      <c r="M135" s="66">
        <v>0.91541691199999997</v>
      </c>
    </row>
    <row r="136" spans="1:13" x14ac:dyDescent="0.2">
      <c r="A136" s="89" t="s">
        <v>2807</v>
      </c>
      <c r="B136" s="50">
        <v>11</v>
      </c>
      <c r="C136" s="50">
        <v>49</v>
      </c>
      <c r="D136" s="66" t="s">
        <v>4495</v>
      </c>
      <c r="E136" s="64">
        <v>36104</v>
      </c>
      <c r="F136" s="50">
        <v>36093</v>
      </c>
      <c r="G136" s="50">
        <v>11</v>
      </c>
      <c r="H136" s="66">
        <v>0</v>
      </c>
      <c r="I136" s="64">
        <v>-3.5140699999999998</v>
      </c>
      <c r="J136" s="50">
        <v>-13.1172</v>
      </c>
      <c r="K136" s="66">
        <v>6.0890399999999998</v>
      </c>
      <c r="L136" s="64">
        <v>0.473244</v>
      </c>
      <c r="M136" s="66">
        <v>0.91541691199999997</v>
      </c>
    </row>
    <row r="137" spans="1:13" x14ac:dyDescent="0.2">
      <c r="A137" s="89" t="s">
        <v>740</v>
      </c>
      <c r="B137" s="50">
        <v>17</v>
      </c>
      <c r="C137" s="50">
        <v>67</v>
      </c>
      <c r="D137" s="66" t="s">
        <v>4495</v>
      </c>
      <c r="E137" s="64">
        <v>36104</v>
      </c>
      <c r="F137" s="50">
        <v>36091</v>
      </c>
      <c r="G137" s="50">
        <v>13</v>
      </c>
      <c r="H137" s="66">
        <v>0</v>
      </c>
      <c r="I137" s="64">
        <v>-1.99546</v>
      </c>
      <c r="J137" s="50">
        <v>-10.8416</v>
      </c>
      <c r="K137" s="66">
        <v>6.8506999999999998</v>
      </c>
      <c r="L137" s="64">
        <v>0.65840500000000002</v>
      </c>
      <c r="M137" s="66">
        <v>0.91541691199999997</v>
      </c>
    </row>
    <row r="138" spans="1:13" x14ac:dyDescent="0.2">
      <c r="A138" s="89" t="s">
        <v>4159</v>
      </c>
      <c r="B138" s="50">
        <v>21</v>
      </c>
      <c r="C138" s="50">
        <v>79</v>
      </c>
      <c r="D138" s="66" t="s">
        <v>4495</v>
      </c>
      <c r="E138" s="64">
        <v>36104</v>
      </c>
      <c r="F138" s="50">
        <v>36091</v>
      </c>
      <c r="G138" s="50">
        <v>13</v>
      </c>
      <c r="H138" s="66">
        <v>0</v>
      </c>
      <c r="I138" s="64">
        <v>1.9215899999999999</v>
      </c>
      <c r="J138" s="50">
        <v>-6.9090299999999996</v>
      </c>
      <c r="K138" s="66">
        <v>10.7522</v>
      </c>
      <c r="L138" s="64">
        <v>0.66974400000000001</v>
      </c>
      <c r="M138" s="66">
        <v>0.91541691199999997</v>
      </c>
    </row>
    <row r="139" spans="1:13" x14ac:dyDescent="0.2">
      <c r="A139" s="89" t="s">
        <v>600</v>
      </c>
      <c r="B139" s="50">
        <v>18</v>
      </c>
      <c r="C139" s="50">
        <v>71</v>
      </c>
      <c r="D139" s="66" t="s">
        <v>4495</v>
      </c>
      <c r="E139" s="64">
        <v>36104</v>
      </c>
      <c r="F139" s="50">
        <v>36091</v>
      </c>
      <c r="G139" s="50">
        <v>13</v>
      </c>
      <c r="H139" s="66">
        <v>0</v>
      </c>
      <c r="I139" s="64">
        <v>1.8795500000000001</v>
      </c>
      <c r="J139" s="50">
        <v>-6.9537300000000002</v>
      </c>
      <c r="K139" s="66">
        <v>10.7128</v>
      </c>
      <c r="L139" s="64">
        <v>0.676647</v>
      </c>
      <c r="M139" s="66">
        <v>0.91541691199999997</v>
      </c>
    </row>
    <row r="140" spans="1:13" x14ac:dyDescent="0.2">
      <c r="A140" s="89" t="s">
        <v>1762</v>
      </c>
      <c r="B140" s="50">
        <v>2</v>
      </c>
      <c r="C140" s="50">
        <v>18</v>
      </c>
      <c r="D140" s="66" t="s">
        <v>4495</v>
      </c>
      <c r="E140" s="64">
        <v>36104</v>
      </c>
      <c r="F140" s="50">
        <v>36090</v>
      </c>
      <c r="G140" s="50">
        <v>14</v>
      </c>
      <c r="H140" s="66">
        <v>0</v>
      </c>
      <c r="I140" s="64">
        <v>1.2674099999999999</v>
      </c>
      <c r="J140" s="50">
        <v>-7.2550800000000004</v>
      </c>
      <c r="K140" s="66">
        <v>9.7898899999999998</v>
      </c>
      <c r="L140" s="64">
        <v>0.77068999999999999</v>
      </c>
      <c r="M140" s="66">
        <v>0.91541691199999997</v>
      </c>
    </row>
    <row r="141" spans="1:13" x14ac:dyDescent="0.2">
      <c r="A141" s="89" t="s">
        <v>2589</v>
      </c>
      <c r="B141" s="50">
        <v>10</v>
      </c>
      <c r="C141" s="50">
        <v>44</v>
      </c>
      <c r="D141" s="66" t="s">
        <v>4495</v>
      </c>
      <c r="E141" s="64">
        <v>36104</v>
      </c>
      <c r="F141" s="50">
        <v>36087</v>
      </c>
      <c r="G141" s="50">
        <v>17</v>
      </c>
      <c r="H141" s="66">
        <v>0</v>
      </c>
      <c r="I141" s="64">
        <v>-0.88574200000000003</v>
      </c>
      <c r="J141" s="50">
        <v>-8.6098199999999991</v>
      </c>
      <c r="K141" s="66">
        <v>6.8383399999999996</v>
      </c>
      <c r="L141" s="64">
        <v>0.82216999999999996</v>
      </c>
      <c r="M141" s="66">
        <v>0.91541691199999997</v>
      </c>
    </row>
    <row r="142" spans="1:13" x14ac:dyDescent="0.2">
      <c r="A142" s="89" t="s">
        <v>1861</v>
      </c>
      <c r="B142" s="50">
        <v>3</v>
      </c>
      <c r="C142" s="50">
        <v>22</v>
      </c>
      <c r="D142" s="66" t="s">
        <v>4495</v>
      </c>
      <c r="E142" s="64">
        <v>36104</v>
      </c>
      <c r="F142" s="50">
        <v>36086</v>
      </c>
      <c r="G142" s="50">
        <v>18</v>
      </c>
      <c r="H142" s="66">
        <v>0</v>
      </c>
      <c r="I142" s="64">
        <v>-3.9256099999999998</v>
      </c>
      <c r="J142" s="50">
        <v>-11.436999999999999</v>
      </c>
      <c r="K142" s="66">
        <v>3.5857899999999998</v>
      </c>
      <c r="L142" s="64">
        <v>0.30568499999999998</v>
      </c>
      <c r="M142" s="66">
        <v>0.91541691199999997</v>
      </c>
    </row>
    <row r="143" spans="1:13" x14ac:dyDescent="0.2">
      <c r="A143" s="89" t="s">
        <v>1946</v>
      </c>
      <c r="B143" s="50">
        <v>4</v>
      </c>
      <c r="C143" s="50">
        <v>26</v>
      </c>
      <c r="D143" s="66" t="s">
        <v>4495</v>
      </c>
      <c r="E143" s="64">
        <v>36104</v>
      </c>
      <c r="F143" s="50">
        <v>36086</v>
      </c>
      <c r="G143" s="50">
        <v>18</v>
      </c>
      <c r="H143" s="66">
        <v>0</v>
      </c>
      <c r="I143" s="64">
        <v>3.8290799999999998</v>
      </c>
      <c r="J143" s="50">
        <v>-3.6845300000000001</v>
      </c>
      <c r="K143" s="66">
        <v>11.342700000000001</v>
      </c>
      <c r="L143" s="64">
        <v>0.31787500000000002</v>
      </c>
      <c r="M143" s="66">
        <v>0.91541691199999997</v>
      </c>
    </row>
    <row r="144" spans="1:13" x14ac:dyDescent="0.2">
      <c r="A144" s="89" t="s">
        <v>3663</v>
      </c>
      <c r="B144" s="50">
        <v>17</v>
      </c>
      <c r="C144" s="50">
        <v>66</v>
      </c>
      <c r="D144" s="66" t="s">
        <v>4495</v>
      </c>
      <c r="E144" s="64">
        <v>36104</v>
      </c>
      <c r="F144" s="50">
        <v>36084</v>
      </c>
      <c r="G144" s="50">
        <v>20</v>
      </c>
      <c r="H144" s="66">
        <v>0</v>
      </c>
      <c r="I144" s="64">
        <v>2.9961199999999999</v>
      </c>
      <c r="J144" s="50">
        <v>-4.13659</v>
      </c>
      <c r="K144" s="66">
        <v>10.1288</v>
      </c>
      <c r="L144" s="64">
        <v>0.41034300000000001</v>
      </c>
      <c r="M144" s="66">
        <v>0.91541691199999997</v>
      </c>
    </row>
    <row r="145" spans="1:13" x14ac:dyDescent="0.2">
      <c r="A145" s="89" t="s">
        <v>1193</v>
      </c>
      <c r="B145" s="50">
        <v>1</v>
      </c>
      <c r="C145" s="50">
        <v>3</v>
      </c>
      <c r="D145" s="66" t="s">
        <v>4495</v>
      </c>
      <c r="E145" s="64">
        <v>36104</v>
      </c>
      <c r="F145" s="50">
        <v>36081</v>
      </c>
      <c r="G145" s="50">
        <v>23</v>
      </c>
      <c r="H145" s="66">
        <v>0</v>
      </c>
      <c r="I145" s="64">
        <v>2.2087699999999999</v>
      </c>
      <c r="J145" s="50">
        <v>-4.4420099999999998</v>
      </c>
      <c r="K145" s="66">
        <v>8.8595400000000009</v>
      </c>
      <c r="L145" s="64">
        <v>0.5151</v>
      </c>
      <c r="M145" s="66">
        <v>0.91541691199999997</v>
      </c>
    </row>
    <row r="146" spans="1:13" x14ac:dyDescent="0.2">
      <c r="A146" s="89" t="s">
        <v>1325</v>
      </c>
      <c r="B146" s="50">
        <v>1</v>
      </c>
      <c r="C146" s="50">
        <v>5</v>
      </c>
      <c r="D146" s="66" t="s">
        <v>4495</v>
      </c>
      <c r="E146" s="64">
        <v>36104</v>
      </c>
      <c r="F146" s="50">
        <v>36081</v>
      </c>
      <c r="G146" s="50">
        <v>23</v>
      </c>
      <c r="H146" s="66">
        <v>0</v>
      </c>
      <c r="I146" s="64">
        <v>-1.7216400000000001</v>
      </c>
      <c r="J146" s="50">
        <v>-8.3711900000000004</v>
      </c>
      <c r="K146" s="66">
        <v>4.9279099999999998</v>
      </c>
      <c r="L146" s="64">
        <v>0.61183500000000002</v>
      </c>
      <c r="M146" s="66">
        <v>0.91541691199999997</v>
      </c>
    </row>
    <row r="147" spans="1:13" x14ac:dyDescent="0.2">
      <c r="A147" s="89" t="s">
        <v>1798</v>
      </c>
      <c r="B147" s="50">
        <v>3</v>
      </c>
      <c r="C147" s="50">
        <v>19</v>
      </c>
      <c r="D147" s="66" t="s">
        <v>4495</v>
      </c>
      <c r="E147" s="64">
        <v>36104</v>
      </c>
      <c r="F147" s="50">
        <v>36074</v>
      </c>
      <c r="G147" s="50">
        <v>30</v>
      </c>
      <c r="H147" s="66">
        <v>0</v>
      </c>
      <c r="I147" s="64">
        <v>1.8539000000000001</v>
      </c>
      <c r="J147" s="50">
        <v>-3.9647700000000001</v>
      </c>
      <c r="K147" s="66">
        <v>7.6725700000000003</v>
      </c>
      <c r="L147" s="64">
        <v>0.53231899999999999</v>
      </c>
      <c r="M147" s="66">
        <v>0.91541691199999997</v>
      </c>
    </row>
    <row r="148" spans="1:13" x14ac:dyDescent="0.2">
      <c r="A148" s="89" t="s">
        <v>1355</v>
      </c>
      <c r="B148" s="50">
        <v>1</v>
      </c>
      <c r="C148" s="50">
        <v>7</v>
      </c>
      <c r="D148" s="66" t="s">
        <v>4495</v>
      </c>
      <c r="E148" s="64">
        <v>36104</v>
      </c>
      <c r="F148" s="50">
        <v>36074</v>
      </c>
      <c r="G148" s="50">
        <v>30</v>
      </c>
      <c r="H148" s="66">
        <v>0</v>
      </c>
      <c r="I148" s="64">
        <v>-0.83714</v>
      </c>
      <c r="J148" s="50">
        <v>-6.6597600000000003</v>
      </c>
      <c r="K148" s="66">
        <v>4.9854799999999999</v>
      </c>
      <c r="L148" s="64">
        <v>0.77810299999999999</v>
      </c>
      <c r="M148" s="66">
        <v>0.91541691199999997</v>
      </c>
    </row>
    <row r="149" spans="1:13" x14ac:dyDescent="0.2">
      <c r="A149" s="89" t="s">
        <v>1926</v>
      </c>
      <c r="B149" s="50">
        <v>4</v>
      </c>
      <c r="C149" s="50">
        <v>25</v>
      </c>
      <c r="D149" s="66" t="s">
        <v>4495</v>
      </c>
      <c r="E149" s="64">
        <v>36104</v>
      </c>
      <c r="F149" s="50">
        <v>36062</v>
      </c>
      <c r="G149" s="50">
        <v>42</v>
      </c>
      <c r="H149" s="66">
        <v>0</v>
      </c>
      <c r="I149" s="64">
        <v>1.7225999999999999</v>
      </c>
      <c r="J149" s="50">
        <v>-3.1969799999999999</v>
      </c>
      <c r="K149" s="66">
        <v>6.6421700000000001</v>
      </c>
      <c r="L149" s="64">
        <v>0.49253400000000003</v>
      </c>
      <c r="M149" s="66">
        <v>0.91541691199999997</v>
      </c>
    </row>
    <row r="150" spans="1:13" x14ac:dyDescent="0.2">
      <c r="A150" s="89" t="s">
        <v>3878</v>
      </c>
      <c r="B150" s="50">
        <v>18</v>
      </c>
      <c r="C150" s="50">
        <v>73</v>
      </c>
      <c r="D150" s="66" t="s">
        <v>4495</v>
      </c>
      <c r="E150" s="64">
        <v>36104</v>
      </c>
      <c r="F150" s="50">
        <v>36051</v>
      </c>
      <c r="G150" s="50">
        <v>53</v>
      </c>
      <c r="H150" s="66">
        <v>0</v>
      </c>
      <c r="I150" s="64">
        <v>1.0544899999999999</v>
      </c>
      <c r="J150" s="50">
        <v>-3.3220800000000001</v>
      </c>
      <c r="K150" s="66">
        <v>5.4310600000000004</v>
      </c>
      <c r="L150" s="64">
        <v>0.63676100000000002</v>
      </c>
      <c r="M150" s="66">
        <v>0.91541691199999997</v>
      </c>
    </row>
    <row r="151" spans="1:13" x14ac:dyDescent="0.2">
      <c r="A151" s="89" t="s">
        <v>3360</v>
      </c>
      <c r="B151" s="50">
        <v>15</v>
      </c>
      <c r="C151" s="50">
        <v>63</v>
      </c>
      <c r="D151" s="66" t="s">
        <v>4495</v>
      </c>
      <c r="E151" s="64">
        <v>36104</v>
      </c>
      <c r="F151" s="50">
        <v>36047</v>
      </c>
      <c r="G151" s="50">
        <v>57</v>
      </c>
      <c r="H151" s="66">
        <v>0</v>
      </c>
      <c r="I151" s="64">
        <v>-1.9753799999999999</v>
      </c>
      <c r="J151" s="50">
        <v>-6.2004200000000003</v>
      </c>
      <c r="K151" s="66">
        <v>2.2496499999999999</v>
      </c>
      <c r="L151" s="64">
        <v>0.35947499999999999</v>
      </c>
      <c r="M151" s="66">
        <v>0.91541691199999997</v>
      </c>
    </row>
    <row r="152" spans="1:13" x14ac:dyDescent="0.2">
      <c r="A152" s="89" t="s">
        <v>2535</v>
      </c>
      <c r="B152" s="50">
        <v>10</v>
      </c>
      <c r="C152" s="50">
        <v>43</v>
      </c>
      <c r="D152" s="66" t="s">
        <v>4495</v>
      </c>
      <c r="E152" s="64">
        <v>36104</v>
      </c>
      <c r="F152" s="50">
        <v>36034</v>
      </c>
      <c r="G152" s="50">
        <v>67</v>
      </c>
      <c r="H152" s="66">
        <v>3</v>
      </c>
      <c r="I152" s="64">
        <v>-1.6909799999999999</v>
      </c>
      <c r="J152" s="50">
        <v>-5.4798600000000004</v>
      </c>
      <c r="K152" s="66">
        <v>2.09789</v>
      </c>
      <c r="L152" s="64">
        <v>0.381718</v>
      </c>
      <c r="M152" s="66">
        <v>0.91541691199999997</v>
      </c>
    </row>
    <row r="153" spans="1:13" x14ac:dyDescent="0.2">
      <c r="A153" s="89" t="s">
        <v>1535</v>
      </c>
      <c r="B153" s="50">
        <v>1</v>
      </c>
      <c r="C153" s="50">
        <v>11</v>
      </c>
      <c r="D153" s="66" t="s">
        <v>4495</v>
      </c>
      <c r="E153" s="64">
        <v>36104</v>
      </c>
      <c r="F153" s="50">
        <v>35800</v>
      </c>
      <c r="G153" s="50">
        <v>304</v>
      </c>
      <c r="H153" s="66">
        <v>0</v>
      </c>
      <c r="I153" s="64">
        <v>0.59675199999999995</v>
      </c>
      <c r="J153" s="50">
        <v>-1.2417499999999999</v>
      </c>
      <c r="K153" s="66">
        <v>2.43526</v>
      </c>
      <c r="L153" s="64">
        <v>0.52466199999999996</v>
      </c>
      <c r="M153" s="66">
        <v>0.91541691199999997</v>
      </c>
    </row>
    <row r="154" spans="1:13" x14ac:dyDescent="0.2">
      <c r="A154" s="89" t="s">
        <v>3360</v>
      </c>
      <c r="B154" s="50">
        <v>15</v>
      </c>
      <c r="C154" s="50">
        <v>63</v>
      </c>
      <c r="D154" s="66" t="s">
        <v>646</v>
      </c>
      <c r="E154" s="64">
        <v>36104</v>
      </c>
      <c r="F154" s="50">
        <v>36047</v>
      </c>
      <c r="G154" s="50">
        <v>57</v>
      </c>
      <c r="H154" s="66">
        <v>0</v>
      </c>
      <c r="I154" s="64">
        <v>-0.81272999999999995</v>
      </c>
      <c r="J154" s="50">
        <v>-2.3329</v>
      </c>
      <c r="K154" s="66">
        <v>0.70743999999999996</v>
      </c>
      <c r="L154" s="64">
        <v>0.29470400000000002</v>
      </c>
      <c r="M154" s="66">
        <v>0.92095000000000005</v>
      </c>
    </row>
    <row r="155" spans="1:13" x14ac:dyDescent="0.2">
      <c r="A155" s="89" t="s">
        <v>1664</v>
      </c>
      <c r="B155" s="50">
        <v>2</v>
      </c>
      <c r="C155" s="50">
        <v>14</v>
      </c>
      <c r="D155" s="66" t="s">
        <v>4495</v>
      </c>
      <c r="E155" s="64">
        <v>36104</v>
      </c>
      <c r="F155" s="50">
        <v>36101</v>
      </c>
      <c r="G155" s="50">
        <v>3</v>
      </c>
      <c r="H155" s="66">
        <v>0</v>
      </c>
      <c r="I155" s="64">
        <v>1.18415</v>
      </c>
      <c r="J155" s="50">
        <v>-17.213200000000001</v>
      </c>
      <c r="K155" s="66">
        <v>19.581499999999998</v>
      </c>
      <c r="L155" s="64">
        <v>0.89961100000000005</v>
      </c>
      <c r="M155" s="66">
        <v>0.92425787699999995</v>
      </c>
    </row>
    <row r="156" spans="1:13" x14ac:dyDescent="0.2">
      <c r="A156" s="89" t="s">
        <v>777</v>
      </c>
      <c r="B156" s="50">
        <v>3</v>
      </c>
      <c r="C156" s="50">
        <v>21</v>
      </c>
      <c r="D156" s="66" t="s">
        <v>4495</v>
      </c>
      <c r="E156" s="64">
        <v>36104</v>
      </c>
      <c r="F156" s="50">
        <v>36069</v>
      </c>
      <c r="G156" s="50">
        <v>34</v>
      </c>
      <c r="H156" s="66">
        <v>1</v>
      </c>
      <c r="I156" s="64">
        <v>-0.461922</v>
      </c>
      <c r="J156" s="50">
        <v>-5.8119399999999999</v>
      </c>
      <c r="K156" s="66">
        <v>4.8880999999999997</v>
      </c>
      <c r="L156" s="64">
        <v>0.86562099999999997</v>
      </c>
      <c r="M156" s="66">
        <v>0.92425787699999995</v>
      </c>
    </row>
    <row r="157" spans="1:13" x14ac:dyDescent="0.2">
      <c r="A157" s="89" t="s">
        <v>1355</v>
      </c>
      <c r="B157" s="50">
        <v>1</v>
      </c>
      <c r="C157" s="50">
        <v>7</v>
      </c>
      <c r="D157" s="66" t="s">
        <v>850</v>
      </c>
      <c r="E157" s="64">
        <v>36104</v>
      </c>
      <c r="F157" s="50">
        <v>36074</v>
      </c>
      <c r="G157" s="50">
        <v>30</v>
      </c>
      <c r="H157" s="66">
        <v>0</v>
      </c>
      <c r="I157" s="64">
        <v>-0.94486599999999998</v>
      </c>
      <c r="J157" s="50">
        <v>-10.2783</v>
      </c>
      <c r="K157" s="66">
        <v>8.3885699999999996</v>
      </c>
      <c r="L157" s="64">
        <v>0.84272000000000002</v>
      </c>
      <c r="M157" s="66">
        <v>0.92947058800000004</v>
      </c>
    </row>
    <row r="158" spans="1:13" x14ac:dyDescent="0.2">
      <c r="A158" s="89" t="s">
        <v>596</v>
      </c>
      <c r="B158" s="50">
        <v>17</v>
      </c>
      <c r="C158" s="50">
        <v>69</v>
      </c>
      <c r="D158" s="66" t="s">
        <v>640</v>
      </c>
      <c r="E158" s="64">
        <v>36104</v>
      </c>
      <c r="F158" s="50">
        <v>36099</v>
      </c>
      <c r="G158" s="50">
        <v>5</v>
      </c>
      <c r="H158" s="66">
        <v>0</v>
      </c>
      <c r="I158" s="64">
        <v>4.4767799999999998</v>
      </c>
      <c r="J158" s="50">
        <v>-9.3022799999999997</v>
      </c>
      <c r="K158" s="66">
        <v>18.255800000000001</v>
      </c>
      <c r="L158" s="64">
        <v>0.52426399999999995</v>
      </c>
      <c r="M158" s="66">
        <v>0.93135000000000001</v>
      </c>
    </row>
    <row r="159" spans="1:13" x14ac:dyDescent="0.2">
      <c r="A159" s="89" t="s">
        <v>2012</v>
      </c>
      <c r="B159" s="50">
        <v>5</v>
      </c>
      <c r="C159" s="50">
        <v>30</v>
      </c>
      <c r="D159" s="66" t="s">
        <v>640</v>
      </c>
      <c r="E159" s="64">
        <v>36104</v>
      </c>
      <c r="F159" s="50">
        <v>36099</v>
      </c>
      <c r="G159" s="50">
        <v>5</v>
      </c>
      <c r="H159" s="66">
        <v>0</v>
      </c>
      <c r="I159" s="64">
        <v>-4.1461699999999997</v>
      </c>
      <c r="J159" s="50">
        <v>-17.9314</v>
      </c>
      <c r="K159" s="66">
        <v>9.6390399999999996</v>
      </c>
      <c r="L159" s="64">
        <v>0.55552800000000002</v>
      </c>
      <c r="M159" s="66">
        <v>0.93135000000000001</v>
      </c>
    </row>
    <row r="160" spans="1:13" x14ac:dyDescent="0.2">
      <c r="A160" s="89" t="s">
        <v>2807</v>
      </c>
      <c r="B160" s="50">
        <v>11</v>
      </c>
      <c r="C160" s="50">
        <v>49</v>
      </c>
      <c r="D160" s="66" t="s">
        <v>640</v>
      </c>
      <c r="E160" s="64">
        <v>36104</v>
      </c>
      <c r="F160" s="50">
        <v>36093</v>
      </c>
      <c r="G160" s="50">
        <v>11</v>
      </c>
      <c r="H160" s="66">
        <v>0</v>
      </c>
      <c r="I160" s="64">
        <v>3.09822</v>
      </c>
      <c r="J160" s="50">
        <v>-6.1956699999999998</v>
      </c>
      <c r="K160" s="66">
        <v>12.392099999999999</v>
      </c>
      <c r="L160" s="64">
        <v>0.51351400000000003</v>
      </c>
      <c r="M160" s="66">
        <v>0.93135000000000001</v>
      </c>
    </row>
    <row r="161" spans="1:13" x14ac:dyDescent="0.2">
      <c r="A161" s="89" t="s">
        <v>740</v>
      </c>
      <c r="B161" s="50">
        <v>17</v>
      </c>
      <c r="C161" s="50">
        <v>67</v>
      </c>
      <c r="D161" s="66" t="s">
        <v>640</v>
      </c>
      <c r="E161" s="64">
        <v>36104</v>
      </c>
      <c r="F161" s="50">
        <v>36091</v>
      </c>
      <c r="G161" s="50">
        <v>13</v>
      </c>
      <c r="H161" s="66">
        <v>0</v>
      </c>
      <c r="I161" s="64">
        <v>-2.5490900000000001</v>
      </c>
      <c r="J161" s="50">
        <v>-11.0952</v>
      </c>
      <c r="K161" s="66">
        <v>5.9969900000000003</v>
      </c>
      <c r="L161" s="64">
        <v>0.55881000000000003</v>
      </c>
      <c r="M161" s="66">
        <v>0.93135000000000001</v>
      </c>
    </row>
    <row r="162" spans="1:13" x14ac:dyDescent="0.2">
      <c r="A162" s="89" t="s">
        <v>1861</v>
      </c>
      <c r="B162" s="50">
        <v>3</v>
      </c>
      <c r="C162" s="50">
        <v>22</v>
      </c>
      <c r="D162" s="66" t="s">
        <v>640</v>
      </c>
      <c r="E162" s="64">
        <v>36104</v>
      </c>
      <c r="F162" s="50">
        <v>36086</v>
      </c>
      <c r="G162" s="50">
        <v>18</v>
      </c>
      <c r="H162" s="66">
        <v>0</v>
      </c>
      <c r="I162" s="64">
        <v>-2.4163899999999998</v>
      </c>
      <c r="J162" s="50">
        <v>-9.6899899999999999</v>
      </c>
      <c r="K162" s="66">
        <v>4.8572199999999999</v>
      </c>
      <c r="L162" s="64">
        <v>0.51496500000000001</v>
      </c>
      <c r="M162" s="66">
        <v>0.93135000000000001</v>
      </c>
    </row>
    <row r="163" spans="1:13" x14ac:dyDescent="0.2">
      <c r="A163" s="89" t="s">
        <v>2807</v>
      </c>
      <c r="B163" s="50">
        <v>11</v>
      </c>
      <c r="C163" s="50">
        <v>49</v>
      </c>
      <c r="D163" s="66" t="s">
        <v>850</v>
      </c>
      <c r="E163" s="64">
        <v>36104</v>
      </c>
      <c r="F163" s="50">
        <v>36093</v>
      </c>
      <c r="G163" s="50">
        <v>11</v>
      </c>
      <c r="H163" s="66">
        <v>0</v>
      </c>
      <c r="I163" s="64">
        <v>0.53770899999999999</v>
      </c>
      <c r="J163" s="50">
        <v>-14.841900000000001</v>
      </c>
      <c r="K163" s="66">
        <v>15.917299999999999</v>
      </c>
      <c r="L163" s="64">
        <v>0.94536799999999999</v>
      </c>
      <c r="M163" s="66">
        <v>0.96045304099999995</v>
      </c>
    </row>
    <row r="164" spans="1:13" x14ac:dyDescent="0.2">
      <c r="A164" s="89" t="s">
        <v>3052</v>
      </c>
      <c r="B164" s="50">
        <v>12</v>
      </c>
      <c r="C164" s="50">
        <v>53</v>
      </c>
      <c r="D164" s="66" t="s">
        <v>640</v>
      </c>
      <c r="E164" s="64">
        <v>36104</v>
      </c>
      <c r="F164" s="50">
        <v>36099</v>
      </c>
      <c r="G164" s="50">
        <v>5</v>
      </c>
      <c r="H164" s="66">
        <v>0</v>
      </c>
      <c r="I164" s="64">
        <v>-3.60914</v>
      </c>
      <c r="J164" s="50">
        <v>-17.389900000000001</v>
      </c>
      <c r="K164" s="66">
        <v>10.1716</v>
      </c>
      <c r="L164" s="64">
        <v>0.60773500000000003</v>
      </c>
      <c r="M164" s="66">
        <v>0.96254687500000002</v>
      </c>
    </row>
    <row r="165" spans="1:13" x14ac:dyDescent="0.2">
      <c r="A165" s="89" t="s">
        <v>774</v>
      </c>
      <c r="B165" s="50">
        <v>1</v>
      </c>
      <c r="C165" s="50">
        <v>12</v>
      </c>
      <c r="D165" s="66" t="s">
        <v>640</v>
      </c>
      <c r="E165" s="64">
        <v>36104</v>
      </c>
      <c r="F165" s="50">
        <v>36099</v>
      </c>
      <c r="G165" s="50">
        <v>5</v>
      </c>
      <c r="H165" s="66">
        <v>0</v>
      </c>
      <c r="I165" s="64">
        <v>-3.5336099999999999</v>
      </c>
      <c r="J165" s="50">
        <v>-17.344100000000001</v>
      </c>
      <c r="K165" s="66">
        <v>10.2768</v>
      </c>
      <c r="L165" s="64">
        <v>0.61602999999999997</v>
      </c>
      <c r="M165" s="66">
        <v>0.96254687500000002</v>
      </c>
    </row>
    <row r="166" spans="1:13" x14ac:dyDescent="0.2">
      <c r="A166" s="89" t="s">
        <v>1664</v>
      </c>
      <c r="B166" s="50">
        <v>2</v>
      </c>
      <c r="C166" s="50">
        <v>14</v>
      </c>
      <c r="D166" s="66" t="s">
        <v>646</v>
      </c>
      <c r="E166" s="64">
        <v>36104</v>
      </c>
      <c r="F166" s="50">
        <v>36101</v>
      </c>
      <c r="G166" s="50">
        <v>3</v>
      </c>
      <c r="H166" s="66">
        <v>0</v>
      </c>
      <c r="I166" s="64">
        <v>-0.66264500000000004</v>
      </c>
      <c r="J166" s="50">
        <v>-7.28986</v>
      </c>
      <c r="K166" s="66">
        <v>5.9645700000000001</v>
      </c>
      <c r="L166" s="64">
        <v>0.84463100000000002</v>
      </c>
      <c r="M166" s="66">
        <v>0.96300810800000003</v>
      </c>
    </row>
    <row r="167" spans="1:13" x14ac:dyDescent="0.2">
      <c r="A167" s="89" t="s">
        <v>2501</v>
      </c>
      <c r="B167" s="50">
        <v>10</v>
      </c>
      <c r="C167" s="50">
        <v>42</v>
      </c>
      <c r="D167" s="66" t="s">
        <v>646</v>
      </c>
      <c r="E167" s="64">
        <v>36104</v>
      </c>
      <c r="F167" s="50">
        <v>36100</v>
      </c>
      <c r="G167" s="50">
        <v>4</v>
      </c>
      <c r="H167" s="66">
        <v>0</v>
      </c>
      <c r="I167" s="64">
        <v>0.38760899999999998</v>
      </c>
      <c r="J167" s="50">
        <v>-5.3489300000000002</v>
      </c>
      <c r="K167" s="66">
        <v>6.1241500000000002</v>
      </c>
      <c r="L167" s="64">
        <v>0.89464299999999997</v>
      </c>
      <c r="M167" s="66">
        <v>0.96300810800000003</v>
      </c>
    </row>
    <row r="168" spans="1:13" x14ac:dyDescent="0.2">
      <c r="A168" s="89" t="s">
        <v>576</v>
      </c>
      <c r="B168" s="50">
        <v>6</v>
      </c>
      <c r="C168" s="50">
        <v>32</v>
      </c>
      <c r="D168" s="66" t="s">
        <v>646</v>
      </c>
      <c r="E168" s="64">
        <v>36104</v>
      </c>
      <c r="F168" s="50">
        <v>36100</v>
      </c>
      <c r="G168" s="50">
        <v>4</v>
      </c>
      <c r="H168" s="66">
        <v>0</v>
      </c>
      <c r="I168" s="64">
        <v>0.192775</v>
      </c>
      <c r="J168" s="50">
        <v>-5.5412800000000004</v>
      </c>
      <c r="K168" s="66">
        <v>5.9268299999999998</v>
      </c>
      <c r="L168" s="64">
        <v>0.94746300000000006</v>
      </c>
      <c r="M168" s="66">
        <v>0.96300810800000003</v>
      </c>
    </row>
    <row r="169" spans="1:13" x14ac:dyDescent="0.2">
      <c r="A169" s="89" t="s">
        <v>596</v>
      </c>
      <c r="B169" s="50">
        <v>17</v>
      </c>
      <c r="C169" s="50">
        <v>69</v>
      </c>
      <c r="D169" s="66" t="s">
        <v>646</v>
      </c>
      <c r="E169" s="64">
        <v>36104</v>
      </c>
      <c r="F169" s="50">
        <v>36099</v>
      </c>
      <c r="G169" s="50">
        <v>5</v>
      </c>
      <c r="H169" s="66">
        <v>0</v>
      </c>
      <c r="I169" s="64">
        <v>1.3884399999999999</v>
      </c>
      <c r="J169" s="50">
        <v>-3.7415799999999999</v>
      </c>
      <c r="K169" s="66">
        <v>6.5184699999999998</v>
      </c>
      <c r="L169" s="64">
        <v>0.59578900000000001</v>
      </c>
      <c r="M169" s="66">
        <v>0.96300810800000003</v>
      </c>
    </row>
    <row r="170" spans="1:13" x14ac:dyDescent="0.2">
      <c r="A170" s="89" t="s">
        <v>774</v>
      </c>
      <c r="B170" s="50">
        <v>1</v>
      </c>
      <c r="C170" s="50">
        <v>12</v>
      </c>
      <c r="D170" s="66" t="s">
        <v>646</v>
      </c>
      <c r="E170" s="64">
        <v>36104</v>
      </c>
      <c r="F170" s="50">
        <v>36099</v>
      </c>
      <c r="G170" s="50">
        <v>5</v>
      </c>
      <c r="H170" s="66">
        <v>0</v>
      </c>
      <c r="I170" s="64">
        <v>0.88154600000000005</v>
      </c>
      <c r="J170" s="50">
        <v>-4.2533200000000004</v>
      </c>
      <c r="K170" s="66">
        <v>6.0164099999999996</v>
      </c>
      <c r="L170" s="64">
        <v>0.73650599999999999</v>
      </c>
      <c r="M170" s="66">
        <v>0.96300810800000003</v>
      </c>
    </row>
    <row r="171" spans="1:13" x14ac:dyDescent="0.2">
      <c r="A171" s="89" t="s">
        <v>3232</v>
      </c>
      <c r="B171" s="50">
        <v>13</v>
      </c>
      <c r="C171" s="50">
        <v>58</v>
      </c>
      <c r="D171" s="66" t="s">
        <v>646</v>
      </c>
      <c r="E171" s="64">
        <v>36104</v>
      </c>
      <c r="F171" s="50">
        <v>36099</v>
      </c>
      <c r="G171" s="50">
        <v>5</v>
      </c>
      <c r="H171" s="66">
        <v>0</v>
      </c>
      <c r="I171" s="64">
        <v>-0.70870500000000003</v>
      </c>
      <c r="J171" s="50">
        <v>-5.8355600000000001</v>
      </c>
      <c r="K171" s="66">
        <v>4.4181499999999998</v>
      </c>
      <c r="L171" s="64">
        <v>0.78644199999999997</v>
      </c>
      <c r="M171" s="66">
        <v>0.96300810800000003</v>
      </c>
    </row>
    <row r="172" spans="1:13" x14ac:dyDescent="0.2">
      <c r="A172" s="89" t="s">
        <v>3052</v>
      </c>
      <c r="B172" s="50">
        <v>12</v>
      </c>
      <c r="C172" s="50">
        <v>53</v>
      </c>
      <c r="D172" s="66" t="s">
        <v>646</v>
      </c>
      <c r="E172" s="64">
        <v>36104</v>
      </c>
      <c r="F172" s="50">
        <v>36099</v>
      </c>
      <c r="G172" s="50">
        <v>5</v>
      </c>
      <c r="H172" s="66">
        <v>0</v>
      </c>
      <c r="I172" s="64">
        <v>-0.20271600000000001</v>
      </c>
      <c r="J172" s="50">
        <v>-5.3316400000000002</v>
      </c>
      <c r="K172" s="66">
        <v>4.9261999999999997</v>
      </c>
      <c r="L172" s="64">
        <v>0.938253</v>
      </c>
      <c r="M172" s="66">
        <v>0.96300810800000003</v>
      </c>
    </row>
    <row r="173" spans="1:13" x14ac:dyDescent="0.2">
      <c r="A173" s="89" t="s">
        <v>1971</v>
      </c>
      <c r="B173" s="50">
        <v>4</v>
      </c>
      <c r="C173" s="50">
        <v>28</v>
      </c>
      <c r="D173" s="66" t="s">
        <v>646</v>
      </c>
      <c r="E173" s="64">
        <v>36104</v>
      </c>
      <c r="F173" s="50">
        <v>36098</v>
      </c>
      <c r="G173" s="50">
        <v>6</v>
      </c>
      <c r="H173" s="66">
        <v>0</v>
      </c>
      <c r="I173" s="64">
        <v>-1.7883800000000001</v>
      </c>
      <c r="J173" s="50">
        <v>-6.4723899999999999</v>
      </c>
      <c r="K173" s="66">
        <v>2.8956300000000001</v>
      </c>
      <c r="L173" s="64">
        <v>0.45426499999999997</v>
      </c>
      <c r="M173" s="66">
        <v>0.96300810800000003</v>
      </c>
    </row>
    <row r="174" spans="1:13" x14ac:dyDescent="0.2">
      <c r="A174" s="89" t="s">
        <v>4073</v>
      </c>
      <c r="B174" s="50">
        <v>20</v>
      </c>
      <c r="C174" s="50">
        <v>77</v>
      </c>
      <c r="D174" s="66" t="s">
        <v>646</v>
      </c>
      <c r="E174" s="64">
        <v>36104</v>
      </c>
      <c r="F174" s="50">
        <v>36095</v>
      </c>
      <c r="G174" s="50">
        <v>9</v>
      </c>
      <c r="H174" s="66">
        <v>0</v>
      </c>
      <c r="I174" s="64">
        <v>1.12849</v>
      </c>
      <c r="J174" s="50">
        <v>-2.6941999999999999</v>
      </c>
      <c r="K174" s="66">
        <v>4.9511900000000004</v>
      </c>
      <c r="L174" s="64">
        <v>0.562859</v>
      </c>
      <c r="M174" s="66">
        <v>0.96300810800000003</v>
      </c>
    </row>
    <row r="175" spans="1:13" x14ac:dyDescent="0.2">
      <c r="A175" s="89" t="s">
        <v>1413</v>
      </c>
      <c r="B175" s="50">
        <v>1</v>
      </c>
      <c r="C175" s="50">
        <v>8</v>
      </c>
      <c r="D175" s="66" t="s">
        <v>646</v>
      </c>
      <c r="E175" s="64">
        <v>36104</v>
      </c>
      <c r="F175" s="50">
        <v>36095</v>
      </c>
      <c r="G175" s="50">
        <v>9</v>
      </c>
      <c r="H175" s="66">
        <v>0</v>
      </c>
      <c r="I175" s="64">
        <v>0.171655</v>
      </c>
      <c r="J175" s="50">
        <v>-3.6568100000000001</v>
      </c>
      <c r="K175" s="66">
        <v>4.0001199999999999</v>
      </c>
      <c r="L175" s="64">
        <v>0.92997399999999997</v>
      </c>
      <c r="M175" s="66">
        <v>0.96300810800000003</v>
      </c>
    </row>
    <row r="176" spans="1:13" x14ac:dyDescent="0.2">
      <c r="A176" s="89" t="s">
        <v>4135</v>
      </c>
      <c r="B176" s="50">
        <v>21</v>
      </c>
      <c r="C176" s="50">
        <v>78</v>
      </c>
      <c r="D176" s="66" t="s">
        <v>646</v>
      </c>
      <c r="E176" s="64">
        <v>36104</v>
      </c>
      <c r="F176" s="50">
        <v>36094</v>
      </c>
      <c r="G176" s="50">
        <v>10</v>
      </c>
      <c r="H176" s="66">
        <v>0</v>
      </c>
      <c r="I176" s="64">
        <v>-0.148231</v>
      </c>
      <c r="J176" s="50">
        <v>-3.7728100000000002</v>
      </c>
      <c r="K176" s="66">
        <v>3.4763500000000001</v>
      </c>
      <c r="L176" s="64">
        <v>0.936114</v>
      </c>
      <c r="M176" s="66">
        <v>0.96300810800000003</v>
      </c>
    </row>
    <row r="177" spans="1:13" x14ac:dyDescent="0.2">
      <c r="A177" s="89" t="s">
        <v>2807</v>
      </c>
      <c r="B177" s="50">
        <v>11</v>
      </c>
      <c r="C177" s="50">
        <v>49</v>
      </c>
      <c r="D177" s="66" t="s">
        <v>646</v>
      </c>
      <c r="E177" s="64">
        <v>36104</v>
      </c>
      <c r="F177" s="50">
        <v>36093</v>
      </c>
      <c r="G177" s="50">
        <v>11</v>
      </c>
      <c r="H177" s="66">
        <v>0</v>
      </c>
      <c r="I177" s="64">
        <v>-1.0908800000000001</v>
      </c>
      <c r="J177" s="50">
        <v>-4.5498399999999997</v>
      </c>
      <c r="K177" s="66">
        <v>2.3680699999999999</v>
      </c>
      <c r="L177" s="64">
        <v>0.53648899999999999</v>
      </c>
      <c r="M177" s="66">
        <v>0.96300810800000003</v>
      </c>
    </row>
    <row r="178" spans="1:13" x14ac:dyDescent="0.2">
      <c r="A178" s="89" t="s">
        <v>740</v>
      </c>
      <c r="B178" s="50">
        <v>17</v>
      </c>
      <c r="C178" s="50">
        <v>67</v>
      </c>
      <c r="D178" s="66" t="s">
        <v>646</v>
      </c>
      <c r="E178" s="64">
        <v>36104</v>
      </c>
      <c r="F178" s="50">
        <v>36091</v>
      </c>
      <c r="G178" s="50">
        <v>13</v>
      </c>
      <c r="H178" s="66">
        <v>0</v>
      </c>
      <c r="I178" s="64">
        <v>0.72603200000000001</v>
      </c>
      <c r="J178" s="50">
        <v>-2.4557199999999999</v>
      </c>
      <c r="K178" s="66">
        <v>3.9077899999999999</v>
      </c>
      <c r="L178" s="64">
        <v>0.65470399999999995</v>
      </c>
      <c r="M178" s="66">
        <v>0.96300810800000003</v>
      </c>
    </row>
    <row r="179" spans="1:13" x14ac:dyDescent="0.2">
      <c r="A179" s="89" t="s">
        <v>4159</v>
      </c>
      <c r="B179" s="50">
        <v>21</v>
      </c>
      <c r="C179" s="50">
        <v>79</v>
      </c>
      <c r="D179" s="66" t="s">
        <v>646</v>
      </c>
      <c r="E179" s="64">
        <v>36104</v>
      </c>
      <c r="F179" s="50">
        <v>36091</v>
      </c>
      <c r="G179" s="50">
        <v>13</v>
      </c>
      <c r="H179" s="66">
        <v>0</v>
      </c>
      <c r="I179" s="64">
        <v>-0.53409399999999996</v>
      </c>
      <c r="J179" s="50">
        <v>-3.7134</v>
      </c>
      <c r="K179" s="66">
        <v>2.6452100000000001</v>
      </c>
      <c r="L179" s="64">
        <v>0.74196200000000001</v>
      </c>
      <c r="M179" s="66">
        <v>0.96300810800000003</v>
      </c>
    </row>
    <row r="180" spans="1:13" x14ac:dyDescent="0.2">
      <c r="A180" s="89" t="s">
        <v>1762</v>
      </c>
      <c r="B180" s="50">
        <v>2</v>
      </c>
      <c r="C180" s="50">
        <v>18</v>
      </c>
      <c r="D180" s="66" t="s">
        <v>646</v>
      </c>
      <c r="E180" s="64">
        <v>36104</v>
      </c>
      <c r="F180" s="50">
        <v>36090</v>
      </c>
      <c r="G180" s="50">
        <v>14</v>
      </c>
      <c r="H180" s="66">
        <v>0</v>
      </c>
      <c r="I180" s="64">
        <v>-0.114884</v>
      </c>
      <c r="J180" s="50">
        <v>-3.1849099999999999</v>
      </c>
      <c r="K180" s="66">
        <v>2.9551400000000001</v>
      </c>
      <c r="L180" s="64">
        <v>0.94153200000000004</v>
      </c>
      <c r="M180" s="66">
        <v>0.96300810800000003</v>
      </c>
    </row>
    <row r="181" spans="1:13" x14ac:dyDescent="0.2">
      <c r="A181" s="89" t="s">
        <v>2589</v>
      </c>
      <c r="B181" s="50">
        <v>10</v>
      </c>
      <c r="C181" s="50">
        <v>44</v>
      </c>
      <c r="D181" s="66" t="s">
        <v>646</v>
      </c>
      <c r="E181" s="64">
        <v>36104</v>
      </c>
      <c r="F181" s="50">
        <v>36087</v>
      </c>
      <c r="G181" s="50">
        <v>17</v>
      </c>
      <c r="H181" s="66">
        <v>0</v>
      </c>
      <c r="I181" s="64">
        <v>0.55406100000000003</v>
      </c>
      <c r="J181" s="50">
        <v>-2.2289099999999999</v>
      </c>
      <c r="K181" s="66">
        <v>3.33704</v>
      </c>
      <c r="L181" s="64">
        <v>0.69638199999999995</v>
      </c>
      <c r="M181" s="66">
        <v>0.96300810800000003</v>
      </c>
    </row>
    <row r="182" spans="1:13" x14ac:dyDescent="0.2">
      <c r="A182" s="89" t="s">
        <v>1861</v>
      </c>
      <c r="B182" s="50">
        <v>3</v>
      </c>
      <c r="C182" s="50">
        <v>22</v>
      </c>
      <c r="D182" s="66" t="s">
        <v>646</v>
      </c>
      <c r="E182" s="64">
        <v>36104</v>
      </c>
      <c r="F182" s="50">
        <v>36086</v>
      </c>
      <c r="G182" s="50">
        <v>18</v>
      </c>
      <c r="H182" s="66">
        <v>0</v>
      </c>
      <c r="I182" s="64">
        <v>-0.76468700000000001</v>
      </c>
      <c r="J182" s="50">
        <v>-3.4702999999999999</v>
      </c>
      <c r="K182" s="66">
        <v>1.94093</v>
      </c>
      <c r="L182" s="64">
        <v>0.57961700000000005</v>
      </c>
      <c r="M182" s="66">
        <v>0.96300810800000003</v>
      </c>
    </row>
    <row r="183" spans="1:13" x14ac:dyDescent="0.2">
      <c r="A183" s="89" t="s">
        <v>3663</v>
      </c>
      <c r="B183" s="50">
        <v>17</v>
      </c>
      <c r="C183" s="50">
        <v>66</v>
      </c>
      <c r="D183" s="66" t="s">
        <v>646</v>
      </c>
      <c r="E183" s="64">
        <v>36104</v>
      </c>
      <c r="F183" s="50">
        <v>36084</v>
      </c>
      <c r="G183" s="50">
        <v>20</v>
      </c>
      <c r="H183" s="66">
        <v>0</v>
      </c>
      <c r="I183" s="64">
        <v>0.79099299999999995</v>
      </c>
      <c r="J183" s="50">
        <v>-1.77447</v>
      </c>
      <c r="K183" s="66">
        <v>3.3564600000000002</v>
      </c>
      <c r="L183" s="64">
        <v>0.54564199999999996</v>
      </c>
      <c r="M183" s="66">
        <v>0.96300810800000003</v>
      </c>
    </row>
    <row r="184" spans="1:13" x14ac:dyDescent="0.2">
      <c r="A184" s="89" t="s">
        <v>1325</v>
      </c>
      <c r="B184" s="50">
        <v>1</v>
      </c>
      <c r="C184" s="50">
        <v>5</v>
      </c>
      <c r="D184" s="66" t="s">
        <v>646</v>
      </c>
      <c r="E184" s="64">
        <v>36104</v>
      </c>
      <c r="F184" s="50">
        <v>36081</v>
      </c>
      <c r="G184" s="50">
        <v>23</v>
      </c>
      <c r="H184" s="66">
        <v>0</v>
      </c>
      <c r="I184" s="64">
        <v>0.45882400000000001</v>
      </c>
      <c r="J184" s="50">
        <v>-1.93605</v>
      </c>
      <c r="K184" s="66">
        <v>2.8536999999999999</v>
      </c>
      <c r="L184" s="64">
        <v>0.70728800000000003</v>
      </c>
      <c r="M184" s="66">
        <v>0.96300810800000003</v>
      </c>
    </row>
    <row r="185" spans="1:13" x14ac:dyDescent="0.2">
      <c r="A185" s="89" t="s">
        <v>1193</v>
      </c>
      <c r="B185" s="50">
        <v>1</v>
      </c>
      <c r="C185" s="50">
        <v>3</v>
      </c>
      <c r="D185" s="66" t="s">
        <v>646</v>
      </c>
      <c r="E185" s="64">
        <v>36104</v>
      </c>
      <c r="F185" s="50">
        <v>36081</v>
      </c>
      <c r="G185" s="50">
        <v>23</v>
      </c>
      <c r="H185" s="66">
        <v>0</v>
      </c>
      <c r="I185" s="64">
        <v>0.36953200000000003</v>
      </c>
      <c r="J185" s="50">
        <v>-2.0257900000000002</v>
      </c>
      <c r="K185" s="66">
        <v>2.76485</v>
      </c>
      <c r="L185" s="64">
        <v>0.76237100000000002</v>
      </c>
      <c r="M185" s="66">
        <v>0.96300810800000003</v>
      </c>
    </row>
    <row r="186" spans="1:13" x14ac:dyDescent="0.2">
      <c r="A186" s="89" t="s">
        <v>1355</v>
      </c>
      <c r="B186" s="50">
        <v>1</v>
      </c>
      <c r="C186" s="50">
        <v>7</v>
      </c>
      <c r="D186" s="66" t="s">
        <v>646</v>
      </c>
      <c r="E186" s="64">
        <v>36104</v>
      </c>
      <c r="F186" s="50">
        <v>36074</v>
      </c>
      <c r="G186" s="50">
        <v>30</v>
      </c>
      <c r="H186" s="66">
        <v>0</v>
      </c>
      <c r="I186" s="64">
        <v>-0.85521000000000003</v>
      </c>
      <c r="J186" s="50">
        <v>-2.9522599999999999</v>
      </c>
      <c r="K186" s="66">
        <v>1.2418400000000001</v>
      </c>
      <c r="L186" s="64">
        <v>0.42411500000000002</v>
      </c>
      <c r="M186" s="66">
        <v>0.96300810800000003</v>
      </c>
    </row>
    <row r="187" spans="1:13" x14ac:dyDescent="0.2">
      <c r="A187" s="89" t="s">
        <v>777</v>
      </c>
      <c r="B187" s="50">
        <v>3</v>
      </c>
      <c r="C187" s="50">
        <v>21</v>
      </c>
      <c r="D187" s="66" t="s">
        <v>646</v>
      </c>
      <c r="E187" s="64">
        <v>36104</v>
      </c>
      <c r="F187" s="50">
        <v>36069</v>
      </c>
      <c r="G187" s="50">
        <v>34</v>
      </c>
      <c r="H187" s="66">
        <v>1</v>
      </c>
      <c r="I187" s="64">
        <v>-0.92674699999999999</v>
      </c>
      <c r="J187" s="50">
        <v>-2.8538299999999999</v>
      </c>
      <c r="K187" s="66">
        <v>1.00034</v>
      </c>
      <c r="L187" s="64">
        <v>0.34590700000000002</v>
      </c>
      <c r="M187" s="66">
        <v>0.96300810800000003</v>
      </c>
    </row>
    <row r="188" spans="1:13" x14ac:dyDescent="0.2">
      <c r="A188" s="89" t="s">
        <v>3950</v>
      </c>
      <c r="B188" s="50">
        <v>19</v>
      </c>
      <c r="C188" s="50">
        <v>75</v>
      </c>
      <c r="D188" s="66" t="s">
        <v>646</v>
      </c>
      <c r="E188" s="64">
        <v>36104</v>
      </c>
      <c r="F188" s="50">
        <v>36070</v>
      </c>
      <c r="G188" s="50">
        <v>34</v>
      </c>
      <c r="H188" s="66">
        <v>0</v>
      </c>
      <c r="I188" s="64">
        <v>-0.14568700000000001</v>
      </c>
      <c r="J188" s="50">
        <v>-2.11449</v>
      </c>
      <c r="K188" s="66">
        <v>1.82311</v>
      </c>
      <c r="L188" s="64">
        <v>0.88468500000000005</v>
      </c>
      <c r="M188" s="66">
        <v>0.96300810800000003</v>
      </c>
    </row>
    <row r="189" spans="1:13" x14ac:dyDescent="0.2">
      <c r="A189" s="89" t="s">
        <v>1926</v>
      </c>
      <c r="B189" s="50">
        <v>4</v>
      </c>
      <c r="C189" s="50">
        <v>25</v>
      </c>
      <c r="D189" s="66" t="s">
        <v>646</v>
      </c>
      <c r="E189" s="64">
        <v>36104</v>
      </c>
      <c r="F189" s="50">
        <v>36062</v>
      </c>
      <c r="G189" s="50">
        <v>42</v>
      </c>
      <c r="H189" s="66">
        <v>0</v>
      </c>
      <c r="I189" s="64">
        <v>0.45567200000000002</v>
      </c>
      <c r="J189" s="50">
        <v>-1.3148899999999999</v>
      </c>
      <c r="K189" s="66">
        <v>2.2262400000000002</v>
      </c>
      <c r="L189" s="64">
        <v>0.61396899999999999</v>
      </c>
      <c r="M189" s="66">
        <v>0.96300810800000003</v>
      </c>
    </row>
    <row r="190" spans="1:13" x14ac:dyDescent="0.2">
      <c r="A190" s="89" t="s">
        <v>3878</v>
      </c>
      <c r="B190" s="50">
        <v>18</v>
      </c>
      <c r="C190" s="50">
        <v>73</v>
      </c>
      <c r="D190" s="66" t="s">
        <v>646</v>
      </c>
      <c r="E190" s="64">
        <v>36104</v>
      </c>
      <c r="F190" s="50">
        <v>36051</v>
      </c>
      <c r="G190" s="50">
        <v>53</v>
      </c>
      <c r="H190" s="66">
        <v>0</v>
      </c>
      <c r="I190" s="64">
        <v>-0.46231899999999998</v>
      </c>
      <c r="J190" s="50">
        <v>-2.0391599999999999</v>
      </c>
      <c r="K190" s="66">
        <v>1.11452</v>
      </c>
      <c r="L190" s="64">
        <v>0.56552899999999995</v>
      </c>
      <c r="M190" s="66">
        <v>0.96300810800000003</v>
      </c>
    </row>
    <row r="191" spans="1:13" x14ac:dyDescent="0.2">
      <c r="A191" s="89" t="s">
        <v>2535</v>
      </c>
      <c r="B191" s="50">
        <v>10</v>
      </c>
      <c r="C191" s="50">
        <v>43</v>
      </c>
      <c r="D191" s="66" t="s">
        <v>646</v>
      </c>
      <c r="E191" s="64">
        <v>36104</v>
      </c>
      <c r="F191" s="50">
        <v>36034</v>
      </c>
      <c r="G191" s="50">
        <v>67</v>
      </c>
      <c r="H191" s="66">
        <v>3</v>
      </c>
      <c r="I191" s="64">
        <v>0.53404499999999999</v>
      </c>
      <c r="J191" s="50">
        <v>-0.83108000000000004</v>
      </c>
      <c r="K191" s="66">
        <v>1.89917</v>
      </c>
      <c r="L191" s="64">
        <v>0.44323099999999999</v>
      </c>
      <c r="M191" s="66">
        <v>0.96300810800000003</v>
      </c>
    </row>
    <row r="192" spans="1:13" x14ac:dyDescent="0.2">
      <c r="A192" s="89" t="s">
        <v>2012</v>
      </c>
      <c r="B192" s="50">
        <v>5</v>
      </c>
      <c r="C192" s="50">
        <v>30</v>
      </c>
      <c r="D192" s="66" t="s">
        <v>850</v>
      </c>
      <c r="E192" s="64">
        <v>36104</v>
      </c>
      <c r="F192" s="50">
        <v>36099</v>
      </c>
      <c r="G192" s="50">
        <v>5</v>
      </c>
      <c r="H192" s="66">
        <v>0</v>
      </c>
      <c r="I192" s="64">
        <v>-0.435305</v>
      </c>
      <c r="J192" s="50">
        <v>-23.242000000000001</v>
      </c>
      <c r="K192" s="66">
        <v>22.371400000000001</v>
      </c>
      <c r="L192" s="64">
        <v>0.97015899999999999</v>
      </c>
      <c r="M192" s="66">
        <v>0.97015899999999999</v>
      </c>
    </row>
    <row r="193" spans="1:13" x14ac:dyDescent="0.2">
      <c r="A193" s="89" t="s">
        <v>1355</v>
      </c>
      <c r="B193" s="50">
        <v>1</v>
      </c>
      <c r="C193" s="50">
        <v>7</v>
      </c>
      <c r="D193" s="66" t="s">
        <v>4494</v>
      </c>
      <c r="E193" s="64">
        <v>36220</v>
      </c>
      <c r="F193" s="50">
        <v>36190</v>
      </c>
      <c r="G193" s="50">
        <v>30</v>
      </c>
      <c r="H193" s="66">
        <v>0</v>
      </c>
      <c r="I193" s="64">
        <v>-8.2802899999999992E-3</v>
      </c>
      <c r="J193" s="50">
        <v>-0.48244399999999998</v>
      </c>
      <c r="K193" s="66">
        <v>0.46588299999999999</v>
      </c>
      <c r="L193" s="64">
        <v>0.97269600000000001</v>
      </c>
      <c r="M193" s="66">
        <v>0.97269600000000001</v>
      </c>
    </row>
    <row r="194" spans="1:13" x14ac:dyDescent="0.2">
      <c r="A194" s="89" t="s">
        <v>576</v>
      </c>
      <c r="B194" s="50">
        <v>6</v>
      </c>
      <c r="C194" s="50">
        <v>32</v>
      </c>
      <c r="D194" s="66" t="s">
        <v>640</v>
      </c>
      <c r="E194" s="64">
        <v>36104</v>
      </c>
      <c r="F194" s="50">
        <v>36100</v>
      </c>
      <c r="G194" s="50">
        <v>4</v>
      </c>
      <c r="H194" s="66">
        <v>0</v>
      </c>
      <c r="I194" s="64">
        <v>-2.76254</v>
      </c>
      <c r="J194" s="50">
        <v>-18.183499999999999</v>
      </c>
      <c r="K194" s="66">
        <v>12.6584</v>
      </c>
      <c r="L194" s="64">
        <v>0.72550400000000004</v>
      </c>
      <c r="M194" s="66">
        <v>0.97571116099999999</v>
      </c>
    </row>
    <row r="195" spans="1:13" x14ac:dyDescent="0.2">
      <c r="A195" s="89" t="s">
        <v>1762</v>
      </c>
      <c r="B195" s="50">
        <v>2</v>
      </c>
      <c r="C195" s="50">
        <v>18</v>
      </c>
      <c r="D195" s="66" t="s">
        <v>640</v>
      </c>
      <c r="E195" s="64">
        <v>36104</v>
      </c>
      <c r="F195" s="50">
        <v>36090</v>
      </c>
      <c r="G195" s="50">
        <v>14</v>
      </c>
      <c r="H195" s="66">
        <v>0</v>
      </c>
      <c r="I195" s="64">
        <v>1.90632</v>
      </c>
      <c r="J195" s="50">
        <v>-6.3488600000000002</v>
      </c>
      <c r="K195" s="66">
        <v>10.1615</v>
      </c>
      <c r="L195" s="64">
        <v>0.65083500000000005</v>
      </c>
      <c r="M195" s="66">
        <v>0.97571116099999999</v>
      </c>
    </row>
    <row r="196" spans="1:13" x14ac:dyDescent="0.2">
      <c r="A196" s="89" t="s">
        <v>1926</v>
      </c>
      <c r="B196" s="50">
        <v>4</v>
      </c>
      <c r="C196" s="50">
        <v>25</v>
      </c>
      <c r="D196" s="66" t="s">
        <v>640</v>
      </c>
      <c r="E196" s="64">
        <v>36104</v>
      </c>
      <c r="F196" s="50">
        <v>36062</v>
      </c>
      <c r="G196" s="50">
        <v>42</v>
      </c>
      <c r="H196" s="66">
        <v>0</v>
      </c>
      <c r="I196" s="64">
        <v>0.90359900000000004</v>
      </c>
      <c r="J196" s="50">
        <v>-3.8537400000000002</v>
      </c>
      <c r="K196" s="66">
        <v>5.6609400000000001</v>
      </c>
      <c r="L196" s="64">
        <v>0.70969099999999996</v>
      </c>
      <c r="M196" s="66">
        <v>0.97571116099999999</v>
      </c>
    </row>
    <row r="197" spans="1:13" x14ac:dyDescent="0.2">
      <c r="A197" s="89" t="s">
        <v>3360</v>
      </c>
      <c r="B197" s="50">
        <v>15</v>
      </c>
      <c r="C197" s="50">
        <v>63</v>
      </c>
      <c r="D197" s="66" t="s">
        <v>640</v>
      </c>
      <c r="E197" s="64">
        <v>36104</v>
      </c>
      <c r="F197" s="50">
        <v>36047</v>
      </c>
      <c r="G197" s="50">
        <v>57</v>
      </c>
      <c r="H197" s="66">
        <v>0</v>
      </c>
      <c r="I197" s="64">
        <v>0.79729399999999995</v>
      </c>
      <c r="J197" s="50">
        <v>-3.2874500000000002</v>
      </c>
      <c r="K197" s="66">
        <v>4.8820399999999999</v>
      </c>
      <c r="L197" s="64">
        <v>0.70204500000000003</v>
      </c>
      <c r="M197" s="66">
        <v>0.97571116099999999</v>
      </c>
    </row>
    <row r="198" spans="1:13" x14ac:dyDescent="0.2">
      <c r="A198" s="89" t="s">
        <v>1664</v>
      </c>
      <c r="B198" s="50">
        <v>2</v>
      </c>
      <c r="C198" s="50">
        <v>14</v>
      </c>
      <c r="D198" s="66" t="s">
        <v>640</v>
      </c>
      <c r="E198" s="64">
        <v>36104</v>
      </c>
      <c r="F198" s="50">
        <v>36101</v>
      </c>
      <c r="G198" s="50">
        <v>3</v>
      </c>
      <c r="H198" s="66">
        <v>0</v>
      </c>
      <c r="I198" s="64">
        <v>0.22895799999999999</v>
      </c>
      <c r="J198" s="50">
        <v>-17.5913</v>
      </c>
      <c r="K198" s="66">
        <v>18.049299999999999</v>
      </c>
      <c r="L198" s="64">
        <v>0.97990999999999995</v>
      </c>
      <c r="M198" s="66">
        <v>0.97990999999999995</v>
      </c>
    </row>
    <row r="199" spans="1:13" x14ac:dyDescent="0.2">
      <c r="A199" s="89" t="s">
        <v>2501</v>
      </c>
      <c r="B199" s="50">
        <v>10</v>
      </c>
      <c r="C199" s="50">
        <v>42</v>
      </c>
      <c r="D199" s="66" t="s">
        <v>640</v>
      </c>
      <c r="E199" s="64">
        <v>36104</v>
      </c>
      <c r="F199" s="50">
        <v>36100</v>
      </c>
      <c r="G199" s="50">
        <v>4</v>
      </c>
      <c r="H199" s="66">
        <v>0</v>
      </c>
      <c r="I199" s="64">
        <v>1.8152999999999999</v>
      </c>
      <c r="J199" s="50">
        <v>-13.604100000000001</v>
      </c>
      <c r="K199" s="66">
        <v>17.2347</v>
      </c>
      <c r="L199" s="64">
        <v>0.81751399999999996</v>
      </c>
      <c r="M199" s="66">
        <v>0.97990999999999995</v>
      </c>
    </row>
    <row r="200" spans="1:13" x14ac:dyDescent="0.2">
      <c r="A200" s="89" t="s">
        <v>1706</v>
      </c>
      <c r="B200" s="50">
        <v>2</v>
      </c>
      <c r="C200" s="50">
        <v>15</v>
      </c>
      <c r="D200" s="66" t="s">
        <v>640</v>
      </c>
      <c r="E200" s="64">
        <v>36104</v>
      </c>
      <c r="F200" s="50">
        <v>36096</v>
      </c>
      <c r="G200" s="50">
        <v>8</v>
      </c>
      <c r="H200" s="66">
        <v>0</v>
      </c>
      <c r="I200" s="64">
        <v>-0.197939</v>
      </c>
      <c r="J200" s="50">
        <v>-11.110900000000001</v>
      </c>
      <c r="K200" s="66">
        <v>10.715</v>
      </c>
      <c r="L200" s="64">
        <v>0.97164099999999998</v>
      </c>
      <c r="M200" s="66">
        <v>0.97990999999999995</v>
      </c>
    </row>
    <row r="201" spans="1:13" x14ac:dyDescent="0.2">
      <c r="A201" s="89" t="s">
        <v>1413</v>
      </c>
      <c r="B201" s="50">
        <v>1</v>
      </c>
      <c r="C201" s="50">
        <v>8</v>
      </c>
      <c r="D201" s="66" t="s">
        <v>640</v>
      </c>
      <c r="E201" s="64">
        <v>36104</v>
      </c>
      <c r="F201" s="50">
        <v>36095</v>
      </c>
      <c r="G201" s="50">
        <v>9</v>
      </c>
      <c r="H201" s="66">
        <v>0</v>
      </c>
      <c r="I201" s="64">
        <v>-0.244809</v>
      </c>
      <c r="J201" s="50">
        <v>-10.541600000000001</v>
      </c>
      <c r="K201" s="66">
        <v>10.052</v>
      </c>
      <c r="L201" s="64">
        <v>0.96283300000000005</v>
      </c>
      <c r="M201" s="66">
        <v>0.97990999999999995</v>
      </c>
    </row>
    <row r="202" spans="1:13" x14ac:dyDescent="0.2">
      <c r="A202" s="89" t="s">
        <v>4159</v>
      </c>
      <c r="B202" s="50">
        <v>21</v>
      </c>
      <c r="C202" s="50">
        <v>79</v>
      </c>
      <c r="D202" s="66" t="s">
        <v>640</v>
      </c>
      <c r="E202" s="64">
        <v>36104</v>
      </c>
      <c r="F202" s="50">
        <v>36091</v>
      </c>
      <c r="G202" s="50">
        <v>13</v>
      </c>
      <c r="H202" s="66">
        <v>0</v>
      </c>
      <c r="I202" s="64">
        <v>0.77173599999999998</v>
      </c>
      <c r="J202" s="50">
        <v>-7.7699800000000003</v>
      </c>
      <c r="K202" s="66">
        <v>9.3134499999999996</v>
      </c>
      <c r="L202" s="64">
        <v>0.85944500000000001</v>
      </c>
      <c r="M202" s="66">
        <v>0.97990999999999995</v>
      </c>
    </row>
    <row r="203" spans="1:13" x14ac:dyDescent="0.2">
      <c r="A203" s="89" t="s">
        <v>2589</v>
      </c>
      <c r="B203" s="50">
        <v>10</v>
      </c>
      <c r="C203" s="50">
        <v>44</v>
      </c>
      <c r="D203" s="66" t="s">
        <v>640</v>
      </c>
      <c r="E203" s="64">
        <v>36104</v>
      </c>
      <c r="F203" s="50">
        <v>36087</v>
      </c>
      <c r="G203" s="50">
        <v>17</v>
      </c>
      <c r="H203" s="66">
        <v>0</v>
      </c>
      <c r="I203" s="64">
        <v>1.02912</v>
      </c>
      <c r="J203" s="50">
        <v>-6.4513400000000001</v>
      </c>
      <c r="K203" s="66">
        <v>8.5095700000000001</v>
      </c>
      <c r="L203" s="64">
        <v>0.78743600000000002</v>
      </c>
      <c r="M203" s="66">
        <v>0.97990999999999995</v>
      </c>
    </row>
    <row r="204" spans="1:13" x14ac:dyDescent="0.2">
      <c r="A204" s="89" t="s">
        <v>3663</v>
      </c>
      <c r="B204" s="50">
        <v>17</v>
      </c>
      <c r="C204" s="50">
        <v>66</v>
      </c>
      <c r="D204" s="66" t="s">
        <v>640</v>
      </c>
      <c r="E204" s="64">
        <v>36104</v>
      </c>
      <c r="F204" s="50">
        <v>36084</v>
      </c>
      <c r="G204" s="50">
        <v>20</v>
      </c>
      <c r="H204" s="66">
        <v>0</v>
      </c>
      <c r="I204" s="64">
        <v>0.60806000000000004</v>
      </c>
      <c r="J204" s="50">
        <v>-6.2826899999999997</v>
      </c>
      <c r="K204" s="66">
        <v>7.4988099999999998</v>
      </c>
      <c r="L204" s="64">
        <v>0.86268800000000001</v>
      </c>
      <c r="M204" s="66">
        <v>0.97990999999999995</v>
      </c>
    </row>
    <row r="205" spans="1:13" x14ac:dyDescent="0.2">
      <c r="A205" s="89" t="s">
        <v>1193</v>
      </c>
      <c r="B205" s="50">
        <v>1</v>
      </c>
      <c r="C205" s="50">
        <v>3</v>
      </c>
      <c r="D205" s="66" t="s">
        <v>640</v>
      </c>
      <c r="E205" s="64">
        <v>36104</v>
      </c>
      <c r="F205" s="50">
        <v>36081</v>
      </c>
      <c r="G205" s="50">
        <v>23</v>
      </c>
      <c r="H205" s="66">
        <v>0</v>
      </c>
      <c r="I205" s="64">
        <v>-0.146756</v>
      </c>
      <c r="J205" s="50">
        <v>-6.5890700000000004</v>
      </c>
      <c r="K205" s="66">
        <v>6.29556</v>
      </c>
      <c r="L205" s="64">
        <v>0.96438800000000002</v>
      </c>
      <c r="M205" s="66">
        <v>0.97990999999999995</v>
      </c>
    </row>
    <row r="206" spans="1:13" x14ac:dyDescent="0.2">
      <c r="A206" s="89" t="s">
        <v>1355</v>
      </c>
      <c r="B206" s="50">
        <v>1</v>
      </c>
      <c r="C206" s="50">
        <v>7</v>
      </c>
      <c r="D206" s="66" t="s">
        <v>640</v>
      </c>
      <c r="E206" s="64">
        <v>36104</v>
      </c>
      <c r="F206" s="50">
        <v>36074</v>
      </c>
      <c r="G206" s="50">
        <v>30</v>
      </c>
      <c r="H206" s="66">
        <v>0</v>
      </c>
      <c r="I206" s="64">
        <v>0.32097199999999998</v>
      </c>
      <c r="J206" s="50">
        <v>-5.3191499999999996</v>
      </c>
      <c r="K206" s="66">
        <v>5.9610900000000004</v>
      </c>
      <c r="L206" s="64">
        <v>0.91118900000000003</v>
      </c>
      <c r="M206" s="66">
        <v>0.97990999999999995</v>
      </c>
    </row>
    <row r="207" spans="1:13" ht="17" thickBot="1" x14ac:dyDescent="0.25">
      <c r="A207" s="90" t="s">
        <v>3286</v>
      </c>
      <c r="B207" s="68">
        <v>14</v>
      </c>
      <c r="C207" s="68">
        <v>60</v>
      </c>
      <c r="D207" s="70" t="s">
        <v>4495</v>
      </c>
      <c r="E207" s="67">
        <v>36104</v>
      </c>
      <c r="F207" s="68">
        <v>36092</v>
      </c>
      <c r="G207" s="68">
        <v>12</v>
      </c>
      <c r="H207" s="70">
        <v>0</v>
      </c>
      <c r="I207" s="67">
        <v>4.53239E-2</v>
      </c>
      <c r="J207" s="68">
        <v>-9.1535499999999992</v>
      </c>
      <c r="K207" s="70">
        <v>9.2441999999999993</v>
      </c>
      <c r="L207" s="67">
        <v>0.99229500000000004</v>
      </c>
      <c r="M207" s="70">
        <v>0.99229500000000004</v>
      </c>
    </row>
    <row r="208" spans="1:13" x14ac:dyDescent="0.2">
      <c r="A208" s="1" t="s">
        <v>5415</v>
      </c>
    </row>
    <row r="209" spans="1:1" x14ac:dyDescent="0.2">
      <c r="A209" s="241" t="s">
        <v>5416</v>
      </c>
    </row>
  </sheetData>
  <autoFilter ref="A2:M207" xr:uid="{6F933AF1-F341-FD40-912C-DAB1BCFCEF4D}">
    <sortState xmlns:xlrd2="http://schemas.microsoft.com/office/spreadsheetml/2017/richdata2" ref="A3:M207">
      <sortCondition ref="M2:M207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D1DC-DA8A-3143-870E-553457C75284}">
  <dimension ref="A1:N188"/>
  <sheetViews>
    <sheetView topLeftCell="A168" workbookViewId="0">
      <selection activeCell="A188" sqref="A187:A188"/>
    </sheetView>
  </sheetViews>
  <sheetFormatPr baseColWidth="10" defaultColWidth="10.83203125" defaultRowHeight="16" x14ac:dyDescent="0.2"/>
  <cols>
    <col min="1" max="1" width="14.33203125" style="10" customWidth="1"/>
    <col min="2" max="3" width="12" style="1" bestFit="1" customWidth="1"/>
    <col min="4" max="4" width="14" style="1" bestFit="1" customWidth="1"/>
    <col min="5" max="5" width="17.1640625" style="1" bestFit="1" customWidth="1"/>
    <col min="6" max="6" width="17.5" style="1" bestFit="1" customWidth="1"/>
    <col min="7" max="7" width="18.6640625" style="1" bestFit="1" customWidth="1"/>
    <col min="8" max="8" width="16" style="1" bestFit="1" customWidth="1"/>
    <col min="9" max="9" width="19.1640625" style="1" bestFit="1" customWidth="1"/>
    <col min="10" max="10" width="19.5" style="1" bestFit="1" customWidth="1"/>
    <col min="11" max="11" width="20.6640625" style="1" bestFit="1" customWidth="1"/>
    <col min="12" max="12" width="11.83203125" style="105" bestFit="1" customWidth="1"/>
    <col min="13" max="13" width="14" style="1" bestFit="1" customWidth="1"/>
    <col min="14" max="14" width="17.33203125" style="1" bestFit="1" customWidth="1"/>
    <col min="15" max="16384" width="10.83203125" style="1"/>
  </cols>
  <sheetData>
    <row r="1" spans="1:14" ht="17" thickBot="1" x14ac:dyDescent="0.25">
      <c r="A1" s="2" t="s">
        <v>4496</v>
      </c>
    </row>
    <row r="2" spans="1:14" ht="17" thickBot="1" x14ac:dyDescent="0.25">
      <c r="A2" s="61" t="s">
        <v>4232</v>
      </c>
      <c r="B2" s="62" t="s">
        <v>383</v>
      </c>
      <c r="C2" s="63" t="s">
        <v>846</v>
      </c>
      <c r="D2" s="123" t="s">
        <v>4477</v>
      </c>
      <c r="E2" s="123" t="s">
        <v>4478</v>
      </c>
      <c r="F2" s="123" t="s">
        <v>4479</v>
      </c>
      <c r="G2" s="123" t="s">
        <v>4480</v>
      </c>
      <c r="H2" s="123" t="s">
        <v>4481</v>
      </c>
      <c r="I2" s="123" t="s">
        <v>4482</v>
      </c>
      <c r="J2" s="123" t="s">
        <v>4483</v>
      </c>
      <c r="K2" s="123" t="s">
        <v>4484</v>
      </c>
      <c r="L2" s="115" t="s">
        <v>534</v>
      </c>
      <c r="M2" s="62" t="s">
        <v>405</v>
      </c>
      <c r="N2" s="63" t="s">
        <v>4485</v>
      </c>
    </row>
    <row r="3" spans="1:14" x14ac:dyDescent="0.2">
      <c r="A3" s="89" t="s">
        <v>569</v>
      </c>
      <c r="B3" s="50">
        <v>17</v>
      </c>
      <c r="C3" s="66" t="s">
        <v>4487</v>
      </c>
      <c r="D3" s="50">
        <v>2362</v>
      </c>
      <c r="E3" s="50">
        <v>2294</v>
      </c>
      <c r="F3" s="50">
        <v>68</v>
      </c>
      <c r="G3" s="50">
        <v>0</v>
      </c>
      <c r="H3" s="50">
        <v>352644</v>
      </c>
      <c r="I3" s="50">
        <v>351437</v>
      </c>
      <c r="J3" s="50">
        <v>1204</v>
      </c>
      <c r="K3" s="50">
        <v>3</v>
      </c>
      <c r="L3" s="116">
        <v>9.3894199999999994</v>
      </c>
      <c r="M3" s="65">
        <v>1.85535E-40</v>
      </c>
      <c r="N3" s="102">
        <v>1.6883685000000001E-38</v>
      </c>
    </row>
    <row r="4" spans="1:14" x14ac:dyDescent="0.2">
      <c r="A4" s="89" t="s">
        <v>569</v>
      </c>
      <c r="B4" s="50">
        <v>17</v>
      </c>
      <c r="C4" s="66" t="s">
        <v>4486</v>
      </c>
      <c r="D4" s="50">
        <v>926</v>
      </c>
      <c r="E4" s="50">
        <v>877</v>
      </c>
      <c r="F4" s="50">
        <v>49</v>
      </c>
      <c r="G4" s="50">
        <v>0</v>
      </c>
      <c r="H4" s="50">
        <v>452529</v>
      </c>
      <c r="I4" s="50">
        <v>450843</v>
      </c>
      <c r="J4" s="50">
        <v>1683</v>
      </c>
      <c r="K4" s="50">
        <v>3</v>
      </c>
      <c r="L4" s="116">
        <v>13.481</v>
      </c>
      <c r="M4" s="65">
        <v>4.4836799999999996E-37</v>
      </c>
      <c r="N4" s="102">
        <v>4.3940064E-35</v>
      </c>
    </row>
    <row r="5" spans="1:14" x14ac:dyDescent="0.2">
      <c r="A5" s="89" t="s">
        <v>569</v>
      </c>
      <c r="B5" s="50">
        <v>17</v>
      </c>
      <c r="C5" s="66" t="s">
        <v>4471</v>
      </c>
      <c r="D5" s="50">
        <v>13443</v>
      </c>
      <c r="E5" s="50">
        <v>13289</v>
      </c>
      <c r="F5" s="50">
        <v>154</v>
      </c>
      <c r="G5" s="50">
        <v>0</v>
      </c>
      <c r="H5" s="50">
        <v>440012</v>
      </c>
      <c r="I5" s="50">
        <v>438431</v>
      </c>
      <c r="J5" s="50">
        <v>1578</v>
      </c>
      <c r="K5" s="50">
        <v>3</v>
      </c>
      <c r="L5" s="116">
        <v>3.4281799999999998</v>
      </c>
      <c r="M5" s="65">
        <v>8.1006399999999997E-34</v>
      </c>
      <c r="N5" s="102">
        <v>7.9386272000000002E-32</v>
      </c>
    </row>
    <row r="6" spans="1:14" x14ac:dyDescent="0.2">
      <c r="A6" s="89" t="s">
        <v>2807</v>
      </c>
      <c r="B6" s="50">
        <v>49</v>
      </c>
      <c r="C6" s="66" t="s">
        <v>4488</v>
      </c>
      <c r="D6" s="50">
        <v>637</v>
      </c>
      <c r="E6" s="50">
        <v>628</v>
      </c>
      <c r="F6" s="50">
        <v>9</v>
      </c>
      <c r="G6" s="50">
        <v>0</v>
      </c>
      <c r="H6" s="50">
        <v>452818</v>
      </c>
      <c r="I6" s="50">
        <v>452732</v>
      </c>
      <c r="J6" s="50">
        <v>86</v>
      </c>
      <c r="K6" s="50">
        <v>0</v>
      </c>
      <c r="L6" s="116">
        <v>71.990600000000001</v>
      </c>
      <c r="M6" s="65">
        <v>2.1882199999999999E-14</v>
      </c>
      <c r="N6" s="102">
        <v>1.0722277999999999E-12</v>
      </c>
    </row>
    <row r="7" spans="1:14" x14ac:dyDescent="0.2">
      <c r="A7" s="89" t="s">
        <v>566</v>
      </c>
      <c r="B7" s="50">
        <v>47</v>
      </c>
      <c r="C7" s="66" t="s">
        <v>4471</v>
      </c>
      <c r="D7" s="50">
        <v>13443</v>
      </c>
      <c r="E7" s="50">
        <v>13439</v>
      </c>
      <c r="F7" s="50">
        <v>4</v>
      </c>
      <c r="G7" s="50">
        <v>0</v>
      </c>
      <c r="H7" s="50">
        <v>440012</v>
      </c>
      <c r="I7" s="50">
        <v>439995</v>
      </c>
      <c r="J7" s="50">
        <v>17</v>
      </c>
      <c r="K7" s="50">
        <v>0</v>
      </c>
      <c r="L7" s="116">
        <v>12.9537</v>
      </c>
      <c r="M7" s="50">
        <v>2.7342600000000001E-4</v>
      </c>
      <c r="N7" s="66">
        <v>6.7839765000000003E-3</v>
      </c>
    </row>
    <row r="8" spans="1:14" x14ac:dyDescent="0.2">
      <c r="A8" s="89" t="s">
        <v>750</v>
      </c>
      <c r="B8" s="50">
        <v>72</v>
      </c>
      <c r="C8" s="66" t="s">
        <v>4487</v>
      </c>
      <c r="D8" s="50">
        <v>2362</v>
      </c>
      <c r="E8" s="50">
        <v>2358</v>
      </c>
      <c r="F8" s="50">
        <v>4</v>
      </c>
      <c r="G8" s="50">
        <v>0</v>
      </c>
      <c r="H8" s="50">
        <v>352644</v>
      </c>
      <c r="I8" s="50">
        <v>352586</v>
      </c>
      <c r="J8" s="50">
        <v>58</v>
      </c>
      <c r="K8" s="50">
        <v>0</v>
      </c>
      <c r="L8" s="116">
        <v>10.7019</v>
      </c>
      <c r="M8" s="50">
        <v>3.9053200000000002E-4</v>
      </c>
      <c r="N8" s="66">
        <v>9.9768760000000008E-3</v>
      </c>
    </row>
    <row r="9" spans="1:14" x14ac:dyDescent="0.2">
      <c r="A9" s="89" t="s">
        <v>3286</v>
      </c>
      <c r="B9" s="50">
        <v>60</v>
      </c>
      <c r="C9" s="66" t="s">
        <v>4487</v>
      </c>
      <c r="D9" s="50">
        <v>2362</v>
      </c>
      <c r="E9" s="50">
        <v>2359</v>
      </c>
      <c r="F9" s="50">
        <v>3</v>
      </c>
      <c r="G9" s="50">
        <v>0</v>
      </c>
      <c r="H9" s="50">
        <v>352644</v>
      </c>
      <c r="I9" s="50">
        <v>352585</v>
      </c>
      <c r="J9" s="50">
        <v>59</v>
      </c>
      <c r="K9" s="50">
        <v>0</v>
      </c>
      <c r="L9" s="116">
        <v>10.9229</v>
      </c>
      <c r="M9" s="50">
        <v>1.5805699999999999E-3</v>
      </c>
      <c r="N9" s="66">
        <v>2.8766374000000001E-2</v>
      </c>
    </row>
    <row r="10" spans="1:14" x14ac:dyDescent="0.2">
      <c r="A10" s="89" t="s">
        <v>709</v>
      </c>
      <c r="B10" s="50">
        <v>51</v>
      </c>
      <c r="C10" s="66" t="s">
        <v>4487</v>
      </c>
      <c r="D10" s="50">
        <v>2362</v>
      </c>
      <c r="E10" s="50">
        <v>2360</v>
      </c>
      <c r="F10" s="50">
        <v>2</v>
      </c>
      <c r="G10" s="50">
        <v>0</v>
      </c>
      <c r="H10" s="50">
        <v>352644</v>
      </c>
      <c r="I10" s="50">
        <v>352621</v>
      </c>
      <c r="J10" s="50">
        <v>23</v>
      </c>
      <c r="K10" s="50">
        <v>0</v>
      </c>
      <c r="L10" s="116">
        <v>18.2317</v>
      </c>
      <c r="M10" s="50">
        <v>2.4107999999999998E-3</v>
      </c>
      <c r="N10" s="66">
        <v>3.65638E-2</v>
      </c>
    </row>
    <row r="11" spans="1:14" x14ac:dyDescent="0.2">
      <c r="A11" s="89" t="s">
        <v>2130</v>
      </c>
      <c r="B11" s="50">
        <v>34</v>
      </c>
      <c r="C11" s="66" t="s">
        <v>4471</v>
      </c>
      <c r="D11" s="50">
        <v>13443</v>
      </c>
      <c r="E11" s="50">
        <v>13440</v>
      </c>
      <c r="F11" s="50">
        <v>3</v>
      </c>
      <c r="G11" s="50">
        <v>0</v>
      </c>
      <c r="H11" s="50">
        <v>440012</v>
      </c>
      <c r="I11" s="50">
        <v>439994</v>
      </c>
      <c r="J11" s="50">
        <v>18</v>
      </c>
      <c r="K11" s="50">
        <v>0</v>
      </c>
      <c r="L11" s="116">
        <v>8.4393600000000006</v>
      </c>
      <c r="M11" s="50">
        <v>4.8583300000000001E-3</v>
      </c>
      <c r="N11" s="66">
        <v>7.9352723333333305E-2</v>
      </c>
    </row>
    <row r="12" spans="1:14" x14ac:dyDescent="0.2">
      <c r="A12" s="89" t="s">
        <v>3910</v>
      </c>
      <c r="B12" s="50">
        <v>74</v>
      </c>
      <c r="C12" s="66" t="s">
        <v>4488</v>
      </c>
      <c r="D12" s="50">
        <v>637</v>
      </c>
      <c r="E12" s="50">
        <v>636</v>
      </c>
      <c r="F12" s="50">
        <v>1</v>
      </c>
      <c r="G12" s="50">
        <v>0</v>
      </c>
      <c r="H12" s="50">
        <v>452818</v>
      </c>
      <c r="I12" s="50">
        <v>452792</v>
      </c>
      <c r="J12" s="50">
        <v>26</v>
      </c>
      <c r="K12" s="50">
        <v>0</v>
      </c>
      <c r="L12" s="116">
        <v>38.8996</v>
      </c>
      <c r="M12" s="50">
        <v>5.0609399999999999E-3</v>
      </c>
      <c r="N12" s="66">
        <v>9.9194424000000003E-2</v>
      </c>
    </row>
    <row r="13" spans="1:14" x14ac:dyDescent="0.2">
      <c r="A13" s="89" t="s">
        <v>740</v>
      </c>
      <c r="B13" s="50">
        <v>67</v>
      </c>
      <c r="C13" s="66" t="s">
        <v>4471</v>
      </c>
      <c r="D13" s="50">
        <v>13443</v>
      </c>
      <c r="E13" s="50">
        <v>13437</v>
      </c>
      <c r="F13" s="50">
        <v>6</v>
      </c>
      <c r="G13" s="50">
        <v>0</v>
      </c>
      <c r="H13" s="50">
        <v>440012</v>
      </c>
      <c r="I13" s="50">
        <v>439955</v>
      </c>
      <c r="J13" s="50">
        <v>57</v>
      </c>
      <c r="K13" s="50">
        <v>0</v>
      </c>
      <c r="L13" s="116">
        <v>3.9472100000000001</v>
      </c>
      <c r="M13" s="50">
        <v>7.1595199999999999E-3</v>
      </c>
      <c r="N13" s="66">
        <v>0.10023327999999999</v>
      </c>
    </row>
    <row r="14" spans="1:14" x14ac:dyDescent="0.2">
      <c r="A14" s="89" t="s">
        <v>1762</v>
      </c>
      <c r="B14" s="50">
        <v>18</v>
      </c>
      <c r="C14" s="66" t="s">
        <v>4488</v>
      </c>
      <c r="D14" s="50">
        <v>637</v>
      </c>
      <c r="E14" s="50">
        <v>636</v>
      </c>
      <c r="F14" s="50">
        <v>1</v>
      </c>
      <c r="G14" s="50">
        <v>0</v>
      </c>
      <c r="H14" s="50">
        <v>452818</v>
      </c>
      <c r="I14" s="50">
        <v>452783</v>
      </c>
      <c r="J14" s="50">
        <v>35</v>
      </c>
      <c r="K14" s="50">
        <v>0</v>
      </c>
      <c r="L14" s="116">
        <v>31.587499999999999</v>
      </c>
      <c r="M14" s="50">
        <v>6.8029900000000001E-3</v>
      </c>
      <c r="N14" s="66">
        <v>0.111115503333333</v>
      </c>
    </row>
    <row r="15" spans="1:14" x14ac:dyDescent="0.2">
      <c r="A15" s="89" t="s">
        <v>1355</v>
      </c>
      <c r="B15" s="50">
        <v>7</v>
      </c>
      <c r="C15" s="66" t="s">
        <v>4488</v>
      </c>
      <c r="D15" s="50">
        <v>637</v>
      </c>
      <c r="E15" s="50">
        <v>636</v>
      </c>
      <c r="F15" s="50">
        <v>1</v>
      </c>
      <c r="G15" s="50">
        <v>0</v>
      </c>
      <c r="H15" s="50">
        <v>452818</v>
      </c>
      <c r="I15" s="50">
        <v>452767</v>
      </c>
      <c r="J15" s="50">
        <v>51</v>
      </c>
      <c r="K15" s="50">
        <v>0</v>
      </c>
      <c r="L15" s="116">
        <v>24.1084</v>
      </c>
      <c r="M15" s="50">
        <v>1.0324E-2</v>
      </c>
      <c r="N15" s="66">
        <v>0.144536</v>
      </c>
    </row>
    <row r="16" spans="1:14" x14ac:dyDescent="0.2">
      <c r="A16" s="89" t="s">
        <v>2130</v>
      </c>
      <c r="B16" s="50">
        <v>34</v>
      </c>
      <c r="C16" s="66" t="s">
        <v>4486</v>
      </c>
      <c r="D16" s="50">
        <v>926</v>
      </c>
      <c r="E16" s="50">
        <v>925</v>
      </c>
      <c r="F16" s="50">
        <v>1</v>
      </c>
      <c r="G16" s="50">
        <v>0</v>
      </c>
      <c r="H16" s="50">
        <v>452529</v>
      </c>
      <c r="I16" s="50">
        <v>452509</v>
      </c>
      <c r="J16" s="50">
        <v>20</v>
      </c>
      <c r="K16" s="50">
        <v>0</v>
      </c>
      <c r="L16" s="116">
        <v>35.332799999999999</v>
      </c>
      <c r="M16" s="50">
        <v>7.3860999999999996E-3</v>
      </c>
      <c r="N16" s="66">
        <v>0.14476755999999999</v>
      </c>
    </row>
    <row r="17" spans="1:14" x14ac:dyDescent="0.2">
      <c r="A17" s="89" t="s">
        <v>566</v>
      </c>
      <c r="B17" s="50">
        <v>47</v>
      </c>
      <c r="C17" s="66" t="s">
        <v>4486</v>
      </c>
      <c r="D17" s="50">
        <v>926</v>
      </c>
      <c r="E17" s="50">
        <v>925</v>
      </c>
      <c r="F17" s="50">
        <v>1</v>
      </c>
      <c r="G17" s="50">
        <v>0</v>
      </c>
      <c r="H17" s="50">
        <v>452529</v>
      </c>
      <c r="I17" s="50">
        <v>452509</v>
      </c>
      <c r="J17" s="50">
        <v>20</v>
      </c>
      <c r="K17" s="50">
        <v>0</v>
      </c>
      <c r="L17" s="116">
        <v>38.954799999999999</v>
      </c>
      <c r="M17" s="50">
        <v>6.3898999999999996E-3</v>
      </c>
      <c r="N17" s="66">
        <v>0.14476755999999999</v>
      </c>
    </row>
    <row r="18" spans="1:14" x14ac:dyDescent="0.2">
      <c r="A18" s="89" t="s">
        <v>3360</v>
      </c>
      <c r="B18" s="50">
        <v>63</v>
      </c>
      <c r="C18" s="66" t="s">
        <v>4488</v>
      </c>
      <c r="D18" s="50">
        <v>637</v>
      </c>
      <c r="E18" s="50">
        <v>635</v>
      </c>
      <c r="F18" s="50">
        <v>2</v>
      </c>
      <c r="G18" s="50">
        <v>0</v>
      </c>
      <c r="H18" s="50">
        <v>452818</v>
      </c>
      <c r="I18" s="50">
        <v>452651</v>
      </c>
      <c r="J18" s="50">
        <v>167</v>
      </c>
      <c r="K18" s="50">
        <v>0</v>
      </c>
      <c r="L18" s="116">
        <v>8.63903</v>
      </c>
      <c r="M18" s="50">
        <v>1.34571E-2</v>
      </c>
      <c r="N18" s="66">
        <v>0.164849475</v>
      </c>
    </row>
    <row r="19" spans="1:14" x14ac:dyDescent="0.2">
      <c r="A19" s="89" t="s">
        <v>3950</v>
      </c>
      <c r="B19" s="50">
        <v>75</v>
      </c>
      <c r="C19" s="66" t="s">
        <v>4488</v>
      </c>
      <c r="D19" s="50">
        <v>637</v>
      </c>
      <c r="E19" s="50">
        <v>636</v>
      </c>
      <c r="F19" s="50">
        <v>1</v>
      </c>
      <c r="G19" s="50">
        <v>0</v>
      </c>
      <c r="H19" s="50">
        <v>452818</v>
      </c>
      <c r="I19" s="50">
        <v>452738</v>
      </c>
      <c r="J19" s="50">
        <v>80</v>
      </c>
      <c r="K19" s="50">
        <v>0</v>
      </c>
      <c r="L19" s="116">
        <v>17.361599999999999</v>
      </c>
      <c r="M19" s="50">
        <v>1.7233100000000001E-2</v>
      </c>
      <c r="N19" s="66">
        <v>0.18326445454545501</v>
      </c>
    </row>
    <row r="20" spans="1:14" x14ac:dyDescent="0.2">
      <c r="A20" s="89" t="s">
        <v>2429</v>
      </c>
      <c r="B20" s="50">
        <v>40</v>
      </c>
      <c r="C20" s="66" t="s">
        <v>4486</v>
      </c>
      <c r="D20" s="50">
        <v>926</v>
      </c>
      <c r="E20" s="50">
        <v>925</v>
      </c>
      <c r="F20" s="50">
        <v>1</v>
      </c>
      <c r="G20" s="50">
        <v>0</v>
      </c>
      <c r="H20" s="50">
        <v>452529</v>
      </c>
      <c r="I20" s="50">
        <v>452477</v>
      </c>
      <c r="J20" s="50">
        <v>52</v>
      </c>
      <c r="K20" s="50">
        <v>0</v>
      </c>
      <c r="L20" s="116">
        <v>15.5242</v>
      </c>
      <c r="M20" s="50">
        <v>2.10207E-2</v>
      </c>
      <c r="N20" s="66">
        <v>0.20600286000000001</v>
      </c>
    </row>
    <row r="21" spans="1:14" x14ac:dyDescent="0.2">
      <c r="A21" s="89" t="s">
        <v>1325</v>
      </c>
      <c r="B21" s="50">
        <v>5</v>
      </c>
      <c r="C21" s="66" t="s">
        <v>4488</v>
      </c>
      <c r="D21" s="50">
        <v>637</v>
      </c>
      <c r="E21" s="50">
        <v>636</v>
      </c>
      <c r="F21" s="50">
        <v>1</v>
      </c>
      <c r="G21" s="50">
        <v>0</v>
      </c>
      <c r="H21" s="50">
        <v>452818</v>
      </c>
      <c r="I21" s="50">
        <v>452715</v>
      </c>
      <c r="J21" s="50">
        <v>103</v>
      </c>
      <c r="K21" s="50">
        <v>0</v>
      </c>
      <c r="L21" s="116">
        <v>9.8812999999999995</v>
      </c>
      <c r="M21" s="50">
        <v>4.1959999999999997E-2</v>
      </c>
      <c r="N21" s="66">
        <v>0.316313846153846</v>
      </c>
    </row>
    <row r="22" spans="1:14" x14ac:dyDescent="0.2">
      <c r="A22" s="89" t="s">
        <v>658</v>
      </c>
      <c r="B22" s="50">
        <v>4</v>
      </c>
      <c r="C22" s="66" t="s">
        <v>4487</v>
      </c>
      <c r="D22" s="50">
        <v>2362</v>
      </c>
      <c r="E22" s="50">
        <v>2361</v>
      </c>
      <c r="F22" s="50">
        <v>1</v>
      </c>
      <c r="G22" s="50">
        <v>0</v>
      </c>
      <c r="H22" s="50">
        <v>352644</v>
      </c>
      <c r="I22" s="50">
        <v>352619</v>
      </c>
      <c r="J22" s="50">
        <v>25</v>
      </c>
      <c r="K22" s="50">
        <v>0</v>
      </c>
      <c r="L22" s="116">
        <v>10.471500000000001</v>
      </c>
      <c r="M22" s="50">
        <v>3.9936300000000001E-2</v>
      </c>
      <c r="N22" s="66">
        <v>0.36342033000000001</v>
      </c>
    </row>
    <row r="23" spans="1:14" x14ac:dyDescent="0.2">
      <c r="A23" s="89" t="s">
        <v>600</v>
      </c>
      <c r="B23" s="50">
        <v>71</v>
      </c>
      <c r="C23" s="66" t="s">
        <v>4487</v>
      </c>
      <c r="D23" s="50">
        <v>2362</v>
      </c>
      <c r="E23" s="50">
        <v>2360</v>
      </c>
      <c r="F23" s="50">
        <v>2</v>
      </c>
      <c r="G23" s="50">
        <v>0</v>
      </c>
      <c r="H23" s="50">
        <v>352644</v>
      </c>
      <c r="I23" s="50">
        <v>352565</v>
      </c>
      <c r="J23" s="50">
        <v>79</v>
      </c>
      <c r="K23" s="50">
        <v>0</v>
      </c>
      <c r="L23" s="116">
        <v>13.358599999999999</v>
      </c>
      <c r="M23" s="50">
        <v>5.3758800000000002E-2</v>
      </c>
      <c r="N23" s="66">
        <v>0.37631160000000002</v>
      </c>
    </row>
    <row r="24" spans="1:14" x14ac:dyDescent="0.2">
      <c r="A24" s="89" t="s">
        <v>3286</v>
      </c>
      <c r="B24" s="50">
        <v>60</v>
      </c>
      <c r="C24" s="66" t="s">
        <v>4486</v>
      </c>
      <c r="D24" s="50">
        <v>926</v>
      </c>
      <c r="E24" s="50">
        <v>925</v>
      </c>
      <c r="F24" s="50">
        <v>1</v>
      </c>
      <c r="G24" s="50">
        <v>0</v>
      </c>
      <c r="H24" s="50">
        <v>452529</v>
      </c>
      <c r="I24" s="50">
        <v>452442</v>
      </c>
      <c r="J24" s="50">
        <v>87</v>
      </c>
      <c r="K24" s="50">
        <v>0</v>
      </c>
      <c r="L24" s="116">
        <v>9.7547099999999993</v>
      </c>
      <c r="M24" s="50">
        <v>4.36444E-2</v>
      </c>
      <c r="N24" s="66">
        <v>0.38883192727272697</v>
      </c>
    </row>
    <row r="25" spans="1:14" x14ac:dyDescent="0.2">
      <c r="A25" s="89" t="s">
        <v>2429</v>
      </c>
      <c r="B25" s="50">
        <v>40</v>
      </c>
      <c r="C25" s="66" t="s">
        <v>4471</v>
      </c>
      <c r="D25" s="50">
        <v>13443</v>
      </c>
      <c r="E25" s="50">
        <v>13439</v>
      </c>
      <c r="F25" s="50">
        <v>4</v>
      </c>
      <c r="G25" s="50">
        <v>0</v>
      </c>
      <c r="H25" s="50">
        <v>440012</v>
      </c>
      <c r="I25" s="50">
        <v>439963</v>
      </c>
      <c r="J25" s="50">
        <v>49</v>
      </c>
      <c r="K25" s="50">
        <v>0</v>
      </c>
      <c r="L25" s="116">
        <v>4.8985599999999998</v>
      </c>
      <c r="M25" s="50">
        <v>5.0833299999999998E-2</v>
      </c>
      <c r="N25" s="66">
        <v>0.45287849090909099</v>
      </c>
    </row>
    <row r="26" spans="1:14" x14ac:dyDescent="0.2">
      <c r="A26" s="89" t="s">
        <v>1535</v>
      </c>
      <c r="B26" s="50">
        <v>11</v>
      </c>
      <c r="C26" s="66" t="s">
        <v>4488</v>
      </c>
      <c r="D26" s="50">
        <v>637</v>
      </c>
      <c r="E26" s="50">
        <v>634</v>
      </c>
      <c r="F26" s="50">
        <v>3</v>
      </c>
      <c r="G26" s="50">
        <v>0</v>
      </c>
      <c r="H26" s="50">
        <v>452818</v>
      </c>
      <c r="I26" s="50">
        <v>452013</v>
      </c>
      <c r="J26" s="50">
        <v>805</v>
      </c>
      <c r="K26" s="50">
        <v>0</v>
      </c>
      <c r="L26" s="116">
        <v>5.3940000000000001</v>
      </c>
      <c r="M26" s="50">
        <v>7.5237700000000005E-2</v>
      </c>
      <c r="N26" s="66">
        <v>0.49155297333333298</v>
      </c>
    </row>
    <row r="27" spans="1:14" x14ac:dyDescent="0.2">
      <c r="A27" s="89" t="s">
        <v>1193</v>
      </c>
      <c r="B27" s="50">
        <v>3</v>
      </c>
      <c r="C27" s="66" t="s">
        <v>4486</v>
      </c>
      <c r="D27" s="50">
        <v>926</v>
      </c>
      <c r="E27" s="50">
        <v>925</v>
      </c>
      <c r="F27" s="50">
        <v>1</v>
      </c>
      <c r="G27" s="50">
        <v>0</v>
      </c>
      <c r="H27" s="50">
        <v>452529</v>
      </c>
      <c r="I27" s="50">
        <v>452401</v>
      </c>
      <c r="J27" s="50">
        <v>128</v>
      </c>
      <c r="K27" s="50">
        <v>0</v>
      </c>
      <c r="L27" s="116">
        <v>60.438800000000001</v>
      </c>
      <c r="M27" s="50">
        <v>6.9532300000000005E-2</v>
      </c>
      <c r="N27" s="66">
        <v>0.56784711666666698</v>
      </c>
    </row>
    <row r="28" spans="1:14" x14ac:dyDescent="0.2">
      <c r="A28" s="89" t="s">
        <v>2535</v>
      </c>
      <c r="B28" s="50">
        <v>43</v>
      </c>
      <c r="C28" s="66" t="s">
        <v>4471</v>
      </c>
      <c r="D28" s="50">
        <v>13443</v>
      </c>
      <c r="E28" s="50">
        <v>13443</v>
      </c>
      <c r="F28" s="50">
        <v>0</v>
      </c>
      <c r="G28" s="50">
        <v>0</v>
      </c>
      <c r="H28" s="50">
        <v>440012</v>
      </c>
      <c r="I28" s="50">
        <v>439916</v>
      </c>
      <c r="J28" s="50">
        <v>96</v>
      </c>
      <c r="K28" s="50">
        <v>0</v>
      </c>
      <c r="L28" s="116">
        <v>0.345055</v>
      </c>
      <c r="M28" s="50">
        <v>7.6057299999999994E-2</v>
      </c>
      <c r="N28" s="66">
        <v>0.573355030769231</v>
      </c>
    </row>
    <row r="29" spans="1:14" x14ac:dyDescent="0.2">
      <c r="A29" s="89" t="s">
        <v>740</v>
      </c>
      <c r="B29" s="50">
        <v>67</v>
      </c>
      <c r="C29" s="66" t="s">
        <v>4487</v>
      </c>
      <c r="D29" s="50">
        <v>2362</v>
      </c>
      <c r="E29" s="50">
        <v>2361</v>
      </c>
      <c r="F29" s="50">
        <v>1</v>
      </c>
      <c r="G29" s="50">
        <v>0</v>
      </c>
      <c r="H29" s="50">
        <v>352644</v>
      </c>
      <c r="I29" s="50">
        <v>352598</v>
      </c>
      <c r="J29" s="50">
        <v>46</v>
      </c>
      <c r="K29" s="50">
        <v>0</v>
      </c>
      <c r="L29" s="116">
        <v>29.250699999999998</v>
      </c>
      <c r="M29" s="50">
        <v>0.107117</v>
      </c>
      <c r="N29" s="66">
        <v>0.61328312500000004</v>
      </c>
    </row>
    <row r="30" spans="1:14" x14ac:dyDescent="0.2">
      <c r="A30" s="89" t="s">
        <v>2012</v>
      </c>
      <c r="B30" s="50">
        <v>30</v>
      </c>
      <c r="C30" s="66" t="s">
        <v>4487</v>
      </c>
      <c r="D30" s="50">
        <v>2362</v>
      </c>
      <c r="E30" s="50">
        <v>2361</v>
      </c>
      <c r="F30" s="50">
        <v>1</v>
      </c>
      <c r="G30" s="50">
        <v>0</v>
      </c>
      <c r="H30" s="50">
        <v>352644</v>
      </c>
      <c r="I30" s="50">
        <v>352612</v>
      </c>
      <c r="J30" s="50">
        <v>32</v>
      </c>
      <c r="K30" s="50">
        <v>0</v>
      </c>
      <c r="L30" s="116">
        <v>21.1462</v>
      </c>
      <c r="M30" s="50">
        <v>0.130356</v>
      </c>
      <c r="N30" s="66">
        <v>0.62544778947368396</v>
      </c>
    </row>
    <row r="31" spans="1:14" x14ac:dyDescent="0.2">
      <c r="A31" s="89" t="s">
        <v>3232</v>
      </c>
      <c r="B31" s="50">
        <v>58</v>
      </c>
      <c r="C31" s="66" t="s">
        <v>4487</v>
      </c>
      <c r="D31" s="50">
        <v>2362</v>
      </c>
      <c r="E31" s="50">
        <v>2361</v>
      </c>
      <c r="F31" s="50">
        <v>1</v>
      </c>
      <c r="G31" s="50">
        <v>0</v>
      </c>
      <c r="H31" s="50">
        <v>352644</v>
      </c>
      <c r="I31" s="50">
        <v>352613</v>
      </c>
      <c r="J31" s="50">
        <v>31</v>
      </c>
      <c r="K31" s="50">
        <v>0</v>
      </c>
      <c r="L31" s="116">
        <v>21.095800000000001</v>
      </c>
      <c r="M31" s="50">
        <v>0.13058800000000001</v>
      </c>
      <c r="N31" s="66">
        <v>0.62544778947368396</v>
      </c>
    </row>
    <row r="32" spans="1:14" x14ac:dyDescent="0.2">
      <c r="A32" s="89" t="s">
        <v>1325</v>
      </c>
      <c r="B32" s="50">
        <v>5</v>
      </c>
      <c r="C32" s="66" t="s">
        <v>4486</v>
      </c>
      <c r="D32" s="50">
        <v>926</v>
      </c>
      <c r="E32" s="50">
        <v>925</v>
      </c>
      <c r="F32" s="50">
        <v>1</v>
      </c>
      <c r="G32" s="50">
        <v>0</v>
      </c>
      <c r="H32" s="50">
        <v>452529</v>
      </c>
      <c r="I32" s="50">
        <v>452426</v>
      </c>
      <c r="J32" s="50">
        <v>103</v>
      </c>
      <c r="K32" s="50">
        <v>0</v>
      </c>
      <c r="L32" s="116">
        <v>32.8123</v>
      </c>
      <c r="M32" s="50">
        <v>9.9795200000000001E-2</v>
      </c>
      <c r="N32" s="66">
        <v>0.66694226666666701</v>
      </c>
    </row>
    <row r="33" spans="1:14" x14ac:dyDescent="0.2">
      <c r="A33" s="89" t="s">
        <v>750</v>
      </c>
      <c r="B33" s="50">
        <v>72</v>
      </c>
      <c r="C33" s="66" t="s">
        <v>4486</v>
      </c>
      <c r="D33" s="50">
        <v>926</v>
      </c>
      <c r="E33" s="50">
        <v>925</v>
      </c>
      <c r="F33" s="50">
        <v>1</v>
      </c>
      <c r="G33" s="50">
        <v>0</v>
      </c>
      <c r="H33" s="50">
        <v>452529</v>
      </c>
      <c r="I33" s="50">
        <v>452448</v>
      </c>
      <c r="J33" s="50">
        <v>81</v>
      </c>
      <c r="K33" s="50">
        <v>0</v>
      </c>
      <c r="L33" s="116">
        <v>31.616800000000001</v>
      </c>
      <c r="M33" s="50">
        <v>0.10208299999999999</v>
      </c>
      <c r="N33" s="66">
        <v>0.66694226666666701</v>
      </c>
    </row>
    <row r="34" spans="1:14" x14ac:dyDescent="0.2">
      <c r="A34" s="89" t="s">
        <v>3052</v>
      </c>
      <c r="B34" s="50">
        <v>53</v>
      </c>
      <c r="C34" s="66" t="s">
        <v>4487</v>
      </c>
      <c r="D34" s="50">
        <v>2362</v>
      </c>
      <c r="E34" s="50">
        <v>2361</v>
      </c>
      <c r="F34" s="50">
        <v>1</v>
      </c>
      <c r="G34" s="50">
        <v>0</v>
      </c>
      <c r="H34" s="50">
        <v>352644</v>
      </c>
      <c r="I34" s="50">
        <v>352606</v>
      </c>
      <c r="J34" s="50">
        <v>38</v>
      </c>
      <c r="K34" s="50">
        <v>0</v>
      </c>
      <c r="L34" s="116">
        <v>16.814399999999999</v>
      </c>
      <c r="M34" s="50">
        <v>0.14976200000000001</v>
      </c>
      <c r="N34" s="66">
        <v>0.6814171</v>
      </c>
    </row>
    <row r="35" spans="1:14" x14ac:dyDescent="0.2">
      <c r="A35" s="89" t="s">
        <v>2110</v>
      </c>
      <c r="B35" s="50">
        <v>33</v>
      </c>
      <c r="C35" s="66" t="s">
        <v>4471</v>
      </c>
      <c r="D35" s="50">
        <v>13443</v>
      </c>
      <c r="E35" s="50">
        <v>13441</v>
      </c>
      <c r="F35" s="50">
        <v>2</v>
      </c>
      <c r="G35" s="50">
        <v>0</v>
      </c>
      <c r="H35" s="50">
        <v>440012</v>
      </c>
      <c r="I35" s="50">
        <v>439989</v>
      </c>
      <c r="J35" s="50">
        <v>23</v>
      </c>
      <c r="K35" s="50">
        <v>0</v>
      </c>
      <c r="L35" s="116">
        <v>6.4706999999999999</v>
      </c>
      <c r="M35" s="50">
        <v>0.122475</v>
      </c>
      <c r="N35" s="66">
        <v>0.74356210526315802</v>
      </c>
    </row>
    <row r="36" spans="1:14" x14ac:dyDescent="0.2">
      <c r="A36" s="89" t="s">
        <v>1158</v>
      </c>
      <c r="B36" s="50">
        <v>2</v>
      </c>
      <c r="C36" s="66" t="s">
        <v>4471</v>
      </c>
      <c r="D36" s="50">
        <v>13443</v>
      </c>
      <c r="E36" s="50">
        <v>13443</v>
      </c>
      <c r="F36" s="50">
        <v>0</v>
      </c>
      <c r="G36" s="50">
        <v>0</v>
      </c>
      <c r="H36" s="50">
        <v>440012</v>
      </c>
      <c r="I36" s="50">
        <v>439984</v>
      </c>
      <c r="J36" s="50">
        <v>28</v>
      </c>
      <c r="K36" s="50">
        <v>0</v>
      </c>
      <c r="L36" s="116">
        <v>0.34275800000000001</v>
      </c>
      <c r="M36" s="50">
        <v>0.30898999999999999</v>
      </c>
      <c r="N36" s="66">
        <v>0.80604066666666696</v>
      </c>
    </row>
    <row r="37" spans="1:14" x14ac:dyDescent="0.2">
      <c r="A37" s="89" t="s">
        <v>1193</v>
      </c>
      <c r="B37" s="50">
        <v>3</v>
      </c>
      <c r="C37" s="66" t="s">
        <v>4471</v>
      </c>
      <c r="D37" s="50">
        <v>13443</v>
      </c>
      <c r="E37" s="50">
        <v>13442</v>
      </c>
      <c r="F37" s="50">
        <v>1</v>
      </c>
      <c r="G37" s="50">
        <v>0</v>
      </c>
      <c r="H37" s="50">
        <v>440012</v>
      </c>
      <c r="I37" s="50">
        <v>439884</v>
      </c>
      <c r="J37" s="50">
        <v>128</v>
      </c>
      <c r="K37" s="50">
        <v>0</v>
      </c>
      <c r="L37" s="116">
        <v>0.488898</v>
      </c>
      <c r="M37" s="50">
        <v>0.21818299999999999</v>
      </c>
      <c r="N37" s="66">
        <v>0.80604066666666696</v>
      </c>
    </row>
    <row r="38" spans="1:14" x14ac:dyDescent="0.2">
      <c r="A38" s="89" t="s">
        <v>1413</v>
      </c>
      <c r="B38" s="50">
        <v>8</v>
      </c>
      <c r="C38" s="66" t="s">
        <v>4471</v>
      </c>
      <c r="D38" s="50">
        <v>13443</v>
      </c>
      <c r="E38" s="50">
        <v>13442</v>
      </c>
      <c r="F38" s="50">
        <v>1</v>
      </c>
      <c r="G38" s="50">
        <v>0</v>
      </c>
      <c r="H38" s="50">
        <v>440012</v>
      </c>
      <c r="I38" s="50">
        <v>439923</v>
      </c>
      <c r="J38" s="50">
        <v>89</v>
      </c>
      <c r="K38" s="50">
        <v>0</v>
      </c>
      <c r="L38" s="116">
        <v>0.49589800000000001</v>
      </c>
      <c r="M38" s="50">
        <v>0.25822299999999998</v>
      </c>
      <c r="N38" s="66">
        <v>0.80604066666666696</v>
      </c>
    </row>
    <row r="39" spans="1:14" x14ac:dyDescent="0.2">
      <c r="A39" s="89" t="s">
        <v>1664</v>
      </c>
      <c r="B39" s="50">
        <v>14</v>
      </c>
      <c r="C39" s="66" t="s">
        <v>4471</v>
      </c>
      <c r="D39" s="50">
        <v>13443</v>
      </c>
      <c r="E39" s="50">
        <v>13440</v>
      </c>
      <c r="F39" s="50">
        <v>3</v>
      </c>
      <c r="G39" s="50">
        <v>0</v>
      </c>
      <c r="H39" s="50">
        <v>440012</v>
      </c>
      <c r="I39" s="50">
        <v>439968</v>
      </c>
      <c r="J39" s="50">
        <v>44</v>
      </c>
      <c r="K39" s="50">
        <v>0</v>
      </c>
      <c r="L39" s="116">
        <v>2.8278799999999999</v>
      </c>
      <c r="M39" s="50">
        <v>0.21612300000000001</v>
      </c>
      <c r="N39" s="66">
        <v>0.80604066666666696</v>
      </c>
    </row>
    <row r="40" spans="1:14" x14ac:dyDescent="0.2">
      <c r="A40" s="89" t="s">
        <v>777</v>
      </c>
      <c r="B40" s="50">
        <v>21</v>
      </c>
      <c r="C40" s="66" t="s">
        <v>4471</v>
      </c>
      <c r="D40" s="50">
        <v>13443</v>
      </c>
      <c r="E40" s="50">
        <v>13443</v>
      </c>
      <c r="F40" s="50">
        <v>0</v>
      </c>
      <c r="G40" s="50">
        <v>0</v>
      </c>
      <c r="H40" s="50">
        <v>440012</v>
      </c>
      <c r="I40" s="50">
        <v>439970</v>
      </c>
      <c r="J40" s="50">
        <v>42</v>
      </c>
      <c r="K40" s="50">
        <v>0</v>
      </c>
      <c r="L40" s="116">
        <v>0.35519000000000001</v>
      </c>
      <c r="M40" s="50">
        <v>0.31824999999999998</v>
      </c>
      <c r="N40" s="66">
        <v>0.80604066666666696</v>
      </c>
    </row>
    <row r="41" spans="1:14" x14ac:dyDescent="0.2">
      <c r="A41" s="89" t="s">
        <v>1926</v>
      </c>
      <c r="B41" s="50">
        <v>25</v>
      </c>
      <c r="C41" s="66" t="s">
        <v>4471</v>
      </c>
      <c r="D41" s="50">
        <v>13443</v>
      </c>
      <c r="E41" s="50">
        <v>13438</v>
      </c>
      <c r="F41" s="50">
        <v>5</v>
      </c>
      <c r="G41" s="50">
        <v>0</v>
      </c>
      <c r="H41" s="50">
        <v>440012</v>
      </c>
      <c r="I41" s="50">
        <v>439910</v>
      </c>
      <c r="J41" s="50">
        <v>102</v>
      </c>
      <c r="K41" s="50">
        <v>0</v>
      </c>
      <c r="L41" s="116">
        <v>2.0828700000000002</v>
      </c>
      <c r="M41" s="50">
        <v>0.220636</v>
      </c>
      <c r="N41" s="66">
        <v>0.80604066666666696</v>
      </c>
    </row>
    <row r="42" spans="1:14" x14ac:dyDescent="0.2">
      <c r="A42" s="89" t="s">
        <v>1971</v>
      </c>
      <c r="B42" s="50">
        <v>28</v>
      </c>
      <c r="C42" s="66" t="s">
        <v>4471</v>
      </c>
      <c r="D42" s="50">
        <v>13443</v>
      </c>
      <c r="E42" s="50">
        <v>13440</v>
      </c>
      <c r="F42" s="50">
        <v>3</v>
      </c>
      <c r="G42" s="50">
        <v>0</v>
      </c>
      <c r="H42" s="50">
        <v>440012</v>
      </c>
      <c r="I42" s="50">
        <v>439948</v>
      </c>
      <c r="J42" s="50">
        <v>64</v>
      </c>
      <c r="K42" s="50">
        <v>0</v>
      </c>
      <c r="L42" s="116">
        <v>2.0697199999999998</v>
      </c>
      <c r="M42" s="50">
        <v>0.34544599999999998</v>
      </c>
      <c r="N42" s="66">
        <v>0.80604066666666696</v>
      </c>
    </row>
    <row r="43" spans="1:14" x14ac:dyDescent="0.2">
      <c r="A43" s="89" t="s">
        <v>2807</v>
      </c>
      <c r="B43" s="50">
        <v>49</v>
      </c>
      <c r="C43" s="66" t="s">
        <v>4471</v>
      </c>
      <c r="D43" s="50">
        <v>13443</v>
      </c>
      <c r="E43" s="50">
        <v>13439</v>
      </c>
      <c r="F43" s="50">
        <v>4</v>
      </c>
      <c r="G43" s="50">
        <v>0</v>
      </c>
      <c r="H43" s="50">
        <v>440012</v>
      </c>
      <c r="I43" s="50">
        <v>439921</v>
      </c>
      <c r="J43" s="50">
        <v>91</v>
      </c>
      <c r="K43" s="50">
        <v>0</v>
      </c>
      <c r="L43" s="116">
        <v>2.0967799999999999</v>
      </c>
      <c r="M43" s="50">
        <v>0.27019599999999999</v>
      </c>
      <c r="N43" s="66">
        <v>0.80604066666666696</v>
      </c>
    </row>
    <row r="44" spans="1:14" x14ac:dyDescent="0.2">
      <c r="A44" s="89" t="s">
        <v>3138</v>
      </c>
      <c r="B44" s="50">
        <v>55</v>
      </c>
      <c r="C44" s="66" t="s">
        <v>4471</v>
      </c>
      <c r="D44" s="50">
        <v>13443</v>
      </c>
      <c r="E44" s="50">
        <v>13441</v>
      </c>
      <c r="F44" s="50">
        <v>2</v>
      </c>
      <c r="G44" s="50">
        <v>0</v>
      </c>
      <c r="H44" s="50">
        <v>440012</v>
      </c>
      <c r="I44" s="50">
        <v>439989</v>
      </c>
      <c r="J44" s="50">
        <v>23</v>
      </c>
      <c r="K44" s="50">
        <v>0</v>
      </c>
      <c r="L44" s="116">
        <v>4.1919500000000003</v>
      </c>
      <c r="M44" s="50">
        <v>0.20132</v>
      </c>
      <c r="N44" s="66">
        <v>0.80604066666666696</v>
      </c>
    </row>
    <row r="45" spans="1:14" x14ac:dyDescent="0.2">
      <c r="A45" s="89" t="s">
        <v>3232</v>
      </c>
      <c r="B45" s="50">
        <v>58</v>
      </c>
      <c r="C45" s="66" t="s">
        <v>4471</v>
      </c>
      <c r="D45" s="50">
        <v>13443</v>
      </c>
      <c r="E45" s="50">
        <v>13443</v>
      </c>
      <c r="F45" s="50">
        <v>0</v>
      </c>
      <c r="G45" s="50">
        <v>0</v>
      </c>
      <c r="H45" s="50">
        <v>440012</v>
      </c>
      <c r="I45" s="50">
        <v>439975</v>
      </c>
      <c r="J45" s="50">
        <v>37</v>
      </c>
      <c r="K45" s="50">
        <v>0</v>
      </c>
      <c r="L45" s="116">
        <v>0.34430300000000003</v>
      </c>
      <c r="M45" s="50">
        <v>0.27363300000000002</v>
      </c>
      <c r="N45" s="66">
        <v>0.80604066666666696</v>
      </c>
    </row>
    <row r="46" spans="1:14" x14ac:dyDescent="0.2">
      <c r="A46" s="89" t="s">
        <v>3286</v>
      </c>
      <c r="B46" s="50">
        <v>60</v>
      </c>
      <c r="C46" s="66" t="s">
        <v>4471</v>
      </c>
      <c r="D46" s="50">
        <v>13443</v>
      </c>
      <c r="E46" s="50">
        <v>13439</v>
      </c>
      <c r="F46" s="50">
        <v>4</v>
      </c>
      <c r="G46" s="50">
        <v>0</v>
      </c>
      <c r="H46" s="50">
        <v>440012</v>
      </c>
      <c r="I46" s="50">
        <v>439928</v>
      </c>
      <c r="J46" s="50">
        <v>84</v>
      </c>
      <c r="K46" s="50">
        <v>0</v>
      </c>
      <c r="L46" s="116">
        <v>1.8869199999999999</v>
      </c>
      <c r="M46" s="50">
        <v>0.331818</v>
      </c>
      <c r="N46" s="66">
        <v>0.80604066666666696</v>
      </c>
    </row>
    <row r="47" spans="1:14" x14ac:dyDescent="0.2">
      <c r="A47" s="89" t="s">
        <v>3878</v>
      </c>
      <c r="B47" s="50">
        <v>73</v>
      </c>
      <c r="C47" s="66" t="s">
        <v>4471</v>
      </c>
      <c r="D47" s="50">
        <v>13443</v>
      </c>
      <c r="E47" s="50">
        <v>13443</v>
      </c>
      <c r="F47" s="50">
        <v>0</v>
      </c>
      <c r="G47" s="50">
        <v>0</v>
      </c>
      <c r="H47" s="50">
        <v>440012</v>
      </c>
      <c r="I47" s="50">
        <v>439957</v>
      </c>
      <c r="J47" s="50">
        <v>55</v>
      </c>
      <c r="K47" s="50">
        <v>0</v>
      </c>
      <c r="L47" s="116">
        <v>0.34968500000000002</v>
      </c>
      <c r="M47" s="50">
        <v>0.249746</v>
      </c>
      <c r="N47" s="66">
        <v>0.80604066666666696</v>
      </c>
    </row>
    <row r="48" spans="1:14" x14ac:dyDescent="0.2">
      <c r="A48" s="89" t="s">
        <v>3910</v>
      </c>
      <c r="B48" s="50">
        <v>74</v>
      </c>
      <c r="C48" s="66" t="s">
        <v>4471</v>
      </c>
      <c r="D48" s="50">
        <v>13443</v>
      </c>
      <c r="E48" s="50">
        <v>13441</v>
      </c>
      <c r="F48" s="50">
        <v>2</v>
      </c>
      <c r="G48" s="50">
        <v>0</v>
      </c>
      <c r="H48" s="50">
        <v>440012</v>
      </c>
      <c r="I48" s="50">
        <v>439987</v>
      </c>
      <c r="J48" s="50">
        <v>25</v>
      </c>
      <c r="K48" s="50">
        <v>0</v>
      </c>
      <c r="L48" s="116">
        <v>3.1015799999999998</v>
      </c>
      <c r="M48" s="50">
        <v>0.28765200000000002</v>
      </c>
      <c r="N48" s="66">
        <v>0.80604066666666696</v>
      </c>
    </row>
    <row r="49" spans="1:14" x14ac:dyDescent="0.2">
      <c r="A49" s="89" t="s">
        <v>4073</v>
      </c>
      <c r="B49" s="50">
        <v>77</v>
      </c>
      <c r="C49" s="66" t="s">
        <v>4471</v>
      </c>
      <c r="D49" s="50">
        <v>13443</v>
      </c>
      <c r="E49" s="50">
        <v>13443</v>
      </c>
      <c r="F49" s="50">
        <v>0</v>
      </c>
      <c r="G49" s="50">
        <v>0</v>
      </c>
      <c r="H49" s="50">
        <v>440012</v>
      </c>
      <c r="I49" s="50">
        <v>439966</v>
      </c>
      <c r="J49" s="50">
        <v>46</v>
      </c>
      <c r="K49" s="50">
        <v>0</v>
      </c>
      <c r="L49" s="116">
        <v>0.35222199999999998</v>
      </c>
      <c r="M49" s="50">
        <v>0.28354099999999999</v>
      </c>
      <c r="N49" s="66">
        <v>0.80604066666666696</v>
      </c>
    </row>
    <row r="50" spans="1:14" x14ac:dyDescent="0.2">
      <c r="A50" s="89" t="s">
        <v>4159</v>
      </c>
      <c r="B50" s="50">
        <v>79</v>
      </c>
      <c r="C50" s="66" t="s">
        <v>4471</v>
      </c>
      <c r="D50" s="50">
        <v>13443</v>
      </c>
      <c r="E50" s="50">
        <v>13443</v>
      </c>
      <c r="F50" s="50">
        <v>0</v>
      </c>
      <c r="G50" s="50">
        <v>0</v>
      </c>
      <c r="H50" s="50">
        <v>440012</v>
      </c>
      <c r="I50" s="50">
        <v>439984</v>
      </c>
      <c r="J50" s="50">
        <v>28</v>
      </c>
      <c r="K50" s="50">
        <v>0</v>
      </c>
      <c r="L50" s="116">
        <v>0.33442100000000002</v>
      </c>
      <c r="M50" s="50">
        <v>0.355242</v>
      </c>
      <c r="N50" s="66">
        <v>0.80962130232558105</v>
      </c>
    </row>
    <row r="51" spans="1:14" x14ac:dyDescent="0.2">
      <c r="A51" s="89" t="s">
        <v>1158</v>
      </c>
      <c r="B51" s="50">
        <v>2</v>
      </c>
      <c r="C51" s="66" t="s">
        <v>4487</v>
      </c>
      <c r="D51" s="50">
        <v>2362</v>
      </c>
      <c r="E51" s="50">
        <v>2362</v>
      </c>
      <c r="F51" s="50">
        <v>0</v>
      </c>
      <c r="G51" s="50">
        <v>0</v>
      </c>
      <c r="H51" s="50">
        <v>352644</v>
      </c>
      <c r="I51" s="50">
        <v>352620</v>
      </c>
      <c r="J51" s="50">
        <v>24</v>
      </c>
      <c r="K51" s="50">
        <v>0</v>
      </c>
      <c r="L51" s="116">
        <v>0.362985</v>
      </c>
      <c r="M51" s="50">
        <v>0.69733500000000004</v>
      </c>
      <c r="N51" s="66">
        <v>0.82116513414634096</v>
      </c>
    </row>
    <row r="52" spans="1:14" x14ac:dyDescent="0.2">
      <c r="A52" s="89" t="s">
        <v>1193</v>
      </c>
      <c r="B52" s="50">
        <v>3</v>
      </c>
      <c r="C52" s="66" t="s">
        <v>4487</v>
      </c>
      <c r="D52" s="50">
        <v>2362</v>
      </c>
      <c r="E52" s="50">
        <v>2362</v>
      </c>
      <c r="F52" s="50">
        <v>0</v>
      </c>
      <c r="G52" s="50">
        <v>0</v>
      </c>
      <c r="H52" s="50">
        <v>352644</v>
      </c>
      <c r="I52" s="50">
        <v>352540</v>
      </c>
      <c r="J52" s="50">
        <v>104</v>
      </c>
      <c r="K52" s="50">
        <v>0</v>
      </c>
      <c r="L52" s="116">
        <v>0.36378899999999997</v>
      </c>
      <c r="M52" s="50">
        <v>0.46697100000000002</v>
      </c>
      <c r="N52" s="66">
        <v>0.82116513414634096</v>
      </c>
    </row>
    <row r="53" spans="1:14" x14ac:dyDescent="0.2">
      <c r="A53" s="89" t="s">
        <v>1325</v>
      </c>
      <c r="B53" s="50">
        <v>5</v>
      </c>
      <c r="C53" s="66" t="s">
        <v>4487</v>
      </c>
      <c r="D53" s="50">
        <v>2362</v>
      </c>
      <c r="E53" s="50">
        <v>2361</v>
      </c>
      <c r="F53" s="50">
        <v>1</v>
      </c>
      <c r="G53" s="50">
        <v>0</v>
      </c>
      <c r="H53" s="50">
        <v>352644</v>
      </c>
      <c r="I53" s="50">
        <v>352565</v>
      </c>
      <c r="J53" s="50">
        <v>79</v>
      </c>
      <c r="K53" s="50">
        <v>0</v>
      </c>
      <c r="L53" s="116">
        <v>1.7536099999999999</v>
      </c>
      <c r="M53" s="50">
        <v>0.65523900000000002</v>
      </c>
      <c r="N53" s="66">
        <v>0.82116513414634096</v>
      </c>
    </row>
    <row r="54" spans="1:14" x14ac:dyDescent="0.2">
      <c r="A54" s="89" t="s">
        <v>1355</v>
      </c>
      <c r="B54" s="50">
        <v>7</v>
      </c>
      <c r="C54" s="66" t="s">
        <v>4487</v>
      </c>
      <c r="D54" s="50">
        <v>2362</v>
      </c>
      <c r="E54" s="50">
        <v>2362</v>
      </c>
      <c r="F54" s="50">
        <v>0</v>
      </c>
      <c r="G54" s="50">
        <v>0</v>
      </c>
      <c r="H54" s="50">
        <v>352644</v>
      </c>
      <c r="I54" s="50">
        <v>352602</v>
      </c>
      <c r="J54" s="50">
        <v>42</v>
      </c>
      <c r="K54" s="50">
        <v>0</v>
      </c>
      <c r="L54" s="116">
        <v>0.35652099999999998</v>
      </c>
      <c r="M54" s="50">
        <v>0.57365699999999997</v>
      </c>
      <c r="N54" s="66">
        <v>0.82116513414634096</v>
      </c>
    </row>
    <row r="55" spans="1:14" x14ac:dyDescent="0.2">
      <c r="A55" s="89" t="s">
        <v>1413</v>
      </c>
      <c r="B55" s="50">
        <v>8</v>
      </c>
      <c r="C55" s="66" t="s">
        <v>4487</v>
      </c>
      <c r="D55" s="50">
        <v>2362</v>
      </c>
      <c r="E55" s="50">
        <v>2362</v>
      </c>
      <c r="F55" s="50">
        <v>0</v>
      </c>
      <c r="G55" s="50">
        <v>0</v>
      </c>
      <c r="H55" s="50">
        <v>352644</v>
      </c>
      <c r="I55" s="50">
        <v>352566</v>
      </c>
      <c r="J55" s="50">
        <v>78</v>
      </c>
      <c r="K55" s="50">
        <v>0</v>
      </c>
      <c r="L55" s="116">
        <v>0.36083399999999999</v>
      </c>
      <c r="M55" s="50">
        <v>0.470777</v>
      </c>
      <c r="N55" s="66">
        <v>0.82116513414634096</v>
      </c>
    </row>
    <row r="56" spans="1:14" x14ac:dyDescent="0.2">
      <c r="A56" s="89" t="s">
        <v>1535</v>
      </c>
      <c r="B56" s="50">
        <v>11</v>
      </c>
      <c r="C56" s="66" t="s">
        <v>4487</v>
      </c>
      <c r="D56" s="50">
        <v>2362</v>
      </c>
      <c r="E56" s="50">
        <v>2357</v>
      </c>
      <c r="F56" s="50">
        <v>5</v>
      </c>
      <c r="G56" s="50">
        <v>0</v>
      </c>
      <c r="H56" s="50">
        <v>352644</v>
      </c>
      <c r="I56" s="50">
        <v>352012</v>
      </c>
      <c r="J56" s="50">
        <v>632</v>
      </c>
      <c r="K56" s="50">
        <v>0</v>
      </c>
      <c r="L56" s="116">
        <v>1.1755500000000001</v>
      </c>
      <c r="M56" s="50">
        <v>0.73986300000000005</v>
      </c>
      <c r="N56" s="66">
        <v>0.82116513414634096</v>
      </c>
    </row>
    <row r="57" spans="1:14" x14ac:dyDescent="0.2">
      <c r="A57" s="89" t="s">
        <v>774</v>
      </c>
      <c r="B57" s="50">
        <v>12</v>
      </c>
      <c r="C57" s="66" t="s">
        <v>4487</v>
      </c>
      <c r="D57" s="50">
        <v>2362</v>
      </c>
      <c r="E57" s="50">
        <v>2362</v>
      </c>
      <c r="F57" s="50">
        <v>0</v>
      </c>
      <c r="G57" s="50">
        <v>0</v>
      </c>
      <c r="H57" s="50">
        <v>352644</v>
      </c>
      <c r="I57" s="50">
        <v>352603</v>
      </c>
      <c r="J57" s="50">
        <v>41</v>
      </c>
      <c r="K57" s="50">
        <v>0</v>
      </c>
      <c r="L57" s="116">
        <v>0.364257</v>
      </c>
      <c r="M57" s="50">
        <v>0.61856599999999995</v>
      </c>
      <c r="N57" s="66">
        <v>0.82116513414634096</v>
      </c>
    </row>
    <row r="58" spans="1:14" x14ac:dyDescent="0.2">
      <c r="A58" s="89" t="s">
        <v>1664</v>
      </c>
      <c r="B58" s="50">
        <v>14</v>
      </c>
      <c r="C58" s="66" t="s">
        <v>4487</v>
      </c>
      <c r="D58" s="50">
        <v>2362</v>
      </c>
      <c r="E58" s="50">
        <v>2362</v>
      </c>
      <c r="F58" s="50">
        <v>0</v>
      </c>
      <c r="G58" s="50">
        <v>0</v>
      </c>
      <c r="H58" s="50">
        <v>352644</v>
      </c>
      <c r="I58" s="50">
        <v>352606</v>
      </c>
      <c r="J58" s="50">
        <v>38</v>
      </c>
      <c r="K58" s="50">
        <v>0</v>
      </c>
      <c r="L58" s="116">
        <v>0.355377</v>
      </c>
      <c r="M58" s="50">
        <v>0.55194699999999997</v>
      </c>
      <c r="N58" s="66">
        <v>0.82116513414634096</v>
      </c>
    </row>
    <row r="59" spans="1:14" x14ac:dyDescent="0.2">
      <c r="A59" s="89" t="s">
        <v>1706</v>
      </c>
      <c r="B59" s="50">
        <v>15</v>
      </c>
      <c r="C59" s="66" t="s">
        <v>4487</v>
      </c>
      <c r="D59" s="50">
        <v>2362</v>
      </c>
      <c r="E59" s="50">
        <v>2362</v>
      </c>
      <c r="F59" s="50">
        <v>0</v>
      </c>
      <c r="G59" s="50">
        <v>0</v>
      </c>
      <c r="H59" s="50">
        <v>352644</v>
      </c>
      <c r="I59" s="50">
        <v>352622</v>
      </c>
      <c r="J59" s="50">
        <v>22</v>
      </c>
      <c r="K59" s="50">
        <v>0</v>
      </c>
      <c r="L59" s="116">
        <v>0.34858</v>
      </c>
      <c r="M59" s="50">
        <v>0.64168599999999998</v>
      </c>
      <c r="N59" s="66">
        <v>0.82116513414634096</v>
      </c>
    </row>
    <row r="60" spans="1:14" x14ac:dyDescent="0.2">
      <c r="A60" s="89" t="s">
        <v>1762</v>
      </c>
      <c r="B60" s="50">
        <v>18</v>
      </c>
      <c r="C60" s="66" t="s">
        <v>4487</v>
      </c>
      <c r="D60" s="50">
        <v>2362</v>
      </c>
      <c r="E60" s="50">
        <v>2362</v>
      </c>
      <c r="F60" s="50">
        <v>0</v>
      </c>
      <c r="G60" s="50">
        <v>0</v>
      </c>
      <c r="H60" s="50">
        <v>352644</v>
      </c>
      <c r="I60" s="50">
        <v>352613</v>
      </c>
      <c r="J60" s="50">
        <v>31</v>
      </c>
      <c r="K60" s="50">
        <v>0</v>
      </c>
      <c r="L60" s="116">
        <v>0.365369</v>
      </c>
      <c r="M60" s="50">
        <v>0.71028199999999997</v>
      </c>
      <c r="N60" s="66">
        <v>0.82116513414634096</v>
      </c>
    </row>
    <row r="61" spans="1:14" x14ac:dyDescent="0.2">
      <c r="A61" s="89" t="s">
        <v>1798</v>
      </c>
      <c r="B61" s="50">
        <v>19</v>
      </c>
      <c r="C61" s="66" t="s">
        <v>4487</v>
      </c>
      <c r="D61" s="50">
        <v>2362</v>
      </c>
      <c r="E61" s="50">
        <v>2362</v>
      </c>
      <c r="F61" s="50">
        <v>0</v>
      </c>
      <c r="G61" s="50">
        <v>0</v>
      </c>
      <c r="H61" s="50">
        <v>352644</v>
      </c>
      <c r="I61" s="50">
        <v>352591</v>
      </c>
      <c r="J61" s="50">
        <v>53</v>
      </c>
      <c r="K61" s="50">
        <v>0</v>
      </c>
      <c r="L61" s="116">
        <v>0.361238</v>
      </c>
      <c r="M61" s="50">
        <v>0.54252299999999998</v>
      </c>
      <c r="N61" s="66">
        <v>0.82116513414634096</v>
      </c>
    </row>
    <row r="62" spans="1:14" x14ac:dyDescent="0.2">
      <c r="A62" s="89" t="s">
        <v>777</v>
      </c>
      <c r="B62" s="50">
        <v>21</v>
      </c>
      <c r="C62" s="66" t="s">
        <v>4487</v>
      </c>
      <c r="D62" s="50">
        <v>2362</v>
      </c>
      <c r="E62" s="50">
        <v>2362</v>
      </c>
      <c r="F62" s="50">
        <v>0</v>
      </c>
      <c r="G62" s="50">
        <v>0</v>
      </c>
      <c r="H62" s="50">
        <v>352644</v>
      </c>
      <c r="I62" s="50">
        <v>352611</v>
      </c>
      <c r="J62" s="50">
        <v>33</v>
      </c>
      <c r="K62" s="50">
        <v>0</v>
      </c>
      <c r="L62" s="116">
        <v>0.36249399999999998</v>
      </c>
      <c r="M62" s="50">
        <v>0.617784</v>
      </c>
      <c r="N62" s="66">
        <v>0.82116513414634096</v>
      </c>
    </row>
    <row r="63" spans="1:14" x14ac:dyDescent="0.2">
      <c r="A63" s="89" t="s">
        <v>1861</v>
      </c>
      <c r="B63" s="50">
        <v>22</v>
      </c>
      <c r="C63" s="66" t="s">
        <v>4487</v>
      </c>
      <c r="D63" s="50">
        <v>2362</v>
      </c>
      <c r="E63" s="50">
        <v>2362</v>
      </c>
      <c r="F63" s="50">
        <v>0</v>
      </c>
      <c r="G63" s="50">
        <v>0</v>
      </c>
      <c r="H63" s="50">
        <v>352644</v>
      </c>
      <c r="I63" s="50">
        <v>352598</v>
      </c>
      <c r="J63" s="50">
        <v>46</v>
      </c>
      <c r="K63" s="50">
        <v>0</v>
      </c>
      <c r="L63" s="116">
        <v>0.36494900000000002</v>
      </c>
      <c r="M63" s="50">
        <v>0.62658499999999995</v>
      </c>
      <c r="N63" s="66">
        <v>0.82116513414634096</v>
      </c>
    </row>
    <row r="64" spans="1:14" x14ac:dyDescent="0.2">
      <c r="A64" s="89" t="s">
        <v>1926</v>
      </c>
      <c r="B64" s="50">
        <v>25</v>
      </c>
      <c r="C64" s="66" t="s">
        <v>4487</v>
      </c>
      <c r="D64" s="50">
        <v>2362</v>
      </c>
      <c r="E64" s="50">
        <v>2362</v>
      </c>
      <c r="F64" s="50">
        <v>0</v>
      </c>
      <c r="G64" s="50">
        <v>0</v>
      </c>
      <c r="H64" s="50">
        <v>352644</v>
      </c>
      <c r="I64" s="50">
        <v>352560</v>
      </c>
      <c r="J64" s="50">
        <v>84</v>
      </c>
      <c r="K64" s="50">
        <v>0</v>
      </c>
      <c r="L64" s="116">
        <v>0.360315</v>
      </c>
      <c r="M64" s="50">
        <v>0.44439499999999998</v>
      </c>
      <c r="N64" s="66">
        <v>0.82116513414634096</v>
      </c>
    </row>
    <row r="65" spans="1:14" x14ac:dyDescent="0.2">
      <c r="A65" s="89" t="s">
        <v>1946</v>
      </c>
      <c r="B65" s="50">
        <v>26</v>
      </c>
      <c r="C65" s="66" t="s">
        <v>4487</v>
      </c>
      <c r="D65" s="50">
        <v>2362</v>
      </c>
      <c r="E65" s="50">
        <v>2362</v>
      </c>
      <c r="F65" s="50">
        <v>0</v>
      </c>
      <c r="G65" s="50">
        <v>0</v>
      </c>
      <c r="H65" s="50">
        <v>352644</v>
      </c>
      <c r="I65" s="50">
        <v>352610</v>
      </c>
      <c r="J65" s="50">
        <v>34</v>
      </c>
      <c r="K65" s="50">
        <v>0</v>
      </c>
      <c r="L65" s="116">
        <v>0.362759</v>
      </c>
      <c r="M65" s="50">
        <v>0.64004300000000003</v>
      </c>
      <c r="N65" s="66">
        <v>0.82116513414634096</v>
      </c>
    </row>
    <row r="66" spans="1:14" x14ac:dyDescent="0.2">
      <c r="A66" s="89" t="s">
        <v>1971</v>
      </c>
      <c r="B66" s="50">
        <v>28</v>
      </c>
      <c r="C66" s="66" t="s">
        <v>4487</v>
      </c>
      <c r="D66" s="50">
        <v>2362</v>
      </c>
      <c r="E66" s="50">
        <v>2362</v>
      </c>
      <c r="F66" s="50">
        <v>0</v>
      </c>
      <c r="G66" s="50">
        <v>0</v>
      </c>
      <c r="H66" s="50">
        <v>352644</v>
      </c>
      <c r="I66" s="50">
        <v>352590</v>
      </c>
      <c r="J66" s="50">
        <v>54</v>
      </c>
      <c r="K66" s="50">
        <v>0</v>
      </c>
      <c r="L66" s="116">
        <v>0.36073899999999998</v>
      </c>
      <c r="M66" s="50">
        <v>0.53321200000000002</v>
      </c>
      <c r="N66" s="66">
        <v>0.82116513414634096</v>
      </c>
    </row>
    <row r="67" spans="1:14" x14ac:dyDescent="0.2">
      <c r="A67" s="89" t="s">
        <v>2110</v>
      </c>
      <c r="B67" s="50">
        <v>33</v>
      </c>
      <c r="C67" s="66" t="s">
        <v>4487</v>
      </c>
      <c r="D67" s="50">
        <v>2362</v>
      </c>
      <c r="E67" s="50">
        <v>2362</v>
      </c>
      <c r="F67" s="50">
        <v>0</v>
      </c>
      <c r="G67" s="50">
        <v>0</v>
      </c>
      <c r="H67" s="50">
        <v>352644</v>
      </c>
      <c r="I67" s="50">
        <v>352624</v>
      </c>
      <c r="J67" s="50">
        <v>20</v>
      </c>
      <c r="K67" s="50">
        <v>0</v>
      </c>
      <c r="L67" s="116">
        <v>0.36012899999999998</v>
      </c>
      <c r="M67" s="50">
        <v>0.69031399999999998</v>
      </c>
      <c r="N67" s="66">
        <v>0.82116513414634096</v>
      </c>
    </row>
    <row r="68" spans="1:14" x14ac:dyDescent="0.2">
      <c r="A68" s="89" t="s">
        <v>2429</v>
      </c>
      <c r="B68" s="50">
        <v>40</v>
      </c>
      <c r="C68" s="66" t="s">
        <v>4487</v>
      </c>
      <c r="D68" s="50">
        <v>2362</v>
      </c>
      <c r="E68" s="50">
        <v>2362</v>
      </c>
      <c r="F68" s="50">
        <v>0</v>
      </c>
      <c r="G68" s="50">
        <v>0</v>
      </c>
      <c r="H68" s="50">
        <v>352644</v>
      </c>
      <c r="I68" s="50">
        <v>352603</v>
      </c>
      <c r="J68" s="50">
        <v>41</v>
      </c>
      <c r="K68" s="50">
        <v>0</v>
      </c>
      <c r="L68" s="116">
        <v>0.36421999999999999</v>
      </c>
      <c r="M68" s="50">
        <v>0.65886900000000004</v>
      </c>
      <c r="N68" s="66">
        <v>0.82116513414634096</v>
      </c>
    </row>
    <row r="69" spans="1:14" x14ac:dyDescent="0.2">
      <c r="A69" s="89" t="s">
        <v>2501</v>
      </c>
      <c r="B69" s="50">
        <v>42</v>
      </c>
      <c r="C69" s="66" t="s">
        <v>4487</v>
      </c>
      <c r="D69" s="50">
        <v>2362</v>
      </c>
      <c r="E69" s="50">
        <v>2362</v>
      </c>
      <c r="F69" s="50">
        <v>0</v>
      </c>
      <c r="G69" s="50">
        <v>0</v>
      </c>
      <c r="H69" s="50">
        <v>352644</v>
      </c>
      <c r="I69" s="50">
        <v>352624</v>
      </c>
      <c r="J69" s="50">
        <v>20</v>
      </c>
      <c r="K69" s="50">
        <v>0</v>
      </c>
      <c r="L69" s="116">
        <v>0.36297499999999999</v>
      </c>
      <c r="M69" s="50">
        <v>0.73995100000000003</v>
      </c>
      <c r="N69" s="66">
        <v>0.82116513414634096</v>
      </c>
    </row>
    <row r="70" spans="1:14" x14ac:dyDescent="0.2">
      <c r="A70" s="89" t="s">
        <v>2535</v>
      </c>
      <c r="B70" s="50">
        <v>43</v>
      </c>
      <c r="C70" s="66" t="s">
        <v>4487</v>
      </c>
      <c r="D70" s="50">
        <v>2362</v>
      </c>
      <c r="E70" s="50">
        <v>2361</v>
      </c>
      <c r="F70" s="50">
        <v>1</v>
      </c>
      <c r="G70" s="50">
        <v>0</v>
      </c>
      <c r="H70" s="50">
        <v>352644</v>
      </c>
      <c r="I70" s="50">
        <v>352576</v>
      </c>
      <c r="J70" s="50">
        <v>68</v>
      </c>
      <c r="K70" s="50">
        <v>0</v>
      </c>
      <c r="L70" s="116">
        <v>6.2304700000000004</v>
      </c>
      <c r="M70" s="50">
        <v>0.27781499999999998</v>
      </c>
      <c r="N70" s="66">
        <v>0.82116513414634096</v>
      </c>
    </row>
    <row r="71" spans="1:14" x14ac:dyDescent="0.2">
      <c r="A71" s="89" t="s">
        <v>2589</v>
      </c>
      <c r="B71" s="50">
        <v>44</v>
      </c>
      <c r="C71" s="66" t="s">
        <v>4487</v>
      </c>
      <c r="D71" s="50">
        <v>2362</v>
      </c>
      <c r="E71" s="50">
        <v>2362</v>
      </c>
      <c r="F71" s="50">
        <v>0</v>
      </c>
      <c r="G71" s="50">
        <v>0</v>
      </c>
      <c r="H71" s="50">
        <v>352644</v>
      </c>
      <c r="I71" s="50">
        <v>352585</v>
      </c>
      <c r="J71" s="50">
        <v>59</v>
      </c>
      <c r="K71" s="50">
        <v>0</v>
      </c>
      <c r="L71" s="116">
        <v>0.36366799999999999</v>
      </c>
      <c r="M71" s="50">
        <v>0.58151600000000003</v>
      </c>
      <c r="N71" s="66">
        <v>0.82116513414634096</v>
      </c>
    </row>
    <row r="72" spans="1:14" x14ac:dyDescent="0.2">
      <c r="A72" s="89" t="s">
        <v>2807</v>
      </c>
      <c r="B72" s="50">
        <v>49</v>
      </c>
      <c r="C72" s="66" t="s">
        <v>4487</v>
      </c>
      <c r="D72" s="50">
        <v>2362</v>
      </c>
      <c r="E72" s="50">
        <v>2361</v>
      </c>
      <c r="F72" s="50">
        <v>1</v>
      </c>
      <c r="G72" s="50">
        <v>0</v>
      </c>
      <c r="H72" s="50">
        <v>352644</v>
      </c>
      <c r="I72" s="50">
        <v>352578</v>
      </c>
      <c r="J72" s="50">
        <v>66</v>
      </c>
      <c r="K72" s="50">
        <v>0</v>
      </c>
      <c r="L72" s="116">
        <v>5.0543100000000001</v>
      </c>
      <c r="M72" s="50">
        <v>0.31950899999999999</v>
      </c>
      <c r="N72" s="66">
        <v>0.82116513414634096</v>
      </c>
    </row>
    <row r="73" spans="1:14" x14ac:dyDescent="0.2">
      <c r="A73" s="89" t="s">
        <v>3316</v>
      </c>
      <c r="B73" s="50">
        <v>62</v>
      </c>
      <c r="C73" s="66" t="s">
        <v>4487</v>
      </c>
      <c r="D73" s="50">
        <v>2362</v>
      </c>
      <c r="E73" s="50">
        <v>2362</v>
      </c>
      <c r="F73" s="50">
        <v>0</v>
      </c>
      <c r="G73" s="50">
        <v>0</v>
      </c>
      <c r="H73" s="50">
        <v>352644</v>
      </c>
      <c r="I73" s="50">
        <v>352620</v>
      </c>
      <c r="J73" s="50">
        <v>24</v>
      </c>
      <c r="K73" s="50">
        <v>0</v>
      </c>
      <c r="L73" s="116">
        <v>0.36320799999999998</v>
      </c>
      <c r="M73" s="50">
        <v>0.69255999999999995</v>
      </c>
      <c r="N73" s="66">
        <v>0.82116513414634096</v>
      </c>
    </row>
    <row r="74" spans="1:14" x14ac:dyDescent="0.2">
      <c r="A74" s="89" t="s">
        <v>3663</v>
      </c>
      <c r="B74" s="50">
        <v>66</v>
      </c>
      <c r="C74" s="66" t="s">
        <v>4487</v>
      </c>
      <c r="D74" s="50">
        <v>2362</v>
      </c>
      <c r="E74" s="50">
        <v>2362</v>
      </c>
      <c r="F74" s="50">
        <v>0</v>
      </c>
      <c r="G74" s="50">
        <v>0</v>
      </c>
      <c r="H74" s="50">
        <v>352644</v>
      </c>
      <c r="I74" s="50">
        <v>352581</v>
      </c>
      <c r="J74" s="50">
        <v>63</v>
      </c>
      <c r="K74" s="50">
        <v>0</v>
      </c>
      <c r="L74" s="116">
        <v>0.36154700000000001</v>
      </c>
      <c r="M74" s="50">
        <v>0.52993900000000005</v>
      </c>
      <c r="N74" s="66">
        <v>0.82116513414634096</v>
      </c>
    </row>
    <row r="75" spans="1:14" x14ac:dyDescent="0.2">
      <c r="A75" s="89" t="s">
        <v>596</v>
      </c>
      <c r="B75" s="50">
        <v>69</v>
      </c>
      <c r="C75" s="66" t="s">
        <v>4487</v>
      </c>
      <c r="D75" s="50">
        <v>2362</v>
      </c>
      <c r="E75" s="50">
        <v>2362</v>
      </c>
      <c r="F75" s="50">
        <v>0</v>
      </c>
      <c r="G75" s="50">
        <v>0</v>
      </c>
      <c r="H75" s="50">
        <v>352644</v>
      </c>
      <c r="I75" s="50">
        <v>352612</v>
      </c>
      <c r="J75" s="50">
        <v>32</v>
      </c>
      <c r="K75" s="50">
        <v>0</v>
      </c>
      <c r="L75" s="116">
        <v>0.36334100000000003</v>
      </c>
      <c r="M75" s="50">
        <v>0.677284</v>
      </c>
      <c r="N75" s="66">
        <v>0.82116513414634096</v>
      </c>
    </row>
    <row r="76" spans="1:14" x14ac:dyDescent="0.2">
      <c r="A76" s="89" t="s">
        <v>3878</v>
      </c>
      <c r="B76" s="50">
        <v>73</v>
      </c>
      <c r="C76" s="66" t="s">
        <v>4487</v>
      </c>
      <c r="D76" s="50">
        <v>2362</v>
      </c>
      <c r="E76" s="50">
        <v>2362</v>
      </c>
      <c r="F76" s="50">
        <v>0</v>
      </c>
      <c r="G76" s="50">
        <v>0</v>
      </c>
      <c r="H76" s="50">
        <v>352644</v>
      </c>
      <c r="I76" s="50">
        <v>352597</v>
      </c>
      <c r="J76" s="50">
        <v>47</v>
      </c>
      <c r="K76" s="50">
        <v>0</v>
      </c>
      <c r="L76" s="116">
        <v>0.36312499999999998</v>
      </c>
      <c r="M76" s="50">
        <v>0.59046799999999999</v>
      </c>
      <c r="N76" s="66">
        <v>0.82116513414634096</v>
      </c>
    </row>
    <row r="77" spans="1:14" x14ac:dyDescent="0.2">
      <c r="A77" s="89" t="s">
        <v>3910</v>
      </c>
      <c r="B77" s="50">
        <v>74</v>
      </c>
      <c r="C77" s="66" t="s">
        <v>4487</v>
      </c>
      <c r="D77" s="50">
        <v>2362</v>
      </c>
      <c r="E77" s="50">
        <v>2362</v>
      </c>
      <c r="F77" s="50">
        <v>0</v>
      </c>
      <c r="G77" s="50">
        <v>0</v>
      </c>
      <c r="H77" s="50">
        <v>352644</v>
      </c>
      <c r="I77" s="50">
        <v>352624</v>
      </c>
      <c r="J77" s="50">
        <v>20</v>
      </c>
      <c r="K77" s="50">
        <v>0</v>
      </c>
      <c r="L77" s="116">
        <v>0.364089</v>
      </c>
      <c r="M77" s="50">
        <v>0.73241599999999996</v>
      </c>
      <c r="N77" s="66">
        <v>0.82116513414634096</v>
      </c>
    </row>
    <row r="78" spans="1:14" x14ac:dyDescent="0.2">
      <c r="A78" s="89" t="s">
        <v>3950</v>
      </c>
      <c r="B78" s="50">
        <v>75</v>
      </c>
      <c r="C78" s="66" t="s">
        <v>4487</v>
      </c>
      <c r="D78" s="50">
        <v>2362</v>
      </c>
      <c r="E78" s="50">
        <v>2362</v>
      </c>
      <c r="F78" s="50">
        <v>0</v>
      </c>
      <c r="G78" s="50">
        <v>0</v>
      </c>
      <c r="H78" s="50">
        <v>352644</v>
      </c>
      <c r="I78" s="50">
        <v>352584</v>
      </c>
      <c r="J78" s="50">
        <v>60</v>
      </c>
      <c r="K78" s="50">
        <v>0</v>
      </c>
      <c r="L78" s="116">
        <v>0.36018800000000001</v>
      </c>
      <c r="M78" s="50">
        <v>0.53427800000000003</v>
      </c>
      <c r="N78" s="66">
        <v>0.82116513414634096</v>
      </c>
    </row>
    <row r="79" spans="1:14" x14ac:dyDescent="0.2">
      <c r="A79" s="89" t="s">
        <v>4073</v>
      </c>
      <c r="B79" s="50">
        <v>77</v>
      </c>
      <c r="C79" s="66" t="s">
        <v>4487</v>
      </c>
      <c r="D79" s="50">
        <v>2362</v>
      </c>
      <c r="E79" s="50">
        <v>2362</v>
      </c>
      <c r="F79" s="50">
        <v>0</v>
      </c>
      <c r="G79" s="50">
        <v>0</v>
      </c>
      <c r="H79" s="50">
        <v>352644</v>
      </c>
      <c r="I79" s="50">
        <v>352611</v>
      </c>
      <c r="J79" s="50">
        <v>33</v>
      </c>
      <c r="K79" s="50">
        <v>0</v>
      </c>
      <c r="L79" s="116">
        <v>0.362927</v>
      </c>
      <c r="M79" s="50">
        <v>0.69066799999999995</v>
      </c>
      <c r="N79" s="66">
        <v>0.82116513414634096</v>
      </c>
    </row>
    <row r="80" spans="1:14" x14ac:dyDescent="0.2">
      <c r="A80" s="89" t="s">
        <v>4135</v>
      </c>
      <c r="B80" s="50">
        <v>78</v>
      </c>
      <c r="C80" s="66" t="s">
        <v>4487</v>
      </c>
      <c r="D80" s="50">
        <v>2362</v>
      </c>
      <c r="E80" s="50">
        <v>2362</v>
      </c>
      <c r="F80" s="50">
        <v>0</v>
      </c>
      <c r="G80" s="50">
        <v>0</v>
      </c>
      <c r="H80" s="50">
        <v>352644</v>
      </c>
      <c r="I80" s="50">
        <v>352606</v>
      </c>
      <c r="J80" s="50">
        <v>38</v>
      </c>
      <c r="K80" s="50">
        <v>0</v>
      </c>
      <c r="L80" s="116">
        <v>0.35830200000000001</v>
      </c>
      <c r="M80" s="50">
        <v>0.55286599999999997</v>
      </c>
      <c r="N80" s="66">
        <v>0.82116513414634096</v>
      </c>
    </row>
    <row r="81" spans="1:14" x14ac:dyDescent="0.2">
      <c r="A81" s="89" t="s">
        <v>3316</v>
      </c>
      <c r="B81" s="50">
        <v>62</v>
      </c>
      <c r="C81" s="66" t="s">
        <v>4471</v>
      </c>
      <c r="D81" s="50">
        <v>13443</v>
      </c>
      <c r="E81" s="50">
        <v>13443</v>
      </c>
      <c r="F81" s="50">
        <v>0</v>
      </c>
      <c r="G81" s="50">
        <v>0</v>
      </c>
      <c r="H81" s="50">
        <v>440012</v>
      </c>
      <c r="I81" s="50">
        <v>439985</v>
      </c>
      <c r="J81" s="50">
        <v>27</v>
      </c>
      <c r="K81" s="50">
        <v>0</v>
      </c>
      <c r="L81" s="116">
        <v>0.34744700000000001</v>
      </c>
      <c r="M81" s="50">
        <v>0.378272</v>
      </c>
      <c r="N81" s="66">
        <v>0.82379235555555597</v>
      </c>
    </row>
    <row r="82" spans="1:14" x14ac:dyDescent="0.2">
      <c r="A82" s="89" t="s">
        <v>2477</v>
      </c>
      <c r="B82" s="50">
        <v>41</v>
      </c>
      <c r="C82" s="66" t="s">
        <v>4487</v>
      </c>
      <c r="D82" s="50">
        <v>2362</v>
      </c>
      <c r="E82" s="50">
        <v>2362</v>
      </c>
      <c r="F82" s="50">
        <v>0</v>
      </c>
      <c r="G82" s="50">
        <v>0</v>
      </c>
      <c r="H82" s="50">
        <v>352644</v>
      </c>
      <c r="I82" s="50">
        <v>352622</v>
      </c>
      <c r="J82" s="50">
        <v>22</v>
      </c>
      <c r="K82" s="50">
        <v>0</v>
      </c>
      <c r="L82" s="116">
        <v>0.365813</v>
      </c>
      <c r="M82" s="50">
        <v>0.77779200000000004</v>
      </c>
      <c r="N82" s="66">
        <v>0.832694964705882</v>
      </c>
    </row>
    <row r="83" spans="1:14" x14ac:dyDescent="0.2">
      <c r="A83" s="89" t="s">
        <v>4159</v>
      </c>
      <c r="B83" s="50">
        <v>79</v>
      </c>
      <c r="C83" s="66" t="s">
        <v>4487</v>
      </c>
      <c r="D83" s="50">
        <v>2362</v>
      </c>
      <c r="E83" s="50">
        <v>2362</v>
      </c>
      <c r="F83" s="50">
        <v>0</v>
      </c>
      <c r="G83" s="50">
        <v>0</v>
      </c>
      <c r="H83" s="50">
        <v>352644</v>
      </c>
      <c r="I83" s="50">
        <v>352624</v>
      </c>
      <c r="J83" s="50">
        <v>20</v>
      </c>
      <c r="K83" s="50">
        <v>0</v>
      </c>
      <c r="L83" s="116">
        <v>0.36458000000000002</v>
      </c>
      <c r="M83" s="50">
        <v>0.77490899999999996</v>
      </c>
      <c r="N83" s="66">
        <v>0.832694964705882</v>
      </c>
    </row>
    <row r="84" spans="1:14" x14ac:dyDescent="0.2">
      <c r="A84" s="89" t="s">
        <v>584</v>
      </c>
      <c r="B84" s="50">
        <v>38</v>
      </c>
      <c r="C84" s="66" t="s">
        <v>4471</v>
      </c>
      <c r="D84" s="50">
        <v>13443</v>
      </c>
      <c r="E84" s="50">
        <v>13443</v>
      </c>
      <c r="F84" s="50">
        <v>0</v>
      </c>
      <c r="G84" s="50">
        <v>0</v>
      </c>
      <c r="H84" s="50">
        <v>440012</v>
      </c>
      <c r="I84" s="50">
        <v>439991</v>
      </c>
      <c r="J84" s="50">
        <v>21</v>
      </c>
      <c r="K84" s="50">
        <v>0</v>
      </c>
      <c r="L84" s="116">
        <v>0.33873300000000001</v>
      </c>
      <c r="M84" s="50">
        <v>0.420103</v>
      </c>
      <c r="N84" s="66">
        <v>0.84020600000000001</v>
      </c>
    </row>
    <row r="85" spans="1:14" x14ac:dyDescent="0.2">
      <c r="A85" s="89" t="s">
        <v>750</v>
      </c>
      <c r="B85" s="50">
        <v>72</v>
      </c>
      <c r="C85" s="66" t="s">
        <v>4471</v>
      </c>
      <c r="D85" s="50">
        <v>13443</v>
      </c>
      <c r="E85" s="50">
        <v>13439</v>
      </c>
      <c r="F85" s="50">
        <v>4</v>
      </c>
      <c r="G85" s="50">
        <v>0</v>
      </c>
      <c r="H85" s="50">
        <v>440012</v>
      </c>
      <c r="I85" s="50">
        <v>439934</v>
      </c>
      <c r="J85" s="50">
        <v>78</v>
      </c>
      <c r="K85" s="50">
        <v>0</v>
      </c>
      <c r="L85" s="116">
        <v>1.69371</v>
      </c>
      <c r="M85" s="50">
        <v>0.40395399999999998</v>
      </c>
      <c r="N85" s="66">
        <v>0.84020600000000001</v>
      </c>
    </row>
    <row r="86" spans="1:14" x14ac:dyDescent="0.2">
      <c r="A86" s="89" t="s">
        <v>1798</v>
      </c>
      <c r="B86" s="50">
        <v>19</v>
      </c>
      <c r="C86" s="66" t="s">
        <v>4471</v>
      </c>
      <c r="D86" s="50">
        <v>13443</v>
      </c>
      <c r="E86" s="50">
        <v>13442</v>
      </c>
      <c r="F86" s="50">
        <v>1</v>
      </c>
      <c r="G86" s="50">
        <v>0</v>
      </c>
      <c r="H86" s="50">
        <v>440012</v>
      </c>
      <c r="I86" s="50">
        <v>439948</v>
      </c>
      <c r="J86" s="50">
        <v>64</v>
      </c>
      <c r="K86" s="50">
        <v>0</v>
      </c>
      <c r="L86" s="116">
        <v>0.56948699999999997</v>
      </c>
      <c r="M86" s="50">
        <v>0.42923699999999998</v>
      </c>
      <c r="N86" s="66">
        <v>0.84130452</v>
      </c>
    </row>
    <row r="87" spans="1:14" x14ac:dyDescent="0.2">
      <c r="A87" s="89" t="s">
        <v>1158</v>
      </c>
      <c r="B87" s="50">
        <v>2</v>
      </c>
      <c r="C87" s="66" t="s">
        <v>4486</v>
      </c>
      <c r="D87" s="50">
        <v>926</v>
      </c>
      <c r="E87" s="50">
        <v>926</v>
      </c>
      <c r="F87" s="50">
        <v>0</v>
      </c>
      <c r="G87" s="50">
        <v>0</v>
      </c>
      <c r="H87" s="50">
        <v>452529</v>
      </c>
      <c r="I87" s="50">
        <v>452501</v>
      </c>
      <c r="J87" s="50">
        <v>28</v>
      </c>
      <c r="K87" s="50">
        <v>0</v>
      </c>
      <c r="L87" s="116">
        <v>0.36543399999999998</v>
      </c>
      <c r="M87" s="50">
        <v>0.81775699999999996</v>
      </c>
      <c r="N87" s="66">
        <v>0.85516999999999999</v>
      </c>
    </row>
    <row r="88" spans="1:14" x14ac:dyDescent="0.2">
      <c r="A88" s="89" t="s">
        <v>658</v>
      </c>
      <c r="B88" s="50">
        <v>4</v>
      </c>
      <c r="C88" s="66" t="s">
        <v>4486</v>
      </c>
      <c r="D88" s="50">
        <v>926</v>
      </c>
      <c r="E88" s="50">
        <v>926</v>
      </c>
      <c r="F88" s="50">
        <v>0</v>
      </c>
      <c r="G88" s="50">
        <v>0</v>
      </c>
      <c r="H88" s="50">
        <v>452529</v>
      </c>
      <c r="I88" s="50">
        <v>452498</v>
      </c>
      <c r="J88" s="50">
        <v>31</v>
      </c>
      <c r="K88" s="50">
        <v>0</v>
      </c>
      <c r="L88" s="116">
        <v>0.36431000000000002</v>
      </c>
      <c r="M88" s="50">
        <v>0.778223</v>
      </c>
      <c r="N88" s="66">
        <v>0.85516999999999999</v>
      </c>
    </row>
    <row r="89" spans="1:14" x14ac:dyDescent="0.2">
      <c r="A89" s="89" t="s">
        <v>1355</v>
      </c>
      <c r="B89" s="50">
        <v>7</v>
      </c>
      <c r="C89" s="66" t="s">
        <v>4486</v>
      </c>
      <c r="D89" s="50">
        <v>926</v>
      </c>
      <c r="E89" s="50">
        <v>926</v>
      </c>
      <c r="F89" s="50">
        <v>0</v>
      </c>
      <c r="G89" s="50">
        <v>0</v>
      </c>
      <c r="H89" s="50">
        <v>452529</v>
      </c>
      <c r="I89" s="50">
        <v>452477</v>
      </c>
      <c r="J89" s="50">
        <v>52</v>
      </c>
      <c r="K89" s="50">
        <v>0</v>
      </c>
      <c r="L89" s="116">
        <v>0.36620200000000003</v>
      </c>
      <c r="M89" s="50">
        <v>0.74590100000000004</v>
      </c>
      <c r="N89" s="66">
        <v>0.85516999999999999</v>
      </c>
    </row>
    <row r="90" spans="1:14" x14ac:dyDescent="0.2">
      <c r="A90" s="89" t="s">
        <v>1413</v>
      </c>
      <c r="B90" s="50">
        <v>8</v>
      </c>
      <c r="C90" s="66" t="s">
        <v>4486</v>
      </c>
      <c r="D90" s="50">
        <v>926</v>
      </c>
      <c r="E90" s="50">
        <v>926</v>
      </c>
      <c r="F90" s="50">
        <v>0</v>
      </c>
      <c r="G90" s="50">
        <v>0</v>
      </c>
      <c r="H90" s="50">
        <v>452529</v>
      </c>
      <c r="I90" s="50">
        <v>452439</v>
      </c>
      <c r="J90" s="50">
        <v>90</v>
      </c>
      <c r="K90" s="50">
        <v>0</v>
      </c>
      <c r="L90" s="116">
        <v>0.36618499999999998</v>
      </c>
      <c r="M90" s="50">
        <v>0.65919799999999995</v>
      </c>
      <c r="N90" s="66">
        <v>0.85516999999999999</v>
      </c>
    </row>
    <row r="91" spans="1:14" x14ac:dyDescent="0.2">
      <c r="A91" s="89" t="s">
        <v>1535</v>
      </c>
      <c r="B91" s="50">
        <v>11</v>
      </c>
      <c r="C91" s="66" t="s">
        <v>4486</v>
      </c>
      <c r="D91" s="50">
        <v>926</v>
      </c>
      <c r="E91" s="50">
        <v>923</v>
      </c>
      <c r="F91" s="50">
        <v>3</v>
      </c>
      <c r="G91" s="50">
        <v>0</v>
      </c>
      <c r="H91" s="50">
        <v>452529</v>
      </c>
      <c r="I91" s="50">
        <v>451724</v>
      </c>
      <c r="J91" s="50">
        <v>805</v>
      </c>
      <c r="K91" s="50">
        <v>0</v>
      </c>
      <c r="L91" s="116">
        <v>2.0322499999999999</v>
      </c>
      <c r="M91" s="50">
        <v>0.34936499999999998</v>
      </c>
      <c r="N91" s="66">
        <v>0.85516999999999999</v>
      </c>
    </row>
    <row r="92" spans="1:14" x14ac:dyDescent="0.2">
      <c r="A92" s="89" t="s">
        <v>774</v>
      </c>
      <c r="B92" s="50">
        <v>12</v>
      </c>
      <c r="C92" s="66" t="s">
        <v>4486</v>
      </c>
      <c r="D92" s="50">
        <v>926</v>
      </c>
      <c r="E92" s="50">
        <v>926</v>
      </c>
      <c r="F92" s="50">
        <v>0</v>
      </c>
      <c r="G92" s="50">
        <v>0</v>
      </c>
      <c r="H92" s="50">
        <v>452529</v>
      </c>
      <c r="I92" s="50">
        <v>452478</v>
      </c>
      <c r="J92" s="50">
        <v>51</v>
      </c>
      <c r="K92" s="50">
        <v>0</v>
      </c>
      <c r="L92" s="116">
        <v>0.36623299999999998</v>
      </c>
      <c r="M92" s="50">
        <v>0.76187499999999997</v>
      </c>
      <c r="N92" s="66">
        <v>0.85516999999999999</v>
      </c>
    </row>
    <row r="93" spans="1:14" x14ac:dyDescent="0.2">
      <c r="A93" s="89" t="s">
        <v>1664</v>
      </c>
      <c r="B93" s="50">
        <v>14</v>
      </c>
      <c r="C93" s="66" t="s">
        <v>4486</v>
      </c>
      <c r="D93" s="50">
        <v>926</v>
      </c>
      <c r="E93" s="50">
        <v>926</v>
      </c>
      <c r="F93" s="50">
        <v>0</v>
      </c>
      <c r="G93" s="50">
        <v>0</v>
      </c>
      <c r="H93" s="50">
        <v>452529</v>
      </c>
      <c r="I93" s="50">
        <v>452482</v>
      </c>
      <c r="J93" s="50">
        <v>47</v>
      </c>
      <c r="K93" s="50">
        <v>0</v>
      </c>
      <c r="L93" s="116">
        <v>0.36593300000000001</v>
      </c>
      <c r="M93" s="50">
        <v>0.74240200000000001</v>
      </c>
      <c r="N93" s="66">
        <v>0.85516999999999999</v>
      </c>
    </row>
    <row r="94" spans="1:14" x14ac:dyDescent="0.2">
      <c r="A94" s="89" t="s">
        <v>1706</v>
      </c>
      <c r="B94" s="50">
        <v>15</v>
      </c>
      <c r="C94" s="66" t="s">
        <v>4486</v>
      </c>
      <c r="D94" s="50">
        <v>926</v>
      </c>
      <c r="E94" s="50">
        <v>926</v>
      </c>
      <c r="F94" s="50">
        <v>0</v>
      </c>
      <c r="G94" s="50">
        <v>0</v>
      </c>
      <c r="H94" s="50">
        <v>452529</v>
      </c>
      <c r="I94" s="50">
        <v>452504</v>
      </c>
      <c r="J94" s="50">
        <v>25</v>
      </c>
      <c r="K94" s="50">
        <v>0</v>
      </c>
      <c r="L94" s="116">
        <v>0.36633300000000002</v>
      </c>
      <c r="M94" s="50">
        <v>0.83907500000000002</v>
      </c>
      <c r="N94" s="66">
        <v>0.85516999999999999</v>
      </c>
    </row>
    <row r="95" spans="1:14" x14ac:dyDescent="0.2">
      <c r="A95" s="89" t="s">
        <v>1762</v>
      </c>
      <c r="B95" s="50">
        <v>18</v>
      </c>
      <c r="C95" s="66" t="s">
        <v>4486</v>
      </c>
      <c r="D95" s="50">
        <v>926</v>
      </c>
      <c r="E95" s="50">
        <v>926</v>
      </c>
      <c r="F95" s="50">
        <v>0</v>
      </c>
      <c r="G95" s="50">
        <v>0</v>
      </c>
      <c r="H95" s="50">
        <v>452529</v>
      </c>
      <c r="I95" s="50">
        <v>452493</v>
      </c>
      <c r="J95" s="50">
        <v>36</v>
      </c>
      <c r="K95" s="50">
        <v>0</v>
      </c>
      <c r="L95" s="116">
        <v>0.36073499999999997</v>
      </c>
      <c r="M95" s="50">
        <v>0.72506899999999996</v>
      </c>
      <c r="N95" s="66">
        <v>0.85516999999999999</v>
      </c>
    </row>
    <row r="96" spans="1:14" x14ac:dyDescent="0.2">
      <c r="A96" s="89" t="s">
        <v>1798</v>
      </c>
      <c r="B96" s="50">
        <v>19</v>
      </c>
      <c r="C96" s="66" t="s">
        <v>4486</v>
      </c>
      <c r="D96" s="50">
        <v>926</v>
      </c>
      <c r="E96" s="50">
        <v>926</v>
      </c>
      <c r="F96" s="50">
        <v>0</v>
      </c>
      <c r="G96" s="50">
        <v>0</v>
      </c>
      <c r="H96" s="50">
        <v>452529</v>
      </c>
      <c r="I96" s="50">
        <v>452464</v>
      </c>
      <c r="J96" s="50">
        <v>65</v>
      </c>
      <c r="K96" s="50">
        <v>0</v>
      </c>
      <c r="L96" s="116">
        <v>0.36425000000000002</v>
      </c>
      <c r="M96" s="50">
        <v>0.70370900000000003</v>
      </c>
      <c r="N96" s="66">
        <v>0.85516999999999999</v>
      </c>
    </row>
    <row r="97" spans="1:14" x14ac:dyDescent="0.2">
      <c r="A97" s="89" t="s">
        <v>777</v>
      </c>
      <c r="B97" s="50">
        <v>21</v>
      </c>
      <c r="C97" s="66" t="s">
        <v>4486</v>
      </c>
      <c r="D97" s="50">
        <v>926</v>
      </c>
      <c r="E97" s="50">
        <v>926</v>
      </c>
      <c r="F97" s="50">
        <v>0</v>
      </c>
      <c r="G97" s="50">
        <v>0</v>
      </c>
      <c r="H97" s="50">
        <v>452529</v>
      </c>
      <c r="I97" s="50">
        <v>452487</v>
      </c>
      <c r="J97" s="50">
        <v>42</v>
      </c>
      <c r="K97" s="50">
        <v>0</v>
      </c>
      <c r="L97" s="116">
        <v>0.36586000000000002</v>
      </c>
      <c r="M97" s="50">
        <v>0.75294000000000005</v>
      </c>
      <c r="N97" s="66">
        <v>0.85516999999999999</v>
      </c>
    </row>
    <row r="98" spans="1:14" x14ac:dyDescent="0.2">
      <c r="A98" s="89" t="s">
        <v>1861</v>
      </c>
      <c r="B98" s="50">
        <v>22</v>
      </c>
      <c r="C98" s="66" t="s">
        <v>4486</v>
      </c>
      <c r="D98" s="50">
        <v>926</v>
      </c>
      <c r="E98" s="50">
        <v>926</v>
      </c>
      <c r="F98" s="50">
        <v>0</v>
      </c>
      <c r="G98" s="50">
        <v>0</v>
      </c>
      <c r="H98" s="50">
        <v>452529</v>
      </c>
      <c r="I98" s="50">
        <v>452474</v>
      </c>
      <c r="J98" s="50">
        <v>55</v>
      </c>
      <c r="K98" s="50">
        <v>0</v>
      </c>
      <c r="L98" s="116">
        <v>0.36447299999999999</v>
      </c>
      <c r="M98" s="50">
        <v>0.69925400000000004</v>
      </c>
      <c r="N98" s="66">
        <v>0.85516999999999999</v>
      </c>
    </row>
    <row r="99" spans="1:14" x14ac:dyDescent="0.2">
      <c r="A99" s="89" t="s">
        <v>1926</v>
      </c>
      <c r="B99" s="50">
        <v>25</v>
      </c>
      <c r="C99" s="66" t="s">
        <v>4486</v>
      </c>
      <c r="D99" s="50">
        <v>926</v>
      </c>
      <c r="E99" s="50">
        <v>926</v>
      </c>
      <c r="F99" s="50">
        <v>0</v>
      </c>
      <c r="G99" s="50">
        <v>0</v>
      </c>
      <c r="H99" s="50">
        <v>452529</v>
      </c>
      <c r="I99" s="50">
        <v>452422</v>
      </c>
      <c r="J99" s="50">
        <v>107</v>
      </c>
      <c r="K99" s="50">
        <v>0</v>
      </c>
      <c r="L99" s="116">
        <v>0.36478500000000003</v>
      </c>
      <c r="M99" s="50">
        <v>0.60796700000000004</v>
      </c>
      <c r="N99" s="66">
        <v>0.85516999999999999</v>
      </c>
    </row>
    <row r="100" spans="1:14" x14ac:dyDescent="0.2">
      <c r="A100" s="89" t="s">
        <v>1946</v>
      </c>
      <c r="B100" s="50">
        <v>26</v>
      </c>
      <c r="C100" s="66" t="s">
        <v>4486</v>
      </c>
      <c r="D100" s="50">
        <v>926</v>
      </c>
      <c r="E100" s="50">
        <v>926</v>
      </c>
      <c r="F100" s="50">
        <v>0</v>
      </c>
      <c r="G100" s="50">
        <v>0</v>
      </c>
      <c r="H100" s="50">
        <v>452529</v>
      </c>
      <c r="I100" s="50">
        <v>452474</v>
      </c>
      <c r="J100" s="50">
        <v>55</v>
      </c>
      <c r="K100" s="50">
        <v>0</v>
      </c>
      <c r="L100" s="116">
        <v>0.36568099999999998</v>
      </c>
      <c r="M100" s="50">
        <v>0.73668800000000001</v>
      </c>
      <c r="N100" s="66">
        <v>0.85516999999999999</v>
      </c>
    </row>
    <row r="101" spans="1:14" x14ac:dyDescent="0.2">
      <c r="A101" s="89" t="s">
        <v>1971</v>
      </c>
      <c r="B101" s="50">
        <v>28</v>
      </c>
      <c r="C101" s="66" t="s">
        <v>4486</v>
      </c>
      <c r="D101" s="50">
        <v>926</v>
      </c>
      <c r="E101" s="50">
        <v>926</v>
      </c>
      <c r="F101" s="50">
        <v>0</v>
      </c>
      <c r="G101" s="50">
        <v>0</v>
      </c>
      <c r="H101" s="50">
        <v>452529</v>
      </c>
      <c r="I101" s="50">
        <v>452462</v>
      </c>
      <c r="J101" s="50">
        <v>67</v>
      </c>
      <c r="K101" s="50">
        <v>0</v>
      </c>
      <c r="L101" s="116">
        <v>0.36343799999999998</v>
      </c>
      <c r="M101" s="50">
        <v>0.67352400000000001</v>
      </c>
      <c r="N101" s="66">
        <v>0.85516999999999999</v>
      </c>
    </row>
    <row r="102" spans="1:14" x14ac:dyDescent="0.2">
      <c r="A102" s="89" t="s">
        <v>2012</v>
      </c>
      <c r="B102" s="50">
        <v>30</v>
      </c>
      <c r="C102" s="66" t="s">
        <v>4486</v>
      </c>
      <c r="D102" s="50">
        <v>926</v>
      </c>
      <c r="E102" s="50">
        <v>926</v>
      </c>
      <c r="F102" s="50">
        <v>0</v>
      </c>
      <c r="G102" s="50">
        <v>0</v>
      </c>
      <c r="H102" s="50">
        <v>452529</v>
      </c>
      <c r="I102" s="50">
        <v>452484</v>
      </c>
      <c r="J102" s="50">
        <v>45</v>
      </c>
      <c r="K102" s="50">
        <v>0</v>
      </c>
      <c r="L102" s="116">
        <v>0.365981</v>
      </c>
      <c r="M102" s="50">
        <v>0.74527299999999996</v>
      </c>
      <c r="N102" s="66">
        <v>0.85516999999999999</v>
      </c>
    </row>
    <row r="103" spans="1:14" x14ac:dyDescent="0.2">
      <c r="A103" s="89" t="s">
        <v>2110</v>
      </c>
      <c r="B103" s="50">
        <v>33</v>
      </c>
      <c r="C103" s="66" t="s">
        <v>4486</v>
      </c>
      <c r="D103" s="50">
        <v>926</v>
      </c>
      <c r="E103" s="50">
        <v>926</v>
      </c>
      <c r="F103" s="50">
        <v>0</v>
      </c>
      <c r="G103" s="50">
        <v>0</v>
      </c>
      <c r="H103" s="50">
        <v>452529</v>
      </c>
      <c r="I103" s="50">
        <v>452504</v>
      </c>
      <c r="J103" s="50">
        <v>25</v>
      </c>
      <c r="K103" s="50">
        <v>0</v>
      </c>
      <c r="L103" s="116">
        <v>0.36619499999999999</v>
      </c>
      <c r="M103" s="50">
        <v>0.83358399999999999</v>
      </c>
      <c r="N103" s="66">
        <v>0.85516999999999999</v>
      </c>
    </row>
    <row r="104" spans="1:14" x14ac:dyDescent="0.2">
      <c r="A104" s="89" t="s">
        <v>584</v>
      </c>
      <c r="B104" s="50">
        <v>38</v>
      </c>
      <c r="C104" s="66" t="s">
        <v>4486</v>
      </c>
      <c r="D104" s="50">
        <v>926</v>
      </c>
      <c r="E104" s="50">
        <v>926</v>
      </c>
      <c r="F104" s="50">
        <v>0</v>
      </c>
      <c r="G104" s="50">
        <v>0</v>
      </c>
      <c r="H104" s="50">
        <v>452529</v>
      </c>
      <c r="I104" s="50">
        <v>452508</v>
      </c>
      <c r="J104" s="50">
        <v>21</v>
      </c>
      <c r="K104" s="50">
        <v>0</v>
      </c>
      <c r="L104" s="116">
        <v>0.36654799999999998</v>
      </c>
      <c r="M104" s="50">
        <v>0.85516999999999999</v>
      </c>
      <c r="N104" s="66">
        <v>0.85516999999999999</v>
      </c>
    </row>
    <row r="105" spans="1:14" x14ac:dyDescent="0.2">
      <c r="A105" s="89" t="s">
        <v>2477</v>
      </c>
      <c r="B105" s="50">
        <v>41</v>
      </c>
      <c r="C105" s="66" t="s">
        <v>4486</v>
      </c>
      <c r="D105" s="50">
        <v>926</v>
      </c>
      <c r="E105" s="50">
        <v>926</v>
      </c>
      <c r="F105" s="50">
        <v>0</v>
      </c>
      <c r="G105" s="50">
        <v>0</v>
      </c>
      <c r="H105" s="50">
        <v>452529</v>
      </c>
      <c r="I105" s="50">
        <v>452504</v>
      </c>
      <c r="J105" s="50">
        <v>25</v>
      </c>
      <c r="K105" s="50">
        <v>0</v>
      </c>
      <c r="L105" s="116">
        <v>0.36609900000000001</v>
      </c>
      <c r="M105" s="50">
        <v>0.83228599999999997</v>
      </c>
      <c r="N105" s="66">
        <v>0.85516999999999999</v>
      </c>
    </row>
    <row r="106" spans="1:14" x14ac:dyDescent="0.2">
      <c r="A106" s="89" t="s">
        <v>2501</v>
      </c>
      <c r="B106" s="50">
        <v>42</v>
      </c>
      <c r="C106" s="66" t="s">
        <v>4486</v>
      </c>
      <c r="D106" s="50">
        <v>926</v>
      </c>
      <c r="E106" s="50">
        <v>926</v>
      </c>
      <c r="F106" s="50">
        <v>0</v>
      </c>
      <c r="G106" s="50">
        <v>0</v>
      </c>
      <c r="H106" s="50">
        <v>452529</v>
      </c>
      <c r="I106" s="50">
        <v>452499</v>
      </c>
      <c r="J106" s="50">
        <v>30</v>
      </c>
      <c r="K106" s="50">
        <v>0</v>
      </c>
      <c r="L106" s="116">
        <v>0.36682799999999999</v>
      </c>
      <c r="M106" s="50">
        <v>0.83420899999999998</v>
      </c>
      <c r="N106" s="66">
        <v>0.85516999999999999</v>
      </c>
    </row>
    <row r="107" spans="1:14" x14ac:dyDescent="0.2">
      <c r="A107" s="89" t="s">
        <v>2535</v>
      </c>
      <c r="B107" s="50">
        <v>43</v>
      </c>
      <c r="C107" s="66" t="s">
        <v>4486</v>
      </c>
      <c r="D107" s="50">
        <v>926</v>
      </c>
      <c r="E107" s="50">
        <v>926</v>
      </c>
      <c r="F107" s="50">
        <v>0</v>
      </c>
      <c r="G107" s="50">
        <v>0</v>
      </c>
      <c r="H107" s="50">
        <v>452529</v>
      </c>
      <c r="I107" s="50">
        <v>452433</v>
      </c>
      <c r="J107" s="50">
        <v>96</v>
      </c>
      <c r="K107" s="50">
        <v>0</v>
      </c>
      <c r="L107" s="116">
        <v>0.36568200000000001</v>
      </c>
      <c r="M107" s="50">
        <v>0.66029499999999997</v>
      </c>
      <c r="N107" s="66">
        <v>0.85516999999999999</v>
      </c>
    </row>
    <row r="108" spans="1:14" x14ac:dyDescent="0.2">
      <c r="A108" s="89" t="s">
        <v>2589</v>
      </c>
      <c r="B108" s="50">
        <v>44</v>
      </c>
      <c r="C108" s="66" t="s">
        <v>4486</v>
      </c>
      <c r="D108" s="50">
        <v>926</v>
      </c>
      <c r="E108" s="50">
        <v>926</v>
      </c>
      <c r="F108" s="50">
        <v>0</v>
      </c>
      <c r="G108" s="50">
        <v>0</v>
      </c>
      <c r="H108" s="50">
        <v>452529</v>
      </c>
      <c r="I108" s="50">
        <v>452455</v>
      </c>
      <c r="J108" s="50">
        <v>74</v>
      </c>
      <c r="K108" s="50">
        <v>0</v>
      </c>
      <c r="L108" s="116">
        <v>0.36510500000000001</v>
      </c>
      <c r="M108" s="50">
        <v>0.69221299999999997</v>
      </c>
      <c r="N108" s="66">
        <v>0.85516999999999999</v>
      </c>
    </row>
    <row r="109" spans="1:14" x14ac:dyDescent="0.2">
      <c r="A109" s="89" t="s">
        <v>2807</v>
      </c>
      <c r="B109" s="50">
        <v>49</v>
      </c>
      <c r="C109" s="66" t="s">
        <v>4486</v>
      </c>
      <c r="D109" s="50">
        <v>926</v>
      </c>
      <c r="E109" s="50">
        <v>926</v>
      </c>
      <c r="F109" s="50">
        <v>0</v>
      </c>
      <c r="G109" s="50">
        <v>0</v>
      </c>
      <c r="H109" s="50">
        <v>452529</v>
      </c>
      <c r="I109" s="50">
        <v>452434</v>
      </c>
      <c r="J109" s="50">
        <v>95</v>
      </c>
      <c r="K109" s="50">
        <v>0</v>
      </c>
      <c r="L109" s="116">
        <v>0.36555500000000002</v>
      </c>
      <c r="M109" s="50">
        <v>0.67049700000000001</v>
      </c>
      <c r="N109" s="66">
        <v>0.85516999999999999</v>
      </c>
    </row>
    <row r="110" spans="1:14" x14ac:dyDescent="0.2">
      <c r="A110" s="89" t="s">
        <v>709</v>
      </c>
      <c r="B110" s="50">
        <v>51</v>
      </c>
      <c r="C110" s="66" t="s">
        <v>4486</v>
      </c>
      <c r="D110" s="50">
        <v>926</v>
      </c>
      <c r="E110" s="50">
        <v>926</v>
      </c>
      <c r="F110" s="50">
        <v>0</v>
      </c>
      <c r="G110" s="50">
        <v>0</v>
      </c>
      <c r="H110" s="50">
        <v>452529</v>
      </c>
      <c r="I110" s="50">
        <v>452496</v>
      </c>
      <c r="J110" s="50">
        <v>33</v>
      </c>
      <c r="K110" s="50">
        <v>0</v>
      </c>
      <c r="L110" s="116">
        <v>0.364977</v>
      </c>
      <c r="M110" s="50">
        <v>0.77047699999999997</v>
      </c>
      <c r="N110" s="66">
        <v>0.85516999999999999</v>
      </c>
    </row>
    <row r="111" spans="1:14" x14ac:dyDescent="0.2">
      <c r="A111" s="89" t="s">
        <v>3052</v>
      </c>
      <c r="B111" s="50">
        <v>53</v>
      </c>
      <c r="C111" s="66" t="s">
        <v>4486</v>
      </c>
      <c r="D111" s="50">
        <v>926</v>
      </c>
      <c r="E111" s="50">
        <v>926</v>
      </c>
      <c r="F111" s="50">
        <v>0</v>
      </c>
      <c r="G111" s="50">
        <v>0</v>
      </c>
      <c r="H111" s="50">
        <v>452529</v>
      </c>
      <c r="I111" s="50">
        <v>452482</v>
      </c>
      <c r="J111" s="50">
        <v>47</v>
      </c>
      <c r="K111" s="50">
        <v>0</v>
      </c>
      <c r="L111" s="116">
        <v>0.363454</v>
      </c>
      <c r="M111" s="50">
        <v>0.71246900000000002</v>
      </c>
      <c r="N111" s="66">
        <v>0.85516999999999999</v>
      </c>
    </row>
    <row r="112" spans="1:14" x14ac:dyDescent="0.2">
      <c r="A112" s="89" t="s">
        <v>3138</v>
      </c>
      <c r="B112" s="50">
        <v>55</v>
      </c>
      <c r="C112" s="66" t="s">
        <v>4486</v>
      </c>
      <c r="D112" s="50">
        <v>926</v>
      </c>
      <c r="E112" s="50">
        <v>926</v>
      </c>
      <c r="F112" s="50">
        <v>0</v>
      </c>
      <c r="G112" s="50">
        <v>0</v>
      </c>
      <c r="H112" s="50">
        <v>452529</v>
      </c>
      <c r="I112" s="50">
        <v>452504</v>
      </c>
      <c r="J112" s="50">
        <v>25</v>
      </c>
      <c r="K112" s="50">
        <v>0</v>
      </c>
      <c r="L112" s="116">
        <v>0.36660399999999999</v>
      </c>
      <c r="M112" s="50">
        <v>0.83450599999999997</v>
      </c>
      <c r="N112" s="66">
        <v>0.85516999999999999</v>
      </c>
    </row>
    <row r="113" spans="1:14" x14ac:dyDescent="0.2">
      <c r="A113" s="89" t="s">
        <v>3232</v>
      </c>
      <c r="B113" s="50">
        <v>58</v>
      </c>
      <c r="C113" s="66" t="s">
        <v>4486</v>
      </c>
      <c r="D113" s="50">
        <v>926</v>
      </c>
      <c r="E113" s="50">
        <v>926</v>
      </c>
      <c r="F113" s="50">
        <v>0</v>
      </c>
      <c r="G113" s="50">
        <v>0</v>
      </c>
      <c r="H113" s="50">
        <v>452529</v>
      </c>
      <c r="I113" s="50">
        <v>452492</v>
      </c>
      <c r="J113" s="50">
        <v>37</v>
      </c>
      <c r="K113" s="50">
        <v>0</v>
      </c>
      <c r="L113" s="116">
        <v>0.361595</v>
      </c>
      <c r="M113" s="50">
        <v>0.68686899999999995</v>
      </c>
      <c r="N113" s="66">
        <v>0.85516999999999999</v>
      </c>
    </row>
    <row r="114" spans="1:14" x14ac:dyDescent="0.2">
      <c r="A114" s="89" t="s">
        <v>3316</v>
      </c>
      <c r="B114" s="50">
        <v>62</v>
      </c>
      <c r="C114" s="66" t="s">
        <v>4486</v>
      </c>
      <c r="D114" s="50">
        <v>926</v>
      </c>
      <c r="E114" s="50">
        <v>926</v>
      </c>
      <c r="F114" s="50">
        <v>0</v>
      </c>
      <c r="G114" s="50">
        <v>0</v>
      </c>
      <c r="H114" s="50">
        <v>452529</v>
      </c>
      <c r="I114" s="50">
        <v>452502</v>
      </c>
      <c r="J114" s="50">
        <v>27</v>
      </c>
      <c r="K114" s="50">
        <v>0</v>
      </c>
      <c r="L114" s="116">
        <v>0.36321199999999998</v>
      </c>
      <c r="M114" s="50">
        <v>0.78808100000000003</v>
      </c>
      <c r="N114" s="66">
        <v>0.85516999999999999</v>
      </c>
    </row>
    <row r="115" spans="1:14" x14ac:dyDescent="0.2">
      <c r="A115" s="89" t="s">
        <v>3360</v>
      </c>
      <c r="B115" s="50">
        <v>63</v>
      </c>
      <c r="C115" s="66" t="s">
        <v>4486</v>
      </c>
      <c r="D115" s="50">
        <v>926</v>
      </c>
      <c r="E115" s="50">
        <v>926</v>
      </c>
      <c r="F115" s="50">
        <v>0</v>
      </c>
      <c r="G115" s="50">
        <v>0</v>
      </c>
      <c r="H115" s="50">
        <v>452529</v>
      </c>
      <c r="I115" s="50">
        <v>452360</v>
      </c>
      <c r="J115" s="50">
        <v>169</v>
      </c>
      <c r="K115" s="50">
        <v>0</v>
      </c>
      <c r="L115" s="116">
        <v>0.36493599999999998</v>
      </c>
      <c r="M115" s="50">
        <v>0.54236300000000004</v>
      </c>
      <c r="N115" s="66">
        <v>0.85516999999999999</v>
      </c>
    </row>
    <row r="116" spans="1:14" x14ac:dyDescent="0.2">
      <c r="A116" s="89" t="s">
        <v>3663</v>
      </c>
      <c r="B116" s="50">
        <v>66</v>
      </c>
      <c r="C116" s="66" t="s">
        <v>4486</v>
      </c>
      <c r="D116" s="50">
        <v>926</v>
      </c>
      <c r="E116" s="50">
        <v>926</v>
      </c>
      <c r="F116" s="50">
        <v>0</v>
      </c>
      <c r="G116" s="50">
        <v>0</v>
      </c>
      <c r="H116" s="50">
        <v>452529</v>
      </c>
      <c r="I116" s="50">
        <v>452452</v>
      </c>
      <c r="J116" s="50">
        <v>77</v>
      </c>
      <c r="K116" s="50">
        <v>0</v>
      </c>
      <c r="L116" s="116">
        <v>0.365595</v>
      </c>
      <c r="M116" s="50">
        <v>0.68945900000000004</v>
      </c>
      <c r="N116" s="66">
        <v>0.85516999999999999</v>
      </c>
    </row>
    <row r="117" spans="1:14" x14ac:dyDescent="0.2">
      <c r="A117" s="89" t="s">
        <v>740</v>
      </c>
      <c r="B117" s="50">
        <v>67</v>
      </c>
      <c r="C117" s="66" t="s">
        <v>4486</v>
      </c>
      <c r="D117" s="50">
        <v>926</v>
      </c>
      <c r="E117" s="50">
        <v>926</v>
      </c>
      <c r="F117" s="50">
        <v>0</v>
      </c>
      <c r="G117" s="50">
        <v>0</v>
      </c>
      <c r="H117" s="50">
        <v>452529</v>
      </c>
      <c r="I117" s="50">
        <v>452466</v>
      </c>
      <c r="J117" s="50">
        <v>63</v>
      </c>
      <c r="K117" s="50">
        <v>0</v>
      </c>
      <c r="L117" s="116">
        <v>0.36585699999999999</v>
      </c>
      <c r="M117" s="50">
        <v>0.754494</v>
      </c>
      <c r="N117" s="66">
        <v>0.85516999999999999</v>
      </c>
    </row>
    <row r="118" spans="1:14" x14ac:dyDescent="0.2">
      <c r="A118" s="89" t="s">
        <v>596</v>
      </c>
      <c r="B118" s="50">
        <v>69</v>
      </c>
      <c r="C118" s="66" t="s">
        <v>4486</v>
      </c>
      <c r="D118" s="50">
        <v>926</v>
      </c>
      <c r="E118" s="50">
        <v>926</v>
      </c>
      <c r="F118" s="50">
        <v>0</v>
      </c>
      <c r="G118" s="50">
        <v>0</v>
      </c>
      <c r="H118" s="50">
        <v>452529</v>
      </c>
      <c r="I118" s="50">
        <v>452487</v>
      </c>
      <c r="J118" s="50">
        <v>42</v>
      </c>
      <c r="K118" s="50">
        <v>0</v>
      </c>
      <c r="L118" s="116">
        <v>0.36448999999999998</v>
      </c>
      <c r="M118" s="50">
        <v>0.74875100000000006</v>
      </c>
      <c r="N118" s="66">
        <v>0.85516999999999999</v>
      </c>
    </row>
    <row r="119" spans="1:14" x14ac:dyDescent="0.2">
      <c r="A119" s="89" t="s">
        <v>600</v>
      </c>
      <c r="B119" s="50">
        <v>71</v>
      </c>
      <c r="C119" s="66" t="s">
        <v>4486</v>
      </c>
      <c r="D119" s="50">
        <v>926</v>
      </c>
      <c r="E119" s="50">
        <v>926</v>
      </c>
      <c r="F119" s="50">
        <v>0</v>
      </c>
      <c r="G119" s="50">
        <v>0</v>
      </c>
      <c r="H119" s="50">
        <v>452529</v>
      </c>
      <c r="I119" s="50">
        <v>452426</v>
      </c>
      <c r="J119" s="50">
        <v>103</v>
      </c>
      <c r="K119" s="50">
        <v>0</v>
      </c>
      <c r="L119" s="116">
        <v>0.36090299999999997</v>
      </c>
      <c r="M119" s="50">
        <v>0.585781</v>
      </c>
      <c r="N119" s="66">
        <v>0.85516999999999999</v>
      </c>
    </row>
    <row r="120" spans="1:14" x14ac:dyDescent="0.2">
      <c r="A120" s="89" t="s">
        <v>3878</v>
      </c>
      <c r="B120" s="50">
        <v>73</v>
      </c>
      <c r="C120" s="66" t="s">
        <v>4486</v>
      </c>
      <c r="D120" s="50">
        <v>926</v>
      </c>
      <c r="E120" s="50">
        <v>926</v>
      </c>
      <c r="F120" s="50">
        <v>0</v>
      </c>
      <c r="G120" s="50">
        <v>0</v>
      </c>
      <c r="H120" s="50">
        <v>452529</v>
      </c>
      <c r="I120" s="50">
        <v>452474</v>
      </c>
      <c r="J120" s="50">
        <v>55</v>
      </c>
      <c r="K120" s="50">
        <v>0</v>
      </c>
      <c r="L120" s="116">
        <v>0.365122</v>
      </c>
      <c r="M120" s="50">
        <v>0.75998200000000005</v>
      </c>
      <c r="N120" s="66">
        <v>0.85516999999999999</v>
      </c>
    </row>
    <row r="121" spans="1:14" x14ac:dyDescent="0.2">
      <c r="A121" s="89" t="s">
        <v>3910</v>
      </c>
      <c r="B121" s="50">
        <v>74</v>
      </c>
      <c r="C121" s="66" t="s">
        <v>4486</v>
      </c>
      <c r="D121" s="50">
        <v>926</v>
      </c>
      <c r="E121" s="50">
        <v>926</v>
      </c>
      <c r="F121" s="50">
        <v>0</v>
      </c>
      <c r="G121" s="50">
        <v>0</v>
      </c>
      <c r="H121" s="50">
        <v>452529</v>
      </c>
      <c r="I121" s="50">
        <v>452502</v>
      </c>
      <c r="J121" s="50">
        <v>27</v>
      </c>
      <c r="K121" s="50">
        <v>0</v>
      </c>
      <c r="L121" s="116">
        <v>0.36637799999999998</v>
      </c>
      <c r="M121" s="50">
        <v>0.82699400000000001</v>
      </c>
      <c r="N121" s="66">
        <v>0.85516999999999999</v>
      </c>
    </row>
    <row r="122" spans="1:14" x14ac:dyDescent="0.2">
      <c r="A122" s="89" t="s">
        <v>3950</v>
      </c>
      <c r="B122" s="50">
        <v>75</v>
      </c>
      <c r="C122" s="66" t="s">
        <v>4486</v>
      </c>
      <c r="D122" s="50">
        <v>926</v>
      </c>
      <c r="E122" s="50">
        <v>926</v>
      </c>
      <c r="F122" s="50">
        <v>0</v>
      </c>
      <c r="G122" s="50">
        <v>0</v>
      </c>
      <c r="H122" s="50">
        <v>452529</v>
      </c>
      <c r="I122" s="50">
        <v>452448</v>
      </c>
      <c r="J122" s="50">
        <v>81</v>
      </c>
      <c r="K122" s="50">
        <v>0</v>
      </c>
      <c r="L122" s="116">
        <v>0.36655799999999999</v>
      </c>
      <c r="M122" s="50">
        <v>0.72345499999999996</v>
      </c>
      <c r="N122" s="66">
        <v>0.85516999999999999</v>
      </c>
    </row>
    <row r="123" spans="1:14" x14ac:dyDescent="0.2">
      <c r="A123" s="89" t="s">
        <v>4073</v>
      </c>
      <c r="B123" s="50">
        <v>77</v>
      </c>
      <c r="C123" s="66" t="s">
        <v>4486</v>
      </c>
      <c r="D123" s="50">
        <v>926</v>
      </c>
      <c r="E123" s="50">
        <v>926</v>
      </c>
      <c r="F123" s="50">
        <v>0</v>
      </c>
      <c r="G123" s="50">
        <v>0</v>
      </c>
      <c r="H123" s="50">
        <v>452529</v>
      </c>
      <c r="I123" s="50">
        <v>452483</v>
      </c>
      <c r="J123" s="50">
        <v>46</v>
      </c>
      <c r="K123" s="50">
        <v>0</v>
      </c>
      <c r="L123" s="116">
        <v>0.36646000000000001</v>
      </c>
      <c r="M123" s="50">
        <v>0.78957599999999994</v>
      </c>
      <c r="N123" s="66">
        <v>0.85516999999999999</v>
      </c>
    </row>
    <row r="124" spans="1:14" x14ac:dyDescent="0.2">
      <c r="A124" s="89" t="s">
        <v>4135</v>
      </c>
      <c r="B124" s="50">
        <v>78</v>
      </c>
      <c r="C124" s="66" t="s">
        <v>4486</v>
      </c>
      <c r="D124" s="50">
        <v>926</v>
      </c>
      <c r="E124" s="50">
        <v>926</v>
      </c>
      <c r="F124" s="50">
        <v>0</v>
      </c>
      <c r="G124" s="50">
        <v>0</v>
      </c>
      <c r="H124" s="50">
        <v>452529</v>
      </c>
      <c r="I124" s="50">
        <v>452477</v>
      </c>
      <c r="J124" s="50">
        <v>52</v>
      </c>
      <c r="K124" s="50">
        <v>0</v>
      </c>
      <c r="L124" s="116">
        <v>0.365562</v>
      </c>
      <c r="M124" s="50">
        <v>0.741012</v>
      </c>
      <c r="N124" s="66">
        <v>0.85516999999999999</v>
      </c>
    </row>
    <row r="125" spans="1:14" x14ac:dyDescent="0.2">
      <c r="A125" s="89" t="s">
        <v>4159</v>
      </c>
      <c r="B125" s="50">
        <v>79</v>
      </c>
      <c r="C125" s="66" t="s">
        <v>4486</v>
      </c>
      <c r="D125" s="50">
        <v>926</v>
      </c>
      <c r="E125" s="50">
        <v>926</v>
      </c>
      <c r="F125" s="50">
        <v>0</v>
      </c>
      <c r="G125" s="50">
        <v>0</v>
      </c>
      <c r="H125" s="50">
        <v>452529</v>
      </c>
      <c r="I125" s="50">
        <v>452501</v>
      </c>
      <c r="J125" s="50">
        <v>28</v>
      </c>
      <c r="K125" s="50">
        <v>0</v>
      </c>
      <c r="L125" s="116">
        <v>0.36580600000000002</v>
      </c>
      <c r="M125" s="50">
        <v>0.81395499999999998</v>
      </c>
      <c r="N125" s="66">
        <v>0.85516999999999999</v>
      </c>
    </row>
    <row r="126" spans="1:14" x14ac:dyDescent="0.2">
      <c r="A126" s="89" t="s">
        <v>1706</v>
      </c>
      <c r="B126" s="50">
        <v>15</v>
      </c>
      <c r="C126" s="66" t="s">
        <v>4471</v>
      </c>
      <c r="D126" s="50">
        <v>13443</v>
      </c>
      <c r="E126" s="50">
        <v>13443</v>
      </c>
      <c r="F126" s="50">
        <v>0</v>
      </c>
      <c r="G126" s="50">
        <v>0</v>
      </c>
      <c r="H126" s="50">
        <v>440012</v>
      </c>
      <c r="I126" s="50">
        <v>439987</v>
      </c>
      <c r="J126" s="50">
        <v>25</v>
      </c>
      <c r="K126" s="50">
        <v>0</v>
      </c>
      <c r="L126" s="116">
        <v>0.352794</v>
      </c>
      <c r="M126" s="50">
        <v>0.45704899999999998</v>
      </c>
      <c r="N126" s="66">
        <v>0.86724749999999995</v>
      </c>
    </row>
    <row r="127" spans="1:14" x14ac:dyDescent="0.2">
      <c r="A127" s="89" t="s">
        <v>2477</v>
      </c>
      <c r="B127" s="50">
        <v>41</v>
      </c>
      <c r="C127" s="66" t="s">
        <v>4471</v>
      </c>
      <c r="D127" s="50">
        <v>13443</v>
      </c>
      <c r="E127" s="50">
        <v>13443</v>
      </c>
      <c r="F127" s="50">
        <v>0</v>
      </c>
      <c r="G127" s="50">
        <v>0</v>
      </c>
      <c r="H127" s="50">
        <v>440012</v>
      </c>
      <c r="I127" s="50">
        <v>439987</v>
      </c>
      <c r="J127" s="50">
        <v>25</v>
      </c>
      <c r="K127" s="50">
        <v>0</v>
      </c>
      <c r="L127" s="116">
        <v>0.35620600000000002</v>
      </c>
      <c r="M127" s="50">
        <v>0.48758899999999999</v>
      </c>
      <c r="N127" s="66">
        <v>0.86724749999999995</v>
      </c>
    </row>
    <row r="128" spans="1:14" x14ac:dyDescent="0.2">
      <c r="A128" s="89" t="s">
        <v>3360</v>
      </c>
      <c r="B128" s="50">
        <v>63</v>
      </c>
      <c r="C128" s="66" t="s">
        <v>4471</v>
      </c>
      <c r="D128" s="50">
        <v>13443</v>
      </c>
      <c r="E128" s="50">
        <v>13440</v>
      </c>
      <c r="F128" s="50">
        <v>3</v>
      </c>
      <c r="G128" s="50">
        <v>0</v>
      </c>
      <c r="H128" s="50">
        <v>440012</v>
      </c>
      <c r="I128" s="50">
        <v>439846</v>
      </c>
      <c r="J128" s="50">
        <v>166</v>
      </c>
      <c r="K128" s="50">
        <v>0</v>
      </c>
      <c r="L128" s="116">
        <v>0.71084400000000003</v>
      </c>
      <c r="M128" s="50">
        <v>0.48491099999999998</v>
      </c>
      <c r="N128" s="66">
        <v>0.86724749999999995</v>
      </c>
    </row>
    <row r="129" spans="1:14" x14ac:dyDescent="0.2">
      <c r="A129" s="89" t="s">
        <v>1325</v>
      </c>
      <c r="B129" s="50">
        <v>5</v>
      </c>
      <c r="C129" s="66" t="s">
        <v>4471</v>
      </c>
      <c r="D129" s="50">
        <v>13443</v>
      </c>
      <c r="E129" s="50">
        <v>13439</v>
      </c>
      <c r="F129" s="50">
        <v>4</v>
      </c>
      <c r="G129" s="50">
        <v>0</v>
      </c>
      <c r="H129" s="50">
        <v>440012</v>
      </c>
      <c r="I129" s="50">
        <v>439912</v>
      </c>
      <c r="J129" s="50">
        <v>100</v>
      </c>
      <c r="K129" s="50">
        <v>0</v>
      </c>
      <c r="L129" s="116">
        <v>1.44943</v>
      </c>
      <c r="M129" s="50">
        <v>0.53473300000000001</v>
      </c>
      <c r="N129" s="66">
        <v>0.87721269999999996</v>
      </c>
    </row>
    <row r="130" spans="1:14" x14ac:dyDescent="0.2">
      <c r="A130" s="89" t="s">
        <v>1946</v>
      </c>
      <c r="B130" s="50">
        <v>26</v>
      </c>
      <c r="C130" s="66" t="s">
        <v>4471</v>
      </c>
      <c r="D130" s="50">
        <v>13443</v>
      </c>
      <c r="E130" s="50">
        <v>13442</v>
      </c>
      <c r="F130" s="50">
        <v>1</v>
      </c>
      <c r="G130" s="50">
        <v>0</v>
      </c>
      <c r="H130" s="50">
        <v>440012</v>
      </c>
      <c r="I130" s="50">
        <v>439958</v>
      </c>
      <c r="J130" s="50">
        <v>54</v>
      </c>
      <c r="K130" s="50">
        <v>0</v>
      </c>
      <c r="L130" s="116">
        <v>0.628525</v>
      </c>
      <c r="M130" s="50">
        <v>0.55305000000000004</v>
      </c>
      <c r="N130" s="66">
        <v>0.88263311111111098</v>
      </c>
    </row>
    <row r="131" spans="1:14" x14ac:dyDescent="0.2">
      <c r="A131" s="89" t="s">
        <v>3950</v>
      </c>
      <c r="B131" s="50">
        <v>75</v>
      </c>
      <c r="C131" s="66" t="s">
        <v>4471</v>
      </c>
      <c r="D131" s="50">
        <v>13443</v>
      </c>
      <c r="E131" s="50">
        <v>13440</v>
      </c>
      <c r="F131" s="50">
        <v>3</v>
      </c>
      <c r="G131" s="50">
        <v>0</v>
      </c>
      <c r="H131" s="50">
        <v>440012</v>
      </c>
      <c r="I131" s="50">
        <v>439934</v>
      </c>
      <c r="J131" s="50">
        <v>78</v>
      </c>
      <c r="K131" s="50">
        <v>0</v>
      </c>
      <c r="L131" s="116">
        <v>1.4973000000000001</v>
      </c>
      <c r="M131" s="50">
        <v>0.56354599999999999</v>
      </c>
      <c r="N131" s="66">
        <v>0.88263311111111098</v>
      </c>
    </row>
    <row r="132" spans="1:14" x14ac:dyDescent="0.2">
      <c r="A132" s="89" t="s">
        <v>1158</v>
      </c>
      <c r="B132" s="50">
        <v>2</v>
      </c>
      <c r="C132" s="66" t="s">
        <v>4488</v>
      </c>
      <c r="D132" s="50">
        <v>637</v>
      </c>
      <c r="E132" s="50">
        <v>637</v>
      </c>
      <c r="F132" s="50">
        <v>0</v>
      </c>
      <c r="G132" s="50">
        <v>0</v>
      </c>
      <c r="H132" s="50">
        <v>452818</v>
      </c>
      <c r="I132" s="50">
        <v>452790</v>
      </c>
      <c r="J132" s="50">
        <v>28</v>
      </c>
      <c r="K132" s="50">
        <v>0</v>
      </c>
      <c r="L132" s="116">
        <v>0.365985</v>
      </c>
      <c r="M132" s="50">
        <v>0.83275900000000003</v>
      </c>
      <c r="N132" s="66">
        <v>0.90165818750000004</v>
      </c>
    </row>
    <row r="133" spans="1:14" x14ac:dyDescent="0.2">
      <c r="A133" s="89" t="s">
        <v>1193</v>
      </c>
      <c r="B133" s="50">
        <v>3</v>
      </c>
      <c r="C133" s="66" t="s">
        <v>4488</v>
      </c>
      <c r="D133" s="50">
        <v>637</v>
      </c>
      <c r="E133" s="50">
        <v>637</v>
      </c>
      <c r="F133" s="50">
        <v>0</v>
      </c>
      <c r="G133" s="50">
        <v>0</v>
      </c>
      <c r="H133" s="50">
        <v>452818</v>
      </c>
      <c r="I133" s="50">
        <v>452689</v>
      </c>
      <c r="J133" s="50">
        <v>129</v>
      </c>
      <c r="K133" s="50">
        <v>0</v>
      </c>
      <c r="L133" s="116">
        <v>0.36578500000000003</v>
      </c>
      <c r="M133" s="50">
        <v>0.66400400000000004</v>
      </c>
      <c r="N133" s="66">
        <v>0.90165818750000004</v>
      </c>
    </row>
    <row r="134" spans="1:14" x14ac:dyDescent="0.2">
      <c r="A134" s="89" t="s">
        <v>658</v>
      </c>
      <c r="B134" s="50">
        <v>4</v>
      </c>
      <c r="C134" s="66" t="s">
        <v>4488</v>
      </c>
      <c r="D134" s="50">
        <v>637</v>
      </c>
      <c r="E134" s="50">
        <v>637</v>
      </c>
      <c r="F134" s="50">
        <v>0</v>
      </c>
      <c r="G134" s="50">
        <v>0</v>
      </c>
      <c r="H134" s="50">
        <v>452818</v>
      </c>
      <c r="I134" s="50">
        <v>452787</v>
      </c>
      <c r="J134" s="50">
        <v>31</v>
      </c>
      <c r="K134" s="50">
        <v>0</v>
      </c>
      <c r="L134" s="116">
        <v>0.36664999999999998</v>
      </c>
      <c r="M134" s="50">
        <v>0.84086899999999998</v>
      </c>
      <c r="N134" s="66">
        <v>0.90165818750000004</v>
      </c>
    </row>
    <row r="135" spans="1:14" x14ac:dyDescent="0.2">
      <c r="A135" s="89" t="s">
        <v>1413</v>
      </c>
      <c r="B135" s="50">
        <v>8</v>
      </c>
      <c r="C135" s="66" t="s">
        <v>4488</v>
      </c>
      <c r="D135" s="50">
        <v>637</v>
      </c>
      <c r="E135" s="50">
        <v>637</v>
      </c>
      <c r="F135" s="50">
        <v>0</v>
      </c>
      <c r="G135" s="50">
        <v>0</v>
      </c>
      <c r="H135" s="50">
        <v>452818</v>
      </c>
      <c r="I135" s="50">
        <v>452728</v>
      </c>
      <c r="J135" s="50">
        <v>90</v>
      </c>
      <c r="K135" s="50">
        <v>0</v>
      </c>
      <c r="L135" s="116">
        <v>0.36673</v>
      </c>
      <c r="M135" s="50">
        <v>0.74268500000000004</v>
      </c>
      <c r="N135" s="66">
        <v>0.90165818750000004</v>
      </c>
    </row>
    <row r="136" spans="1:14" x14ac:dyDescent="0.2">
      <c r="A136" s="89" t="s">
        <v>774</v>
      </c>
      <c r="B136" s="50">
        <v>12</v>
      </c>
      <c r="C136" s="66" t="s">
        <v>4488</v>
      </c>
      <c r="D136" s="50">
        <v>637</v>
      </c>
      <c r="E136" s="50">
        <v>637</v>
      </c>
      <c r="F136" s="50">
        <v>0</v>
      </c>
      <c r="G136" s="50">
        <v>0</v>
      </c>
      <c r="H136" s="50">
        <v>452818</v>
      </c>
      <c r="I136" s="50">
        <v>452767</v>
      </c>
      <c r="J136" s="50">
        <v>51</v>
      </c>
      <c r="K136" s="50">
        <v>0</v>
      </c>
      <c r="L136" s="116">
        <v>0.36646499999999999</v>
      </c>
      <c r="M136" s="50">
        <v>0.80008999999999997</v>
      </c>
      <c r="N136" s="66">
        <v>0.90165818750000004</v>
      </c>
    </row>
    <row r="137" spans="1:14" x14ac:dyDescent="0.2">
      <c r="A137" s="89" t="s">
        <v>1664</v>
      </c>
      <c r="B137" s="50">
        <v>14</v>
      </c>
      <c r="C137" s="66" t="s">
        <v>4488</v>
      </c>
      <c r="D137" s="50">
        <v>637</v>
      </c>
      <c r="E137" s="50">
        <v>637</v>
      </c>
      <c r="F137" s="50">
        <v>0</v>
      </c>
      <c r="G137" s="50">
        <v>0</v>
      </c>
      <c r="H137" s="50">
        <v>452818</v>
      </c>
      <c r="I137" s="50">
        <v>452771</v>
      </c>
      <c r="J137" s="50">
        <v>47</v>
      </c>
      <c r="K137" s="50">
        <v>0</v>
      </c>
      <c r="L137" s="116">
        <v>0.36680699999999999</v>
      </c>
      <c r="M137" s="50">
        <v>0.810392</v>
      </c>
      <c r="N137" s="66">
        <v>0.90165818750000004</v>
      </c>
    </row>
    <row r="138" spans="1:14" x14ac:dyDescent="0.2">
      <c r="A138" s="89" t="s">
        <v>1706</v>
      </c>
      <c r="B138" s="50">
        <v>15</v>
      </c>
      <c r="C138" s="66" t="s">
        <v>4488</v>
      </c>
      <c r="D138" s="50">
        <v>637</v>
      </c>
      <c r="E138" s="50">
        <v>637</v>
      </c>
      <c r="F138" s="50">
        <v>0</v>
      </c>
      <c r="G138" s="50">
        <v>0</v>
      </c>
      <c r="H138" s="50">
        <v>452818</v>
      </c>
      <c r="I138" s="50">
        <v>452793</v>
      </c>
      <c r="J138" s="50">
        <v>25</v>
      </c>
      <c r="K138" s="50">
        <v>0</v>
      </c>
      <c r="L138" s="116">
        <v>0.36648399999999998</v>
      </c>
      <c r="M138" s="50">
        <v>0.85271699999999995</v>
      </c>
      <c r="N138" s="66">
        <v>0.90165818750000004</v>
      </c>
    </row>
    <row r="139" spans="1:14" x14ac:dyDescent="0.2">
      <c r="A139" s="89" t="s">
        <v>569</v>
      </c>
      <c r="B139" s="50">
        <v>17</v>
      </c>
      <c r="C139" s="66" t="s">
        <v>4488</v>
      </c>
      <c r="D139" s="50">
        <v>637</v>
      </c>
      <c r="E139" s="50">
        <v>635</v>
      </c>
      <c r="F139" s="50">
        <v>2</v>
      </c>
      <c r="G139" s="50">
        <v>0</v>
      </c>
      <c r="H139" s="50">
        <v>452818</v>
      </c>
      <c r="I139" s="50">
        <v>451085</v>
      </c>
      <c r="J139" s="50">
        <v>1730</v>
      </c>
      <c r="K139" s="50">
        <v>3</v>
      </c>
      <c r="L139" s="116">
        <v>0.77100500000000005</v>
      </c>
      <c r="M139" s="50">
        <v>0.67257999999999996</v>
      </c>
      <c r="N139" s="66">
        <v>0.90165818750000004</v>
      </c>
    </row>
    <row r="140" spans="1:14" x14ac:dyDescent="0.2">
      <c r="A140" s="89" t="s">
        <v>1798</v>
      </c>
      <c r="B140" s="50">
        <v>19</v>
      </c>
      <c r="C140" s="66" t="s">
        <v>4488</v>
      </c>
      <c r="D140" s="50">
        <v>637</v>
      </c>
      <c r="E140" s="50">
        <v>637</v>
      </c>
      <c r="F140" s="50">
        <v>0</v>
      </c>
      <c r="G140" s="50">
        <v>0</v>
      </c>
      <c r="H140" s="50">
        <v>452818</v>
      </c>
      <c r="I140" s="50">
        <v>452753</v>
      </c>
      <c r="J140" s="50">
        <v>65</v>
      </c>
      <c r="K140" s="50">
        <v>0</v>
      </c>
      <c r="L140" s="116">
        <v>0.36663899999999999</v>
      </c>
      <c r="M140" s="50">
        <v>0.77003200000000005</v>
      </c>
      <c r="N140" s="66">
        <v>0.90165818750000004</v>
      </c>
    </row>
    <row r="141" spans="1:14" x14ac:dyDescent="0.2">
      <c r="A141" s="89" t="s">
        <v>777</v>
      </c>
      <c r="B141" s="50">
        <v>21</v>
      </c>
      <c r="C141" s="66" t="s">
        <v>4488</v>
      </c>
      <c r="D141" s="50">
        <v>637</v>
      </c>
      <c r="E141" s="50">
        <v>637</v>
      </c>
      <c r="F141" s="50">
        <v>0</v>
      </c>
      <c r="G141" s="50">
        <v>0</v>
      </c>
      <c r="H141" s="50">
        <v>452818</v>
      </c>
      <c r="I141" s="50">
        <v>452776</v>
      </c>
      <c r="J141" s="50">
        <v>42</v>
      </c>
      <c r="K141" s="50">
        <v>0</v>
      </c>
      <c r="L141" s="116">
        <v>0.36618299999999998</v>
      </c>
      <c r="M141" s="50">
        <v>0.80074800000000002</v>
      </c>
      <c r="N141" s="66">
        <v>0.90165818750000004</v>
      </c>
    </row>
    <row r="142" spans="1:14" x14ac:dyDescent="0.2">
      <c r="A142" s="89" t="s">
        <v>1861</v>
      </c>
      <c r="B142" s="50">
        <v>22</v>
      </c>
      <c r="C142" s="66" t="s">
        <v>4488</v>
      </c>
      <c r="D142" s="50">
        <v>637</v>
      </c>
      <c r="E142" s="50">
        <v>637</v>
      </c>
      <c r="F142" s="50">
        <v>0</v>
      </c>
      <c r="G142" s="50">
        <v>0</v>
      </c>
      <c r="H142" s="50">
        <v>452818</v>
      </c>
      <c r="I142" s="50">
        <v>452763</v>
      </c>
      <c r="J142" s="50">
        <v>55</v>
      </c>
      <c r="K142" s="50">
        <v>0</v>
      </c>
      <c r="L142" s="116">
        <v>0.36634100000000003</v>
      </c>
      <c r="M142" s="50">
        <v>0.79882399999999998</v>
      </c>
      <c r="N142" s="66">
        <v>0.90165818750000004</v>
      </c>
    </row>
    <row r="143" spans="1:14" x14ac:dyDescent="0.2">
      <c r="A143" s="89" t="s">
        <v>1926</v>
      </c>
      <c r="B143" s="50">
        <v>25</v>
      </c>
      <c r="C143" s="66" t="s">
        <v>4488</v>
      </c>
      <c r="D143" s="50">
        <v>637</v>
      </c>
      <c r="E143" s="50">
        <v>637</v>
      </c>
      <c r="F143" s="50">
        <v>0</v>
      </c>
      <c r="G143" s="50">
        <v>0</v>
      </c>
      <c r="H143" s="50">
        <v>452818</v>
      </c>
      <c r="I143" s="50">
        <v>452711</v>
      </c>
      <c r="J143" s="50">
        <v>107</v>
      </c>
      <c r="K143" s="50">
        <v>0</v>
      </c>
      <c r="L143" s="116">
        <v>0.36666900000000002</v>
      </c>
      <c r="M143" s="50">
        <v>0.735267</v>
      </c>
      <c r="N143" s="66">
        <v>0.90165818750000004</v>
      </c>
    </row>
    <row r="144" spans="1:14" x14ac:dyDescent="0.2">
      <c r="A144" s="89" t="s">
        <v>1946</v>
      </c>
      <c r="B144" s="50">
        <v>26</v>
      </c>
      <c r="C144" s="66" t="s">
        <v>4488</v>
      </c>
      <c r="D144" s="50">
        <v>637</v>
      </c>
      <c r="E144" s="50">
        <v>637</v>
      </c>
      <c r="F144" s="50">
        <v>0</v>
      </c>
      <c r="G144" s="50">
        <v>0</v>
      </c>
      <c r="H144" s="50">
        <v>452818</v>
      </c>
      <c r="I144" s="50">
        <v>452763</v>
      </c>
      <c r="J144" s="50">
        <v>55</v>
      </c>
      <c r="K144" s="50">
        <v>0</v>
      </c>
      <c r="L144" s="116">
        <v>0.365672</v>
      </c>
      <c r="M144" s="50">
        <v>0.77904200000000001</v>
      </c>
      <c r="N144" s="66">
        <v>0.90165818750000004</v>
      </c>
    </row>
    <row r="145" spans="1:14" x14ac:dyDescent="0.2">
      <c r="A145" s="89" t="s">
        <v>1971</v>
      </c>
      <c r="B145" s="50">
        <v>28</v>
      </c>
      <c r="C145" s="66" t="s">
        <v>4488</v>
      </c>
      <c r="D145" s="50">
        <v>637</v>
      </c>
      <c r="E145" s="50">
        <v>637</v>
      </c>
      <c r="F145" s="50">
        <v>0</v>
      </c>
      <c r="G145" s="50">
        <v>0</v>
      </c>
      <c r="H145" s="50">
        <v>452818</v>
      </c>
      <c r="I145" s="50">
        <v>452751</v>
      </c>
      <c r="J145" s="50">
        <v>67</v>
      </c>
      <c r="K145" s="50">
        <v>0</v>
      </c>
      <c r="L145" s="116">
        <v>0.36677999999999999</v>
      </c>
      <c r="M145" s="50">
        <v>0.78370799999999996</v>
      </c>
      <c r="N145" s="66">
        <v>0.90165818750000004</v>
      </c>
    </row>
    <row r="146" spans="1:14" x14ac:dyDescent="0.2">
      <c r="A146" s="89" t="s">
        <v>2012</v>
      </c>
      <c r="B146" s="50">
        <v>30</v>
      </c>
      <c r="C146" s="66" t="s">
        <v>4488</v>
      </c>
      <c r="D146" s="50">
        <v>637</v>
      </c>
      <c r="E146" s="50">
        <v>637</v>
      </c>
      <c r="F146" s="50">
        <v>0</v>
      </c>
      <c r="G146" s="50">
        <v>0</v>
      </c>
      <c r="H146" s="50">
        <v>452818</v>
      </c>
      <c r="I146" s="50">
        <v>452773</v>
      </c>
      <c r="J146" s="50">
        <v>45</v>
      </c>
      <c r="K146" s="50">
        <v>0</v>
      </c>
      <c r="L146" s="116">
        <v>0.36496099999999998</v>
      </c>
      <c r="M146" s="50">
        <v>0.78113100000000002</v>
      </c>
      <c r="N146" s="66">
        <v>0.90165818750000004</v>
      </c>
    </row>
    <row r="147" spans="1:14" x14ac:dyDescent="0.2">
      <c r="A147" s="89" t="s">
        <v>2110</v>
      </c>
      <c r="B147" s="50">
        <v>33</v>
      </c>
      <c r="C147" s="66" t="s">
        <v>4488</v>
      </c>
      <c r="D147" s="50">
        <v>637</v>
      </c>
      <c r="E147" s="50">
        <v>637</v>
      </c>
      <c r="F147" s="50">
        <v>0</v>
      </c>
      <c r="G147" s="50">
        <v>0</v>
      </c>
      <c r="H147" s="50">
        <v>452818</v>
      </c>
      <c r="I147" s="50">
        <v>452793</v>
      </c>
      <c r="J147" s="50">
        <v>25</v>
      </c>
      <c r="K147" s="50">
        <v>0</v>
      </c>
      <c r="L147" s="116">
        <v>0.36694599999999999</v>
      </c>
      <c r="M147" s="50">
        <v>0.86923799999999996</v>
      </c>
      <c r="N147" s="66">
        <v>0.90165818750000004</v>
      </c>
    </row>
    <row r="148" spans="1:14" x14ac:dyDescent="0.2">
      <c r="A148" s="89" t="s">
        <v>2130</v>
      </c>
      <c r="B148" s="50">
        <v>34</v>
      </c>
      <c r="C148" s="66" t="s">
        <v>4488</v>
      </c>
      <c r="D148" s="50">
        <v>637</v>
      </c>
      <c r="E148" s="50">
        <v>637</v>
      </c>
      <c r="F148" s="50">
        <v>0</v>
      </c>
      <c r="G148" s="50">
        <v>0</v>
      </c>
      <c r="H148" s="50">
        <v>452818</v>
      </c>
      <c r="I148" s="50">
        <v>452797</v>
      </c>
      <c r="J148" s="50">
        <v>21</v>
      </c>
      <c r="K148" s="50">
        <v>0</v>
      </c>
      <c r="L148" s="116">
        <v>0.36671599999999999</v>
      </c>
      <c r="M148" s="50">
        <v>0.88325699999999996</v>
      </c>
      <c r="N148" s="66">
        <v>0.90165818750000004</v>
      </c>
    </row>
    <row r="149" spans="1:14" x14ac:dyDescent="0.2">
      <c r="A149" s="89" t="s">
        <v>2429</v>
      </c>
      <c r="B149" s="50">
        <v>40</v>
      </c>
      <c r="C149" s="66" t="s">
        <v>4488</v>
      </c>
      <c r="D149" s="50">
        <v>637</v>
      </c>
      <c r="E149" s="50">
        <v>637</v>
      </c>
      <c r="F149" s="50">
        <v>0</v>
      </c>
      <c r="G149" s="50">
        <v>0</v>
      </c>
      <c r="H149" s="50">
        <v>452818</v>
      </c>
      <c r="I149" s="50">
        <v>452765</v>
      </c>
      <c r="J149" s="50">
        <v>53</v>
      </c>
      <c r="K149" s="50">
        <v>0</v>
      </c>
      <c r="L149" s="116">
        <v>0.364761</v>
      </c>
      <c r="M149" s="50">
        <v>0.77422100000000005</v>
      </c>
      <c r="N149" s="66">
        <v>0.90165818750000004</v>
      </c>
    </row>
    <row r="150" spans="1:14" x14ac:dyDescent="0.2">
      <c r="A150" s="89" t="s">
        <v>2477</v>
      </c>
      <c r="B150" s="50">
        <v>41</v>
      </c>
      <c r="C150" s="66" t="s">
        <v>4488</v>
      </c>
      <c r="D150" s="50">
        <v>637</v>
      </c>
      <c r="E150" s="50">
        <v>637</v>
      </c>
      <c r="F150" s="50">
        <v>0</v>
      </c>
      <c r="G150" s="50">
        <v>0</v>
      </c>
      <c r="H150" s="50">
        <v>452818</v>
      </c>
      <c r="I150" s="50">
        <v>452793</v>
      </c>
      <c r="J150" s="50">
        <v>25</v>
      </c>
      <c r="K150" s="50">
        <v>0</v>
      </c>
      <c r="L150" s="116">
        <v>0.36597099999999999</v>
      </c>
      <c r="M150" s="50">
        <v>0.84893399999999997</v>
      </c>
      <c r="N150" s="66">
        <v>0.90165818750000004</v>
      </c>
    </row>
    <row r="151" spans="1:14" x14ac:dyDescent="0.2">
      <c r="A151" s="89" t="s">
        <v>2501</v>
      </c>
      <c r="B151" s="50">
        <v>42</v>
      </c>
      <c r="C151" s="66" t="s">
        <v>4488</v>
      </c>
      <c r="D151" s="50">
        <v>637</v>
      </c>
      <c r="E151" s="50">
        <v>637</v>
      </c>
      <c r="F151" s="50">
        <v>0</v>
      </c>
      <c r="G151" s="50">
        <v>0</v>
      </c>
      <c r="H151" s="50">
        <v>452818</v>
      </c>
      <c r="I151" s="50">
        <v>452788</v>
      </c>
      <c r="J151" s="50">
        <v>30</v>
      </c>
      <c r="K151" s="50">
        <v>0</v>
      </c>
      <c r="L151" s="116">
        <v>0.36658499999999999</v>
      </c>
      <c r="M151" s="50">
        <v>0.85455499999999995</v>
      </c>
      <c r="N151" s="66">
        <v>0.90165818750000004</v>
      </c>
    </row>
    <row r="152" spans="1:14" x14ac:dyDescent="0.2">
      <c r="A152" s="89" t="s">
        <v>2535</v>
      </c>
      <c r="B152" s="50">
        <v>43</v>
      </c>
      <c r="C152" s="66" t="s">
        <v>4488</v>
      </c>
      <c r="D152" s="50">
        <v>637</v>
      </c>
      <c r="E152" s="50">
        <v>637</v>
      </c>
      <c r="F152" s="50">
        <v>0</v>
      </c>
      <c r="G152" s="50">
        <v>0</v>
      </c>
      <c r="H152" s="50">
        <v>452818</v>
      </c>
      <c r="I152" s="50">
        <v>452722</v>
      </c>
      <c r="J152" s="50">
        <v>96</v>
      </c>
      <c r="K152" s="50">
        <v>0</v>
      </c>
      <c r="L152" s="116">
        <v>0.36452200000000001</v>
      </c>
      <c r="M152" s="50">
        <v>0.69674800000000003</v>
      </c>
      <c r="N152" s="66">
        <v>0.90165818750000004</v>
      </c>
    </row>
    <row r="153" spans="1:14" x14ac:dyDescent="0.2">
      <c r="A153" s="89" t="s">
        <v>2589</v>
      </c>
      <c r="B153" s="50">
        <v>44</v>
      </c>
      <c r="C153" s="66" t="s">
        <v>4488</v>
      </c>
      <c r="D153" s="50">
        <v>637</v>
      </c>
      <c r="E153" s="50">
        <v>637</v>
      </c>
      <c r="F153" s="50">
        <v>0</v>
      </c>
      <c r="G153" s="50">
        <v>0</v>
      </c>
      <c r="H153" s="50">
        <v>452818</v>
      </c>
      <c r="I153" s="50">
        <v>452744</v>
      </c>
      <c r="J153" s="50">
        <v>74</v>
      </c>
      <c r="K153" s="50">
        <v>0</v>
      </c>
      <c r="L153" s="116">
        <v>0.36263600000000001</v>
      </c>
      <c r="M153" s="50">
        <v>0.70860199999999995</v>
      </c>
      <c r="N153" s="66">
        <v>0.90165818750000004</v>
      </c>
    </row>
    <row r="154" spans="1:14" x14ac:dyDescent="0.2">
      <c r="A154" s="89" t="s">
        <v>566</v>
      </c>
      <c r="B154" s="50">
        <v>47</v>
      </c>
      <c r="C154" s="66" t="s">
        <v>4488</v>
      </c>
      <c r="D154" s="50">
        <v>637</v>
      </c>
      <c r="E154" s="50">
        <v>637</v>
      </c>
      <c r="F154" s="50">
        <v>0</v>
      </c>
      <c r="G154" s="50">
        <v>0</v>
      </c>
      <c r="H154" s="50">
        <v>452818</v>
      </c>
      <c r="I154" s="50">
        <v>452797</v>
      </c>
      <c r="J154" s="50">
        <v>21</v>
      </c>
      <c r="K154" s="50">
        <v>0</v>
      </c>
      <c r="L154" s="116">
        <v>0.36706</v>
      </c>
      <c r="M154" s="50">
        <v>0.88238399999999995</v>
      </c>
      <c r="N154" s="66">
        <v>0.90165818750000004</v>
      </c>
    </row>
    <row r="155" spans="1:14" x14ac:dyDescent="0.2">
      <c r="A155" s="89" t="s">
        <v>709</v>
      </c>
      <c r="B155" s="50">
        <v>51</v>
      </c>
      <c r="C155" s="66" t="s">
        <v>4488</v>
      </c>
      <c r="D155" s="50">
        <v>637</v>
      </c>
      <c r="E155" s="50">
        <v>637</v>
      </c>
      <c r="F155" s="50">
        <v>0</v>
      </c>
      <c r="G155" s="50">
        <v>0</v>
      </c>
      <c r="H155" s="50">
        <v>452818</v>
      </c>
      <c r="I155" s="50">
        <v>452785</v>
      </c>
      <c r="J155" s="50">
        <v>33</v>
      </c>
      <c r="K155" s="50">
        <v>0</v>
      </c>
      <c r="L155" s="116">
        <v>0.365923</v>
      </c>
      <c r="M155" s="50">
        <v>0.80015199999999997</v>
      </c>
      <c r="N155" s="66">
        <v>0.90165818750000004</v>
      </c>
    </row>
    <row r="156" spans="1:14" x14ac:dyDescent="0.2">
      <c r="A156" s="89" t="s">
        <v>3052</v>
      </c>
      <c r="B156" s="50">
        <v>53</v>
      </c>
      <c r="C156" s="66" t="s">
        <v>4488</v>
      </c>
      <c r="D156" s="50">
        <v>637</v>
      </c>
      <c r="E156" s="50">
        <v>637</v>
      </c>
      <c r="F156" s="50">
        <v>0</v>
      </c>
      <c r="G156" s="50">
        <v>0</v>
      </c>
      <c r="H156" s="50">
        <v>452818</v>
      </c>
      <c r="I156" s="50">
        <v>452771</v>
      </c>
      <c r="J156" s="50">
        <v>47</v>
      </c>
      <c r="K156" s="50">
        <v>0</v>
      </c>
      <c r="L156" s="116">
        <v>0.36438300000000001</v>
      </c>
      <c r="M156" s="50">
        <v>0.72956100000000002</v>
      </c>
      <c r="N156" s="66">
        <v>0.90165818750000004</v>
      </c>
    </row>
    <row r="157" spans="1:14" x14ac:dyDescent="0.2">
      <c r="A157" s="89" t="s">
        <v>3138</v>
      </c>
      <c r="B157" s="50">
        <v>55</v>
      </c>
      <c r="C157" s="66" t="s">
        <v>4488</v>
      </c>
      <c r="D157" s="50">
        <v>637</v>
      </c>
      <c r="E157" s="50">
        <v>637</v>
      </c>
      <c r="F157" s="50">
        <v>0</v>
      </c>
      <c r="G157" s="50">
        <v>0</v>
      </c>
      <c r="H157" s="50">
        <v>452818</v>
      </c>
      <c r="I157" s="50">
        <v>452793</v>
      </c>
      <c r="J157" s="50">
        <v>25</v>
      </c>
      <c r="K157" s="50">
        <v>0</v>
      </c>
      <c r="L157" s="116">
        <v>0.36718200000000001</v>
      </c>
      <c r="M157" s="50">
        <v>0.86580299999999999</v>
      </c>
      <c r="N157" s="66">
        <v>0.90165818750000004</v>
      </c>
    </row>
    <row r="158" spans="1:14" x14ac:dyDescent="0.2">
      <c r="A158" s="89" t="s">
        <v>3232</v>
      </c>
      <c r="B158" s="50">
        <v>58</v>
      </c>
      <c r="C158" s="66" t="s">
        <v>4488</v>
      </c>
      <c r="D158" s="50">
        <v>637</v>
      </c>
      <c r="E158" s="50">
        <v>637</v>
      </c>
      <c r="F158" s="50">
        <v>0</v>
      </c>
      <c r="G158" s="50">
        <v>0</v>
      </c>
      <c r="H158" s="50">
        <v>452818</v>
      </c>
      <c r="I158" s="50">
        <v>452781</v>
      </c>
      <c r="J158" s="50">
        <v>37</v>
      </c>
      <c r="K158" s="50">
        <v>0</v>
      </c>
      <c r="L158" s="116">
        <v>0.36627199999999999</v>
      </c>
      <c r="M158" s="50">
        <v>0.79302700000000004</v>
      </c>
      <c r="N158" s="66">
        <v>0.90165818750000004</v>
      </c>
    </row>
    <row r="159" spans="1:14" x14ac:dyDescent="0.2">
      <c r="A159" s="89" t="s">
        <v>3286</v>
      </c>
      <c r="B159" s="50">
        <v>60</v>
      </c>
      <c r="C159" s="66" t="s">
        <v>4488</v>
      </c>
      <c r="D159" s="50">
        <v>637</v>
      </c>
      <c r="E159" s="50">
        <v>637</v>
      </c>
      <c r="F159" s="50">
        <v>0</v>
      </c>
      <c r="G159" s="50">
        <v>0</v>
      </c>
      <c r="H159" s="50">
        <v>452818</v>
      </c>
      <c r="I159" s="50">
        <v>452730</v>
      </c>
      <c r="J159" s="50">
        <v>88</v>
      </c>
      <c r="K159" s="50">
        <v>0</v>
      </c>
      <c r="L159" s="116">
        <v>0.36523800000000001</v>
      </c>
      <c r="M159" s="50">
        <v>0.72415099999999999</v>
      </c>
      <c r="N159" s="66">
        <v>0.90165818750000004</v>
      </c>
    </row>
    <row r="160" spans="1:14" x14ac:dyDescent="0.2">
      <c r="A160" s="89" t="s">
        <v>3316</v>
      </c>
      <c r="B160" s="50">
        <v>62</v>
      </c>
      <c r="C160" s="66" t="s">
        <v>4488</v>
      </c>
      <c r="D160" s="50">
        <v>637</v>
      </c>
      <c r="E160" s="50">
        <v>637</v>
      </c>
      <c r="F160" s="50">
        <v>0</v>
      </c>
      <c r="G160" s="50">
        <v>0</v>
      </c>
      <c r="H160" s="50">
        <v>452818</v>
      </c>
      <c r="I160" s="50">
        <v>452791</v>
      </c>
      <c r="J160" s="50">
        <v>27</v>
      </c>
      <c r="K160" s="50">
        <v>0</v>
      </c>
      <c r="L160" s="116">
        <v>0.36679499999999998</v>
      </c>
      <c r="M160" s="50">
        <v>0.85374499999999998</v>
      </c>
      <c r="N160" s="66">
        <v>0.90165818750000004</v>
      </c>
    </row>
    <row r="161" spans="1:14" x14ac:dyDescent="0.2">
      <c r="A161" s="89" t="s">
        <v>3663</v>
      </c>
      <c r="B161" s="50">
        <v>66</v>
      </c>
      <c r="C161" s="66" t="s">
        <v>4488</v>
      </c>
      <c r="D161" s="50">
        <v>637</v>
      </c>
      <c r="E161" s="50">
        <v>637</v>
      </c>
      <c r="F161" s="50">
        <v>0</v>
      </c>
      <c r="G161" s="50">
        <v>0</v>
      </c>
      <c r="H161" s="50">
        <v>452818</v>
      </c>
      <c r="I161" s="50">
        <v>452741</v>
      </c>
      <c r="J161" s="50">
        <v>77</v>
      </c>
      <c r="K161" s="50">
        <v>0</v>
      </c>
      <c r="L161" s="116">
        <v>0.36524499999999999</v>
      </c>
      <c r="M161" s="50">
        <v>0.75117599999999995</v>
      </c>
      <c r="N161" s="66">
        <v>0.90165818750000004</v>
      </c>
    </row>
    <row r="162" spans="1:14" x14ac:dyDescent="0.2">
      <c r="A162" s="89" t="s">
        <v>740</v>
      </c>
      <c r="B162" s="50">
        <v>67</v>
      </c>
      <c r="C162" s="66" t="s">
        <v>4488</v>
      </c>
      <c r="D162" s="50">
        <v>637</v>
      </c>
      <c r="E162" s="50">
        <v>637</v>
      </c>
      <c r="F162" s="50">
        <v>0</v>
      </c>
      <c r="G162" s="50">
        <v>0</v>
      </c>
      <c r="H162" s="50">
        <v>452818</v>
      </c>
      <c r="I162" s="50">
        <v>452755</v>
      </c>
      <c r="J162" s="50">
        <v>63</v>
      </c>
      <c r="K162" s="50">
        <v>0</v>
      </c>
      <c r="L162" s="116">
        <v>0.36480000000000001</v>
      </c>
      <c r="M162" s="50">
        <v>0.74024599999999996</v>
      </c>
      <c r="N162" s="66">
        <v>0.90165818750000004</v>
      </c>
    </row>
    <row r="163" spans="1:14" x14ac:dyDescent="0.2">
      <c r="A163" s="89" t="s">
        <v>596</v>
      </c>
      <c r="B163" s="50">
        <v>69</v>
      </c>
      <c r="C163" s="66" t="s">
        <v>4488</v>
      </c>
      <c r="D163" s="50">
        <v>637</v>
      </c>
      <c r="E163" s="50">
        <v>637</v>
      </c>
      <c r="F163" s="50">
        <v>0</v>
      </c>
      <c r="G163" s="50">
        <v>0</v>
      </c>
      <c r="H163" s="50">
        <v>452818</v>
      </c>
      <c r="I163" s="50">
        <v>452776</v>
      </c>
      <c r="J163" s="50">
        <v>42</v>
      </c>
      <c r="K163" s="50">
        <v>0</v>
      </c>
      <c r="L163" s="116">
        <v>0.36565500000000001</v>
      </c>
      <c r="M163" s="50">
        <v>0.80047999999999997</v>
      </c>
      <c r="N163" s="66">
        <v>0.90165818750000004</v>
      </c>
    </row>
    <row r="164" spans="1:14" x14ac:dyDescent="0.2">
      <c r="A164" s="89" t="s">
        <v>600</v>
      </c>
      <c r="B164" s="50">
        <v>71</v>
      </c>
      <c r="C164" s="66" t="s">
        <v>4488</v>
      </c>
      <c r="D164" s="50">
        <v>637</v>
      </c>
      <c r="E164" s="50">
        <v>637</v>
      </c>
      <c r="F164" s="50">
        <v>0</v>
      </c>
      <c r="G164" s="50">
        <v>0</v>
      </c>
      <c r="H164" s="50">
        <v>452818</v>
      </c>
      <c r="I164" s="50">
        <v>452715</v>
      </c>
      <c r="J164" s="50">
        <v>103</v>
      </c>
      <c r="K164" s="50">
        <v>0</v>
      </c>
      <c r="L164" s="116">
        <v>0.36625799999999997</v>
      </c>
      <c r="M164" s="50">
        <v>0.68375900000000001</v>
      </c>
      <c r="N164" s="66">
        <v>0.90165818750000004</v>
      </c>
    </row>
    <row r="165" spans="1:14" x14ac:dyDescent="0.2">
      <c r="A165" s="89" t="s">
        <v>750</v>
      </c>
      <c r="B165" s="50">
        <v>72</v>
      </c>
      <c r="C165" s="66" t="s">
        <v>4488</v>
      </c>
      <c r="D165" s="50">
        <v>637</v>
      </c>
      <c r="E165" s="50">
        <v>637</v>
      </c>
      <c r="F165" s="50">
        <v>0</v>
      </c>
      <c r="G165" s="50">
        <v>0</v>
      </c>
      <c r="H165" s="50">
        <v>452818</v>
      </c>
      <c r="I165" s="50">
        <v>452736</v>
      </c>
      <c r="J165" s="50">
        <v>82</v>
      </c>
      <c r="K165" s="50">
        <v>0</v>
      </c>
      <c r="L165" s="116">
        <v>0.36630200000000002</v>
      </c>
      <c r="M165" s="50">
        <v>0.73325300000000004</v>
      </c>
      <c r="N165" s="66">
        <v>0.90165818750000004</v>
      </c>
    </row>
    <row r="166" spans="1:14" x14ac:dyDescent="0.2">
      <c r="A166" s="89" t="s">
        <v>3878</v>
      </c>
      <c r="B166" s="50">
        <v>73</v>
      </c>
      <c r="C166" s="66" t="s">
        <v>4488</v>
      </c>
      <c r="D166" s="50">
        <v>637</v>
      </c>
      <c r="E166" s="50">
        <v>637</v>
      </c>
      <c r="F166" s="50">
        <v>0</v>
      </c>
      <c r="G166" s="50">
        <v>0</v>
      </c>
      <c r="H166" s="50">
        <v>452818</v>
      </c>
      <c r="I166" s="50">
        <v>452763</v>
      </c>
      <c r="J166" s="50">
        <v>55</v>
      </c>
      <c r="K166" s="50">
        <v>0</v>
      </c>
      <c r="L166" s="116">
        <v>0.365761</v>
      </c>
      <c r="M166" s="50">
        <v>0.77599300000000004</v>
      </c>
      <c r="N166" s="66">
        <v>0.90165818750000004</v>
      </c>
    </row>
    <row r="167" spans="1:14" x14ac:dyDescent="0.2">
      <c r="A167" s="89" t="s">
        <v>4073</v>
      </c>
      <c r="B167" s="50">
        <v>77</v>
      </c>
      <c r="C167" s="66" t="s">
        <v>4488</v>
      </c>
      <c r="D167" s="50">
        <v>637</v>
      </c>
      <c r="E167" s="50">
        <v>637</v>
      </c>
      <c r="F167" s="50">
        <v>0</v>
      </c>
      <c r="G167" s="50">
        <v>0</v>
      </c>
      <c r="H167" s="50">
        <v>452818</v>
      </c>
      <c r="I167" s="50">
        <v>452772</v>
      </c>
      <c r="J167" s="50">
        <v>46</v>
      </c>
      <c r="K167" s="50">
        <v>0</v>
      </c>
      <c r="L167" s="116">
        <v>0.36694399999999999</v>
      </c>
      <c r="M167" s="50">
        <v>0.82200300000000004</v>
      </c>
      <c r="N167" s="66">
        <v>0.90165818750000004</v>
      </c>
    </row>
    <row r="168" spans="1:14" x14ac:dyDescent="0.2">
      <c r="A168" s="89" t="s">
        <v>4135</v>
      </c>
      <c r="B168" s="50">
        <v>78</v>
      </c>
      <c r="C168" s="66" t="s">
        <v>4488</v>
      </c>
      <c r="D168" s="50">
        <v>637</v>
      </c>
      <c r="E168" s="50">
        <v>637</v>
      </c>
      <c r="F168" s="50">
        <v>0</v>
      </c>
      <c r="G168" s="50">
        <v>0</v>
      </c>
      <c r="H168" s="50">
        <v>452818</v>
      </c>
      <c r="I168" s="50">
        <v>452766</v>
      </c>
      <c r="J168" s="50">
        <v>52</v>
      </c>
      <c r="K168" s="50">
        <v>0</v>
      </c>
      <c r="L168" s="116">
        <v>0.36663000000000001</v>
      </c>
      <c r="M168" s="50">
        <v>0.80696299999999999</v>
      </c>
      <c r="N168" s="66">
        <v>0.90165818750000004</v>
      </c>
    </row>
    <row r="169" spans="1:14" x14ac:dyDescent="0.2">
      <c r="A169" s="89" t="s">
        <v>4159</v>
      </c>
      <c r="B169" s="50">
        <v>79</v>
      </c>
      <c r="C169" s="66" t="s">
        <v>4488</v>
      </c>
      <c r="D169" s="50">
        <v>637</v>
      </c>
      <c r="E169" s="50">
        <v>637</v>
      </c>
      <c r="F169" s="50">
        <v>0</v>
      </c>
      <c r="G169" s="50">
        <v>0</v>
      </c>
      <c r="H169" s="50">
        <v>452818</v>
      </c>
      <c r="I169" s="50">
        <v>452790</v>
      </c>
      <c r="J169" s="50">
        <v>28</v>
      </c>
      <c r="K169" s="50">
        <v>0</v>
      </c>
      <c r="L169" s="116">
        <v>0.365589</v>
      </c>
      <c r="M169" s="50">
        <v>0.84051699999999996</v>
      </c>
      <c r="N169" s="66">
        <v>0.90165818750000004</v>
      </c>
    </row>
    <row r="170" spans="1:14" x14ac:dyDescent="0.2">
      <c r="A170" s="89" t="s">
        <v>584</v>
      </c>
      <c r="B170" s="50">
        <v>38</v>
      </c>
      <c r="C170" s="66" t="s">
        <v>4488</v>
      </c>
      <c r="D170" s="50">
        <v>637</v>
      </c>
      <c r="E170" s="50">
        <v>637</v>
      </c>
      <c r="F170" s="50">
        <v>0</v>
      </c>
      <c r="G170" s="50">
        <v>0</v>
      </c>
      <c r="H170" s="50">
        <v>452818</v>
      </c>
      <c r="I170" s="50">
        <v>452797</v>
      </c>
      <c r="J170" s="50">
        <v>21</v>
      </c>
      <c r="K170" s="50">
        <v>0</v>
      </c>
      <c r="L170" s="116">
        <v>0.36741200000000002</v>
      </c>
      <c r="M170" s="50">
        <v>0.91035100000000002</v>
      </c>
      <c r="N170" s="66">
        <v>0.91035100000000002</v>
      </c>
    </row>
    <row r="171" spans="1:14" x14ac:dyDescent="0.2">
      <c r="A171" s="89" t="s">
        <v>4135</v>
      </c>
      <c r="B171" s="50">
        <v>78</v>
      </c>
      <c r="C171" s="66" t="s">
        <v>4471</v>
      </c>
      <c r="D171" s="50">
        <v>13443</v>
      </c>
      <c r="E171" s="50">
        <v>13442</v>
      </c>
      <c r="F171" s="50">
        <v>1</v>
      </c>
      <c r="G171" s="50">
        <v>0</v>
      </c>
      <c r="H171" s="50">
        <v>440012</v>
      </c>
      <c r="I171" s="50">
        <v>439961</v>
      </c>
      <c r="J171" s="50">
        <v>51</v>
      </c>
      <c r="K171" s="50">
        <v>0</v>
      </c>
      <c r="L171" s="116">
        <v>0.66693199999999997</v>
      </c>
      <c r="M171" s="50">
        <v>0.61797000000000002</v>
      </c>
      <c r="N171" s="66">
        <v>0.91616543283582097</v>
      </c>
    </row>
    <row r="172" spans="1:14" x14ac:dyDescent="0.2">
      <c r="A172" s="89" t="s">
        <v>3360</v>
      </c>
      <c r="B172" s="50">
        <v>63</v>
      </c>
      <c r="C172" s="66" t="s">
        <v>4487</v>
      </c>
      <c r="D172" s="50">
        <v>2362</v>
      </c>
      <c r="E172" s="50">
        <v>2361</v>
      </c>
      <c r="F172" s="50">
        <v>1</v>
      </c>
      <c r="G172" s="50">
        <v>0</v>
      </c>
      <c r="H172" s="50">
        <v>352644</v>
      </c>
      <c r="I172" s="50">
        <v>352515</v>
      </c>
      <c r="J172" s="50">
        <v>129</v>
      </c>
      <c r="K172" s="50">
        <v>0</v>
      </c>
      <c r="L172" s="116">
        <v>1.1800600000000001</v>
      </c>
      <c r="M172" s="50">
        <v>0.87916300000000003</v>
      </c>
      <c r="N172" s="66">
        <v>0.91958428735632203</v>
      </c>
    </row>
    <row r="173" spans="1:14" x14ac:dyDescent="0.2">
      <c r="A173" s="89" t="s">
        <v>1355</v>
      </c>
      <c r="B173" s="50">
        <v>7</v>
      </c>
      <c r="C173" s="66" t="s">
        <v>4471</v>
      </c>
      <c r="D173" s="50">
        <v>13443</v>
      </c>
      <c r="E173" s="50">
        <v>13442</v>
      </c>
      <c r="F173" s="50">
        <v>1</v>
      </c>
      <c r="G173" s="50">
        <v>0</v>
      </c>
      <c r="H173" s="50">
        <v>440012</v>
      </c>
      <c r="I173" s="50">
        <v>439961</v>
      </c>
      <c r="J173" s="50">
        <v>51</v>
      </c>
      <c r="K173" s="50">
        <v>0</v>
      </c>
      <c r="L173" s="116">
        <v>0.70511199999999996</v>
      </c>
      <c r="M173" s="50">
        <v>0.680172</v>
      </c>
      <c r="N173" s="66">
        <v>0.96604139130434796</v>
      </c>
    </row>
    <row r="174" spans="1:14" x14ac:dyDescent="0.2">
      <c r="A174" s="89" t="s">
        <v>774</v>
      </c>
      <c r="B174" s="50">
        <v>12</v>
      </c>
      <c r="C174" s="66" t="s">
        <v>4471</v>
      </c>
      <c r="D174" s="50">
        <v>13443</v>
      </c>
      <c r="E174" s="50">
        <v>13441</v>
      </c>
      <c r="F174" s="50">
        <v>2</v>
      </c>
      <c r="G174" s="50">
        <v>0</v>
      </c>
      <c r="H174" s="50">
        <v>440012</v>
      </c>
      <c r="I174" s="50">
        <v>439963</v>
      </c>
      <c r="J174" s="50">
        <v>49</v>
      </c>
      <c r="K174" s="50">
        <v>0</v>
      </c>
      <c r="L174" s="116">
        <v>1.23742</v>
      </c>
      <c r="M174" s="50">
        <v>0.78947900000000004</v>
      </c>
      <c r="N174" s="66">
        <v>0.97935369620253199</v>
      </c>
    </row>
    <row r="175" spans="1:14" x14ac:dyDescent="0.2">
      <c r="A175" s="89" t="s">
        <v>2501</v>
      </c>
      <c r="B175" s="50">
        <v>42</v>
      </c>
      <c r="C175" s="66" t="s">
        <v>4471</v>
      </c>
      <c r="D175" s="50">
        <v>13443</v>
      </c>
      <c r="E175" s="50">
        <v>13442</v>
      </c>
      <c r="F175" s="50">
        <v>1</v>
      </c>
      <c r="G175" s="50">
        <v>0</v>
      </c>
      <c r="H175" s="50">
        <v>440012</v>
      </c>
      <c r="I175" s="50">
        <v>439983</v>
      </c>
      <c r="J175" s="50">
        <v>29</v>
      </c>
      <c r="K175" s="50">
        <v>0</v>
      </c>
      <c r="L175" s="116">
        <v>1.4281900000000001</v>
      </c>
      <c r="M175" s="50">
        <v>0.763826</v>
      </c>
      <c r="N175" s="66">
        <v>0.97935369620253199</v>
      </c>
    </row>
    <row r="176" spans="1:14" x14ac:dyDescent="0.2">
      <c r="A176" s="89" t="s">
        <v>2589</v>
      </c>
      <c r="B176" s="50">
        <v>44</v>
      </c>
      <c r="C176" s="66" t="s">
        <v>4471</v>
      </c>
      <c r="D176" s="50">
        <v>13443</v>
      </c>
      <c r="E176" s="50">
        <v>13441</v>
      </c>
      <c r="F176" s="50">
        <v>2</v>
      </c>
      <c r="G176" s="50">
        <v>0</v>
      </c>
      <c r="H176" s="50">
        <v>440012</v>
      </c>
      <c r="I176" s="50">
        <v>439940</v>
      </c>
      <c r="J176" s="50">
        <v>72</v>
      </c>
      <c r="K176" s="50">
        <v>0</v>
      </c>
      <c r="L176" s="116">
        <v>0.83026999999999995</v>
      </c>
      <c r="M176" s="50">
        <v>0.78156899999999996</v>
      </c>
      <c r="N176" s="66">
        <v>0.97935369620253199</v>
      </c>
    </row>
    <row r="177" spans="1:14" x14ac:dyDescent="0.2">
      <c r="A177" s="89" t="s">
        <v>3663</v>
      </c>
      <c r="B177" s="50">
        <v>66</v>
      </c>
      <c r="C177" s="66" t="s">
        <v>4471</v>
      </c>
      <c r="D177" s="50">
        <v>13443</v>
      </c>
      <c r="E177" s="50">
        <v>13441</v>
      </c>
      <c r="F177" s="50">
        <v>2</v>
      </c>
      <c r="G177" s="50">
        <v>0</v>
      </c>
      <c r="H177" s="50">
        <v>440012</v>
      </c>
      <c r="I177" s="50">
        <v>439937</v>
      </c>
      <c r="J177" s="50">
        <v>75</v>
      </c>
      <c r="K177" s="50">
        <v>0</v>
      </c>
      <c r="L177" s="116">
        <v>0.82743699999999998</v>
      </c>
      <c r="M177" s="50">
        <v>0.78082600000000002</v>
      </c>
      <c r="N177" s="66">
        <v>0.97935369620253199</v>
      </c>
    </row>
    <row r="178" spans="1:14" x14ac:dyDescent="0.2">
      <c r="A178" s="89" t="s">
        <v>596</v>
      </c>
      <c r="B178" s="50">
        <v>69</v>
      </c>
      <c r="C178" s="66" t="s">
        <v>4471</v>
      </c>
      <c r="D178" s="50">
        <v>13443</v>
      </c>
      <c r="E178" s="50">
        <v>13442</v>
      </c>
      <c r="F178" s="50">
        <v>1</v>
      </c>
      <c r="G178" s="50">
        <v>0</v>
      </c>
      <c r="H178" s="50">
        <v>440012</v>
      </c>
      <c r="I178" s="50">
        <v>439971</v>
      </c>
      <c r="J178" s="50">
        <v>41</v>
      </c>
      <c r="K178" s="50">
        <v>0</v>
      </c>
      <c r="L178" s="116">
        <v>0.748807</v>
      </c>
      <c r="M178" s="50">
        <v>0.74604899999999996</v>
      </c>
      <c r="N178" s="66">
        <v>0.97935369620253199</v>
      </c>
    </row>
    <row r="179" spans="1:14" x14ac:dyDescent="0.2">
      <c r="A179" s="89" t="s">
        <v>1535</v>
      </c>
      <c r="B179" s="50">
        <v>11</v>
      </c>
      <c r="C179" s="66" t="s">
        <v>4471</v>
      </c>
      <c r="D179" s="50">
        <v>13443</v>
      </c>
      <c r="E179" s="50">
        <v>13419</v>
      </c>
      <c r="F179" s="50">
        <v>24</v>
      </c>
      <c r="G179" s="50">
        <v>0</v>
      </c>
      <c r="H179" s="50">
        <v>440012</v>
      </c>
      <c r="I179" s="50">
        <v>439228</v>
      </c>
      <c r="J179" s="50">
        <v>784</v>
      </c>
      <c r="K179" s="50">
        <v>0</v>
      </c>
      <c r="L179" s="116">
        <v>1.0288999999999999</v>
      </c>
      <c r="M179" s="50">
        <v>0.89450300000000005</v>
      </c>
      <c r="N179" s="66">
        <v>0.98031123076923099</v>
      </c>
    </row>
    <row r="180" spans="1:14" x14ac:dyDescent="0.2">
      <c r="A180" s="89" t="s">
        <v>1762</v>
      </c>
      <c r="B180" s="50">
        <v>18</v>
      </c>
      <c r="C180" s="66" t="s">
        <v>4471</v>
      </c>
      <c r="D180" s="50">
        <v>13443</v>
      </c>
      <c r="E180" s="50">
        <v>13442</v>
      </c>
      <c r="F180" s="50">
        <v>1</v>
      </c>
      <c r="G180" s="50">
        <v>0</v>
      </c>
      <c r="H180" s="50">
        <v>440012</v>
      </c>
      <c r="I180" s="50">
        <v>439977</v>
      </c>
      <c r="J180" s="50">
        <v>35</v>
      </c>
      <c r="K180" s="50">
        <v>0</v>
      </c>
      <c r="L180" s="116">
        <v>0.82254099999999997</v>
      </c>
      <c r="M180" s="50">
        <v>0.83443999999999996</v>
      </c>
      <c r="N180" s="66">
        <v>0.98031123076923099</v>
      </c>
    </row>
    <row r="181" spans="1:14" x14ac:dyDescent="0.2">
      <c r="A181" s="89" t="s">
        <v>1861</v>
      </c>
      <c r="B181" s="50">
        <v>22</v>
      </c>
      <c r="C181" s="66" t="s">
        <v>4471</v>
      </c>
      <c r="D181" s="50">
        <v>13443</v>
      </c>
      <c r="E181" s="50">
        <v>13441</v>
      </c>
      <c r="F181" s="50">
        <v>2</v>
      </c>
      <c r="G181" s="50">
        <v>0</v>
      </c>
      <c r="H181" s="50">
        <v>440012</v>
      </c>
      <c r="I181" s="50">
        <v>439959</v>
      </c>
      <c r="J181" s="50">
        <v>53</v>
      </c>
      <c r="K181" s="50">
        <v>0</v>
      </c>
      <c r="L181" s="116">
        <v>1.0924100000000001</v>
      </c>
      <c r="M181" s="50">
        <v>0.90768700000000002</v>
      </c>
      <c r="N181" s="66">
        <v>0.98031123076923099</v>
      </c>
    </row>
    <row r="182" spans="1:14" x14ac:dyDescent="0.2">
      <c r="A182" s="89" t="s">
        <v>2012</v>
      </c>
      <c r="B182" s="50">
        <v>30</v>
      </c>
      <c r="C182" s="66" t="s">
        <v>4471</v>
      </c>
      <c r="D182" s="50">
        <v>13443</v>
      </c>
      <c r="E182" s="50">
        <v>13441</v>
      </c>
      <c r="F182" s="50">
        <v>2</v>
      </c>
      <c r="G182" s="50">
        <v>0</v>
      </c>
      <c r="H182" s="50">
        <v>440012</v>
      </c>
      <c r="I182" s="50">
        <v>439969</v>
      </c>
      <c r="J182" s="50">
        <v>43</v>
      </c>
      <c r="K182" s="50">
        <v>0</v>
      </c>
      <c r="L182" s="116">
        <v>1.1127199999999999</v>
      </c>
      <c r="M182" s="50">
        <v>0.89042299999999996</v>
      </c>
      <c r="N182" s="66">
        <v>0.98031123076923099</v>
      </c>
    </row>
    <row r="183" spans="1:14" x14ac:dyDescent="0.2">
      <c r="A183" s="89" t="s">
        <v>3052</v>
      </c>
      <c r="B183" s="50">
        <v>53</v>
      </c>
      <c r="C183" s="66" t="s">
        <v>4471</v>
      </c>
      <c r="D183" s="50">
        <v>13443</v>
      </c>
      <c r="E183" s="50">
        <v>13442</v>
      </c>
      <c r="F183" s="50">
        <v>1</v>
      </c>
      <c r="G183" s="50">
        <v>0</v>
      </c>
      <c r="H183" s="50">
        <v>440012</v>
      </c>
      <c r="I183" s="50">
        <v>439966</v>
      </c>
      <c r="J183" s="50">
        <v>46</v>
      </c>
      <c r="K183" s="50">
        <v>0</v>
      </c>
      <c r="L183" s="116">
        <v>0.87512400000000001</v>
      </c>
      <c r="M183" s="50">
        <v>0.88914400000000005</v>
      </c>
      <c r="N183" s="66">
        <v>0.98031123076923099</v>
      </c>
    </row>
    <row r="184" spans="1:14" x14ac:dyDescent="0.2">
      <c r="A184" s="89" t="s">
        <v>658</v>
      </c>
      <c r="B184" s="50">
        <v>4</v>
      </c>
      <c r="C184" s="66" t="s">
        <v>4471</v>
      </c>
      <c r="D184" s="50">
        <v>13443</v>
      </c>
      <c r="E184" s="50">
        <v>13442</v>
      </c>
      <c r="F184" s="50">
        <v>1</v>
      </c>
      <c r="G184" s="50">
        <v>0</v>
      </c>
      <c r="H184" s="50">
        <v>440012</v>
      </c>
      <c r="I184" s="50">
        <v>439982</v>
      </c>
      <c r="J184" s="50">
        <v>30</v>
      </c>
      <c r="K184" s="50">
        <v>0</v>
      </c>
      <c r="L184" s="116">
        <v>1.03461</v>
      </c>
      <c r="M184" s="50">
        <v>0.97413099999999997</v>
      </c>
      <c r="N184" s="66">
        <v>0.99168523711340195</v>
      </c>
    </row>
    <row r="185" spans="1:14" x14ac:dyDescent="0.2">
      <c r="A185" s="89" t="s">
        <v>709</v>
      </c>
      <c r="B185" s="50">
        <v>51</v>
      </c>
      <c r="C185" s="66" t="s">
        <v>4471</v>
      </c>
      <c r="D185" s="50">
        <v>13443</v>
      </c>
      <c r="E185" s="50">
        <v>13442</v>
      </c>
      <c r="F185" s="50">
        <v>1</v>
      </c>
      <c r="G185" s="50">
        <v>0</v>
      </c>
      <c r="H185" s="50">
        <v>440012</v>
      </c>
      <c r="I185" s="50">
        <v>439980</v>
      </c>
      <c r="J185" s="50">
        <v>32</v>
      </c>
      <c r="K185" s="50">
        <v>0</v>
      </c>
      <c r="L185" s="116">
        <v>0.95591999999999999</v>
      </c>
      <c r="M185" s="50">
        <v>0.96446600000000005</v>
      </c>
      <c r="N185" s="66">
        <v>0.99168523711340195</v>
      </c>
    </row>
    <row r="186" spans="1:14" ht="17" thickBot="1" x14ac:dyDescent="0.25">
      <c r="A186" s="90" t="s">
        <v>600</v>
      </c>
      <c r="B186" s="68">
        <v>71</v>
      </c>
      <c r="C186" s="70" t="s">
        <v>4471</v>
      </c>
      <c r="D186" s="68">
        <v>13443</v>
      </c>
      <c r="E186" s="68">
        <v>13440</v>
      </c>
      <c r="F186" s="68">
        <v>3</v>
      </c>
      <c r="G186" s="68">
        <v>0</v>
      </c>
      <c r="H186" s="68">
        <v>440012</v>
      </c>
      <c r="I186" s="68">
        <v>439912</v>
      </c>
      <c r="J186" s="68">
        <v>100</v>
      </c>
      <c r="K186" s="68">
        <v>0</v>
      </c>
      <c r="L186" s="117">
        <v>0.98636999999999997</v>
      </c>
      <c r="M186" s="68">
        <v>0.98156600000000005</v>
      </c>
      <c r="N186" s="70">
        <v>0.99168523711340195</v>
      </c>
    </row>
    <row r="187" spans="1:14" x14ac:dyDescent="0.2">
      <c r="A187" s="1" t="s">
        <v>4489</v>
      </c>
    </row>
    <row r="188" spans="1:14" x14ac:dyDescent="0.2">
      <c r="A188" s="241" t="s">
        <v>5414</v>
      </c>
    </row>
  </sheetData>
  <autoFilter ref="A2:N187" xr:uid="{5546D1DC-DA8A-3143-870E-553457C75284}">
    <sortState xmlns:xlrd2="http://schemas.microsoft.com/office/spreadsheetml/2017/richdata2" ref="A3:N186">
      <sortCondition ref="N2:N186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D3F7-BB5B-A140-9948-DB9CC9AFDD1F}">
  <dimension ref="A1:F697"/>
  <sheetViews>
    <sheetView topLeftCell="A677" workbookViewId="0">
      <selection activeCell="A697" sqref="A697"/>
    </sheetView>
  </sheetViews>
  <sheetFormatPr baseColWidth="10" defaultColWidth="11" defaultRowHeight="16" x14ac:dyDescent="0.2"/>
  <cols>
    <col min="1" max="1" width="75.6640625" bestFit="1" customWidth="1"/>
    <col min="4" max="4" width="13.6640625" bestFit="1" customWidth="1"/>
    <col min="5" max="5" width="16.6640625" bestFit="1" customWidth="1"/>
    <col min="6" max="6" width="26.33203125" bestFit="1" customWidth="1"/>
  </cols>
  <sheetData>
    <row r="1" spans="1:6" ht="17" thickBot="1" x14ac:dyDescent="0.25">
      <c r="A1" s="2" t="s">
        <v>5384</v>
      </c>
    </row>
    <row r="2" spans="1:6" ht="17" thickBot="1" x14ac:dyDescent="0.25">
      <c r="A2" s="61" t="s">
        <v>4462</v>
      </c>
      <c r="B2" s="62" t="s">
        <v>4497</v>
      </c>
      <c r="C2" s="62" t="s">
        <v>404</v>
      </c>
      <c r="D2" s="62" t="s">
        <v>4498</v>
      </c>
      <c r="E2" s="62" t="s">
        <v>4499</v>
      </c>
      <c r="F2" s="63" t="s">
        <v>4500</v>
      </c>
    </row>
    <row r="3" spans="1:6" x14ac:dyDescent="0.2">
      <c r="A3" s="64" t="s">
        <v>4501</v>
      </c>
      <c r="B3" s="65">
        <v>3.2800000000000003E-8</v>
      </c>
      <c r="C3" s="65">
        <v>6.0099999999999997E-9</v>
      </c>
      <c r="D3" s="65">
        <v>2.4E-8</v>
      </c>
      <c r="E3" s="65" t="s">
        <v>4502</v>
      </c>
      <c r="F3" s="66" t="s">
        <v>4503</v>
      </c>
    </row>
    <row r="4" spans="1:6" x14ac:dyDescent="0.2">
      <c r="A4" s="64" t="s">
        <v>4504</v>
      </c>
      <c r="B4" s="65">
        <v>1.6000000000000001E-8</v>
      </c>
      <c r="C4" s="65">
        <v>3.0199999999999999E-9</v>
      </c>
      <c r="D4" s="65">
        <v>6.1200000000000005E-8</v>
      </c>
      <c r="E4" s="65" t="s">
        <v>4502</v>
      </c>
      <c r="F4" s="66" t="s">
        <v>4503</v>
      </c>
    </row>
    <row r="5" spans="1:6" x14ac:dyDescent="0.2">
      <c r="A5" s="64" t="s">
        <v>4505</v>
      </c>
      <c r="B5" s="65">
        <v>1.85E-8</v>
      </c>
      <c r="C5" s="65">
        <v>3.58E-9</v>
      </c>
      <c r="D5" s="65">
        <v>1.1899999999999999E-7</v>
      </c>
      <c r="E5" s="65" t="s">
        <v>4502</v>
      </c>
      <c r="F5" s="66" t="s">
        <v>4503</v>
      </c>
    </row>
    <row r="6" spans="1:6" x14ac:dyDescent="0.2">
      <c r="A6" s="64" t="s">
        <v>4506</v>
      </c>
      <c r="B6" s="65">
        <v>4.3800000000000002E-8</v>
      </c>
      <c r="C6" s="65">
        <v>8.57E-9</v>
      </c>
      <c r="D6" s="65">
        <v>1.5699999999999999E-7</v>
      </c>
      <c r="E6" s="65" t="s">
        <v>4502</v>
      </c>
      <c r="F6" s="66" t="s">
        <v>4503</v>
      </c>
    </row>
    <row r="7" spans="1:6" x14ac:dyDescent="0.2">
      <c r="A7" s="64" t="s">
        <v>4507</v>
      </c>
      <c r="B7" s="65">
        <v>3.5199999999999998E-8</v>
      </c>
      <c r="C7" s="65">
        <v>6.89E-9</v>
      </c>
      <c r="D7" s="65">
        <v>1.5900000000000001E-7</v>
      </c>
      <c r="E7" s="65" t="s">
        <v>4502</v>
      </c>
      <c r="F7" s="66" t="s">
        <v>4503</v>
      </c>
    </row>
    <row r="8" spans="1:6" x14ac:dyDescent="0.2">
      <c r="A8" s="64" t="s">
        <v>4508</v>
      </c>
      <c r="B8" s="65">
        <v>1.92E-9</v>
      </c>
      <c r="C8" s="65">
        <v>3.7699999999999999E-10</v>
      </c>
      <c r="D8" s="65">
        <v>1.72E-7</v>
      </c>
      <c r="E8" s="65" t="s">
        <v>4509</v>
      </c>
      <c r="F8" s="66" t="s">
        <v>4503</v>
      </c>
    </row>
    <row r="9" spans="1:6" x14ac:dyDescent="0.2">
      <c r="A9" s="64" t="s">
        <v>4510</v>
      </c>
      <c r="B9" s="65">
        <v>1.66E-8</v>
      </c>
      <c r="C9" s="65">
        <v>3.48E-9</v>
      </c>
      <c r="D9" s="65">
        <v>8.8299999999999995E-7</v>
      </c>
      <c r="E9" s="65" t="s">
        <v>4502</v>
      </c>
      <c r="F9" s="66" t="s">
        <v>4503</v>
      </c>
    </row>
    <row r="10" spans="1:6" x14ac:dyDescent="0.2">
      <c r="A10" s="64">
        <v>5</v>
      </c>
      <c r="B10" s="65">
        <v>3.55E-8</v>
      </c>
      <c r="C10" s="65">
        <v>7.6999999999999995E-9</v>
      </c>
      <c r="D10" s="65">
        <v>1.9800000000000001E-6</v>
      </c>
      <c r="E10" s="65" t="s">
        <v>4502</v>
      </c>
      <c r="F10" s="66" t="s">
        <v>4503</v>
      </c>
    </row>
    <row r="11" spans="1:6" x14ac:dyDescent="0.2">
      <c r="A11" s="64" t="s">
        <v>4511</v>
      </c>
      <c r="B11" s="65">
        <v>3.4499999999999998E-8</v>
      </c>
      <c r="C11" s="65">
        <v>7.8500000000000008E-9</v>
      </c>
      <c r="D11" s="65">
        <v>5.4500000000000003E-6</v>
      </c>
      <c r="E11" s="65" t="s">
        <v>4502</v>
      </c>
      <c r="F11" s="66" t="s">
        <v>4503</v>
      </c>
    </row>
    <row r="12" spans="1:6" x14ac:dyDescent="0.2">
      <c r="A12" s="64" t="s">
        <v>4512</v>
      </c>
      <c r="B12" s="65">
        <v>1.6500000000000001E-9</v>
      </c>
      <c r="C12" s="65">
        <v>3.75E-10</v>
      </c>
      <c r="D12" s="65">
        <v>5.48E-6</v>
      </c>
      <c r="E12" s="65" t="s">
        <v>4509</v>
      </c>
      <c r="F12" s="66" t="s">
        <v>4503</v>
      </c>
    </row>
    <row r="13" spans="1:6" x14ac:dyDescent="0.2">
      <c r="A13" s="64" t="s">
        <v>4513</v>
      </c>
      <c r="B13" s="65">
        <v>1.87E-9</v>
      </c>
      <c r="C13" s="65">
        <v>4.33E-10</v>
      </c>
      <c r="D13" s="65">
        <v>7.4800000000000004E-6</v>
      </c>
      <c r="E13" s="65" t="s">
        <v>4509</v>
      </c>
      <c r="F13" s="66" t="s">
        <v>4503</v>
      </c>
    </row>
    <row r="14" spans="1:6" x14ac:dyDescent="0.2">
      <c r="A14" s="64" t="s">
        <v>4514</v>
      </c>
      <c r="B14" s="65">
        <v>1.5700000000000002E-8</v>
      </c>
      <c r="C14" s="65">
        <v>3.72E-9</v>
      </c>
      <c r="D14" s="65">
        <v>1.26E-5</v>
      </c>
      <c r="E14" s="65" t="s">
        <v>4502</v>
      </c>
      <c r="F14" s="66" t="s">
        <v>4515</v>
      </c>
    </row>
    <row r="15" spans="1:6" x14ac:dyDescent="0.2">
      <c r="A15" s="64" t="s">
        <v>4516</v>
      </c>
      <c r="B15" s="65">
        <v>1.69E-9</v>
      </c>
      <c r="C15" s="65">
        <v>4.04E-10</v>
      </c>
      <c r="D15" s="65">
        <v>1.49E-5</v>
      </c>
      <c r="E15" s="65" t="s">
        <v>4509</v>
      </c>
      <c r="F15" s="66" t="s">
        <v>4503</v>
      </c>
    </row>
    <row r="16" spans="1:6" x14ac:dyDescent="0.2">
      <c r="A16" s="64" t="s">
        <v>4517</v>
      </c>
      <c r="B16" s="65">
        <v>1.61E-9</v>
      </c>
      <c r="C16" s="65">
        <v>3.9199999999999999E-10</v>
      </c>
      <c r="D16" s="65">
        <v>1.9300000000000002E-5</v>
      </c>
      <c r="E16" s="65" t="s">
        <v>4509</v>
      </c>
      <c r="F16" s="66" t="s">
        <v>4503</v>
      </c>
    </row>
    <row r="17" spans="1:6" x14ac:dyDescent="0.2">
      <c r="A17" s="64" t="s">
        <v>4518</v>
      </c>
      <c r="B17" s="65">
        <v>2.2600000000000001E-8</v>
      </c>
      <c r="C17" s="65">
        <v>5.62E-9</v>
      </c>
      <c r="D17" s="65">
        <v>2.87E-5</v>
      </c>
      <c r="E17" s="65" t="s">
        <v>4502</v>
      </c>
      <c r="F17" s="66" t="s">
        <v>4503</v>
      </c>
    </row>
    <row r="18" spans="1:6" x14ac:dyDescent="0.2">
      <c r="A18" s="64" t="s">
        <v>4519</v>
      </c>
      <c r="B18" s="65">
        <v>3.9400000000000002E-8</v>
      </c>
      <c r="C18" s="65">
        <v>1E-8</v>
      </c>
      <c r="D18" s="65">
        <v>4.18E-5</v>
      </c>
      <c r="E18" s="65" t="s">
        <v>4502</v>
      </c>
      <c r="F18" s="66" t="s">
        <v>4520</v>
      </c>
    </row>
    <row r="19" spans="1:6" x14ac:dyDescent="0.2">
      <c r="A19" s="64" t="s">
        <v>4521</v>
      </c>
      <c r="B19" s="65">
        <v>1.7599999999999999E-9</v>
      </c>
      <c r="C19" s="65">
        <v>4.5099999999999999E-10</v>
      </c>
      <c r="D19" s="65">
        <v>4.8600000000000002E-5</v>
      </c>
      <c r="E19" s="65" t="s">
        <v>4509</v>
      </c>
      <c r="F19" s="66" t="s">
        <v>4503</v>
      </c>
    </row>
    <row r="20" spans="1:6" x14ac:dyDescent="0.2">
      <c r="A20" s="64" t="s">
        <v>4522</v>
      </c>
      <c r="B20" s="65">
        <v>1.85E-8</v>
      </c>
      <c r="C20" s="65">
        <v>4.9900000000000003E-9</v>
      </c>
      <c r="D20" s="50">
        <v>1.0587800000000001E-4</v>
      </c>
      <c r="E20" s="65" t="s">
        <v>4502</v>
      </c>
      <c r="F20" s="66" t="s">
        <v>4520</v>
      </c>
    </row>
    <row r="21" spans="1:6" x14ac:dyDescent="0.2">
      <c r="A21" s="64" t="s">
        <v>4523</v>
      </c>
      <c r="B21" s="65">
        <v>1.4200000000000001E-9</v>
      </c>
      <c r="C21" s="65">
        <v>4.0000000000000001E-10</v>
      </c>
      <c r="D21" s="50">
        <v>1.8906899999999999E-4</v>
      </c>
      <c r="E21" s="65" t="s">
        <v>4509</v>
      </c>
      <c r="F21" s="66" t="s">
        <v>4520</v>
      </c>
    </row>
    <row r="22" spans="1:6" x14ac:dyDescent="0.2">
      <c r="A22" s="64" t="s">
        <v>4524</v>
      </c>
      <c r="B22" s="65">
        <v>1.9700000000000001E-8</v>
      </c>
      <c r="C22" s="65">
        <v>5.5999999999999997E-9</v>
      </c>
      <c r="D22" s="50">
        <v>2.1246000000000001E-4</v>
      </c>
      <c r="E22" s="65" t="s">
        <v>4502</v>
      </c>
      <c r="F22" s="66" t="s">
        <v>4503</v>
      </c>
    </row>
    <row r="23" spans="1:6" x14ac:dyDescent="0.2">
      <c r="A23" s="64" t="s">
        <v>4525</v>
      </c>
      <c r="B23" s="65">
        <v>1.7199999999999999E-8</v>
      </c>
      <c r="C23" s="65">
        <v>4.97E-9</v>
      </c>
      <c r="D23" s="50">
        <v>2.6314600000000002E-4</v>
      </c>
      <c r="E23" s="65" t="s">
        <v>4502</v>
      </c>
      <c r="F23" s="66" t="s">
        <v>4520</v>
      </c>
    </row>
    <row r="24" spans="1:6" x14ac:dyDescent="0.2">
      <c r="A24" s="64" t="s">
        <v>4526</v>
      </c>
      <c r="B24" s="65">
        <v>1.6399999999999999E-9</v>
      </c>
      <c r="C24" s="65">
        <v>4.7400000000000002E-10</v>
      </c>
      <c r="D24" s="50">
        <v>2.7164600000000001E-4</v>
      </c>
      <c r="E24" s="65" t="s">
        <v>4509</v>
      </c>
      <c r="F24" s="66" t="s">
        <v>4520</v>
      </c>
    </row>
    <row r="25" spans="1:6" x14ac:dyDescent="0.2">
      <c r="A25" s="64" t="s">
        <v>4527</v>
      </c>
      <c r="B25" s="65">
        <v>5.1100000000000001E-8</v>
      </c>
      <c r="C25" s="65">
        <v>1.48E-8</v>
      </c>
      <c r="D25" s="50">
        <v>2.7690899999999999E-4</v>
      </c>
      <c r="E25" s="65" t="s">
        <v>4502</v>
      </c>
      <c r="F25" s="66" t="s">
        <v>4520</v>
      </c>
    </row>
    <row r="26" spans="1:6" x14ac:dyDescent="0.2">
      <c r="A26" s="64" t="s">
        <v>4528</v>
      </c>
      <c r="B26" s="65">
        <v>1.7200000000000001E-9</v>
      </c>
      <c r="C26" s="65">
        <v>5.0100000000000003E-10</v>
      </c>
      <c r="D26" s="50">
        <v>2.93715E-4</v>
      </c>
      <c r="E26" s="65" t="s">
        <v>4509</v>
      </c>
      <c r="F26" s="66" t="s">
        <v>4520</v>
      </c>
    </row>
    <row r="27" spans="1:6" x14ac:dyDescent="0.2">
      <c r="A27" s="64" t="s">
        <v>4529</v>
      </c>
      <c r="B27" s="65">
        <v>1.24E-8</v>
      </c>
      <c r="C27" s="65">
        <v>3.7399999999999999E-9</v>
      </c>
      <c r="D27" s="50">
        <v>4.4207799999999999E-4</v>
      </c>
      <c r="E27" s="65" t="s">
        <v>4502</v>
      </c>
      <c r="F27" s="66" t="s">
        <v>4515</v>
      </c>
    </row>
    <row r="28" spans="1:6" x14ac:dyDescent="0.2">
      <c r="A28" s="64" t="s">
        <v>4530</v>
      </c>
      <c r="B28" s="65">
        <v>5.0099999999999999E-8</v>
      </c>
      <c r="C28" s="65">
        <v>1.55E-8</v>
      </c>
      <c r="D28" s="50">
        <v>6.1458400000000005E-4</v>
      </c>
      <c r="E28" s="65" t="s">
        <v>4502</v>
      </c>
      <c r="F28" s="66" t="s">
        <v>4520</v>
      </c>
    </row>
    <row r="29" spans="1:6" x14ac:dyDescent="0.2">
      <c r="A29" s="64" t="s">
        <v>4531</v>
      </c>
      <c r="B29" s="65">
        <v>1.55E-9</v>
      </c>
      <c r="C29" s="65">
        <v>4.8299999999999999E-10</v>
      </c>
      <c r="D29" s="50">
        <v>6.7153299999999998E-4</v>
      </c>
      <c r="E29" s="65" t="s">
        <v>4509</v>
      </c>
      <c r="F29" s="66" t="s">
        <v>4520</v>
      </c>
    </row>
    <row r="30" spans="1:6" x14ac:dyDescent="0.2">
      <c r="A30" s="64" t="s">
        <v>4532</v>
      </c>
      <c r="B30" s="65">
        <v>2.44E-8</v>
      </c>
      <c r="C30" s="65">
        <v>7.6299999999999995E-9</v>
      </c>
      <c r="D30" s="50">
        <v>6.8256399999999998E-4</v>
      </c>
      <c r="E30" s="65" t="s">
        <v>4502</v>
      </c>
      <c r="F30" s="66" t="s">
        <v>4533</v>
      </c>
    </row>
    <row r="31" spans="1:6" x14ac:dyDescent="0.2">
      <c r="A31" s="64" t="s">
        <v>4534</v>
      </c>
      <c r="B31" s="65">
        <v>1.3399999999999999E-8</v>
      </c>
      <c r="C31" s="65">
        <v>4.2299999999999997E-9</v>
      </c>
      <c r="D31" s="50">
        <v>7.8648900000000002E-4</v>
      </c>
      <c r="E31" s="65" t="s">
        <v>4502</v>
      </c>
      <c r="F31" s="66" t="s">
        <v>4515</v>
      </c>
    </row>
    <row r="32" spans="1:6" x14ac:dyDescent="0.2">
      <c r="A32" s="64" t="s">
        <v>4535</v>
      </c>
      <c r="B32" s="65">
        <v>7.9799999999999993E-9</v>
      </c>
      <c r="C32" s="65">
        <v>2.5500000000000001E-9</v>
      </c>
      <c r="D32" s="50">
        <v>8.9162699999999998E-4</v>
      </c>
      <c r="E32" s="65" t="s">
        <v>4502</v>
      </c>
      <c r="F32" s="66" t="s">
        <v>4520</v>
      </c>
    </row>
    <row r="33" spans="1:6" x14ac:dyDescent="0.2">
      <c r="A33" s="64" t="s">
        <v>4536</v>
      </c>
      <c r="B33" s="65">
        <v>2.0899999999999999E-8</v>
      </c>
      <c r="C33" s="65">
        <v>6.82E-9</v>
      </c>
      <c r="D33" s="50">
        <v>1.107855E-3</v>
      </c>
      <c r="E33" s="65" t="s">
        <v>4502</v>
      </c>
      <c r="F33" s="66" t="s">
        <v>4520</v>
      </c>
    </row>
    <row r="34" spans="1:6" x14ac:dyDescent="0.2">
      <c r="A34" s="64" t="s">
        <v>4537</v>
      </c>
      <c r="B34" s="65">
        <v>1.88E-8</v>
      </c>
      <c r="C34" s="65">
        <v>6.1499999999999996E-9</v>
      </c>
      <c r="D34" s="50">
        <v>1.1454589999999999E-3</v>
      </c>
      <c r="E34" s="65" t="s">
        <v>4502</v>
      </c>
      <c r="F34" s="66" t="s">
        <v>4520</v>
      </c>
    </row>
    <row r="35" spans="1:6" x14ac:dyDescent="0.2">
      <c r="A35" s="64" t="s">
        <v>4538</v>
      </c>
      <c r="B35" s="65">
        <v>5.8600000000000002E-8</v>
      </c>
      <c r="C35" s="65">
        <v>1.92E-8</v>
      </c>
      <c r="D35" s="50">
        <v>1.1509300000000001E-3</v>
      </c>
      <c r="E35" s="65" t="s">
        <v>4502</v>
      </c>
      <c r="F35" s="66" t="s">
        <v>4520</v>
      </c>
    </row>
    <row r="36" spans="1:6" x14ac:dyDescent="0.2">
      <c r="A36" s="64" t="s">
        <v>4539</v>
      </c>
      <c r="B36" s="65">
        <v>2.6499999999999999E-8</v>
      </c>
      <c r="C36" s="65">
        <v>8.6900000000000004E-9</v>
      </c>
      <c r="D36" s="50">
        <v>1.153634E-3</v>
      </c>
      <c r="E36" s="65" t="s">
        <v>4502</v>
      </c>
      <c r="F36" s="66" t="s">
        <v>4520</v>
      </c>
    </row>
    <row r="37" spans="1:6" x14ac:dyDescent="0.2">
      <c r="A37" s="64" t="s">
        <v>4540</v>
      </c>
      <c r="B37" s="65">
        <v>2.0400000000000001E-8</v>
      </c>
      <c r="C37" s="65">
        <v>6.6999999999999996E-9</v>
      </c>
      <c r="D37" s="50">
        <v>1.191983E-3</v>
      </c>
      <c r="E37" s="65" t="s">
        <v>4502</v>
      </c>
      <c r="F37" s="66" t="s">
        <v>4520</v>
      </c>
    </row>
    <row r="38" spans="1:6" x14ac:dyDescent="0.2">
      <c r="A38" s="64" t="s">
        <v>4541</v>
      </c>
      <c r="B38" s="65">
        <v>3.9300000000000001E-8</v>
      </c>
      <c r="C38" s="65">
        <v>1.3200000000000001E-8</v>
      </c>
      <c r="D38" s="50">
        <v>1.5024120000000001E-3</v>
      </c>
      <c r="E38" s="65" t="s">
        <v>4502</v>
      </c>
      <c r="F38" s="66" t="s">
        <v>4503</v>
      </c>
    </row>
    <row r="39" spans="1:6" x14ac:dyDescent="0.2">
      <c r="A39" s="64" t="s">
        <v>4542</v>
      </c>
      <c r="B39" s="65">
        <v>1.6499999999999999E-8</v>
      </c>
      <c r="C39" s="65">
        <v>5.62E-9</v>
      </c>
      <c r="D39" s="50">
        <v>1.675202E-3</v>
      </c>
      <c r="E39" s="65" t="s">
        <v>4502</v>
      </c>
      <c r="F39" s="66" t="s">
        <v>4515</v>
      </c>
    </row>
    <row r="40" spans="1:6" x14ac:dyDescent="0.2">
      <c r="A40" s="64" t="s">
        <v>4543</v>
      </c>
      <c r="B40" s="65">
        <v>1.9799999999999999E-8</v>
      </c>
      <c r="C40" s="65">
        <v>6.8299999999999998E-9</v>
      </c>
      <c r="D40" s="50">
        <v>1.8687630000000001E-3</v>
      </c>
      <c r="E40" s="65" t="s">
        <v>4502</v>
      </c>
      <c r="F40" s="66" t="s">
        <v>4520</v>
      </c>
    </row>
    <row r="41" spans="1:6" x14ac:dyDescent="0.2">
      <c r="A41" s="64" t="s">
        <v>4544</v>
      </c>
      <c r="B41" s="65">
        <v>1.1300000000000001E-7</v>
      </c>
      <c r="C41" s="65">
        <v>3.92E-8</v>
      </c>
      <c r="D41" s="50">
        <v>1.9334689999999999E-3</v>
      </c>
      <c r="E41" s="65" t="s">
        <v>4502</v>
      </c>
      <c r="F41" s="66" t="s">
        <v>4503</v>
      </c>
    </row>
    <row r="42" spans="1:6" x14ac:dyDescent="0.2">
      <c r="A42" s="64" t="s">
        <v>4545</v>
      </c>
      <c r="B42" s="65">
        <v>7.9200000000000008E-9</v>
      </c>
      <c r="C42" s="65">
        <v>2.7499999999999998E-9</v>
      </c>
      <c r="D42" s="50">
        <v>2.0098870000000001E-3</v>
      </c>
      <c r="E42" s="65" t="s">
        <v>4502</v>
      </c>
      <c r="F42" s="66" t="s">
        <v>4520</v>
      </c>
    </row>
    <row r="43" spans="1:6" x14ac:dyDescent="0.2">
      <c r="A43" s="64" t="s">
        <v>4546</v>
      </c>
      <c r="B43" s="65">
        <v>1.5300000000000001E-8</v>
      </c>
      <c r="C43" s="65">
        <v>5.45E-9</v>
      </c>
      <c r="D43" s="50">
        <v>2.4237170000000001E-3</v>
      </c>
      <c r="E43" s="65" t="s">
        <v>4502</v>
      </c>
      <c r="F43" s="66" t="s">
        <v>4515</v>
      </c>
    </row>
    <row r="44" spans="1:6" x14ac:dyDescent="0.2">
      <c r="A44" s="64" t="s">
        <v>4547</v>
      </c>
      <c r="B44" s="65">
        <v>1.6099999999999999E-8</v>
      </c>
      <c r="C44" s="65">
        <v>5.7999999999999998E-9</v>
      </c>
      <c r="D44" s="50">
        <v>2.7002480000000001E-3</v>
      </c>
      <c r="E44" s="65" t="s">
        <v>4502</v>
      </c>
      <c r="F44" s="66" t="s">
        <v>4520</v>
      </c>
    </row>
    <row r="45" spans="1:6" x14ac:dyDescent="0.2">
      <c r="A45" s="64" t="s">
        <v>4548</v>
      </c>
      <c r="B45" s="65">
        <v>1.55E-8</v>
      </c>
      <c r="C45" s="65">
        <v>5.5899999999999999E-9</v>
      </c>
      <c r="D45" s="50">
        <v>2.7527929999999999E-3</v>
      </c>
      <c r="E45" s="65" t="s">
        <v>4502</v>
      </c>
      <c r="F45" s="66" t="s">
        <v>4549</v>
      </c>
    </row>
    <row r="46" spans="1:6" x14ac:dyDescent="0.2">
      <c r="A46" s="64" t="s">
        <v>4550</v>
      </c>
      <c r="B46" s="65">
        <v>1.81E-8</v>
      </c>
      <c r="C46" s="65">
        <v>6.5400000000000002E-9</v>
      </c>
      <c r="D46" s="50">
        <v>2.7684710000000002E-3</v>
      </c>
      <c r="E46" s="65" t="s">
        <v>4502</v>
      </c>
      <c r="F46" s="66" t="s">
        <v>4520</v>
      </c>
    </row>
    <row r="47" spans="1:6" x14ac:dyDescent="0.2">
      <c r="A47" s="64" t="s">
        <v>4551</v>
      </c>
      <c r="B47" s="65">
        <v>8.0999999999999997E-8</v>
      </c>
      <c r="C47" s="65">
        <v>2.9300000000000001E-8</v>
      </c>
      <c r="D47" s="50">
        <v>2.8465949999999999E-3</v>
      </c>
      <c r="E47" s="65" t="s">
        <v>4502</v>
      </c>
      <c r="F47" s="66" t="s">
        <v>4520</v>
      </c>
    </row>
    <row r="48" spans="1:6" x14ac:dyDescent="0.2">
      <c r="A48" s="64" t="s">
        <v>4552</v>
      </c>
      <c r="B48" s="65">
        <v>5.1900000000000002E-8</v>
      </c>
      <c r="C48" s="65">
        <v>1.88E-8</v>
      </c>
      <c r="D48" s="50">
        <v>2.8775070000000001E-3</v>
      </c>
      <c r="E48" s="65" t="s">
        <v>4502</v>
      </c>
      <c r="F48" s="66" t="s">
        <v>4520</v>
      </c>
    </row>
    <row r="49" spans="1:6" x14ac:dyDescent="0.2">
      <c r="A49" s="64" t="s">
        <v>4553</v>
      </c>
      <c r="B49" s="65">
        <v>9.6099999999999994E-8</v>
      </c>
      <c r="C49" s="65">
        <v>3.6300000000000001E-8</v>
      </c>
      <c r="D49" s="50">
        <v>4.0341209999999999E-3</v>
      </c>
      <c r="E49" s="65" t="s">
        <v>4502</v>
      </c>
      <c r="F49" s="66" t="s">
        <v>4503</v>
      </c>
    </row>
    <row r="50" spans="1:6" x14ac:dyDescent="0.2">
      <c r="A50" s="64" t="s">
        <v>4554</v>
      </c>
      <c r="B50" s="65">
        <v>1.1200000000000001E-9</v>
      </c>
      <c r="C50" s="65">
        <v>4.2199999999999999E-10</v>
      </c>
      <c r="D50" s="50">
        <v>4.0915789999999997E-3</v>
      </c>
      <c r="E50" s="65" t="s">
        <v>4509</v>
      </c>
      <c r="F50" s="66" t="s">
        <v>4520</v>
      </c>
    </row>
    <row r="51" spans="1:6" x14ac:dyDescent="0.2">
      <c r="A51" s="64" t="s">
        <v>4555</v>
      </c>
      <c r="B51" s="65">
        <v>7.4900000000000002E-8</v>
      </c>
      <c r="C51" s="65">
        <v>2.8600000000000001E-8</v>
      </c>
      <c r="D51" s="50">
        <v>4.4323319999999998E-3</v>
      </c>
      <c r="E51" s="65" t="s">
        <v>4502</v>
      </c>
      <c r="F51" s="66" t="s">
        <v>4503</v>
      </c>
    </row>
    <row r="52" spans="1:6" x14ac:dyDescent="0.2">
      <c r="A52" s="64" t="s">
        <v>4556</v>
      </c>
      <c r="B52" s="65">
        <v>6.4900000000000005E-8</v>
      </c>
      <c r="C52" s="65">
        <v>2.4999999999999999E-8</v>
      </c>
      <c r="D52" s="50">
        <v>4.7173950000000001E-3</v>
      </c>
      <c r="E52" s="65" t="s">
        <v>4502</v>
      </c>
      <c r="F52" s="66" t="s">
        <v>4503</v>
      </c>
    </row>
    <row r="53" spans="1:6" x14ac:dyDescent="0.2">
      <c r="A53" s="64" t="s">
        <v>4557</v>
      </c>
      <c r="B53" s="65">
        <v>2.81E-8</v>
      </c>
      <c r="C53" s="65">
        <v>1.0800000000000001E-8</v>
      </c>
      <c r="D53" s="50">
        <v>4.7265620000000001E-3</v>
      </c>
      <c r="E53" s="65" t="s">
        <v>4502</v>
      </c>
      <c r="F53" s="66" t="s">
        <v>4503</v>
      </c>
    </row>
    <row r="54" spans="1:6" x14ac:dyDescent="0.2">
      <c r="A54" s="64" t="s">
        <v>4558</v>
      </c>
      <c r="B54" s="65">
        <v>1.1199999999999999E-8</v>
      </c>
      <c r="C54" s="65">
        <v>4.4800000000000002E-9</v>
      </c>
      <c r="D54" s="50">
        <v>6.2435449999999997E-3</v>
      </c>
      <c r="E54" s="65" t="s">
        <v>4502</v>
      </c>
      <c r="F54" s="66" t="s">
        <v>4515</v>
      </c>
    </row>
    <row r="55" spans="1:6" x14ac:dyDescent="0.2">
      <c r="A55" s="64" t="s">
        <v>4559</v>
      </c>
      <c r="B55" s="65">
        <v>1.0800000000000001E-8</v>
      </c>
      <c r="C55" s="65">
        <v>4.3500000000000001E-9</v>
      </c>
      <c r="D55" s="50">
        <v>6.4593050000000003E-3</v>
      </c>
      <c r="E55" s="65" t="s">
        <v>4502</v>
      </c>
      <c r="F55" s="66" t="s">
        <v>4515</v>
      </c>
    </row>
    <row r="56" spans="1:6" x14ac:dyDescent="0.2">
      <c r="A56" s="64" t="s">
        <v>4560</v>
      </c>
      <c r="B56" s="65">
        <v>7.4999999999999997E-8</v>
      </c>
      <c r="C56" s="65">
        <v>3.03E-8</v>
      </c>
      <c r="D56" s="50">
        <v>6.5829579999999999E-3</v>
      </c>
      <c r="E56" s="65" t="s">
        <v>4502</v>
      </c>
      <c r="F56" s="66" t="s">
        <v>4520</v>
      </c>
    </row>
    <row r="57" spans="1:6" x14ac:dyDescent="0.2">
      <c r="A57" s="64" t="s">
        <v>4561</v>
      </c>
      <c r="B57" s="65">
        <v>1.4E-8</v>
      </c>
      <c r="C57" s="65">
        <v>5.7399999999999996E-9</v>
      </c>
      <c r="D57" s="50">
        <v>7.4429309999999999E-3</v>
      </c>
      <c r="E57" s="65" t="s">
        <v>4502</v>
      </c>
      <c r="F57" s="66" t="s">
        <v>4515</v>
      </c>
    </row>
    <row r="58" spans="1:6" x14ac:dyDescent="0.2">
      <c r="A58" s="64" t="s">
        <v>4562</v>
      </c>
      <c r="B58" s="65">
        <v>5.2899999999999997E-8</v>
      </c>
      <c r="C58" s="65">
        <v>2.1900000000000001E-8</v>
      </c>
      <c r="D58" s="50">
        <v>7.8446399999999999E-3</v>
      </c>
      <c r="E58" s="65" t="s">
        <v>4502</v>
      </c>
      <c r="F58" s="66" t="s">
        <v>4503</v>
      </c>
    </row>
    <row r="59" spans="1:6" x14ac:dyDescent="0.2">
      <c r="A59" s="64" t="s">
        <v>4563</v>
      </c>
      <c r="B59" s="65">
        <v>2.8900000000000001E-8</v>
      </c>
      <c r="C59" s="65">
        <v>1.22E-8</v>
      </c>
      <c r="D59" s="50">
        <v>8.738862E-3</v>
      </c>
      <c r="E59" s="65" t="s">
        <v>4502</v>
      </c>
      <c r="F59" s="66" t="s">
        <v>4515</v>
      </c>
    </row>
    <row r="60" spans="1:6" x14ac:dyDescent="0.2">
      <c r="A60" s="64" t="s">
        <v>4564</v>
      </c>
      <c r="B60" s="65">
        <v>1.16E-8</v>
      </c>
      <c r="C60" s="65">
        <v>4.9200000000000004E-9</v>
      </c>
      <c r="D60" s="50">
        <v>9.1804239999999995E-3</v>
      </c>
      <c r="E60" s="65" t="s">
        <v>4502</v>
      </c>
      <c r="F60" s="66" t="s">
        <v>4520</v>
      </c>
    </row>
    <row r="61" spans="1:6" x14ac:dyDescent="0.2">
      <c r="A61" s="64" t="s">
        <v>4565</v>
      </c>
      <c r="B61" s="65">
        <v>1.35E-8</v>
      </c>
      <c r="C61" s="65">
        <v>5.8399999999999997E-9</v>
      </c>
      <c r="D61" s="50">
        <v>1.0568473E-2</v>
      </c>
      <c r="E61" s="65" t="s">
        <v>4502</v>
      </c>
      <c r="F61" s="66" t="s">
        <v>4503</v>
      </c>
    </row>
    <row r="62" spans="1:6" x14ac:dyDescent="0.2">
      <c r="A62" s="64" t="s">
        <v>4566</v>
      </c>
      <c r="B62" s="65">
        <v>6.2600000000000005E-8</v>
      </c>
      <c r="C62" s="65">
        <v>2.7599999999999999E-8</v>
      </c>
      <c r="D62" s="50">
        <v>1.1763014E-2</v>
      </c>
      <c r="E62" s="65" t="s">
        <v>4502</v>
      </c>
      <c r="F62" s="66" t="s">
        <v>4515</v>
      </c>
    </row>
    <row r="63" spans="1:6" x14ac:dyDescent="0.2">
      <c r="A63" s="64" t="s">
        <v>4567</v>
      </c>
      <c r="B63" s="65">
        <v>1.63E-8</v>
      </c>
      <c r="C63" s="65">
        <v>7.2600000000000002E-9</v>
      </c>
      <c r="D63" s="50">
        <v>1.2454033E-2</v>
      </c>
      <c r="E63" s="65" t="s">
        <v>4502</v>
      </c>
      <c r="F63" s="66" t="s">
        <v>4503</v>
      </c>
    </row>
    <row r="64" spans="1:6" x14ac:dyDescent="0.2">
      <c r="A64" s="64" t="s">
        <v>4568</v>
      </c>
      <c r="B64" s="65">
        <v>3.33E-8</v>
      </c>
      <c r="C64" s="65">
        <v>1.4899999999999999E-8</v>
      </c>
      <c r="D64" s="50">
        <v>1.2881946999999999E-2</v>
      </c>
      <c r="E64" s="65" t="s">
        <v>4502</v>
      </c>
      <c r="F64" s="66" t="s">
        <v>4515</v>
      </c>
    </row>
    <row r="65" spans="1:6" x14ac:dyDescent="0.2">
      <c r="A65" s="64" t="s">
        <v>4569</v>
      </c>
      <c r="B65" s="65">
        <v>8.9700000000000003E-8</v>
      </c>
      <c r="C65" s="65">
        <v>4.1000000000000003E-8</v>
      </c>
      <c r="D65" s="50">
        <v>1.4305425E-2</v>
      </c>
      <c r="E65" s="65" t="s">
        <v>4502</v>
      </c>
      <c r="F65" s="66" t="s">
        <v>4503</v>
      </c>
    </row>
    <row r="66" spans="1:6" x14ac:dyDescent="0.2">
      <c r="A66" s="64" t="s">
        <v>4570</v>
      </c>
      <c r="B66" s="65">
        <v>1.4E-8</v>
      </c>
      <c r="C66" s="65">
        <v>6.5400000000000002E-9</v>
      </c>
      <c r="D66" s="50">
        <v>1.646245E-2</v>
      </c>
      <c r="E66" s="65" t="s">
        <v>4502</v>
      </c>
      <c r="F66" s="66" t="s">
        <v>4549</v>
      </c>
    </row>
    <row r="67" spans="1:6" x14ac:dyDescent="0.2">
      <c r="A67" s="64" t="s">
        <v>4571</v>
      </c>
      <c r="B67" s="65">
        <v>2.92E-8</v>
      </c>
      <c r="C67" s="65">
        <v>1.39E-8</v>
      </c>
      <c r="D67" s="50">
        <v>1.7942025E-2</v>
      </c>
      <c r="E67" s="65" t="s">
        <v>4502</v>
      </c>
      <c r="F67" s="66" t="s">
        <v>4503</v>
      </c>
    </row>
    <row r="68" spans="1:6" x14ac:dyDescent="0.2">
      <c r="A68" s="64" t="s">
        <v>4572</v>
      </c>
      <c r="B68" s="65">
        <v>6.9399999999999996E-9</v>
      </c>
      <c r="C68" s="65">
        <v>3.3099999999999999E-9</v>
      </c>
      <c r="D68" s="50">
        <v>1.8064218999999999E-2</v>
      </c>
      <c r="E68" s="65" t="s">
        <v>4502</v>
      </c>
      <c r="F68" s="66" t="s">
        <v>4549</v>
      </c>
    </row>
    <row r="69" spans="1:6" x14ac:dyDescent="0.2">
      <c r="A69" s="64" t="s">
        <v>4573</v>
      </c>
      <c r="B69" s="65">
        <v>2.7999999999999999E-8</v>
      </c>
      <c r="C69" s="65">
        <v>1.35E-8</v>
      </c>
      <c r="D69" s="50">
        <v>1.8910473000000001E-2</v>
      </c>
      <c r="E69" s="65" t="s">
        <v>4502</v>
      </c>
      <c r="F69" s="66" t="s">
        <v>4520</v>
      </c>
    </row>
    <row r="70" spans="1:6" x14ac:dyDescent="0.2">
      <c r="A70" s="64" t="s">
        <v>4574</v>
      </c>
      <c r="B70" s="65">
        <v>1.2299999999999999E-8</v>
      </c>
      <c r="C70" s="65">
        <v>5.9900000000000002E-9</v>
      </c>
      <c r="D70" s="50">
        <v>1.9710403000000001E-2</v>
      </c>
      <c r="E70" s="65" t="s">
        <v>4502</v>
      </c>
      <c r="F70" s="66" t="s">
        <v>4533</v>
      </c>
    </row>
    <row r="71" spans="1:6" x14ac:dyDescent="0.2">
      <c r="A71" s="64" t="s">
        <v>4575</v>
      </c>
      <c r="B71" s="65">
        <v>3.55E-8</v>
      </c>
      <c r="C71" s="65">
        <v>1.7500000000000001E-8</v>
      </c>
      <c r="D71" s="50">
        <v>2.1323986999999999E-2</v>
      </c>
      <c r="E71" s="65" t="s">
        <v>4502</v>
      </c>
      <c r="F71" s="66" t="s">
        <v>4515</v>
      </c>
    </row>
    <row r="72" spans="1:6" x14ac:dyDescent="0.2">
      <c r="A72" s="64" t="s">
        <v>4576</v>
      </c>
      <c r="B72" s="65">
        <v>8.1800000000000005E-8</v>
      </c>
      <c r="C72" s="65">
        <v>4.1799999999999997E-8</v>
      </c>
      <c r="D72" s="50">
        <v>2.5248157E-2</v>
      </c>
      <c r="E72" s="65" t="s">
        <v>4502</v>
      </c>
      <c r="F72" s="66" t="s">
        <v>4520</v>
      </c>
    </row>
    <row r="73" spans="1:6" x14ac:dyDescent="0.2">
      <c r="A73" s="64" t="s">
        <v>4577</v>
      </c>
      <c r="B73" s="65">
        <v>3.4399999999999997E-8</v>
      </c>
      <c r="C73" s="65">
        <v>1.7900000000000001E-8</v>
      </c>
      <c r="D73" s="50">
        <v>2.6959362000000001E-2</v>
      </c>
      <c r="E73" s="65" t="s">
        <v>4502</v>
      </c>
      <c r="F73" s="66" t="s">
        <v>4520</v>
      </c>
    </row>
    <row r="74" spans="1:6" x14ac:dyDescent="0.2">
      <c r="A74" s="64" t="s">
        <v>4578</v>
      </c>
      <c r="B74" s="65">
        <v>8.1099999999999999E-10</v>
      </c>
      <c r="C74" s="65">
        <v>4.2900000000000002E-10</v>
      </c>
      <c r="D74" s="50">
        <v>2.9324606999999999E-2</v>
      </c>
      <c r="E74" s="65" t="s">
        <v>4509</v>
      </c>
      <c r="F74" s="66" t="s">
        <v>4520</v>
      </c>
    </row>
    <row r="75" spans="1:6" x14ac:dyDescent="0.2">
      <c r="A75" s="64" t="s">
        <v>4579</v>
      </c>
      <c r="B75" s="65">
        <v>6.3099999999999999E-10</v>
      </c>
      <c r="C75" s="65">
        <v>3.4100000000000001E-10</v>
      </c>
      <c r="D75" s="50">
        <v>3.1924253E-2</v>
      </c>
      <c r="E75" s="65" t="s">
        <v>4509</v>
      </c>
      <c r="F75" s="66" t="s">
        <v>4533</v>
      </c>
    </row>
    <row r="76" spans="1:6" x14ac:dyDescent="0.2">
      <c r="A76" s="64" t="s">
        <v>4580</v>
      </c>
      <c r="B76" s="65">
        <v>1.6000000000000001E-8</v>
      </c>
      <c r="C76" s="65">
        <v>8.7199999999999997E-9</v>
      </c>
      <c r="D76" s="50">
        <v>3.3438102999999997E-2</v>
      </c>
      <c r="E76" s="65" t="s">
        <v>4502</v>
      </c>
      <c r="F76" s="66" t="s">
        <v>4503</v>
      </c>
    </row>
    <row r="77" spans="1:6" x14ac:dyDescent="0.2">
      <c r="A77" s="64" t="s">
        <v>4581</v>
      </c>
      <c r="B77" s="65">
        <v>6.4099999999999996E-10</v>
      </c>
      <c r="C77" s="65">
        <v>3.4999999999999998E-10</v>
      </c>
      <c r="D77" s="50">
        <v>3.3699059000000003E-2</v>
      </c>
      <c r="E77" s="65" t="s">
        <v>4509</v>
      </c>
      <c r="F77" s="66" t="s">
        <v>4533</v>
      </c>
    </row>
    <row r="78" spans="1:6" x14ac:dyDescent="0.2">
      <c r="A78" s="64" t="s">
        <v>4582</v>
      </c>
      <c r="B78" s="65">
        <v>1.55E-8</v>
      </c>
      <c r="C78" s="65">
        <v>8.5500000000000005E-9</v>
      </c>
      <c r="D78" s="50">
        <v>3.4577933999999998E-2</v>
      </c>
      <c r="E78" s="65" t="s">
        <v>4502</v>
      </c>
      <c r="F78" s="66" t="s">
        <v>4515</v>
      </c>
    </row>
    <row r="79" spans="1:6" x14ac:dyDescent="0.2">
      <c r="A79" s="64" t="s">
        <v>4583</v>
      </c>
      <c r="B79" s="65">
        <v>1.0600000000000001E-9</v>
      </c>
      <c r="C79" s="65">
        <v>5.8299999999999995E-10</v>
      </c>
      <c r="D79" s="50">
        <v>3.4949872E-2</v>
      </c>
      <c r="E79" s="65" t="s">
        <v>4509</v>
      </c>
      <c r="F79" s="66" t="s">
        <v>4549</v>
      </c>
    </row>
    <row r="80" spans="1:6" x14ac:dyDescent="0.2">
      <c r="A80" s="64" t="s">
        <v>4584</v>
      </c>
      <c r="B80" s="65">
        <v>7.9500000000000001E-9</v>
      </c>
      <c r="C80" s="65">
        <v>4.3999999999999997E-9</v>
      </c>
      <c r="D80" s="50">
        <v>3.5357482000000003E-2</v>
      </c>
      <c r="E80" s="65" t="s">
        <v>4502</v>
      </c>
      <c r="F80" s="66" t="s">
        <v>4520</v>
      </c>
    </row>
    <row r="81" spans="1:6" x14ac:dyDescent="0.2">
      <c r="A81" s="64" t="s">
        <v>4585</v>
      </c>
      <c r="B81" s="65">
        <v>6.3700000000000001E-9</v>
      </c>
      <c r="C81" s="65">
        <v>3.53E-9</v>
      </c>
      <c r="D81" s="50">
        <v>3.5720274000000003E-2</v>
      </c>
      <c r="E81" s="65" t="s">
        <v>4502</v>
      </c>
      <c r="F81" s="66" t="s">
        <v>4586</v>
      </c>
    </row>
    <row r="82" spans="1:6" x14ac:dyDescent="0.2">
      <c r="A82" s="64" t="s">
        <v>4587</v>
      </c>
      <c r="B82" s="65">
        <v>3.8099999999999997E-8</v>
      </c>
      <c r="C82" s="65">
        <v>2.1299999999999999E-8</v>
      </c>
      <c r="D82" s="50">
        <v>3.6894175000000001E-2</v>
      </c>
      <c r="E82" s="65" t="s">
        <v>4502</v>
      </c>
      <c r="F82" s="66" t="s">
        <v>4520</v>
      </c>
    </row>
    <row r="83" spans="1:6" x14ac:dyDescent="0.2">
      <c r="A83" s="64" t="s">
        <v>4588</v>
      </c>
      <c r="B83" s="65">
        <v>9.3899999999999996E-10</v>
      </c>
      <c r="C83" s="65">
        <v>5.3200000000000002E-10</v>
      </c>
      <c r="D83" s="50">
        <v>3.8830837E-2</v>
      </c>
      <c r="E83" s="65" t="s">
        <v>4509</v>
      </c>
      <c r="F83" s="66" t="s">
        <v>4533</v>
      </c>
    </row>
    <row r="84" spans="1:6" x14ac:dyDescent="0.2">
      <c r="A84" s="64" t="s">
        <v>4589</v>
      </c>
      <c r="B84" s="65">
        <v>2.4900000000000001E-8</v>
      </c>
      <c r="C84" s="65">
        <v>1.4300000000000001E-8</v>
      </c>
      <c r="D84" s="50">
        <v>4.1350001999999997E-2</v>
      </c>
      <c r="E84" s="65" t="s">
        <v>4502</v>
      </c>
      <c r="F84" s="66" t="s">
        <v>4515</v>
      </c>
    </row>
    <row r="85" spans="1:6" x14ac:dyDescent="0.2">
      <c r="A85" s="64" t="s">
        <v>4590</v>
      </c>
      <c r="B85" s="65">
        <v>8.7700000000000001E-9</v>
      </c>
      <c r="C85" s="65">
        <v>5.1099999999999999E-9</v>
      </c>
      <c r="D85" s="50">
        <v>4.3065661999999998E-2</v>
      </c>
      <c r="E85" s="65" t="s">
        <v>4502</v>
      </c>
      <c r="F85" s="66" t="s">
        <v>4515</v>
      </c>
    </row>
    <row r="86" spans="1:6" x14ac:dyDescent="0.2">
      <c r="A86" s="64" t="s">
        <v>4591</v>
      </c>
      <c r="B86" s="65">
        <v>1.5300000000000001E-8</v>
      </c>
      <c r="C86" s="65">
        <v>9.1299999999999997E-9</v>
      </c>
      <c r="D86" s="50">
        <v>4.6477340999999998E-2</v>
      </c>
      <c r="E86" s="65" t="s">
        <v>4502</v>
      </c>
      <c r="F86" s="66" t="s">
        <v>4549</v>
      </c>
    </row>
    <row r="87" spans="1:6" x14ac:dyDescent="0.2">
      <c r="A87" s="64" t="s">
        <v>4592</v>
      </c>
      <c r="B87" s="65">
        <v>8.9399999999999993E-9</v>
      </c>
      <c r="C87" s="65">
        <v>5.3199999999999998E-9</v>
      </c>
      <c r="D87" s="50">
        <v>4.6499511E-2</v>
      </c>
      <c r="E87" s="65" t="s">
        <v>4502</v>
      </c>
      <c r="F87" s="66" t="s">
        <v>4549</v>
      </c>
    </row>
    <row r="88" spans="1:6" x14ac:dyDescent="0.2">
      <c r="A88" s="64" t="s">
        <v>4593</v>
      </c>
      <c r="B88" s="65">
        <v>7.0500000000000005E-10</v>
      </c>
      <c r="C88" s="65">
        <v>4.3100000000000001E-10</v>
      </c>
      <c r="D88" s="50">
        <v>5.0703076999999999E-2</v>
      </c>
      <c r="E88" s="65" t="s">
        <v>4509</v>
      </c>
      <c r="F88" s="66" t="s">
        <v>4533</v>
      </c>
    </row>
    <row r="89" spans="1:6" x14ac:dyDescent="0.2">
      <c r="A89" s="64" t="s">
        <v>4594</v>
      </c>
      <c r="B89" s="65">
        <v>7.5599999999999995E-9</v>
      </c>
      <c r="C89" s="65">
        <v>4.66E-9</v>
      </c>
      <c r="D89" s="50">
        <v>5.2210179000000002E-2</v>
      </c>
      <c r="E89" s="65" t="s">
        <v>4502</v>
      </c>
      <c r="F89" s="66" t="s">
        <v>4515</v>
      </c>
    </row>
    <row r="90" spans="1:6" x14ac:dyDescent="0.2">
      <c r="A90" s="64" t="s">
        <v>4595</v>
      </c>
      <c r="B90" s="65">
        <v>7.6500000000000007E-9</v>
      </c>
      <c r="C90" s="65">
        <v>4.73E-9</v>
      </c>
      <c r="D90" s="50">
        <v>5.3063019000000003E-2</v>
      </c>
      <c r="E90" s="65" t="s">
        <v>4502</v>
      </c>
      <c r="F90" s="66" t="s">
        <v>4515</v>
      </c>
    </row>
    <row r="91" spans="1:6" x14ac:dyDescent="0.2">
      <c r="A91" s="64" t="s">
        <v>4596</v>
      </c>
      <c r="B91" s="65">
        <v>7.0800000000000004E-10</v>
      </c>
      <c r="C91" s="65">
        <v>4.4200000000000002E-10</v>
      </c>
      <c r="D91" s="50">
        <v>5.4568994000000003E-2</v>
      </c>
      <c r="E91" s="65" t="s">
        <v>4509</v>
      </c>
      <c r="F91" s="66" t="s">
        <v>4533</v>
      </c>
    </row>
    <row r="92" spans="1:6" x14ac:dyDescent="0.2">
      <c r="A92" s="64" t="s">
        <v>4597</v>
      </c>
      <c r="B92" s="65">
        <v>8.4199999999999999E-10</v>
      </c>
      <c r="C92" s="65">
        <v>5.2700000000000004E-10</v>
      </c>
      <c r="D92" s="50">
        <v>5.4873244000000002E-2</v>
      </c>
      <c r="E92" s="65" t="s">
        <v>4509</v>
      </c>
      <c r="F92" s="66" t="s">
        <v>4549</v>
      </c>
    </row>
    <row r="93" spans="1:6" x14ac:dyDescent="0.2">
      <c r="A93" s="64" t="s">
        <v>4598</v>
      </c>
      <c r="B93" s="65">
        <v>7.54E-9</v>
      </c>
      <c r="C93" s="65">
        <v>4.7799999999999996E-9</v>
      </c>
      <c r="D93" s="50">
        <v>5.7280395999999997E-2</v>
      </c>
      <c r="E93" s="65" t="s">
        <v>4502</v>
      </c>
      <c r="F93" s="66" t="s">
        <v>4520</v>
      </c>
    </row>
    <row r="94" spans="1:6" x14ac:dyDescent="0.2">
      <c r="A94" s="64" t="s">
        <v>4599</v>
      </c>
      <c r="B94" s="65">
        <v>6.0399999999999998E-10</v>
      </c>
      <c r="C94" s="65">
        <v>3.9900000000000002E-10</v>
      </c>
      <c r="D94" s="50">
        <v>6.4980300000000005E-2</v>
      </c>
      <c r="E94" s="65" t="s">
        <v>4509</v>
      </c>
      <c r="F94" s="66" t="s">
        <v>4600</v>
      </c>
    </row>
    <row r="95" spans="1:6" x14ac:dyDescent="0.2">
      <c r="A95" s="64" t="s">
        <v>4601</v>
      </c>
      <c r="B95" s="65">
        <v>4.6399999999999997E-9</v>
      </c>
      <c r="C95" s="65">
        <v>3.0800000000000001E-9</v>
      </c>
      <c r="D95" s="50">
        <v>6.6004135000000005E-2</v>
      </c>
      <c r="E95" s="65" t="s">
        <v>4502</v>
      </c>
      <c r="F95" s="66" t="s">
        <v>4520</v>
      </c>
    </row>
    <row r="96" spans="1:6" x14ac:dyDescent="0.2">
      <c r="A96" s="64" t="s">
        <v>4602</v>
      </c>
      <c r="B96" s="65">
        <v>1.0099999999999999E-8</v>
      </c>
      <c r="C96" s="65">
        <v>6.72E-9</v>
      </c>
      <c r="D96" s="50">
        <v>6.6040010999999996E-2</v>
      </c>
      <c r="E96" s="65" t="s">
        <v>4502</v>
      </c>
      <c r="F96" s="66" t="s">
        <v>4515</v>
      </c>
    </row>
    <row r="97" spans="1:6" x14ac:dyDescent="0.2">
      <c r="A97" s="64" t="s">
        <v>4603</v>
      </c>
      <c r="B97" s="65">
        <v>1.89E-8</v>
      </c>
      <c r="C97" s="65">
        <v>1.27E-8</v>
      </c>
      <c r="D97" s="50">
        <v>6.7570555000000004E-2</v>
      </c>
      <c r="E97" s="65" t="s">
        <v>4502</v>
      </c>
      <c r="F97" s="66" t="s">
        <v>4503</v>
      </c>
    </row>
    <row r="98" spans="1:6" x14ac:dyDescent="0.2">
      <c r="A98" s="64" t="s">
        <v>4604</v>
      </c>
      <c r="B98" s="65">
        <v>7.6199999999999997E-9</v>
      </c>
      <c r="C98" s="65">
        <v>5.2199999999999998E-9</v>
      </c>
      <c r="D98" s="50">
        <v>7.2017945999999999E-2</v>
      </c>
      <c r="E98" s="65" t="s">
        <v>4502</v>
      </c>
      <c r="F98" s="66" t="s">
        <v>4549</v>
      </c>
    </row>
    <row r="99" spans="1:6" x14ac:dyDescent="0.2">
      <c r="A99" s="64" t="s">
        <v>4605</v>
      </c>
      <c r="B99" s="65">
        <v>6.28E-10</v>
      </c>
      <c r="C99" s="65">
        <v>4.3000000000000001E-10</v>
      </c>
      <c r="D99" s="50">
        <v>7.2137985000000002E-2</v>
      </c>
      <c r="E99" s="65" t="s">
        <v>4509</v>
      </c>
      <c r="F99" s="66" t="s">
        <v>4549</v>
      </c>
    </row>
    <row r="100" spans="1:6" x14ac:dyDescent="0.2">
      <c r="A100" s="64" t="s">
        <v>4606</v>
      </c>
      <c r="B100" s="65">
        <v>5.14E-9</v>
      </c>
      <c r="C100" s="65">
        <v>3.5899999999999998E-9</v>
      </c>
      <c r="D100" s="50">
        <v>7.6106695000000002E-2</v>
      </c>
      <c r="E100" s="65" t="s">
        <v>4502</v>
      </c>
      <c r="F100" s="66" t="s">
        <v>4515</v>
      </c>
    </row>
    <row r="101" spans="1:6" x14ac:dyDescent="0.2">
      <c r="A101" s="64" t="s">
        <v>4607</v>
      </c>
      <c r="B101" s="65">
        <v>4.3500000000000001E-9</v>
      </c>
      <c r="C101" s="65">
        <v>3.0800000000000001E-9</v>
      </c>
      <c r="D101" s="50">
        <v>7.9142192E-2</v>
      </c>
      <c r="E101" s="65" t="s">
        <v>4502</v>
      </c>
      <c r="F101" s="66" t="s">
        <v>4520</v>
      </c>
    </row>
    <row r="102" spans="1:6" x14ac:dyDescent="0.2">
      <c r="A102" s="64" t="s">
        <v>4608</v>
      </c>
      <c r="B102" s="65">
        <v>4.3400000000000003E-9</v>
      </c>
      <c r="C102" s="65">
        <v>3.12E-9</v>
      </c>
      <c r="D102" s="50">
        <v>8.2195849000000001E-2</v>
      </c>
      <c r="E102" s="65" t="s">
        <v>4502</v>
      </c>
      <c r="F102" s="66" t="s">
        <v>4586</v>
      </c>
    </row>
    <row r="103" spans="1:6" x14ac:dyDescent="0.2">
      <c r="A103" s="64" t="s">
        <v>4609</v>
      </c>
      <c r="B103" s="65">
        <v>5.6500000000000001E-9</v>
      </c>
      <c r="C103" s="65">
        <v>4.1100000000000001E-9</v>
      </c>
      <c r="D103" s="50">
        <v>8.4432162000000005E-2</v>
      </c>
      <c r="E103" s="65" t="s">
        <v>4502</v>
      </c>
      <c r="F103" s="66" t="s">
        <v>4549</v>
      </c>
    </row>
    <row r="104" spans="1:6" x14ac:dyDescent="0.2">
      <c r="A104" s="64" t="s">
        <v>4610</v>
      </c>
      <c r="B104" s="65">
        <v>6.6899999999999999E-9</v>
      </c>
      <c r="C104" s="65">
        <v>4.8600000000000002E-9</v>
      </c>
      <c r="D104" s="50">
        <v>8.447905E-2</v>
      </c>
      <c r="E104" s="65" t="s">
        <v>4502</v>
      </c>
      <c r="F104" s="66" t="s">
        <v>4549</v>
      </c>
    </row>
    <row r="105" spans="1:6" x14ac:dyDescent="0.2">
      <c r="A105" s="64" t="s">
        <v>4611</v>
      </c>
      <c r="B105" s="65">
        <v>3.2999999999999998E-8</v>
      </c>
      <c r="C105" s="65">
        <v>2.4200000000000002E-8</v>
      </c>
      <c r="D105" s="50">
        <v>8.655765E-2</v>
      </c>
      <c r="E105" s="65" t="s">
        <v>4502</v>
      </c>
      <c r="F105" s="66" t="s">
        <v>4533</v>
      </c>
    </row>
    <row r="106" spans="1:6" x14ac:dyDescent="0.2">
      <c r="A106" s="64" t="s">
        <v>4612</v>
      </c>
      <c r="B106" s="65">
        <v>1.8699999999999999E-8</v>
      </c>
      <c r="C106" s="65">
        <v>1.3799999999999999E-8</v>
      </c>
      <c r="D106" s="50">
        <v>8.7607700999999996E-2</v>
      </c>
      <c r="E106" s="65" t="s">
        <v>4502</v>
      </c>
      <c r="F106" s="66" t="s">
        <v>4600</v>
      </c>
    </row>
    <row r="107" spans="1:6" x14ac:dyDescent="0.2">
      <c r="A107" s="64" t="s">
        <v>4613</v>
      </c>
      <c r="B107" s="65">
        <v>5.6500000000000001E-10</v>
      </c>
      <c r="C107" s="65">
        <v>4.2E-10</v>
      </c>
      <c r="D107" s="50">
        <v>8.9288940999999997E-2</v>
      </c>
      <c r="E107" s="65" t="s">
        <v>4509</v>
      </c>
      <c r="F107" s="66" t="s">
        <v>4520</v>
      </c>
    </row>
    <row r="108" spans="1:6" x14ac:dyDescent="0.2">
      <c r="A108" s="64" t="s">
        <v>4614</v>
      </c>
      <c r="B108" s="65">
        <v>6.2100000000000003E-10</v>
      </c>
      <c r="C108" s="65">
        <v>4.63E-10</v>
      </c>
      <c r="D108" s="50">
        <v>8.982031E-2</v>
      </c>
      <c r="E108" s="65" t="s">
        <v>4509</v>
      </c>
      <c r="F108" s="66" t="s">
        <v>4600</v>
      </c>
    </row>
    <row r="109" spans="1:6" x14ac:dyDescent="0.2">
      <c r="A109" s="64" t="s">
        <v>4615</v>
      </c>
      <c r="B109" s="65">
        <v>6.0799999999999997E-9</v>
      </c>
      <c r="C109" s="65">
        <v>4.5399999999999996E-9</v>
      </c>
      <c r="D109" s="50">
        <v>9.0206654999999997E-2</v>
      </c>
      <c r="E109" s="65" t="s">
        <v>4502</v>
      </c>
      <c r="F109" s="66" t="s">
        <v>4515</v>
      </c>
    </row>
    <row r="110" spans="1:6" x14ac:dyDescent="0.2">
      <c r="A110" s="64" t="s">
        <v>4616</v>
      </c>
      <c r="B110" s="65">
        <v>2.4500000000000001E-8</v>
      </c>
      <c r="C110" s="65">
        <v>1.8600000000000001E-8</v>
      </c>
      <c r="D110" s="50">
        <v>9.4296550000000007E-2</v>
      </c>
      <c r="E110" s="65" t="s">
        <v>4502</v>
      </c>
      <c r="F110" s="66" t="s">
        <v>4515</v>
      </c>
    </row>
    <row r="111" spans="1:6" x14ac:dyDescent="0.2">
      <c r="A111" s="64" t="s">
        <v>4617</v>
      </c>
      <c r="B111" s="65">
        <v>9.8299999999999993E-9</v>
      </c>
      <c r="C111" s="65">
        <v>7.4999999999999993E-9</v>
      </c>
      <c r="D111" s="50">
        <v>9.5000296999999997E-2</v>
      </c>
      <c r="E111" s="65" t="s">
        <v>4502</v>
      </c>
      <c r="F111" s="66" t="s">
        <v>4549</v>
      </c>
    </row>
    <row r="112" spans="1:6" x14ac:dyDescent="0.2">
      <c r="A112" s="64" t="s">
        <v>4618</v>
      </c>
      <c r="B112" s="65">
        <v>8.3400000000000006E-9</v>
      </c>
      <c r="C112" s="65">
        <v>6.3899999999999996E-9</v>
      </c>
      <c r="D112" s="50">
        <v>9.5792297999999998E-2</v>
      </c>
      <c r="E112" s="65" t="s">
        <v>4502</v>
      </c>
      <c r="F112" s="66" t="s">
        <v>4549</v>
      </c>
    </row>
    <row r="113" spans="1:6" x14ac:dyDescent="0.2">
      <c r="A113" s="64" t="s">
        <v>4619</v>
      </c>
      <c r="B113" s="65">
        <v>5.7499999999999998E-10</v>
      </c>
      <c r="C113" s="65">
        <v>4.4200000000000002E-10</v>
      </c>
      <c r="D113" s="50">
        <v>9.6592138999999994E-2</v>
      </c>
      <c r="E113" s="65" t="s">
        <v>4509</v>
      </c>
      <c r="F113" s="66" t="s">
        <v>4549</v>
      </c>
    </row>
    <row r="114" spans="1:6" x14ac:dyDescent="0.2">
      <c r="A114" s="64" t="s">
        <v>4620</v>
      </c>
      <c r="B114" s="65">
        <v>8.6499999999999997E-9</v>
      </c>
      <c r="C114" s="65">
        <v>6.6800000000000001E-9</v>
      </c>
      <c r="D114" s="50">
        <v>9.7587159000000007E-2</v>
      </c>
      <c r="E114" s="65" t="s">
        <v>4502</v>
      </c>
      <c r="F114" s="66" t="s">
        <v>4515</v>
      </c>
    </row>
    <row r="115" spans="1:6" x14ac:dyDescent="0.2">
      <c r="A115" s="64" t="s">
        <v>4621</v>
      </c>
      <c r="B115" s="65">
        <v>3.6700000000000003E-10</v>
      </c>
      <c r="C115" s="65">
        <v>2.84E-10</v>
      </c>
      <c r="D115" s="50">
        <v>9.8248277999999994E-2</v>
      </c>
      <c r="E115" s="65" t="s">
        <v>4509</v>
      </c>
      <c r="F115" s="66" t="s">
        <v>4622</v>
      </c>
    </row>
    <row r="116" spans="1:6" x14ac:dyDescent="0.2">
      <c r="A116" s="64" t="s">
        <v>4623</v>
      </c>
      <c r="B116" s="65">
        <v>6.6399999999999998E-10</v>
      </c>
      <c r="C116" s="65">
        <v>5.1499999999999998E-10</v>
      </c>
      <c r="D116" s="50">
        <v>9.8525703000000006E-2</v>
      </c>
      <c r="E116" s="65" t="s">
        <v>4509</v>
      </c>
      <c r="F116" s="66" t="s">
        <v>4624</v>
      </c>
    </row>
    <row r="117" spans="1:6" x14ac:dyDescent="0.2">
      <c r="A117" s="64" t="s">
        <v>4625</v>
      </c>
      <c r="B117" s="65">
        <v>6.6699999999999997E-10</v>
      </c>
      <c r="C117" s="65">
        <v>5.2299999999999995E-10</v>
      </c>
      <c r="D117" s="50">
        <v>0.10130191</v>
      </c>
      <c r="E117" s="65" t="s">
        <v>4509</v>
      </c>
      <c r="F117" s="66" t="s">
        <v>4624</v>
      </c>
    </row>
    <row r="118" spans="1:6" x14ac:dyDescent="0.2">
      <c r="A118" s="64" t="s">
        <v>4626</v>
      </c>
      <c r="B118" s="65">
        <v>4.08E-9</v>
      </c>
      <c r="C118" s="65">
        <v>3.3000000000000002E-9</v>
      </c>
      <c r="D118" s="50">
        <v>0.108433566</v>
      </c>
      <c r="E118" s="65" t="s">
        <v>4502</v>
      </c>
      <c r="F118" s="66" t="s">
        <v>4520</v>
      </c>
    </row>
    <row r="119" spans="1:6" x14ac:dyDescent="0.2">
      <c r="A119" s="64" t="s">
        <v>4627</v>
      </c>
      <c r="B119" s="65">
        <v>3.3500000000000002E-8</v>
      </c>
      <c r="C119" s="65">
        <v>2.7199999999999999E-8</v>
      </c>
      <c r="D119" s="50">
        <v>0.109259048</v>
      </c>
      <c r="E119" s="65" t="s">
        <v>4502</v>
      </c>
      <c r="F119" s="66" t="s">
        <v>4600</v>
      </c>
    </row>
    <row r="120" spans="1:6" x14ac:dyDescent="0.2">
      <c r="A120" s="64" t="s">
        <v>4628</v>
      </c>
      <c r="B120" s="65">
        <v>4.25E-9</v>
      </c>
      <c r="C120" s="65">
        <v>3.4999999999999999E-9</v>
      </c>
      <c r="D120" s="50">
        <v>0.11264164</v>
      </c>
      <c r="E120" s="65" t="s">
        <v>4502</v>
      </c>
      <c r="F120" s="66" t="s">
        <v>4549</v>
      </c>
    </row>
    <row r="121" spans="1:6" x14ac:dyDescent="0.2">
      <c r="A121" s="64" t="s">
        <v>4629</v>
      </c>
      <c r="B121" s="65">
        <v>4.8999999999999996E-10</v>
      </c>
      <c r="C121" s="65">
        <v>4.1500000000000001E-10</v>
      </c>
      <c r="D121" s="50">
        <v>0.11845781499999999</v>
      </c>
      <c r="E121" s="65" t="s">
        <v>4509</v>
      </c>
      <c r="F121" s="66" t="s">
        <v>4533</v>
      </c>
    </row>
    <row r="122" spans="1:6" x14ac:dyDescent="0.2">
      <c r="A122" s="64" t="s">
        <v>4630</v>
      </c>
      <c r="B122" s="65">
        <v>1.33E-8</v>
      </c>
      <c r="C122" s="65">
        <v>1.13E-8</v>
      </c>
      <c r="D122" s="50">
        <v>0.119607188</v>
      </c>
      <c r="E122" s="65" t="s">
        <v>4502</v>
      </c>
      <c r="F122" s="66" t="s">
        <v>4549</v>
      </c>
    </row>
    <row r="123" spans="1:6" x14ac:dyDescent="0.2">
      <c r="A123" s="64" t="s">
        <v>4631</v>
      </c>
      <c r="B123" s="65">
        <v>1.29E-8</v>
      </c>
      <c r="C123" s="65">
        <v>1.0999999999999999E-8</v>
      </c>
      <c r="D123" s="50">
        <v>0.120543548</v>
      </c>
      <c r="E123" s="65" t="s">
        <v>4502</v>
      </c>
      <c r="F123" s="66" t="s">
        <v>4520</v>
      </c>
    </row>
    <row r="124" spans="1:6" x14ac:dyDescent="0.2">
      <c r="A124" s="64" t="s">
        <v>4632</v>
      </c>
      <c r="B124" s="65">
        <v>3.2000000000000001E-9</v>
      </c>
      <c r="C124" s="65">
        <v>2.76E-9</v>
      </c>
      <c r="D124" s="50">
        <v>0.123183852</v>
      </c>
      <c r="E124" s="65" t="s">
        <v>4502</v>
      </c>
      <c r="F124" s="66" t="s">
        <v>4633</v>
      </c>
    </row>
    <row r="125" spans="1:6" x14ac:dyDescent="0.2">
      <c r="A125" s="64" t="s">
        <v>4634</v>
      </c>
      <c r="B125" s="65">
        <v>1.7900000000000001E-8</v>
      </c>
      <c r="C125" s="65">
        <v>1.55E-8</v>
      </c>
      <c r="D125" s="50">
        <v>0.124175492</v>
      </c>
      <c r="E125" s="65" t="s">
        <v>4502</v>
      </c>
      <c r="F125" s="66" t="s">
        <v>4515</v>
      </c>
    </row>
    <row r="126" spans="1:6" x14ac:dyDescent="0.2">
      <c r="A126" s="64" t="s">
        <v>4635</v>
      </c>
      <c r="B126" s="65">
        <v>9.9800000000000007E-9</v>
      </c>
      <c r="C126" s="65">
        <v>8.7000000000000001E-9</v>
      </c>
      <c r="D126" s="50">
        <v>0.125755701</v>
      </c>
      <c r="E126" s="65" t="s">
        <v>4502</v>
      </c>
      <c r="F126" s="66" t="s">
        <v>4520</v>
      </c>
    </row>
    <row r="127" spans="1:6" x14ac:dyDescent="0.2">
      <c r="A127" s="64" t="s">
        <v>4636</v>
      </c>
      <c r="B127" s="65">
        <v>8.02E-9</v>
      </c>
      <c r="C127" s="65">
        <v>7.13E-9</v>
      </c>
      <c r="D127" s="50">
        <v>0.13019973200000001</v>
      </c>
      <c r="E127" s="65" t="s">
        <v>4502</v>
      </c>
      <c r="F127" s="66" t="s">
        <v>4549</v>
      </c>
    </row>
    <row r="128" spans="1:6" x14ac:dyDescent="0.2">
      <c r="A128" s="64" t="s">
        <v>4637</v>
      </c>
      <c r="B128" s="65">
        <v>3.9499999999999998E-10</v>
      </c>
      <c r="C128" s="65">
        <v>3.5400000000000002E-10</v>
      </c>
      <c r="D128" s="50">
        <v>0.13226506099999999</v>
      </c>
      <c r="E128" s="65" t="s">
        <v>4509</v>
      </c>
      <c r="F128" s="66" t="s">
        <v>4533</v>
      </c>
    </row>
    <row r="129" spans="1:6" x14ac:dyDescent="0.2">
      <c r="A129" s="64" t="s">
        <v>4638</v>
      </c>
      <c r="B129" s="65">
        <v>8.7500000000000006E-9</v>
      </c>
      <c r="C129" s="65">
        <v>8.2499999999999994E-9</v>
      </c>
      <c r="D129" s="50">
        <v>0.14437117399999999</v>
      </c>
      <c r="E129" s="65" t="s">
        <v>4502</v>
      </c>
      <c r="F129" s="66" t="s">
        <v>4515</v>
      </c>
    </row>
    <row r="130" spans="1:6" x14ac:dyDescent="0.2">
      <c r="A130" s="64" t="s">
        <v>4639</v>
      </c>
      <c r="B130" s="65">
        <v>2.98E-10</v>
      </c>
      <c r="C130" s="65">
        <v>2.8100000000000001E-10</v>
      </c>
      <c r="D130" s="50">
        <v>0.144816273</v>
      </c>
      <c r="E130" s="65" t="s">
        <v>4509</v>
      </c>
      <c r="F130" s="66" t="s">
        <v>4622</v>
      </c>
    </row>
    <row r="131" spans="1:6" x14ac:dyDescent="0.2">
      <c r="A131" s="64" t="s">
        <v>4640</v>
      </c>
      <c r="B131" s="65">
        <v>1.8699999999999999E-8</v>
      </c>
      <c r="C131" s="65">
        <v>1.77E-8</v>
      </c>
      <c r="D131" s="50">
        <v>0.14609561600000001</v>
      </c>
      <c r="E131" s="65" t="s">
        <v>4502</v>
      </c>
      <c r="F131" s="66" t="s">
        <v>4515</v>
      </c>
    </row>
    <row r="132" spans="1:6" x14ac:dyDescent="0.2">
      <c r="A132" s="64" t="s">
        <v>4641</v>
      </c>
      <c r="B132" s="65">
        <v>6.48E-9</v>
      </c>
      <c r="C132" s="65">
        <v>6.2300000000000002E-9</v>
      </c>
      <c r="D132" s="50">
        <v>0.14927454200000001</v>
      </c>
      <c r="E132" s="65" t="s">
        <v>4502</v>
      </c>
      <c r="F132" s="66" t="s">
        <v>4515</v>
      </c>
    </row>
    <row r="133" spans="1:6" x14ac:dyDescent="0.2">
      <c r="A133" s="64" t="s">
        <v>4642</v>
      </c>
      <c r="B133" s="65">
        <v>2.0800000000000001E-8</v>
      </c>
      <c r="C133" s="65">
        <v>2.0199999999999999E-8</v>
      </c>
      <c r="D133" s="50">
        <v>0.15141416799999999</v>
      </c>
      <c r="E133" s="65" t="s">
        <v>4502</v>
      </c>
      <c r="F133" s="66" t="s">
        <v>4600</v>
      </c>
    </row>
    <row r="134" spans="1:6" x14ac:dyDescent="0.2">
      <c r="A134" s="64" t="s">
        <v>4643</v>
      </c>
      <c r="B134" s="65">
        <v>6.1099999999999998E-9</v>
      </c>
      <c r="C134" s="65">
        <v>5.9500000000000003E-9</v>
      </c>
      <c r="D134" s="50">
        <v>0.15228216</v>
      </c>
      <c r="E134" s="65" t="s">
        <v>4502</v>
      </c>
      <c r="F134" s="66" t="s">
        <v>4586</v>
      </c>
    </row>
    <row r="135" spans="1:6" x14ac:dyDescent="0.2">
      <c r="A135" s="64" t="s">
        <v>4644</v>
      </c>
      <c r="B135" s="65">
        <v>8.8400000000000001E-9</v>
      </c>
      <c r="C135" s="65">
        <v>8.6100000000000007E-9</v>
      </c>
      <c r="D135" s="50">
        <v>0.15243772</v>
      </c>
      <c r="E135" s="65" t="s">
        <v>4502</v>
      </c>
      <c r="F135" s="66" t="s">
        <v>4549</v>
      </c>
    </row>
    <row r="136" spans="1:6" x14ac:dyDescent="0.2">
      <c r="A136" s="64" t="s">
        <v>4645</v>
      </c>
      <c r="B136" s="65">
        <v>6.0399999999999998E-9</v>
      </c>
      <c r="C136" s="65">
        <v>5.93E-9</v>
      </c>
      <c r="D136" s="50">
        <v>0.15392541400000001</v>
      </c>
      <c r="E136" s="65" t="s">
        <v>4502</v>
      </c>
      <c r="F136" s="66" t="s">
        <v>4549</v>
      </c>
    </row>
    <row r="137" spans="1:6" x14ac:dyDescent="0.2">
      <c r="A137" s="64" t="s">
        <v>4646</v>
      </c>
      <c r="B137" s="65">
        <v>5.3200000000000002E-10</v>
      </c>
      <c r="C137" s="65">
        <v>5.2900000000000003E-10</v>
      </c>
      <c r="D137" s="50">
        <v>0.15712039699999999</v>
      </c>
      <c r="E137" s="65" t="s">
        <v>4509</v>
      </c>
      <c r="F137" s="66" t="s">
        <v>4624</v>
      </c>
    </row>
    <row r="138" spans="1:6" x14ac:dyDescent="0.2">
      <c r="A138" s="64" t="s">
        <v>4647</v>
      </c>
      <c r="B138" s="65">
        <v>4.4100000000000003E-9</v>
      </c>
      <c r="C138" s="65">
        <v>4.3999999999999997E-9</v>
      </c>
      <c r="D138" s="50">
        <v>0.15849487700000001</v>
      </c>
      <c r="E138" s="65" t="s">
        <v>4502</v>
      </c>
      <c r="F138" s="66" t="s">
        <v>4549</v>
      </c>
    </row>
    <row r="139" spans="1:6" x14ac:dyDescent="0.2">
      <c r="A139" s="64" t="s">
        <v>4648</v>
      </c>
      <c r="B139" s="65">
        <v>2.9899999999999998E-9</v>
      </c>
      <c r="C139" s="65">
        <v>3.0300000000000001E-9</v>
      </c>
      <c r="D139" s="50">
        <v>0.16199671800000001</v>
      </c>
      <c r="E139" s="65" t="s">
        <v>4502</v>
      </c>
      <c r="F139" s="66" t="s">
        <v>4515</v>
      </c>
    </row>
    <row r="140" spans="1:6" x14ac:dyDescent="0.2">
      <c r="A140" s="64" t="s">
        <v>4649</v>
      </c>
      <c r="B140" s="65">
        <v>4.7700000000000001E-10</v>
      </c>
      <c r="C140" s="65">
        <v>4.8699999999999997E-10</v>
      </c>
      <c r="D140" s="50">
        <v>0.16343300599999999</v>
      </c>
      <c r="E140" s="65" t="s">
        <v>4509</v>
      </c>
      <c r="F140" s="66" t="s">
        <v>4650</v>
      </c>
    </row>
    <row r="141" spans="1:6" x14ac:dyDescent="0.2">
      <c r="A141" s="64" t="s">
        <v>4651</v>
      </c>
      <c r="B141" s="65">
        <v>2.8000000000000002E-10</v>
      </c>
      <c r="C141" s="65">
        <v>2.8799999999999999E-10</v>
      </c>
      <c r="D141" s="50">
        <v>0.16505587299999999</v>
      </c>
      <c r="E141" s="65" t="s">
        <v>4509</v>
      </c>
      <c r="F141" s="66" t="s">
        <v>4622</v>
      </c>
    </row>
    <row r="142" spans="1:6" x14ac:dyDescent="0.2">
      <c r="A142" s="64" t="s">
        <v>4652</v>
      </c>
      <c r="B142" s="65">
        <v>1.85E-8</v>
      </c>
      <c r="C142" s="65">
        <v>1.92E-8</v>
      </c>
      <c r="D142" s="50">
        <v>0.16807845699999999</v>
      </c>
      <c r="E142" s="65" t="s">
        <v>4502</v>
      </c>
      <c r="F142" s="66" t="s">
        <v>4622</v>
      </c>
    </row>
    <row r="143" spans="1:6" x14ac:dyDescent="0.2">
      <c r="A143" s="64" t="s">
        <v>4653</v>
      </c>
      <c r="B143" s="65">
        <v>7.61E-9</v>
      </c>
      <c r="C143" s="65">
        <v>8.0399999999999995E-9</v>
      </c>
      <c r="D143" s="50">
        <v>0.17214473899999999</v>
      </c>
      <c r="E143" s="65" t="s">
        <v>4502</v>
      </c>
      <c r="F143" s="66" t="s">
        <v>4650</v>
      </c>
    </row>
    <row r="144" spans="1:6" x14ac:dyDescent="0.2">
      <c r="A144" s="64" t="s">
        <v>4654</v>
      </c>
      <c r="B144" s="65">
        <v>4.0699999999999999E-10</v>
      </c>
      <c r="C144" s="65">
        <v>4.3200000000000001E-10</v>
      </c>
      <c r="D144" s="50">
        <v>0.17300763799999999</v>
      </c>
      <c r="E144" s="65" t="s">
        <v>4509</v>
      </c>
      <c r="F144" s="66" t="s">
        <v>4624</v>
      </c>
    </row>
    <row r="145" spans="1:6" x14ac:dyDescent="0.2">
      <c r="A145" s="64" t="s">
        <v>4655</v>
      </c>
      <c r="B145" s="65">
        <v>5.0799999999999998E-9</v>
      </c>
      <c r="C145" s="65">
        <v>5.4199999999999999E-9</v>
      </c>
      <c r="D145" s="50">
        <v>0.174411767</v>
      </c>
      <c r="E145" s="65" t="s">
        <v>4502</v>
      </c>
      <c r="F145" s="66" t="s">
        <v>4622</v>
      </c>
    </row>
    <row r="146" spans="1:6" x14ac:dyDescent="0.2">
      <c r="A146" s="64" t="s">
        <v>4656</v>
      </c>
      <c r="B146" s="65">
        <v>4.0499999999999999E-9</v>
      </c>
      <c r="C146" s="65">
        <v>4.4400000000000004E-9</v>
      </c>
      <c r="D146" s="50">
        <v>0.18117986</v>
      </c>
      <c r="E146" s="65" t="s">
        <v>4502</v>
      </c>
      <c r="F146" s="66" t="s">
        <v>4549</v>
      </c>
    </row>
    <row r="147" spans="1:6" x14ac:dyDescent="0.2">
      <c r="A147" s="64" t="s">
        <v>4657</v>
      </c>
      <c r="B147" s="65">
        <v>1.39E-8</v>
      </c>
      <c r="C147" s="65">
        <v>1.5300000000000001E-8</v>
      </c>
      <c r="D147" s="50">
        <v>0.18125149800000001</v>
      </c>
      <c r="E147" s="65" t="s">
        <v>4502</v>
      </c>
      <c r="F147" s="66" t="s">
        <v>4586</v>
      </c>
    </row>
    <row r="148" spans="1:6" x14ac:dyDescent="0.2">
      <c r="A148" s="64" t="s">
        <v>4658</v>
      </c>
      <c r="B148" s="65">
        <v>4.0000000000000002E-9</v>
      </c>
      <c r="C148" s="65">
        <v>4.3999999999999997E-9</v>
      </c>
      <c r="D148" s="50">
        <v>0.18167568200000001</v>
      </c>
      <c r="E148" s="65" t="s">
        <v>4502</v>
      </c>
      <c r="F148" s="66" t="s">
        <v>4549</v>
      </c>
    </row>
    <row r="149" spans="1:6" x14ac:dyDescent="0.2">
      <c r="A149" s="64" t="s">
        <v>4659</v>
      </c>
      <c r="B149" s="65">
        <v>3.6800000000000001E-9</v>
      </c>
      <c r="C149" s="65">
        <v>4.1499999999999999E-9</v>
      </c>
      <c r="D149" s="50">
        <v>0.18748873999999999</v>
      </c>
      <c r="E149" s="65" t="s">
        <v>4502</v>
      </c>
      <c r="F149" s="66" t="s">
        <v>4515</v>
      </c>
    </row>
    <row r="150" spans="1:6" x14ac:dyDescent="0.2">
      <c r="A150" s="64" t="s">
        <v>4660</v>
      </c>
      <c r="B150" s="65">
        <v>6.7800000000000002E-9</v>
      </c>
      <c r="C150" s="65">
        <v>7.6600000000000004E-9</v>
      </c>
      <c r="D150" s="50">
        <v>0.18806980300000001</v>
      </c>
      <c r="E150" s="65" t="s">
        <v>4502</v>
      </c>
      <c r="F150" s="66" t="s">
        <v>4549</v>
      </c>
    </row>
    <row r="151" spans="1:6" x14ac:dyDescent="0.2">
      <c r="A151" s="64" t="s">
        <v>4661</v>
      </c>
      <c r="B151" s="65">
        <v>5.69E-9</v>
      </c>
      <c r="C151" s="65">
        <v>6.4400000000000001E-9</v>
      </c>
      <c r="D151" s="50">
        <v>0.18857141299999999</v>
      </c>
      <c r="E151" s="65" t="s">
        <v>4502</v>
      </c>
      <c r="F151" s="66" t="s">
        <v>4515</v>
      </c>
    </row>
    <row r="152" spans="1:6" x14ac:dyDescent="0.2">
      <c r="A152" s="64" t="s">
        <v>4662</v>
      </c>
      <c r="B152" s="65">
        <v>5.9099999999999997E-9</v>
      </c>
      <c r="C152" s="65">
        <v>6.8299999999999998E-9</v>
      </c>
      <c r="D152" s="50">
        <v>0.19348293</v>
      </c>
      <c r="E152" s="65" t="s">
        <v>4502</v>
      </c>
      <c r="F152" s="66" t="s">
        <v>4533</v>
      </c>
    </row>
    <row r="153" spans="1:6" x14ac:dyDescent="0.2">
      <c r="A153" s="64" t="s">
        <v>4663</v>
      </c>
      <c r="B153" s="65">
        <v>6.7999999999999997E-9</v>
      </c>
      <c r="C153" s="65">
        <v>7.9200000000000008E-9</v>
      </c>
      <c r="D153" s="50">
        <v>0.19519784500000001</v>
      </c>
      <c r="E153" s="65" t="s">
        <v>4502</v>
      </c>
      <c r="F153" s="66" t="s">
        <v>4624</v>
      </c>
    </row>
    <row r="154" spans="1:6" x14ac:dyDescent="0.2">
      <c r="A154" s="64" t="s">
        <v>4664</v>
      </c>
      <c r="B154" s="65">
        <v>1.8800000000000001E-9</v>
      </c>
      <c r="C154" s="65">
        <v>2.1999999999999998E-9</v>
      </c>
      <c r="D154" s="50">
        <v>0.19615838099999999</v>
      </c>
      <c r="E154" s="65" t="s">
        <v>4502</v>
      </c>
      <c r="F154" s="66" t="s">
        <v>4533</v>
      </c>
    </row>
    <row r="155" spans="1:6" x14ac:dyDescent="0.2">
      <c r="A155" s="64" t="s">
        <v>4665</v>
      </c>
      <c r="B155" s="65">
        <v>7.2E-9</v>
      </c>
      <c r="C155" s="65">
        <v>8.4499999999999996E-9</v>
      </c>
      <c r="D155" s="50">
        <v>0.197354844</v>
      </c>
      <c r="E155" s="65" t="s">
        <v>4502</v>
      </c>
      <c r="F155" s="66" t="s">
        <v>4549</v>
      </c>
    </row>
    <row r="156" spans="1:6" x14ac:dyDescent="0.2">
      <c r="A156" s="64" t="s">
        <v>4666</v>
      </c>
      <c r="B156" s="65">
        <v>2.9099999999999999E-8</v>
      </c>
      <c r="C156" s="65">
        <v>3.4200000000000002E-8</v>
      </c>
      <c r="D156" s="50">
        <v>0.197599888</v>
      </c>
      <c r="E156" s="65" t="s">
        <v>4502</v>
      </c>
      <c r="F156" s="66" t="s">
        <v>4503</v>
      </c>
    </row>
    <row r="157" spans="1:6" x14ac:dyDescent="0.2">
      <c r="A157" s="64" t="s">
        <v>4667</v>
      </c>
      <c r="B157" s="65">
        <v>3.44E-10</v>
      </c>
      <c r="C157" s="65">
        <v>4.0599999999999999E-10</v>
      </c>
      <c r="D157" s="50">
        <v>0.19828259000000001</v>
      </c>
      <c r="E157" s="65" t="s">
        <v>4509</v>
      </c>
      <c r="F157" s="66" t="s">
        <v>4520</v>
      </c>
    </row>
    <row r="158" spans="1:6" x14ac:dyDescent="0.2">
      <c r="A158" s="64" t="s">
        <v>4668</v>
      </c>
      <c r="B158" s="65">
        <v>3.6199999999999999E-10</v>
      </c>
      <c r="C158" s="65">
        <v>4.3000000000000001E-10</v>
      </c>
      <c r="D158" s="50">
        <v>0.19994251199999999</v>
      </c>
      <c r="E158" s="65" t="s">
        <v>4509</v>
      </c>
      <c r="F158" s="66" t="s">
        <v>4586</v>
      </c>
    </row>
    <row r="159" spans="1:6" x14ac:dyDescent="0.2">
      <c r="A159" s="64" t="s">
        <v>4669</v>
      </c>
      <c r="B159" s="65">
        <v>4.0899999999999997E-9</v>
      </c>
      <c r="C159" s="65">
        <v>4.9200000000000004E-9</v>
      </c>
      <c r="D159" s="50">
        <v>0.20319183800000001</v>
      </c>
      <c r="E159" s="65" t="s">
        <v>4502</v>
      </c>
      <c r="F159" s="66" t="s">
        <v>4622</v>
      </c>
    </row>
    <row r="160" spans="1:6" x14ac:dyDescent="0.2">
      <c r="A160" s="64" t="s">
        <v>4670</v>
      </c>
      <c r="B160" s="65">
        <v>2.6600000000000001E-10</v>
      </c>
      <c r="C160" s="65">
        <v>3.2200000000000003E-10</v>
      </c>
      <c r="D160" s="50">
        <v>0.20436594399999999</v>
      </c>
      <c r="E160" s="65" t="s">
        <v>4509</v>
      </c>
      <c r="F160" s="66" t="s">
        <v>4622</v>
      </c>
    </row>
    <row r="161" spans="1:6" x14ac:dyDescent="0.2">
      <c r="A161" s="64" t="s">
        <v>4671</v>
      </c>
      <c r="B161" s="65">
        <v>5.8999999999999999E-9</v>
      </c>
      <c r="C161" s="65">
        <v>7.3099999999999998E-9</v>
      </c>
      <c r="D161" s="50">
        <v>0.20955559700000001</v>
      </c>
      <c r="E161" s="65" t="s">
        <v>4502</v>
      </c>
      <c r="F161" s="66" t="s">
        <v>4622</v>
      </c>
    </row>
    <row r="162" spans="1:6" x14ac:dyDescent="0.2">
      <c r="A162" s="64" t="s">
        <v>4672</v>
      </c>
      <c r="B162" s="65">
        <v>1.2499999999999999E-8</v>
      </c>
      <c r="C162" s="65">
        <v>1.55E-8</v>
      </c>
      <c r="D162" s="50">
        <v>0.210265173</v>
      </c>
      <c r="E162" s="65" t="s">
        <v>4502</v>
      </c>
      <c r="F162" s="66" t="s">
        <v>4515</v>
      </c>
    </row>
    <row r="163" spans="1:6" x14ac:dyDescent="0.2">
      <c r="A163" s="64" t="s">
        <v>4673</v>
      </c>
      <c r="B163" s="65">
        <v>2.9600000000000001E-9</v>
      </c>
      <c r="C163" s="65">
        <v>3.7E-9</v>
      </c>
      <c r="D163" s="50">
        <v>0.21182820399999999</v>
      </c>
      <c r="E163" s="65" t="s">
        <v>4502</v>
      </c>
      <c r="F163" s="66" t="s">
        <v>4520</v>
      </c>
    </row>
    <row r="164" spans="1:6" x14ac:dyDescent="0.2">
      <c r="A164" s="64" t="s">
        <v>4674</v>
      </c>
      <c r="B164" s="65">
        <v>3.0399999999999998E-10</v>
      </c>
      <c r="C164" s="65">
        <v>3.9099999999999999E-10</v>
      </c>
      <c r="D164" s="50">
        <v>0.218125968</v>
      </c>
      <c r="E164" s="65" t="s">
        <v>4509</v>
      </c>
      <c r="F164" s="66" t="s">
        <v>4549</v>
      </c>
    </row>
    <row r="165" spans="1:6" x14ac:dyDescent="0.2">
      <c r="A165" s="64" t="s">
        <v>4675</v>
      </c>
      <c r="B165" s="65">
        <v>3.2200000000000003E-10</v>
      </c>
      <c r="C165" s="65">
        <v>4.1400000000000002E-10</v>
      </c>
      <c r="D165" s="50">
        <v>0.21856060399999999</v>
      </c>
      <c r="E165" s="65" t="s">
        <v>4509</v>
      </c>
      <c r="F165" s="66" t="s">
        <v>4549</v>
      </c>
    </row>
    <row r="166" spans="1:6" x14ac:dyDescent="0.2">
      <c r="A166" s="64" t="s">
        <v>4676</v>
      </c>
      <c r="B166" s="65">
        <v>4.5999999999999998E-9</v>
      </c>
      <c r="C166" s="65">
        <v>5.9200000000000002E-9</v>
      </c>
      <c r="D166" s="50">
        <v>0.21890219499999999</v>
      </c>
      <c r="E166" s="65" t="s">
        <v>4502</v>
      </c>
      <c r="F166" s="66" t="s">
        <v>4520</v>
      </c>
    </row>
    <row r="167" spans="1:6" x14ac:dyDescent="0.2">
      <c r="A167" s="64" t="s">
        <v>4677</v>
      </c>
      <c r="B167" s="65">
        <v>3.1999999999999998E-10</v>
      </c>
      <c r="C167" s="65">
        <v>4.18E-10</v>
      </c>
      <c r="D167" s="50">
        <v>0.22170804999999999</v>
      </c>
      <c r="E167" s="65" t="s">
        <v>4509</v>
      </c>
      <c r="F167" s="66" t="s">
        <v>4515</v>
      </c>
    </row>
    <row r="168" spans="1:6" x14ac:dyDescent="0.2">
      <c r="A168" s="64" t="s">
        <v>4678</v>
      </c>
      <c r="B168" s="65">
        <v>1.2299999999999999E-8</v>
      </c>
      <c r="C168" s="65">
        <v>1.6000000000000001E-8</v>
      </c>
      <c r="D168" s="50">
        <v>0.22186540499999999</v>
      </c>
      <c r="E168" s="65" t="s">
        <v>4502</v>
      </c>
      <c r="F168" s="66" t="s">
        <v>4549</v>
      </c>
    </row>
    <row r="169" spans="1:6" x14ac:dyDescent="0.2">
      <c r="A169" s="64" t="s">
        <v>4679</v>
      </c>
      <c r="B169" s="65">
        <v>1.6700000000000001E-8</v>
      </c>
      <c r="C169" s="65">
        <v>2.2300000000000001E-8</v>
      </c>
      <c r="D169" s="50">
        <v>0.22739668800000001</v>
      </c>
      <c r="E169" s="65" t="s">
        <v>4502</v>
      </c>
      <c r="F169" s="66" t="s">
        <v>4515</v>
      </c>
    </row>
    <row r="170" spans="1:6" x14ac:dyDescent="0.2">
      <c r="A170" s="64" t="s">
        <v>4680</v>
      </c>
      <c r="B170" s="65">
        <v>3.6800000000000001E-9</v>
      </c>
      <c r="C170" s="65">
        <v>5.04E-9</v>
      </c>
      <c r="D170" s="50">
        <v>0.232464276</v>
      </c>
      <c r="E170" s="65" t="s">
        <v>4502</v>
      </c>
      <c r="F170" s="66" t="s">
        <v>4515</v>
      </c>
    </row>
    <row r="171" spans="1:6" x14ac:dyDescent="0.2">
      <c r="A171" s="64" t="s">
        <v>4681</v>
      </c>
      <c r="B171" s="65">
        <v>8.7000000000000001E-9</v>
      </c>
      <c r="C171" s="65">
        <v>1.1900000000000001E-8</v>
      </c>
      <c r="D171" s="50">
        <v>0.23260114000000001</v>
      </c>
      <c r="E171" s="65" t="s">
        <v>4502</v>
      </c>
      <c r="F171" s="66" t="s">
        <v>4515</v>
      </c>
    </row>
    <row r="172" spans="1:6" x14ac:dyDescent="0.2">
      <c r="A172" s="64" t="s">
        <v>4682</v>
      </c>
      <c r="B172" s="50" t="s">
        <v>416</v>
      </c>
      <c r="C172" s="65">
        <v>9.0300000000000005E-9</v>
      </c>
      <c r="D172" s="50">
        <v>0.23487797199999999</v>
      </c>
      <c r="E172" s="65" t="s">
        <v>4502</v>
      </c>
      <c r="F172" s="66" t="s">
        <v>4515</v>
      </c>
    </row>
    <row r="173" spans="1:6" x14ac:dyDescent="0.2">
      <c r="A173" s="64" t="s">
        <v>4683</v>
      </c>
      <c r="B173" s="65">
        <v>4.9300000000000001E-9</v>
      </c>
      <c r="C173" s="65">
        <v>7.0800000000000004E-9</v>
      </c>
      <c r="D173" s="50">
        <v>0.24316058300000001</v>
      </c>
      <c r="E173" s="65" t="s">
        <v>4502</v>
      </c>
      <c r="F173" s="66" t="s">
        <v>4549</v>
      </c>
    </row>
    <row r="174" spans="1:6" x14ac:dyDescent="0.2">
      <c r="A174" s="64" t="s">
        <v>4684</v>
      </c>
      <c r="B174" s="65">
        <v>4.4299999999999998E-9</v>
      </c>
      <c r="C174" s="65">
        <v>6.7100000000000002E-9</v>
      </c>
      <c r="D174" s="50">
        <v>0.25451236799999999</v>
      </c>
      <c r="E174" s="65" t="s">
        <v>4502</v>
      </c>
      <c r="F174" s="66" t="s">
        <v>4549</v>
      </c>
    </row>
    <row r="175" spans="1:6" x14ac:dyDescent="0.2">
      <c r="A175" s="64" t="s">
        <v>4685</v>
      </c>
      <c r="B175" s="65">
        <v>1.8899999999999999E-9</v>
      </c>
      <c r="C175" s="65">
        <v>2.9199999999999998E-9</v>
      </c>
      <c r="D175" s="50">
        <v>0.25943422900000002</v>
      </c>
      <c r="E175" s="65" t="s">
        <v>4502</v>
      </c>
      <c r="F175" s="66" t="s">
        <v>4549</v>
      </c>
    </row>
    <row r="176" spans="1:6" x14ac:dyDescent="0.2">
      <c r="A176" s="64" t="s">
        <v>4686</v>
      </c>
      <c r="B176" s="65">
        <v>7.2600000000000002E-9</v>
      </c>
      <c r="C176" s="65">
        <v>1.13E-8</v>
      </c>
      <c r="D176" s="50">
        <v>0.25963014600000001</v>
      </c>
      <c r="E176" s="65" t="s">
        <v>4502</v>
      </c>
      <c r="F176" s="66" t="s">
        <v>4549</v>
      </c>
    </row>
    <row r="177" spans="1:6" x14ac:dyDescent="0.2">
      <c r="A177" s="64" t="s">
        <v>4687</v>
      </c>
      <c r="B177" s="65">
        <v>3.29E-10</v>
      </c>
      <c r="C177" s="65">
        <v>5.1199999999999999E-10</v>
      </c>
      <c r="D177" s="50">
        <v>0.26011285499999998</v>
      </c>
      <c r="E177" s="65" t="s">
        <v>4509</v>
      </c>
      <c r="F177" s="66" t="s">
        <v>4515</v>
      </c>
    </row>
    <row r="178" spans="1:6" x14ac:dyDescent="0.2">
      <c r="A178" s="64" t="s">
        <v>4688</v>
      </c>
      <c r="B178" s="65">
        <v>7.0100000000000004E-9</v>
      </c>
      <c r="C178" s="65">
        <v>1.11E-8</v>
      </c>
      <c r="D178" s="50">
        <v>0.26380006499999997</v>
      </c>
      <c r="E178" s="65" t="s">
        <v>4502</v>
      </c>
      <c r="F178" s="66" t="s">
        <v>4624</v>
      </c>
    </row>
    <row r="179" spans="1:6" x14ac:dyDescent="0.2">
      <c r="A179" s="64" t="s">
        <v>4689</v>
      </c>
      <c r="B179" s="65">
        <v>5.1499999999999998E-9</v>
      </c>
      <c r="C179" s="65">
        <v>8.1699999999999997E-9</v>
      </c>
      <c r="D179" s="50">
        <v>0.264180796</v>
      </c>
      <c r="E179" s="65" t="s">
        <v>4502</v>
      </c>
      <c r="F179" s="66" t="s">
        <v>4622</v>
      </c>
    </row>
    <row r="180" spans="1:6" x14ac:dyDescent="0.2">
      <c r="A180" s="64" t="s">
        <v>4690</v>
      </c>
      <c r="B180" s="65">
        <v>4.7900000000000002E-9</v>
      </c>
      <c r="C180" s="65">
        <v>7.7799999999999992E-9</v>
      </c>
      <c r="D180" s="50">
        <v>0.26898355600000001</v>
      </c>
      <c r="E180" s="65" t="s">
        <v>4502</v>
      </c>
      <c r="F180" s="66" t="s">
        <v>4533</v>
      </c>
    </row>
    <row r="181" spans="1:6" x14ac:dyDescent="0.2">
      <c r="A181" s="64" t="s">
        <v>4691</v>
      </c>
      <c r="B181" s="65">
        <v>3E-10</v>
      </c>
      <c r="C181" s="65">
        <v>4.9700000000000004E-10</v>
      </c>
      <c r="D181" s="50">
        <v>0.27289826099999998</v>
      </c>
      <c r="E181" s="65" t="s">
        <v>4509</v>
      </c>
      <c r="F181" s="66" t="s">
        <v>4650</v>
      </c>
    </row>
    <row r="182" spans="1:6" x14ac:dyDescent="0.2">
      <c r="A182" s="64" t="s">
        <v>4692</v>
      </c>
      <c r="B182" s="65">
        <v>2.32E-10</v>
      </c>
      <c r="C182" s="65">
        <v>3.8700000000000001E-10</v>
      </c>
      <c r="D182" s="50">
        <v>0.27421897200000001</v>
      </c>
      <c r="E182" s="65" t="s">
        <v>4509</v>
      </c>
      <c r="F182" s="66" t="s">
        <v>4622</v>
      </c>
    </row>
    <row r="183" spans="1:6" x14ac:dyDescent="0.2">
      <c r="A183" s="64" t="s">
        <v>4693</v>
      </c>
      <c r="B183" s="65">
        <v>7.3799999999999997E-9</v>
      </c>
      <c r="C183" s="65">
        <v>1.24E-8</v>
      </c>
      <c r="D183" s="50">
        <v>0.27602716100000002</v>
      </c>
      <c r="E183" s="65" t="s">
        <v>4502</v>
      </c>
      <c r="F183" s="66" t="s">
        <v>4549</v>
      </c>
    </row>
    <row r="184" spans="1:6" x14ac:dyDescent="0.2">
      <c r="A184" s="64" t="s">
        <v>4694</v>
      </c>
      <c r="B184" s="65">
        <v>1.0099999999999999E-8</v>
      </c>
      <c r="C184" s="65">
        <v>1.74E-8</v>
      </c>
      <c r="D184" s="50">
        <v>0.28157674300000002</v>
      </c>
      <c r="E184" s="65" t="s">
        <v>4502</v>
      </c>
      <c r="F184" s="66" t="s">
        <v>4515</v>
      </c>
    </row>
    <row r="185" spans="1:6" x14ac:dyDescent="0.2">
      <c r="A185" s="64" t="s">
        <v>4695</v>
      </c>
      <c r="B185" s="65">
        <v>2.2400000000000001E-9</v>
      </c>
      <c r="C185" s="65">
        <v>3.94E-9</v>
      </c>
      <c r="D185" s="50">
        <v>0.28437533799999998</v>
      </c>
      <c r="E185" s="65" t="s">
        <v>4502</v>
      </c>
      <c r="F185" s="66" t="s">
        <v>4515</v>
      </c>
    </row>
    <row r="186" spans="1:6" x14ac:dyDescent="0.2">
      <c r="A186" s="64" t="s">
        <v>4696</v>
      </c>
      <c r="B186" s="65">
        <v>1.87E-10</v>
      </c>
      <c r="C186" s="65">
        <v>3.3499999999999998E-10</v>
      </c>
      <c r="D186" s="50">
        <v>0.28807876199999999</v>
      </c>
      <c r="E186" s="65" t="s">
        <v>4509</v>
      </c>
      <c r="F186" s="66" t="s">
        <v>4549</v>
      </c>
    </row>
    <row r="187" spans="1:6" x14ac:dyDescent="0.2">
      <c r="A187" s="64" t="s">
        <v>4697</v>
      </c>
      <c r="B187" s="65">
        <v>3.7499999999999997E-9</v>
      </c>
      <c r="C187" s="65">
        <v>6.9500000000000002E-9</v>
      </c>
      <c r="D187" s="50">
        <v>0.29485081200000002</v>
      </c>
      <c r="E187" s="65" t="s">
        <v>4502</v>
      </c>
      <c r="F187" s="66" t="s">
        <v>4549</v>
      </c>
    </row>
    <row r="188" spans="1:6" x14ac:dyDescent="0.2">
      <c r="A188" s="64" t="s">
        <v>4698</v>
      </c>
      <c r="B188" s="65">
        <v>2.2100000000000001E-10</v>
      </c>
      <c r="C188" s="65">
        <v>4.1200000000000002E-10</v>
      </c>
      <c r="D188" s="50">
        <v>0.29577694199999999</v>
      </c>
      <c r="E188" s="65" t="s">
        <v>4509</v>
      </c>
      <c r="F188" s="66" t="s">
        <v>4622</v>
      </c>
    </row>
    <row r="189" spans="1:6" x14ac:dyDescent="0.2">
      <c r="A189" s="64" t="s">
        <v>4699</v>
      </c>
      <c r="B189" s="65">
        <v>2.9899999999999998E-9</v>
      </c>
      <c r="C189" s="65">
        <v>5.6999999999999998E-9</v>
      </c>
      <c r="D189" s="50">
        <v>0.30001787200000002</v>
      </c>
      <c r="E189" s="65" t="s">
        <v>4502</v>
      </c>
      <c r="F189" s="66" t="s">
        <v>4586</v>
      </c>
    </row>
    <row r="190" spans="1:6" x14ac:dyDescent="0.2">
      <c r="A190" s="64" t="s">
        <v>4700</v>
      </c>
      <c r="B190" s="65">
        <v>2.1400000000000001E-10</v>
      </c>
      <c r="C190" s="65">
        <v>4.1700000000000001E-10</v>
      </c>
      <c r="D190" s="50">
        <v>0.30420537199999997</v>
      </c>
      <c r="E190" s="65" t="s">
        <v>4509</v>
      </c>
      <c r="F190" s="66" t="s">
        <v>4650</v>
      </c>
    </row>
    <row r="191" spans="1:6" x14ac:dyDescent="0.2">
      <c r="A191" s="64" t="s">
        <v>4701</v>
      </c>
      <c r="B191" s="65">
        <v>2.3899999999999998E-9</v>
      </c>
      <c r="C191" s="65">
        <v>4.6699999999999998E-9</v>
      </c>
      <c r="D191" s="50">
        <v>0.30456103699999998</v>
      </c>
      <c r="E191" s="65" t="s">
        <v>4502</v>
      </c>
      <c r="F191" s="66" t="s">
        <v>4549</v>
      </c>
    </row>
    <row r="192" spans="1:6" x14ac:dyDescent="0.2">
      <c r="A192" s="64" t="s">
        <v>4702</v>
      </c>
      <c r="B192" s="65">
        <v>2.9400000000000002E-9</v>
      </c>
      <c r="C192" s="65">
        <v>5.7699999999999997E-9</v>
      </c>
      <c r="D192" s="50">
        <v>0.30526238300000003</v>
      </c>
      <c r="E192" s="65" t="s">
        <v>4502</v>
      </c>
      <c r="F192" s="66" t="s">
        <v>4650</v>
      </c>
    </row>
    <row r="193" spans="1:6" x14ac:dyDescent="0.2">
      <c r="A193" s="64" t="s">
        <v>4703</v>
      </c>
      <c r="B193" s="65">
        <v>2.11E-10</v>
      </c>
      <c r="C193" s="65">
        <v>4.1500000000000001E-10</v>
      </c>
      <c r="D193" s="50">
        <v>0.30541513199999998</v>
      </c>
      <c r="E193" s="65" t="s">
        <v>4509</v>
      </c>
      <c r="F193" s="66" t="s">
        <v>4520</v>
      </c>
    </row>
    <row r="194" spans="1:6" x14ac:dyDescent="0.2">
      <c r="A194" s="64" t="s">
        <v>4704</v>
      </c>
      <c r="B194" s="65">
        <v>2.69E-10</v>
      </c>
      <c r="C194" s="65">
        <v>5.4299999999999999E-10</v>
      </c>
      <c r="D194" s="50">
        <v>0.31043981500000001</v>
      </c>
      <c r="E194" s="65" t="s">
        <v>4509</v>
      </c>
      <c r="F194" s="66" t="s">
        <v>4624</v>
      </c>
    </row>
    <row r="195" spans="1:6" x14ac:dyDescent="0.2">
      <c r="A195" s="64" t="s">
        <v>4705</v>
      </c>
      <c r="B195" s="65">
        <v>6.4499999999999999E-9</v>
      </c>
      <c r="C195" s="65">
        <v>1.31E-8</v>
      </c>
      <c r="D195" s="50">
        <v>0.31070017100000002</v>
      </c>
      <c r="E195" s="65" t="s">
        <v>4502</v>
      </c>
      <c r="F195" s="66" t="s">
        <v>4549</v>
      </c>
    </row>
    <row r="196" spans="1:6" x14ac:dyDescent="0.2">
      <c r="A196" s="64" t="s">
        <v>4706</v>
      </c>
      <c r="B196" s="65">
        <v>1.7600000000000001E-10</v>
      </c>
      <c r="C196" s="65">
        <v>3.58E-10</v>
      </c>
      <c r="D196" s="50">
        <v>0.31173398000000002</v>
      </c>
      <c r="E196" s="65" t="s">
        <v>4509</v>
      </c>
      <c r="F196" s="66" t="s">
        <v>4600</v>
      </c>
    </row>
    <row r="197" spans="1:6" x14ac:dyDescent="0.2">
      <c r="A197" s="64" t="s">
        <v>4707</v>
      </c>
      <c r="B197" s="65">
        <v>1.81E-10</v>
      </c>
      <c r="C197" s="65">
        <v>3.8099999999999998E-10</v>
      </c>
      <c r="D197" s="50">
        <v>0.31731454399999998</v>
      </c>
      <c r="E197" s="65" t="s">
        <v>4509</v>
      </c>
      <c r="F197" s="66" t="s">
        <v>4515</v>
      </c>
    </row>
    <row r="198" spans="1:6" x14ac:dyDescent="0.2">
      <c r="A198" s="64" t="s">
        <v>4708</v>
      </c>
      <c r="B198" s="65">
        <v>2.0800000000000001E-10</v>
      </c>
      <c r="C198" s="65">
        <v>4.3999999999999998E-10</v>
      </c>
      <c r="D198" s="50">
        <v>0.31824891700000002</v>
      </c>
      <c r="E198" s="65" t="s">
        <v>4509</v>
      </c>
      <c r="F198" s="66" t="s">
        <v>4515</v>
      </c>
    </row>
    <row r="199" spans="1:6" x14ac:dyDescent="0.2">
      <c r="A199" s="64" t="s">
        <v>4709</v>
      </c>
      <c r="B199" s="65">
        <v>1.3300000000000001E-10</v>
      </c>
      <c r="C199" s="65">
        <v>2.8599999999999999E-10</v>
      </c>
      <c r="D199" s="50">
        <v>0.32094167299999998</v>
      </c>
      <c r="E199" s="65" t="s">
        <v>4509</v>
      </c>
      <c r="F199" s="66" t="s">
        <v>4622</v>
      </c>
    </row>
    <row r="200" spans="1:6" x14ac:dyDescent="0.2">
      <c r="A200" s="64" t="s">
        <v>4710</v>
      </c>
      <c r="B200" s="65">
        <v>6.0500000000000004E-9</v>
      </c>
      <c r="C200" s="65">
        <v>1.3000000000000001E-8</v>
      </c>
      <c r="D200" s="50">
        <v>0.32132369100000002</v>
      </c>
      <c r="E200" s="65" t="s">
        <v>4502</v>
      </c>
      <c r="F200" s="66" t="s">
        <v>4624</v>
      </c>
    </row>
    <row r="201" spans="1:6" x14ac:dyDescent="0.2">
      <c r="A201" s="64" t="s">
        <v>4711</v>
      </c>
      <c r="B201" s="65">
        <v>1.9399999999999999E-9</v>
      </c>
      <c r="C201" s="65">
        <v>4.2299999999999997E-9</v>
      </c>
      <c r="D201" s="50">
        <v>0.32330864100000001</v>
      </c>
      <c r="E201" s="65" t="s">
        <v>4502</v>
      </c>
      <c r="F201" s="66" t="s">
        <v>4515</v>
      </c>
    </row>
    <row r="202" spans="1:6" x14ac:dyDescent="0.2">
      <c r="A202" s="64" t="s">
        <v>4712</v>
      </c>
      <c r="B202" s="65">
        <v>6.3199999999999997E-9</v>
      </c>
      <c r="C202" s="65">
        <v>1.4E-8</v>
      </c>
      <c r="D202" s="50">
        <v>0.32613566300000002</v>
      </c>
      <c r="E202" s="65" t="s">
        <v>4502</v>
      </c>
      <c r="F202" s="66" t="s">
        <v>4533</v>
      </c>
    </row>
    <row r="203" spans="1:6" x14ac:dyDescent="0.2">
      <c r="A203" s="64" t="s">
        <v>4713</v>
      </c>
      <c r="B203" s="65">
        <v>2.1E-10</v>
      </c>
      <c r="C203" s="65">
        <v>4.7600000000000001E-10</v>
      </c>
      <c r="D203" s="50">
        <v>0.32981418400000001</v>
      </c>
      <c r="E203" s="65" t="s">
        <v>4509</v>
      </c>
      <c r="F203" s="66" t="s">
        <v>4624</v>
      </c>
    </row>
    <row r="204" spans="1:6" x14ac:dyDescent="0.2">
      <c r="A204" s="64" t="s">
        <v>4714</v>
      </c>
      <c r="B204" s="65">
        <v>2.25E-10</v>
      </c>
      <c r="C204" s="65">
        <v>5.1199999999999999E-10</v>
      </c>
      <c r="D204" s="50">
        <v>0.33004561100000002</v>
      </c>
      <c r="E204" s="65" t="s">
        <v>4509</v>
      </c>
      <c r="F204" s="66" t="s">
        <v>4600</v>
      </c>
    </row>
    <row r="205" spans="1:6" x14ac:dyDescent="0.2">
      <c r="A205" s="64" t="s">
        <v>4715</v>
      </c>
      <c r="B205" s="65">
        <v>5.3599999999999997E-9</v>
      </c>
      <c r="C205" s="65">
        <v>1.27E-8</v>
      </c>
      <c r="D205" s="50">
        <v>0.33620938099999997</v>
      </c>
      <c r="E205" s="65" t="s">
        <v>4502</v>
      </c>
      <c r="F205" s="66" t="s">
        <v>4533</v>
      </c>
    </row>
    <row r="206" spans="1:6" x14ac:dyDescent="0.2">
      <c r="A206" s="64" t="s">
        <v>4716</v>
      </c>
      <c r="B206" s="65">
        <v>1.0600000000000001E-9</v>
      </c>
      <c r="C206" s="65">
        <v>2.5399999999999999E-9</v>
      </c>
      <c r="D206" s="50">
        <v>0.339145105</v>
      </c>
      <c r="E206" s="65" t="s">
        <v>4502</v>
      </c>
      <c r="F206" s="66" t="s">
        <v>4533</v>
      </c>
    </row>
    <row r="207" spans="1:6" x14ac:dyDescent="0.2">
      <c r="A207" s="64" t="s">
        <v>4717</v>
      </c>
      <c r="B207" s="65">
        <v>1.3900000000000001E-10</v>
      </c>
      <c r="C207" s="65">
        <v>3.5500000000000001E-10</v>
      </c>
      <c r="D207" s="50">
        <v>0.34758380900000002</v>
      </c>
      <c r="E207" s="65" t="s">
        <v>4509</v>
      </c>
      <c r="F207" s="66" t="s">
        <v>4533</v>
      </c>
    </row>
    <row r="208" spans="1:6" x14ac:dyDescent="0.2">
      <c r="A208" s="64" t="s">
        <v>4718</v>
      </c>
      <c r="B208" s="65">
        <v>1.6100000000000001E-10</v>
      </c>
      <c r="C208" s="65">
        <v>4.2099999999999999E-10</v>
      </c>
      <c r="D208" s="50">
        <v>0.35063192399999998</v>
      </c>
      <c r="E208" s="65" t="s">
        <v>4509</v>
      </c>
      <c r="F208" s="66" t="s">
        <v>4549</v>
      </c>
    </row>
    <row r="209" spans="1:6" x14ac:dyDescent="0.2">
      <c r="A209" s="64" t="s">
        <v>4719</v>
      </c>
      <c r="B209" s="65">
        <v>1.73E-10</v>
      </c>
      <c r="C209" s="65">
        <v>4.5E-10</v>
      </c>
      <c r="D209" s="50">
        <v>0.35083136500000001</v>
      </c>
      <c r="E209" s="65" t="s">
        <v>4509</v>
      </c>
      <c r="F209" s="66" t="s">
        <v>4650</v>
      </c>
    </row>
    <row r="210" spans="1:6" x14ac:dyDescent="0.2">
      <c r="A210" s="64" t="s">
        <v>4720</v>
      </c>
      <c r="B210" s="65">
        <v>5.4100000000000001E-9</v>
      </c>
      <c r="C210" s="65">
        <v>1.4100000000000001E-8</v>
      </c>
      <c r="D210" s="50">
        <v>0.35091324000000002</v>
      </c>
      <c r="E210" s="65" t="s">
        <v>4502</v>
      </c>
      <c r="F210" s="66" t="s">
        <v>4515</v>
      </c>
    </row>
    <row r="211" spans="1:6" x14ac:dyDescent="0.2">
      <c r="A211" s="64" t="s">
        <v>4721</v>
      </c>
      <c r="B211" s="65">
        <v>2.4800000000000001E-9</v>
      </c>
      <c r="C211" s="65">
        <v>6.8299999999999998E-9</v>
      </c>
      <c r="D211" s="50">
        <v>0.35806217499999998</v>
      </c>
      <c r="E211" s="65" t="s">
        <v>4502</v>
      </c>
      <c r="F211" s="66" t="s">
        <v>4622</v>
      </c>
    </row>
    <row r="212" spans="1:6" x14ac:dyDescent="0.2">
      <c r="A212" s="64" t="s">
        <v>4722</v>
      </c>
      <c r="B212" s="65">
        <v>2.4E-9</v>
      </c>
      <c r="C212" s="65">
        <v>6.6999999999999996E-9</v>
      </c>
      <c r="D212" s="50">
        <v>0.36002304800000001</v>
      </c>
      <c r="E212" s="65" t="s">
        <v>4502</v>
      </c>
      <c r="F212" s="66" t="s">
        <v>4624</v>
      </c>
    </row>
    <row r="213" spans="1:6" x14ac:dyDescent="0.2">
      <c r="A213" s="64" t="s">
        <v>4723</v>
      </c>
      <c r="B213" s="65">
        <v>1.0000000000000001E-9</v>
      </c>
      <c r="C213" s="65">
        <v>2.8900000000000002E-9</v>
      </c>
      <c r="D213" s="50">
        <v>0.36457420600000001</v>
      </c>
      <c r="E213" s="65" t="s">
        <v>4502</v>
      </c>
      <c r="F213" s="66" t="s">
        <v>4515</v>
      </c>
    </row>
    <row r="214" spans="1:6" x14ac:dyDescent="0.2">
      <c r="A214" s="64" t="s">
        <v>4724</v>
      </c>
      <c r="B214" s="65">
        <v>1.6900000000000001E-10</v>
      </c>
      <c r="C214" s="65">
        <v>5.0600000000000001E-10</v>
      </c>
      <c r="D214" s="50">
        <v>0.369080992</v>
      </c>
      <c r="E214" s="65" t="s">
        <v>4509</v>
      </c>
      <c r="F214" s="66" t="s">
        <v>4624</v>
      </c>
    </row>
    <row r="215" spans="1:6" x14ac:dyDescent="0.2">
      <c r="A215" s="64" t="s">
        <v>4725</v>
      </c>
      <c r="B215" s="65">
        <v>1.3100000000000001E-10</v>
      </c>
      <c r="C215" s="65">
        <v>3.9299999999999999E-10</v>
      </c>
      <c r="D215" s="50">
        <v>0.36949189399999999</v>
      </c>
      <c r="E215" s="65" t="s">
        <v>4509</v>
      </c>
      <c r="F215" s="66" t="s">
        <v>4520</v>
      </c>
    </row>
    <row r="216" spans="1:6" x14ac:dyDescent="0.2">
      <c r="A216" s="64" t="s">
        <v>4726</v>
      </c>
      <c r="B216" s="65">
        <v>5.4100000000000001E-9</v>
      </c>
      <c r="C216" s="65">
        <v>1.6400000000000001E-8</v>
      </c>
      <c r="D216" s="50">
        <v>0.37106011500000002</v>
      </c>
      <c r="E216" s="65" t="s">
        <v>4502</v>
      </c>
      <c r="F216" s="66" t="s">
        <v>4622</v>
      </c>
    </row>
    <row r="217" spans="1:6" x14ac:dyDescent="0.2">
      <c r="A217" s="64" t="s">
        <v>4727</v>
      </c>
      <c r="B217" s="65">
        <v>1.64E-10</v>
      </c>
      <c r="C217" s="65">
        <v>5.1199999999999999E-10</v>
      </c>
      <c r="D217" s="50">
        <v>0.37407874299999999</v>
      </c>
      <c r="E217" s="65" t="s">
        <v>4509</v>
      </c>
      <c r="F217" s="66" t="s">
        <v>4520</v>
      </c>
    </row>
    <row r="218" spans="1:6" x14ac:dyDescent="0.2">
      <c r="A218" s="64" t="s">
        <v>4728</v>
      </c>
      <c r="B218" s="65">
        <v>1.3900000000000001E-10</v>
      </c>
      <c r="C218" s="65">
        <v>4.7500000000000001E-10</v>
      </c>
      <c r="D218" s="50">
        <v>0.38489368600000001</v>
      </c>
      <c r="E218" s="65" t="s">
        <v>4509</v>
      </c>
      <c r="F218" s="66" t="s">
        <v>4600</v>
      </c>
    </row>
    <row r="219" spans="1:6" x14ac:dyDescent="0.2">
      <c r="A219" s="64" t="s">
        <v>4729</v>
      </c>
      <c r="B219" s="65">
        <v>3.3799999999999999E-9</v>
      </c>
      <c r="C219" s="65">
        <v>1.1900000000000001E-8</v>
      </c>
      <c r="D219" s="50">
        <v>0.38799053700000002</v>
      </c>
      <c r="E219" s="65" t="s">
        <v>4502</v>
      </c>
      <c r="F219" s="66" t="s">
        <v>4633</v>
      </c>
    </row>
    <row r="220" spans="1:6" x14ac:dyDescent="0.2">
      <c r="A220" s="64" t="s">
        <v>4730</v>
      </c>
      <c r="B220" s="65">
        <v>1.1700000000000001E-10</v>
      </c>
      <c r="C220" s="65">
        <v>4.1400000000000002E-10</v>
      </c>
      <c r="D220" s="50">
        <v>0.38880233400000003</v>
      </c>
      <c r="E220" s="65" t="s">
        <v>4509</v>
      </c>
      <c r="F220" s="66" t="s">
        <v>4549</v>
      </c>
    </row>
    <row r="221" spans="1:6" x14ac:dyDescent="0.2">
      <c r="A221" s="64" t="s">
        <v>4731</v>
      </c>
      <c r="B221" s="65">
        <v>1.8800000000000001E-9</v>
      </c>
      <c r="C221" s="65">
        <v>6.9699999999999997E-9</v>
      </c>
      <c r="D221" s="50">
        <v>0.39361468599999999</v>
      </c>
      <c r="E221" s="65" t="s">
        <v>4502</v>
      </c>
      <c r="F221" s="66" t="s">
        <v>4624</v>
      </c>
    </row>
    <row r="222" spans="1:6" x14ac:dyDescent="0.2">
      <c r="A222" s="64" t="s">
        <v>4732</v>
      </c>
      <c r="B222" s="65">
        <v>1.13E-10</v>
      </c>
      <c r="C222" s="65">
        <v>4.2E-10</v>
      </c>
      <c r="D222" s="50">
        <v>0.39384792699999999</v>
      </c>
      <c r="E222" s="65" t="s">
        <v>4509</v>
      </c>
      <c r="F222" s="66" t="s">
        <v>4549</v>
      </c>
    </row>
    <row r="223" spans="1:6" x14ac:dyDescent="0.2">
      <c r="A223" s="64" t="s">
        <v>4733</v>
      </c>
      <c r="B223" s="65">
        <v>1.13E-10</v>
      </c>
      <c r="C223" s="65">
        <v>4.3000000000000001E-10</v>
      </c>
      <c r="D223" s="50">
        <v>0.39639364300000002</v>
      </c>
      <c r="E223" s="65" t="s">
        <v>4509</v>
      </c>
      <c r="F223" s="66" t="s">
        <v>4734</v>
      </c>
    </row>
    <row r="224" spans="1:6" x14ac:dyDescent="0.2">
      <c r="A224" s="64" t="s">
        <v>4735</v>
      </c>
      <c r="B224" s="65">
        <v>3.5600000000000001E-9</v>
      </c>
      <c r="C224" s="65">
        <v>1.4500000000000001E-8</v>
      </c>
      <c r="D224" s="50">
        <v>0.40283263400000002</v>
      </c>
      <c r="E224" s="65" t="s">
        <v>4502</v>
      </c>
      <c r="F224" s="66" t="s">
        <v>4734</v>
      </c>
    </row>
    <row r="225" spans="1:6" x14ac:dyDescent="0.2">
      <c r="A225" s="64" t="s">
        <v>4736</v>
      </c>
      <c r="B225" s="65">
        <v>3.0899999999999999E-9</v>
      </c>
      <c r="C225" s="65">
        <v>1.26E-8</v>
      </c>
      <c r="D225" s="50">
        <v>0.40319456399999998</v>
      </c>
      <c r="E225" s="65" t="s">
        <v>4502</v>
      </c>
      <c r="F225" s="66" t="s">
        <v>4549</v>
      </c>
    </row>
    <row r="226" spans="1:6" x14ac:dyDescent="0.2">
      <c r="A226" s="64" t="s">
        <v>4737</v>
      </c>
      <c r="B226" s="65">
        <v>6.9500000000000006E-11</v>
      </c>
      <c r="C226" s="65">
        <v>2.8799999999999999E-10</v>
      </c>
      <c r="D226" s="50">
        <v>0.40479536999999999</v>
      </c>
      <c r="E226" s="65" t="s">
        <v>4509</v>
      </c>
      <c r="F226" s="66" t="s">
        <v>4622</v>
      </c>
    </row>
    <row r="227" spans="1:6" x14ac:dyDescent="0.2">
      <c r="A227" s="64" t="s">
        <v>4738</v>
      </c>
      <c r="B227" s="65">
        <v>1.27E-10</v>
      </c>
      <c r="C227" s="65">
        <v>5.2900000000000003E-10</v>
      </c>
      <c r="D227" s="50">
        <v>0.40541080200000001</v>
      </c>
      <c r="E227" s="65" t="s">
        <v>4509</v>
      </c>
      <c r="F227" s="66" t="s">
        <v>4549</v>
      </c>
    </row>
    <row r="228" spans="1:6" x14ac:dyDescent="0.2">
      <c r="A228" s="64" t="s">
        <v>4739</v>
      </c>
      <c r="B228" s="65">
        <v>1.19E-9</v>
      </c>
      <c r="C228" s="65">
        <v>4.97E-9</v>
      </c>
      <c r="D228" s="50">
        <v>0.40568720400000002</v>
      </c>
      <c r="E228" s="65" t="s">
        <v>4502</v>
      </c>
      <c r="F228" s="66" t="s">
        <v>4549</v>
      </c>
    </row>
    <row r="229" spans="1:6" x14ac:dyDescent="0.2">
      <c r="A229" s="64" t="s">
        <v>4740</v>
      </c>
      <c r="B229" s="65">
        <v>7.34E-11</v>
      </c>
      <c r="C229" s="65">
        <v>3.1100000000000001E-10</v>
      </c>
      <c r="D229" s="50">
        <v>0.40666581499999999</v>
      </c>
      <c r="E229" s="65" t="s">
        <v>4509</v>
      </c>
      <c r="F229" s="66" t="s">
        <v>4622</v>
      </c>
    </row>
    <row r="230" spans="1:6" x14ac:dyDescent="0.2">
      <c r="A230" s="64" t="s">
        <v>4741</v>
      </c>
      <c r="B230" s="65">
        <v>9.9499999999999998E-10</v>
      </c>
      <c r="C230" s="65">
        <v>4.2400000000000002E-9</v>
      </c>
      <c r="D230" s="50">
        <v>0.407277108</v>
      </c>
      <c r="E230" s="65" t="s">
        <v>4502</v>
      </c>
      <c r="F230" s="66" t="s">
        <v>4515</v>
      </c>
    </row>
    <row r="231" spans="1:6" x14ac:dyDescent="0.2">
      <c r="A231" s="64" t="s">
        <v>4742</v>
      </c>
      <c r="B231" s="65">
        <v>9.6300000000000006E-11</v>
      </c>
      <c r="C231" s="65">
        <v>4.1600000000000001E-10</v>
      </c>
      <c r="D231" s="50">
        <v>0.40846195200000002</v>
      </c>
      <c r="E231" s="65" t="s">
        <v>4509</v>
      </c>
      <c r="F231" s="66" t="s">
        <v>4650</v>
      </c>
    </row>
    <row r="232" spans="1:6" x14ac:dyDescent="0.2">
      <c r="A232" s="64" t="s">
        <v>4743</v>
      </c>
      <c r="B232" s="65">
        <v>1.09E-10</v>
      </c>
      <c r="C232" s="65">
        <v>5.0500000000000001E-10</v>
      </c>
      <c r="D232" s="50">
        <v>0.41415024099999997</v>
      </c>
      <c r="E232" s="65" t="s">
        <v>4509</v>
      </c>
      <c r="F232" s="66" t="s">
        <v>4624</v>
      </c>
    </row>
    <row r="233" spans="1:6" x14ac:dyDescent="0.2">
      <c r="A233" s="64" t="s">
        <v>4744</v>
      </c>
      <c r="B233" s="65">
        <v>1.13E-10</v>
      </c>
      <c r="C233" s="65">
        <v>5.3500000000000001E-10</v>
      </c>
      <c r="D233" s="50">
        <v>0.416349949</v>
      </c>
      <c r="E233" s="65" t="s">
        <v>4509</v>
      </c>
      <c r="F233" s="66" t="s">
        <v>4549</v>
      </c>
    </row>
    <row r="234" spans="1:6" x14ac:dyDescent="0.2">
      <c r="A234" s="64" t="s">
        <v>4745</v>
      </c>
      <c r="B234" s="65">
        <v>9.0100000000000004E-11</v>
      </c>
      <c r="C234" s="65">
        <v>4.3200000000000001E-10</v>
      </c>
      <c r="D234" s="50">
        <v>0.41738477800000001</v>
      </c>
      <c r="E234" s="65" t="s">
        <v>4509</v>
      </c>
      <c r="F234" s="66" t="s">
        <v>4549</v>
      </c>
    </row>
    <row r="235" spans="1:6" x14ac:dyDescent="0.2">
      <c r="A235" s="64" t="s">
        <v>4746</v>
      </c>
      <c r="B235" s="65">
        <v>2.7099999999999999E-9</v>
      </c>
      <c r="C235" s="65">
        <v>1.3200000000000001E-8</v>
      </c>
      <c r="D235" s="50">
        <v>0.41855715500000001</v>
      </c>
      <c r="E235" s="65" t="s">
        <v>4502</v>
      </c>
      <c r="F235" s="66" t="s">
        <v>4586</v>
      </c>
    </row>
    <row r="236" spans="1:6" x14ac:dyDescent="0.2">
      <c r="A236" s="64" t="s">
        <v>4747</v>
      </c>
      <c r="B236" s="65">
        <v>6.9999999999999996E-10</v>
      </c>
      <c r="C236" s="65">
        <v>3.4200000000000002E-9</v>
      </c>
      <c r="D236" s="50">
        <v>0.41888444699999999</v>
      </c>
      <c r="E236" s="65" t="s">
        <v>4502</v>
      </c>
      <c r="F236" s="66" t="s">
        <v>4650</v>
      </c>
    </row>
    <row r="237" spans="1:6" x14ac:dyDescent="0.2">
      <c r="A237" s="64" t="s">
        <v>4748</v>
      </c>
      <c r="B237" s="65">
        <v>7.0500000000000002E-11</v>
      </c>
      <c r="C237" s="65">
        <v>3.45E-10</v>
      </c>
      <c r="D237" s="50">
        <v>0.41897676700000003</v>
      </c>
      <c r="E237" s="65" t="s">
        <v>4509</v>
      </c>
      <c r="F237" s="66" t="s">
        <v>4622</v>
      </c>
    </row>
    <row r="238" spans="1:6" x14ac:dyDescent="0.2">
      <c r="A238" s="64" t="s">
        <v>4749</v>
      </c>
      <c r="B238" s="65">
        <v>9.1200000000000006E-11</v>
      </c>
      <c r="C238" s="65">
        <v>4.65E-10</v>
      </c>
      <c r="D238" s="50">
        <v>0.42230208200000002</v>
      </c>
      <c r="E238" s="65" t="s">
        <v>4509</v>
      </c>
      <c r="F238" s="66" t="s">
        <v>4624</v>
      </c>
    </row>
    <row r="239" spans="1:6" x14ac:dyDescent="0.2">
      <c r="A239" s="64" t="s">
        <v>4750</v>
      </c>
      <c r="B239" s="65">
        <v>1.6399999999999999E-9</v>
      </c>
      <c r="C239" s="65">
        <v>8.4800000000000005E-9</v>
      </c>
      <c r="D239" s="50">
        <v>0.42334793399999998</v>
      </c>
      <c r="E239" s="65" t="s">
        <v>4502</v>
      </c>
      <c r="F239" s="66" t="s">
        <v>4624</v>
      </c>
    </row>
    <row r="240" spans="1:6" x14ac:dyDescent="0.2">
      <c r="A240" s="64" t="s">
        <v>4751</v>
      </c>
      <c r="B240" s="65">
        <v>5.1500000000000003E-11</v>
      </c>
      <c r="C240" s="65">
        <v>2.9200000000000003E-10</v>
      </c>
      <c r="D240" s="50">
        <v>0.42986025700000002</v>
      </c>
      <c r="E240" s="65" t="s">
        <v>4509</v>
      </c>
      <c r="F240" s="66" t="s">
        <v>4622</v>
      </c>
    </row>
    <row r="241" spans="1:6" x14ac:dyDescent="0.2">
      <c r="A241" s="64" t="s">
        <v>4752</v>
      </c>
      <c r="B241" s="65">
        <v>7.3899999999999998E-11</v>
      </c>
      <c r="C241" s="65">
        <v>4.2499999999999998E-10</v>
      </c>
      <c r="D241" s="50">
        <v>0.43094043199999998</v>
      </c>
      <c r="E241" s="65" t="s">
        <v>4509</v>
      </c>
      <c r="F241" s="66" t="s">
        <v>4515</v>
      </c>
    </row>
    <row r="242" spans="1:6" x14ac:dyDescent="0.2">
      <c r="A242" s="64" t="s">
        <v>4753</v>
      </c>
      <c r="B242" s="65">
        <v>1.69E-9</v>
      </c>
      <c r="C242" s="65">
        <v>1.0099999999999999E-8</v>
      </c>
      <c r="D242" s="50">
        <v>0.43388976099999998</v>
      </c>
      <c r="E242" s="65" t="s">
        <v>4502</v>
      </c>
      <c r="F242" s="66" t="s">
        <v>4515</v>
      </c>
    </row>
    <row r="243" spans="1:6" x14ac:dyDescent="0.2">
      <c r="A243" s="64" t="s">
        <v>4754</v>
      </c>
      <c r="B243" s="65">
        <v>6.3599999999999998E-10</v>
      </c>
      <c r="C243" s="65">
        <v>3.84E-9</v>
      </c>
      <c r="D243" s="50">
        <v>0.43417208499999999</v>
      </c>
      <c r="E243" s="65" t="s">
        <v>4502</v>
      </c>
      <c r="F243" s="66" t="s">
        <v>4624</v>
      </c>
    </row>
    <row r="244" spans="1:6" x14ac:dyDescent="0.2">
      <c r="A244" s="64" t="s">
        <v>4755</v>
      </c>
      <c r="B244" s="65">
        <v>5.4199999999999999E-10</v>
      </c>
      <c r="C244" s="65">
        <v>3.2700000000000001E-9</v>
      </c>
      <c r="D244" s="50">
        <v>0.43418373999999998</v>
      </c>
      <c r="E244" s="65" t="s">
        <v>4502</v>
      </c>
      <c r="F244" s="66" t="s">
        <v>4633</v>
      </c>
    </row>
    <row r="245" spans="1:6" x14ac:dyDescent="0.2">
      <c r="A245" s="64" t="s">
        <v>4756</v>
      </c>
      <c r="B245" s="65">
        <v>9.29E-10</v>
      </c>
      <c r="C245" s="65">
        <v>5.6800000000000002E-9</v>
      </c>
      <c r="D245" s="50">
        <v>0.435043656</v>
      </c>
      <c r="E245" s="65" t="s">
        <v>4502</v>
      </c>
      <c r="F245" s="66" t="s">
        <v>4549</v>
      </c>
    </row>
    <row r="246" spans="1:6" x14ac:dyDescent="0.2">
      <c r="A246" s="64" t="s">
        <v>4757</v>
      </c>
      <c r="B246" s="65">
        <v>5.8800000000000006E-11</v>
      </c>
      <c r="C246" s="65">
        <v>3.7899999999999998E-10</v>
      </c>
      <c r="D246" s="50">
        <v>0.43839276300000002</v>
      </c>
      <c r="E246" s="65" t="s">
        <v>4509</v>
      </c>
      <c r="F246" s="66" t="s">
        <v>4549</v>
      </c>
    </row>
    <row r="247" spans="1:6" x14ac:dyDescent="0.2">
      <c r="A247" s="64" t="s">
        <v>4758</v>
      </c>
      <c r="B247" s="65">
        <v>2.3100000000000001E-9</v>
      </c>
      <c r="C247" s="65">
        <v>1.7E-8</v>
      </c>
      <c r="D247" s="50">
        <v>0.44594474200000001</v>
      </c>
      <c r="E247" s="65" t="s">
        <v>4502</v>
      </c>
      <c r="F247" s="66" t="s">
        <v>4622</v>
      </c>
    </row>
    <row r="248" spans="1:6" x14ac:dyDescent="0.2">
      <c r="A248" s="64" t="s">
        <v>4759</v>
      </c>
      <c r="B248" s="65">
        <v>3.1699999999999998E-11</v>
      </c>
      <c r="C248" s="65">
        <v>2.9700000000000001E-10</v>
      </c>
      <c r="D248" s="50">
        <v>0.45750183</v>
      </c>
      <c r="E248" s="65" t="s">
        <v>4509</v>
      </c>
      <c r="F248" s="66" t="s">
        <v>4622</v>
      </c>
    </row>
    <row r="249" spans="1:6" x14ac:dyDescent="0.2">
      <c r="A249" s="64" t="s">
        <v>4760</v>
      </c>
      <c r="B249" s="65">
        <v>1.03E-9</v>
      </c>
      <c r="C249" s="65">
        <v>1.2499999999999999E-8</v>
      </c>
      <c r="D249" s="50">
        <v>0.46719110200000002</v>
      </c>
      <c r="E249" s="65" t="s">
        <v>4502</v>
      </c>
      <c r="F249" s="66" t="s">
        <v>4515</v>
      </c>
    </row>
    <row r="250" spans="1:6" x14ac:dyDescent="0.2">
      <c r="A250" s="64" t="s">
        <v>4761</v>
      </c>
      <c r="B250" s="65">
        <v>3.7999999999999998E-11</v>
      </c>
      <c r="C250" s="65">
        <v>4.8199999999999999E-10</v>
      </c>
      <c r="D250" s="50">
        <v>0.46853091200000002</v>
      </c>
      <c r="E250" s="65" t="s">
        <v>4509</v>
      </c>
      <c r="F250" s="66" t="s">
        <v>4633</v>
      </c>
    </row>
    <row r="251" spans="1:6" x14ac:dyDescent="0.2">
      <c r="A251" s="64" t="s">
        <v>4762</v>
      </c>
      <c r="B251" s="65">
        <v>6.29E-10</v>
      </c>
      <c r="C251" s="65">
        <v>7.9900000000000007E-9</v>
      </c>
      <c r="D251" s="50">
        <v>0.46862600999999998</v>
      </c>
      <c r="E251" s="65" t="s">
        <v>4502</v>
      </c>
      <c r="F251" s="66" t="s">
        <v>4515</v>
      </c>
    </row>
    <row r="252" spans="1:6" x14ac:dyDescent="0.2">
      <c r="A252" s="64" t="s">
        <v>4763</v>
      </c>
      <c r="B252" s="65">
        <v>2.4600000000000001E-11</v>
      </c>
      <c r="C252" s="65">
        <v>4.1700000000000001E-10</v>
      </c>
      <c r="D252" s="50">
        <v>0.47641781900000002</v>
      </c>
      <c r="E252" s="65" t="s">
        <v>4509</v>
      </c>
      <c r="F252" s="66" t="s">
        <v>4549</v>
      </c>
    </row>
    <row r="253" spans="1:6" x14ac:dyDescent="0.2">
      <c r="A253" s="64" t="s">
        <v>4764</v>
      </c>
      <c r="B253" s="65">
        <v>2.1199999999999999E-11</v>
      </c>
      <c r="C253" s="65">
        <v>3.6599999999999998E-10</v>
      </c>
      <c r="D253" s="50">
        <v>0.47691204599999998</v>
      </c>
      <c r="E253" s="65" t="s">
        <v>4509</v>
      </c>
      <c r="F253" s="66" t="s">
        <v>4633</v>
      </c>
    </row>
    <row r="254" spans="1:6" x14ac:dyDescent="0.2">
      <c r="A254" s="64" t="s">
        <v>4765</v>
      </c>
      <c r="B254" s="65">
        <v>2.5099999999999999E-11</v>
      </c>
      <c r="C254" s="65">
        <v>4.3899999999999998E-10</v>
      </c>
      <c r="D254" s="50">
        <v>0.47718235599999997</v>
      </c>
      <c r="E254" s="65" t="s">
        <v>4509</v>
      </c>
      <c r="F254" s="66" t="s">
        <v>4515</v>
      </c>
    </row>
    <row r="255" spans="1:6" x14ac:dyDescent="0.2">
      <c r="A255" s="64" t="s">
        <v>4766</v>
      </c>
      <c r="B255" s="65">
        <v>7.4000000000000003E-10</v>
      </c>
      <c r="C255" s="65">
        <v>1.31E-8</v>
      </c>
      <c r="D255" s="50">
        <v>0.47740854799999999</v>
      </c>
      <c r="E255" s="65" t="s">
        <v>4502</v>
      </c>
      <c r="F255" s="66" t="s">
        <v>4624</v>
      </c>
    </row>
    <row r="256" spans="1:6" x14ac:dyDescent="0.2">
      <c r="A256" s="64" t="s">
        <v>4767</v>
      </c>
      <c r="B256" s="65">
        <v>1.9399999999999999E-11</v>
      </c>
      <c r="C256" s="65">
        <v>4.3599999999999999E-10</v>
      </c>
      <c r="D256" s="50">
        <v>0.48225901399999999</v>
      </c>
      <c r="E256" s="65" t="s">
        <v>4509</v>
      </c>
      <c r="F256" s="66" t="s">
        <v>4549</v>
      </c>
    </row>
    <row r="257" spans="1:6" x14ac:dyDescent="0.2">
      <c r="A257" s="64" t="s">
        <v>4768</v>
      </c>
      <c r="B257" s="65">
        <v>1.73E-10</v>
      </c>
      <c r="C257" s="65">
        <v>4.6900000000000001E-9</v>
      </c>
      <c r="D257" s="50">
        <v>0.485267538</v>
      </c>
      <c r="E257" s="65" t="s">
        <v>4502</v>
      </c>
      <c r="F257" s="66" t="s">
        <v>4650</v>
      </c>
    </row>
    <row r="258" spans="1:6" x14ac:dyDescent="0.2">
      <c r="A258" s="64" t="s">
        <v>4769</v>
      </c>
      <c r="B258" s="65">
        <v>1.2000000000000001E-11</v>
      </c>
      <c r="C258" s="65">
        <v>4.5E-10</v>
      </c>
      <c r="D258" s="50">
        <v>0.48939979900000002</v>
      </c>
      <c r="E258" s="65" t="s">
        <v>4509</v>
      </c>
      <c r="F258" s="66" t="s">
        <v>4515</v>
      </c>
    </row>
    <row r="259" spans="1:6" x14ac:dyDescent="0.2">
      <c r="A259" s="64" t="s">
        <v>4770</v>
      </c>
      <c r="B259" s="65">
        <v>7.8200000000000002E-12</v>
      </c>
      <c r="C259" s="65">
        <v>3.2300000000000002E-10</v>
      </c>
      <c r="D259" s="50">
        <v>0.49034336499999998</v>
      </c>
      <c r="E259" s="65" t="s">
        <v>4509</v>
      </c>
      <c r="F259" s="66" t="s">
        <v>4549</v>
      </c>
    </row>
    <row r="260" spans="1:6" x14ac:dyDescent="0.2">
      <c r="A260" s="64" t="s">
        <v>4771</v>
      </c>
      <c r="B260" s="65">
        <v>1.3699999999999999E-10</v>
      </c>
      <c r="C260" s="65">
        <v>8.6399999999999999E-9</v>
      </c>
      <c r="D260" s="50">
        <v>0.49365491</v>
      </c>
      <c r="E260" s="65" t="s">
        <v>4502</v>
      </c>
      <c r="F260" s="66" t="s">
        <v>4650</v>
      </c>
    </row>
    <row r="261" spans="1:6" x14ac:dyDescent="0.2">
      <c r="A261" s="64" t="s">
        <v>4772</v>
      </c>
      <c r="B261" s="65">
        <v>5.7500000000000003E-12</v>
      </c>
      <c r="C261" s="65">
        <v>3.6299999999999999E-10</v>
      </c>
      <c r="D261" s="50">
        <v>0.49368261000000002</v>
      </c>
      <c r="E261" s="65" t="s">
        <v>4509</v>
      </c>
      <c r="F261" s="66" t="s">
        <v>4622</v>
      </c>
    </row>
    <row r="262" spans="1:6" x14ac:dyDescent="0.2">
      <c r="A262" s="64" t="s">
        <v>4773</v>
      </c>
      <c r="B262" s="65">
        <v>4.4800000000000003E-12</v>
      </c>
      <c r="C262" s="65">
        <v>3.5500000000000001E-10</v>
      </c>
      <c r="D262" s="50">
        <v>0.49496474699999998</v>
      </c>
      <c r="E262" s="65" t="s">
        <v>4509</v>
      </c>
      <c r="F262" s="66" t="s">
        <v>4622</v>
      </c>
    </row>
    <row r="263" spans="1:6" x14ac:dyDescent="0.2">
      <c r="A263" s="64" t="s">
        <v>4774</v>
      </c>
      <c r="B263" s="65">
        <v>3.8699999999999999E-11</v>
      </c>
      <c r="C263" s="65">
        <v>4.0700000000000002E-9</v>
      </c>
      <c r="D263" s="50">
        <v>0.49620241799999998</v>
      </c>
      <c r="E263" s="65" t="s">
        <v>4502</v>
      </c>
      <c r="F263" s="66" t="s">
        <v>4633</v>
      </c>
    </row>
    <row r="264" spans="1:6" x14ac:dyDescent="0.2">
      <c r="A264" s="64" t="s">
        <v>4775</v>
      </c>
      <c r="B264" s="65">
        <v>8.1800000000000004E-11</v>
      </c>
      <c r="C264" s="65">
        <v>1.22E-8</v>
      </c>
      <c r="D264" s="50">
        <v>0.497314541</v>
      </c>
      <c r="E264" s="65" t="s">
        <v>4502</v>
      </c>
      <c r="F264" s="66" t="s">
        <v>4549</v>
      </c>
    </row>
    <row r="265" spans="1:6" x14ac:dyDescent="0.2">
      <c r="A265" s="64" t="s">
        <v>4776</v>
      </c>
      <c r="B265" s="65">
        <v>4.0100000000000001E-12</v>
      </c>
      <c r="C265" s="65">
        <v>2.2499999999999999E-9</v>
      </c>
      <c r="D265" s="50">
        <v>0.499289967</v>
      </c>
      <c r="E265" s="65" t="s">
        <v>4502</v>
      </c>
      <c r="F265" s="66" t="s">
        <v>4624</v>
      </c>
    </row>
    <row r="266" spans="1:6" x14ac:dyDescent="0.2">
      <c r="A266" s="64" t="s">
        <v>4777</v>
      </c>
      <c r="B266" s="65">
        <v>-3.3699999999999997E-11</v>
      </c>
      <c r="C266" s="65">
        <v>3.6699999999999999E-9</v>
      </c>
      <c r="D266" s="50">
        <v>0.50365728200000004</v>
      </c>
      <c r="E266" s="65" t="s">
        <v>4502</v>
      </c>
      <c r="F266" s="66" t="s">
        <v>4624</v>
      </c>
    </row>
    <row r="267" spans="1:6" x14ac:dyDescent="0.2">
      <c r="A267" s="64" t="s">
        <v>4778</v>
      </c>
      <c r="B267" s="65">
        <v>-1.05E-10</v>
      </c>
      <c r="C267" s="65">
        <v>5.5100000000000002E-9</v>
      </c>
      <c r="D267" s="50">
        <v>0.50759467400000002</v>
      </c>
      <c r="E267" s="65" t="s">
        <v>4502</v>
      </c>
      <c r="F267" s="66" t="s">
        <v>4515</v>
      </c>
    </row>
    <row r="268" spans="1:6" x14ac:dyDescent="0.2">
      <c r="A268" s="64" t="s">
        <v>4779</v>
      </c>
      <c r="B268" s="65">
        <v>-1.3200000000000001E-10</v>
      </c>
      <c r="C268" s="65">
        <v>5.1099999999999999E-9</v>
      </c>
      <c r="D268" s="50">
        <v>0.51028347900000004</v>
      </c>
      <c r="E268" s="65" t="s">
        <v>4502</v>
      </c>
      <c r="F268" s="66" t="s">
        <v>4586</v>
      </c>
    </row>
    <row r="269" spans="1:6" x14ac:dyDescent="0.2">
      <c r="A269" s="64" t="s">
        <v>4780</v>
      </c>
      <c r="B269" s="65">
        <v>-1.28E-11</v>
      </c>
      <c r="C269" s="65">
        <v>4.0699999999999999E-10</v>
      </c>
      <c r="D269" s="50">
        <v>0.51260702000000002</v>
      </c>
      <c r="E269" s="65" t="s">
        <v>4509</v>
      </c>
      <c r="F269" s="66" t="s">
        <v>4515</v>
      </c>
    </row>
    <row r="270" spans="1:6" x14ac:dyDescent="0.2">
      <c r="A270" s="64" t="s">
        <v>4781</v>
      </c>
      <c r="B270" s="65">
        <v>-8.3499999999999996E-11</v>
      </c>
      <c r="C270" s="65">
        <v>2.6000000000000001E-9</v>
      </c>
      <c r="D270" s="50">
        <v>0.512815154</v>
      </c>
      <c r="E270" s="65" t="s">
        <v>4502</v>
      </c>
      <c r="F270" s="66" t="s">
        <v>4549</v>
      </c>
    </row>
    <row r="271" spans="1:6" x14ac:dyDescent="0.2">
      <c r="A271" s="64" t="s">
        <v>4782</v>
      </c>
      <c r="B271" s="65">
        <v>-1.97E-11</v>
      </c>
      <c r="C271" s="65">
        <v>5.3600000000000001E-10</v>
      </c>
      <c r="D271" s="50">
        <v>0.51465730399999998</v>
      </c>
      <c r="E271" s="65" t="s">
        <v>4509</v>
      </c>
      <c r="F271" s="66" t="s">
        <v>4624</v>
      </c>
    </row>
    <row r="272" spans="1:6" x14ac:dyDescent="0.2">
      <c r="A272" s="64" t="s">
        <v>4783</v>
      </c>
      <c r="B272" s="65">
        <v>-1.6300000000000001E-11</v>
      </c>
      <c r="C272" s="65">
        <v>4.3000000000000001E-10</v>
      </c>
      <c r="D272" s="50">
        <v>0.51508599899999996</v>
      </c>
      <c r="E272" s="65" t="s">
        <v>4509</v>
      </c>
      <c r="F272" s="66" t="s">
        <v>4549</v>
      </c>
    </row>
    <row r="273" spans="1:6" x14ac:dyDescent="0.2">
      <c r="A273" s="64" t="s">
        <v>4784</v>
      </c>
      <c r="B273" s="65">
        <v>-3.0499999999999998E-10</v>
      </c>
      <c r="C273" s="65">
        <v>7.0399999999999997E-9</v>
      </c>
      <c r="D273" s="50">
        <v>0.51727738700000003</v>
      </c>
      <c r="E273" s="65" t="s">
        <v>4502</v>
      </c>
      <c r="F273" s="66" t="s">
        <v>4549</v>
      </c>
    </row>
    <row r="274" spans="1:6" x14ac:dyDescent="0.2">
      <c r="A274" s="64" t="s">
        <v>4785</v>
      </c>
      <c r="B274" s="65">
        <v>-8.2500000000000005E-10</v>
      </c>
      <c r="C274" s="65">
        <v>1.66E-8</v>
      </c>
      <c r="D274" s="50">
        <v>0.51987159699999996</v>
      </c>
      <c r="E274" s="65" t="s">
        <v>4502</v>
      </c>
      <c r="F274" s="66" t="s">
        <v>4515</v>
      </c>
    </row>
    <row r="275" spans="1:6" x14ac:dyDescent="0.2">
      <c r="A275" s="64" t="s">
        <v>4786</v>
      </c>
      <c r="B275" s="65">
        <v>-1.5E-10</v>
      </c>
      <c r="C275" s="65">
        <v>2.98E-9</v>
      </c>
      <c r="D275" s="50">
        <v>0.52010868200000004</v>
      </c>
      <c r="E275" s="65" t="s">
        <v>4502</v>
      </c>
      <c r="F275" s="66" t="s">
        <v>4515</v>
      </c>
    </row>
    <row r="276" spans="1:6" x14ac:dyDescent="0.2">
      <c r="A276" s="64" t="s">
        <v>4787</v>
      </c>
      <c r="B276" s="65">
        <v>-2.4200000000000001E-11</v>
      </c>
      <c r="C276" s="65">
        <v>3.6599999999999998E-10</v>
      </c>
      <c r="D276" s="50">
        <v>0.52634618499999997</v>
      </c>
      <c r="E276" s="65" t="s">
        <v>4509</v>
      </c>
      <c r="F276" s="66" t="s">
        <v>4633</v>
      </c>
    </row>
    <row r="277" spans="1:6" x14ac:dyDescent="0.2">
      <c r="A277" s="64" t="s">
        <v>4788</v>
      </c>
      <c r="B277" s="65">
        <v>-1.2400000000000001E-9</v>
      </c>
      <c r="C277" s="65">
        <v>1.6199999999999999E-8</v>
      </c>
      <c r="D277" s="50">
        <v>0.53059853400000001</v>
      </c>
      <c r="E277" s="65" t="s">
        <v>4502</v>
      </c>
      <c r="F277" s="66" t="s">
        <v>4624</v>
      </c>
    </row>
    <row r="278" spans="1:6" x14ac:dyDescent="0.2">
      <c r="A278" s="64" t="s">
        <v>4789</v>
      </c>
      <c r="B278" s="65">
        <v>-2.82E-11</v>
      </c>
      <c r="C278" s="65">
        <v>3.6199999999999999E-10</v>
      </c>
      <c r="D278" s="50">
        <v>0.53101053099999995</v>
      </c>
      <c r="E278" s="65" t="s">
        <v>4509</v>
      </c>
      <c r="F278" s="66" t="s">
        <v>4622</v>
      </c>
    </row>
    <row r="279" spans="1:6" x14ac:dyDescent="0.2">
      <c r="A279" s="64" t="s">
        <v>4790</v>
      </c>
      <c r="B279" s="65">
        <v>-3.9999999999999998E-11</v>
      </c>
      <c r="C279" s="65">
        <v>4.2900000000000002E-10</v>
      </c>
      <c r="D279" s="50">
        <v>0.53709200400000001</v>
      </c>
      <c r="E279" s="65" t="s">
        <v>4509</v>
      </c>
      <c r="F279" s="66" t="s">
        <v>4624</v>
      </c>
    </row>
    <row r="280" spans="1:6" x14ac:dyDescent="0.2">
      <c r="A280" s="64" t="s">
        <v>4791</v>
      </c>
      <c r="B280" s="65">
        <v>-8.7599999999999997E-10</v>
      </c>
      <c r="C280" s="65">
        <v>8.7299999999999994E-9</v>
      </c>
      <c r="D280" s="50">
        <v>0.53996397399999996</v>
      </c>
      <c r="E280" s="65" t="s">
        <v>4502</v>
      </c>
      <c r="F280" s="66" t="s">
        <v>4515</v>
      </c>
    </row>
    <row r="281" spans="1:6" x14ac:dyDescent="0.2">
      <c r="A281" s="64" t="s">
        <v>4792</v>
      </c>
      <c r="B281" s="65">
        <v>-1.4100000000000001E-9</v>
      </c>
      <c r="C281" s="65">
        <v>1.29E-8</v>
      </c>
      <c r="D281" s="50">
        <v>0.54366129600000002</v>
      </c>
      <c r="E281" s="65" t="s">
        <v>4502</v>
      </c>
      <c r="F281" s="66" t="s">
        <v>4515</v>
      </c>
    </row>
    <row r="282" spans="1:6" x14ac:dyDescent="0.2">
      <c r="A282" s="64" t="s">
        <v>4793</v>
      </c>
      <c r="B282" s="65">
        <v>-6.0799999999999997E-10</v>
      </c>
      <c r="C282" s="65">
        <v>5.3599999999999997E-9</v>
      </c>
      <c r="D282" s="50">
        <v>0.54514676500000003</v>
      </c>
      <c r="E282" s="65" t="s">
        <v>4502</v>
      </c>
      <c r="F282" s="66" t="s">
        <v>4549</v>
      </c>
    </row>
    <row r="283" spans="1:6" x14ac:dyDescent="0.2">
      <c r="A283" s="64" t="s">
        <v>4794</v>
      </c>
      <c r="B283" s="65">
        <v>-7.6800000000000004E-10</v>
      </c>
      <c r="C283" s="65">
        <v>6.1300000000000001E-9</v>
      </c>
      <c r="D283" s="50">
        <v>0.549896724</v>
      </c>
      <c r="E283" s="65" t="s">
        <v>4502</v>
      </c>
      <c r="F283" s="66" t="s">
        <v>4622</v>
      </c>
    </row>
    <row r="284" spans="1:6" x14ac:dyDescent="0.2">
      <c r="A284" s="64" t="s">
        <v>4795</v>
      </c>
      <c r="B284" s="65">
        <v>-7.9600000000000004E-10</v>
      </c>
      <c r="C284" s="65">
        <v>6.0699999999999999E-9</v>
      </c>
      <c r="D284" s="50">
        <v>0.55216222100000001</v>
      </c>
      <c r="E284" s="65" t="s">
        <v>4502</v>
      </c>
      <c r="F284" s="66" t="s">
        <v>4515</v>
      </c>
    </row>
    <row r="285" spans="1:6" x14ac:dyDescent="0.2">
      <c r="A285" s="64" t="s">
        <v>4796</v>
      </c>
      <c r="B285" s="65">
        <v>-1.31E-9</v>
      </c>
      <c r="C285" s="65">
        <v>9.8600000000000003E-9</v>
      </c>
      <c r="D285" s="50">
        <v>0.55275193499999997</v>
      </c>
      <c r="E285" s="65" t="s">
        <v>4502</v>
      </c>
      <c r="F285" s="66" t="s">
        <v>4622</v>
      </c>
    </row>
    <row r="286" spans="1:6" x14ac:dyDescent="0.2">
      <c r="A286" s="64" t="s">
        <v>4797</v>
      </c>
      <c r="B286" s="65">
        <v>-5.64E-11</v>
      </c>
      <c r="C286" s="65">
        <v>4.0999999999999998E-10</v>
      </c>
      <c r="D286" s="50">
        <v>0.55474507200000001</v>
      </c>
      <c r="E286" s="65" t="s">
        <v>4509</v>
      </c>
      <c r="F286" s="66" t="s">
        <v>4600</v>
      </c>
    </row>
    <row r="287" spans="1:6" x14ac:dyDescent="0.2">
      <c r="A287" s="64" t="s">
        <v>4798</v>
      </c>
      <c r="B287" s="65">
        <v>-6.1299999999999998E-11</v>
      </c>
      <c r="C287" s="65">
        <v>4.4400000000000002E-10</v>
      </c>
      <c r="D287" s="50">
        <v>0.55488815999999996</v>
      </c>
      <c r="E287" s="65" t="s">
        <v>4509</v>
      </c>
      <c r="F287" s="66" t="s">
        <v>4515</v>
      </c>
    </row>
    <row r="288" spans="1:6" x14ac:dyDescent="0.2">
      <c r="A288" s="64" t="s">
        <v>4799</v>
      </c>
      <c r="B288" s="65">
        <v>-8.0400000000000002E-11</v>
      </c>
      <c r="C288" s="65">
        <v>4.8799999999999997E-10</v>
      </c>
      <c r="D288" s="50">
        <v>0.56546467</v>
      </c>
      <c r="E288" s="65" t="s">
        <v>4509</v>
      </c>
      <c r="F288" s="66" t="s">
        <v>4624</v>
      </c>
    </row>
    <row r="289" spans="1:6" x14ac:dyDescent="0.2">
      <c r="A289" s="64" t="s">
        <v>4800</v>
      </c>
      <c r="B289" s="65">
        <v>-5.4699999999999997E-10</v>
      </c>
      <c r="C289" s="65">
        <v>3.29E-9</v>
      </c>
      <c r="D289" s="50">
        <v>0.56592772400000002</v>
      </c>
      <c r="E289" s="65" t="s">
        <v>4502</v>
      </c>
      <c r="F289" s="66" t="s">
        <v>4520</v>
      </c>
    </row>
    <row r="290" spans="1:6" x14ac:dyDescent="0.2">
      <c r="A290" s="64" t="s">
        <v>4801</v>
      </c>
      <c r="B290" s="65">
        <v>-2.88E-9</v>
      </c>
      <c r="C290" s="65">
        <v>1.63E-8</v>
      </c>
      <c r="D290" s="50">
        <v>0.56985819599999998</v>
      </c>
      <c r="E290" s="65" t="s">
        <v>4502</v>
      </c>
      <c r="F290" s="66" t="s">
        <v>4549</v>
      </c>
    </row>
    <row r="291" spans="1:6" x14ac:dyDescent="0.2">
      <c r="A291" s="64" t="s">
        <v>4802</v>
      </c>
      <c r="B291" s="65">
        <v>-1.09E-9</v>
      </c>
      <c r="C291" s="65">
        <v>6.2000000000000001E-9</v>
      </c>
      <c r="D291" s="50">
        <v>0.57002807300000002</v>
      </c>
      <c r="E291" s="65" t="s">
        <v>4502</v>
      </c>
      <c r="F291" s="66" t="s">
        <v>4515</v>
      </c>
    </row>
    <row r="292" spans="1:6" x14ac:dyDescent="0.2">
      <c r="A292" s="64" t="s">
        <v>4803</v>
      </c>
      <c r="B292" s="65">
        <v>-5.7699999999999998E-11</v>
      </c>
      <c r="C292" s="65">
        <v>3.1899999999999998E-10</v>
      </c>
      <c r="D292" s="50">
        <v>0.57166603000000005</v>
      </c>
      <c r="E292" s="65" t="s">
        <v>4509</v>
      </c>
      <c r="F292" s="66" t="s">
        <v>4549</v>
      </c>
    </row>
    <row r="293" spans="1:6" x14ac:dyDescent="0.2">
      <c r="A293" s="64" t="s">
        <v>4804</v>
      </c>
      <c r="B293" s="65">
        <v>-7.2400000000000003E-11</v>
      </c>
      <c r="C293" s="65">
        <v>3.7100000000000001E-10</v>
      </c>
      <c r="D293" s="50">
        <v>0.57724772499999999</v>
      </c>
      <c r="E293" s="65" t="s">
        <v>4509</v>
      </c>
      <c r="F293" s="66" t="s">
        <v>4549</v>
      </c>
    </row>
    <row r="294" spans="1:6" x14ac:dyDescent="0.2">
      <c r="A294" s="64" t="s">
        <v>4805</v>
      </c>
      <c r="B294" s="65">
        <v>-9.2899999999999997E-11</v>
      </c>
      <c r="C294" s="65">
        <v>4.7100000000000003E-10</v>
      </c>
      <c r="D294" s="50">
        <v>0.57827995799999998</v>
      </c>
      <c r="E294" s="65" t="s">
        <v>4509</v>
      </c>
      <c r="F294" s="66" t="s">
        <v>4515</v>
      </c>
    </row>
    <row r="295" spans="1:6" x14ac:dyDescent="0.2">
      <c r="A295" s="64" t="s">
        <v>4806</v>
      </c>
      <c r="B295" s="65">
        <v>-7.5299999999999998E-10</v>
      </c>
      <c r="C295" s="65">
        <v>3.77E-9</v>
      </c>
      <c r="D295" s="50">
        <v>0.57920851200000001</v>
      </c>
      <c r="E295" s="65" t="s">
        <v>4502</v>
      </c>
      <c r="F295" s="66" t="s">
        <v>4622</v>
      </c>
    </row>
    <row r="296" spans="1:6" x14ac:dyDescent="0.2">
      <c r="A296" s="64" t="s">
        <v>4807</v>
      </c>
      <c r="B296" s="65">
        <v>-3.6800000000000001E-9</v>
      </c>
      <c r="C296" s="65">
        <v>1.81E-8</v>
      </c>
      <c r="D296" s="50">
        <v>0.58056397599999998</v>
      </c>
      <c r="E296" s="65" t="s">
        <v>4502</v>
      </c>
      <c r="F296" s="66" t="s">
        <v>4549</v>
      </c>
    </row>
    <row r="297" spans="1:6" x14ac:dyDescent="0.2">
      <c r="A297" s="64" t="s">
        <v>4808</v>
      </c>
      <c r="B297" s="65">
        <v>-8.1299999999999998E-10</v>
      </c>
      <c r="C297" s="65">
        <v>3.9000000000000002E-9</v>
      </c>
      <c r="D297" s="50">
        <v>0.58262804199999996</v>
      </c>
      <c r="E297" s="65" t="s">
        <v>4502</v>
      </c>
      <c r="F297" s="66" t="s">
        <v>4549</v>
      </c>
    </row>
    <row r="298" spans="1:6" x14ac:dyDescent="0.2">
      <c r="A298" s="64" t="s">
        <v>4809</v>
      </c>
      <c r="B298" s="65">
        <v>-1.05E-10</v>
      </c>
      <c r="C298" s="65">
        <v>5.0000000000000003E-10</v>
      </c>
      <c r="D298" s="50">
        <v>0.58292586899999999</v>
      </c>
      <c r="E298" s="65" t="s">
        <v>4509</v>
      </c>
      <c r="F298" s="66" t="s">
        <v>4624</v>
      </c>
    </row>
    <row r="299" spans="1:6" x14ac:dyDescent="0.2">
      <c r="A299" s="64" t="s">
        <v>4810</v>
      </c>
      <c r="B299" s="65">
        <v>-1.32E-9</v>
      </c>
      <c r="C299" s="65">
        <v>5.9900000000000002E-9</v>
      </c>
      <c r="D299" s="50">
        <v>0.58714066899999995</v>
      </c>
      <c r="E299" s="65" t="s">
        <v>4502</v>
      </c>
      <c r="F299" s="66" t="s">
        <v>4624</v>
      </c>
    </row>
    <row r="300" spans="1:6" x14ac:dyDescent="0.2">
      <c r="A300" s="64" t="s">
        <v>4811</v>
      </c>
      <c r="B300" s="65">
        <v>-6.6299999999999999E-10</v>
      </c>
      <c r="C300" s="65">
        <v>2.7799999999999999E-9</v>
      </c>
      <c r="D300" s="50">
        <v>0.59434394800000001</v>
      </c>
      <c r="E300" s="65" t="s">
        <v>4502</v>
      </c>
      <c r="F300" s="66" t="s">
        <v>4515</v>
      </c>
    </row>
    <row r="301" spans="1:6" x14ac:dyDescent="0.2">
      <c r="A301" s="64" t="s">
        <v>4812</v>
      </c>
      <c r="B301" s="65">
        <v>-2.1900000000000001E-9</v>
      </c>
      <c r="C301" s="65">
        <v>9.0099999999999993E-9</v>
      </c>
      <c r="D301" s="50">
        <v>0.59619968400000001</v>
      </c>
      <c r="E301" s="65" t="s">
        <v>4502</v>
      </c>
      <c r="F301" s="66" t="s">
        <v>4515</v>
      </c>
    </row>
    <row r="302" spans="1:6" x14ac:dyDescent="0.2">
      <c r="A302" s="64" t="s">
        <v>4813</v>
      </c>
      <c r="B302" s="65">
        <v>-1.38E-9</v>
      </c>
      <c r="C302" s="65">
        <v>5.5599999999999998E-9</v>
      </c>
      <c r="D302" s="50">
        <v>0.59818339099999995</v>
      </c>
      <c r="E302" s="65" t="s">
        <v>4502</v>
      </c>
      <c r="F302" s="66" t="s">
        <v>4515</v>
      </c>
    </row>
    <row r="303" spans="1:6" x14ac:dyDescent="0.2">
      <c r="A303" s="64" t="s">
        <v>4814</v>
      </c>
      <c r="B303" s="65">
        <v>-3.3999999999999998E-9</v>
      </c>
      <c r="C303" s="65">
        <v>1.3599999999999999E-8</v>
      </c>
      <c r="D303" s="50">
        <v>0.59892533800000003</v>
      </c>
      <c r="E303" s="65" t="s">
        <v>4502</v>
      </c>
      <c r="F303" s="66" t="s">
        <v>4622</v>
      </c>
    </row>
    <row r="304" spans="1:6" x14ac:dyDescent="0.2">
      <c r="A304" s="64" t="s">
        <v>4815</v>
      </c>
      <c r="B304" s="65">
        <v>-9.1700000000000004E-11</v>
      </c>
      <c r="C304" s="65">
        <v>3.6E-10</v>
      </c>
      <c r="D304" s="50">
        <v>0.60053108799999999</v>
      </c>
      <c r="E304" s="65" t="s">
        <v>4509</v>
      </c>
      <c r="F304" s="66" t="s">
        <v>4600</v>
      </c>
    </row>
    <row r="305" spans="1:6" x14ac:dyDescent="0.2">
      <c r="A305" s="64" t="s">
        <v>4816</v>
      </c>
      <c r="B305" s="65">
        <v>-5.4400000000000002E-9</v>
      </c>
      <c r="C305" s="65">
        <v>2.1299999999999999E-8</v>
      </c>
      <c r="D305" s="50">
        <v>0.60073583500000005</v>
      </c>
      <c r="E305" s="65" t="s">
        <v>4502</v>
      </c>
      <c r="F305" s="66" t="s">
        <v>4549</v>
      </c>
    </row>
    <row r="306" spans="1:6" x14ac:dyDescent="0.2">
      <c r="A306" s="64" t="s">
        <v>4817</v>
      </c>
      <c r="B306" s="65">
        <v>-8.0200000000000005E-11</v>
      </c>
      <c r="C306" s="65">
        <v>2.9700000000000001E-10</v>
      </c>
      <c r="D306" s="50">
        <v>0.60632710700000003</v>
      </c>
      <c r="E306" s="65" t="s">
        <v>4509</v>
      </c>
      <c r="F306" s="66" t="s">
        <v>4622</v>
      </c>
    </row>
    <row r="307" spans="1:6" x14ac:dyDescent="0.2">
      <c r="A307" s="64" t="s">
        <v>4818</v>
      </c>
      <c r="B307" s="65">
        <v>-8.3600000000000001E-10</v>
      </c>
      <c r="C307" s="65">
        <v>2.9199999999999998E-9</v>
      </c>
      <c r="D307" s="50">
        <v>0.61280572499999997</v>
      </c>
      <c r="E307" s="65" t="s">
        <v>4502</v>
      </c>
      <c r="F307" s="66" t="s">
        <v>4624</v>
      </c>
    </row>
    <row r="308" spans="1:6" x14ac:dyDescent="0.2">
      <c r="A308" s="64" t="s">
        <v>4819</v>
      </c>
      <c r="B308" s="65">
        <v>-1.86E-9</v>
      </c>
      <c r="C308" s="65">
        <v>6.3300000000000003E-9</v>
      </c>
      <c r="D308" s="50">
        <v>0.615395146</v>
      </c>
      <c r="E308" s="65" t="s">
        <v>4502</v>
      </c>
      <c r="F308" s="66" t="s">
        <v>4515</v>
      </c>
    </row>
    <row r="309" spans="1:6" x14ac:dyDescent="0.2">
      <c r="A309" s="64" t="s">
        <v>4820</v>
      </c>
      <c r="B309" s="65">
        <v>-2.1799999999999999E-9</v>
      </c>
      <c r="C309" s="65">
        <v>7.1699999999999998E-9</v>
      </c>
      <c r="D309" s="50">
        <v>0.61957991899999998</v>
      </c>
      <c r="E309" s="65" t="s">
        <v>4502</v>
      </c>
      <c r="F309" s="66" t="s">
        <v>4549</v>
      </c>
    </row>
    <row r="310" spans="1:6" x14ac:dyDescent="0.2">
      <c r="A310" s="64" t="s">
        <v>4821</v>
      </c>
      <c r="B310" s="65">
        <v>-2.3400000000000002E-9</v>
      </c>
      <c r="C310" s="65">
        <v>7.6000000000000002E-9</v>
      </c>
      <c r="D310" s="50">
        <v>0.62100203099999995</v>
      </c>
      <c r="E310" s="65" t="s">
        <v>4502</v>
      </c>
      <c r="F310" s="66" t="s">
        <v>4633</v>
      </c>
    </row>
    <row r="311" spans="1:6" x14ac:dyDescent="0.2">
      <c r="A311" s="64" t="s">
        <v>4822</v>
      </c>
      <c r="B311" s="65">
        <v>-2.9100000000000001E-9</v>
      </c>
      <c r="C311" s="65">
        <v>9.2500000000000001E-9</v>
      </c>
      <c r="D311" s="50">
        <v>0.62320069</v>
      </c>
      <c r="E311" s="65" t="s">
        <v>4502</v>
      </c>
      <c r="F311" s="66" t="s">
        <v>4624</v>
      </c>
    </row>
    <row r="312" spans="1:6" x14ac:dyDescent="0.2">
      <c r="A312" s="64" t="s">
        <v>4823</v>
      </c>
      <c r="B312" s="65">
        <v>-2.3499999999999999E-9</v>
      </c>
      <c r="C312" s="65">
        <v>7.4499999999999997E-9</v>
      </c>
      <c r="D312" s="50">
        <v>0.62396334600000003</v>
      </c>
      <c r="E312" s="65" t="s">
        <v>4502</v>
      </c>
      <c r="F312" s="66" t="s">
        <v>4624</v>
      </c>
    </row>
    <row r="313" spans="1:6" x14ac:dyDescent="0.2">
      <c r="A313" s="64" t="s">
        <v>4824</v>
      </c>
      <c r="B313" s="65">
        <v>-2.45E-9</v>
      </c>
      <c r="C313" s="65">
        <v>7.7400000000000002E-9</v>
      </c>
      <c r="D313" s="50">
        <v>0.62420616299999998</v>
      </c>
      <c r="E313" s="65" t="s">
        <v>4502</v>
      </c>
      <c r="F313" s="66" t="s">
        <v>4515</v>
      </c>
    </row>
    <row r="314" spans="1:6" x14ac:dyDescent="0.2">
      <c r="A314" s="64" t="s">
        <v>4825</v>
      </c>
      <c r="B314" s="65">
        <v>-9.5200000000000005E-11</v>
      </c>
      <c r="C314" s="65">
        <v>2.99E-10</v>
      </c>
      <c r="D314" s="50">
        <v>0.62487754900000003</v>
      </c>
      <c r="E314" s="65" t="s">
        <v>4509</v>
      </c>
      <c r="F314" s="66" t="s">
        <v>4622</v>
      </c>
    </row>
    <row r="315" spans="1:6" x14ac:dyDescent="0.2">
      <c r="A315" s="64" t="s">
        <v>4826</v>
      </c>
      <c r="B315" s="65">
        <v>-1.13E-9</v>
      </c>
      <c r="C315" s="65">
        <v>3.4999999999999999E-9</v>
      </c>
      <c r="D315" s="50">
        <v>0.62702597999999998</v>
      </c>
      <c r="E315" s="65" t="s">
        <v>4502</v>
      </c>
      <c r="F315" s="66" t="s">
        <v>4650</v>
      </c>
    </row>
    <row r="316" spans="1:6" x14ac:dyDescent="0.2">
      <c r="A316" s="64" t="s">
        <v>4827</v>
      </c>
      <c r="B316" s="65">
        <v>-1.7800000000000001E-10</v>
      </c>
      <c r="C316" s="65">
        <v>5.4399999999999998E-10</v>
      </c>
      <c r="D316" s="50">
        <v>0.62802942900000003</v>
      </c>
      <c r="E316" s="65" t="s">
        <v>4509</v>
      </c>
      <c r="F316" s="66" t="s">
        <v>4515</v>
      </c>
    </row>
    <row r="317" spans="1:6" x14ac:dyDescent="0.2">
      <c r="A317" s="64" t="s">
        <v>4828</v>
      </c>
      <c r="B317" s="65">
        <v>-4.8200000000000003E-9</v>
      </c>
      <c r="C317" s="65">
        <v>1.4300000000000001E-8</v>
      </c>
      <c r="D317" s="50">
        <v>0.631465147</v>
      </c>
      <c r="E317" s="65" t="s">
        <v>4502</v>
      </c>
      <c r="F317" s="66" t="s">
        <v>4622</v>
      </c>
    </row>
    <row r="318" spans="1:6" x14ac:dyDescent="0.2">
      <c r="A318" s="64" t="s">
        <v>4829</v>
      </c>
      <c r="B318" s="65">
        <v>-2.3199999999999998E-9</v>
      </c>
      <c r="C318" s="65">
        <v>6.6700000000000003E-9</v>
      </c>
      <c r="D318" s="50">
        <v>0.63614234400000003</v>
      </c>
      <c r="E318" s="65" t="s">
        <v>4502</v>
      </c>
      <c r="F318" s="66" t="s">
        <v>4549</v>
      </c>
    </row>
    <row r="319" spans="1:6" x14ac:dyDescent="0.2">
      <c r="A319" s="64" t="s">
        <v>4830</v>
      </c>
      <c r="B319" s="65">
        <v>-4.7900000000000002E-9</v>
      </c>
      <c r="C319" s="65">
        <v>1.37E-8</v>
      </c>
      <c r="D319" s="50">
        <v>0.63699427900000005</v>
      </c>
      <c r="E319" s="65" t="s">
        <v>4502</v>
      </c>
      <c r="F319" s="66" t="s">
        <v>4515</v>
      </c>
    </row>
    <row r="320" spans="1:6" x14ac:dyDescent="0.2">
      <c r="A320" s="64" t="s">
        <v>4831</v>
      </c>
      <c r="B320" s="65">
        <v>-1.8500000000000001E-10</v>
      </c>
      <c r="C320" s="65">
        <v>5.2800000000000004E-10</v>
      </c>
      <c r="D320" s="50">
        <v>0.63716558400000001</v>
      </c>
      <c r="E320" s="65" t="s">
        <v>4509</v>
      </c>
      <c r="F320" s="66" t="s">
        <v>4622</v>
      </c>
    </row>
    <row r="321" spans="1:6" x14ac:dyDescent="0.2">
      <c r="A321" s="64" t="s">
        <v>4832</v>
      </c>
      <c r="B321" s="65">
        <v>-1.2500000000000001E-10</v>
      </c>
      <c r="C321" s="65">
        <v>3.4699999999999999E-10</v>
      </c>
      <c r="D321" s="50">
        <v>0.64082905599999995</v>
      </c>
      <c r="E321" s="65" t="s">
        <v>4509</v>
      </c>
      <c r="F321" s="66" t="s">
        <v>4622</v>
      </c>
    </row>
    <row r="322" spans="1:6" x14ac:dyDescent="0.2">
      <c r="A322" s="64" t="s">
        <v>4833</v>
      </c>
      <c r="B322" s="65">
        <v>-3.8099999999999999E-9</v>
      </c>
      <c r="C322" s="65">
        <v>1.05E-8</v>
      </c>
      <c r="D322" s="50">
        <v>0.64232795899999995</v>
      </c>
      <c r="E322" s="65" t="s">
        <v>4502</v>
      </c>
      <c r="F322" s="66" t="s">
        <v>4515</v>
      </c>
    </row>
    <row r="323" spans="1:6" x14ac:dyDescent="0.2">
      <c r="A323" s="64" t="s">
        <v>4834</v>
      </c>
      <c r="B323" s="65">
        <v>-4.4999999999999998E-9</v>
      </c>
      <c r="C323" s="65">
        <v>1.2E-8</v>
      </c>
      <c r="D323" s="50">
        <v>0.64581857300000001</v>
      </c>
      <c r="E323" s="65" t="s">
        <v>4502</v>
      </c>
      <c r="F323" s="66" t="s">
        <v>4515</v>
      </c>
    </row>
    <row r="324" spans="1:6" x14ac:dyDescent="0.2">
      <c r="A324" s="64" t="s">
        <v>4835</v>
      </c>
      <c r="B324" s="65">
        <v>-3.1800000000000002E-9</v>
      </c>
      <c r="C324" s="65">
        <v>8.4399999999999998E-9</v>
      </c>
      <c r="D324" s="50">
        <v>0.64690590599999998</v>
      </c>
      <c r="E324" s="65" t="s">
        <v>4502</v>
      </c>
      <c r="F324" s="66" t="s">
        <v>4515</v>
      </c>
    </row>
    <row r="325" spans="1:6" x14ac:dyDescent="0.2">
      <c r="A325" s="64" t="s">
        <v>4836</v>
      </c>
      <c r="B325" s="65">
        <v>-1.4499999999999999E-10</v>
      </c>
      <c r="C325" s="65">
        <v>3.8099999999999998E-10</v>
      </c>
      <c r="D325" s="50">
        <v>0.64876662900000004</v>
      </c>
      <c r="E325" s="65" t="s">
        <v>4509</v>
      </c>
      <c r="F325" s="66" t="s">
        <v>4624</v>
      </c>
    </row>
    <row r="326" spans="1:6" x14ac:dyDescent="0.2">
      <c r="A326" s="64" t="s">
        <v>4837</v>
      </c>
      <c r="B326" s="65">
        <v>-1.1599999999999999E-9</v>
      </c>
      <c r="C326" s="65">
        <v>2.9699999999999999E-9</v>
      </c>
      <c r="D326" s="50">
        <v>0.65193704299999999</v>
      </c>
      <c r="E326" s="65" t="s">
        <v>4502</v>
      </c>
      <c r="F326" s="66" t="s">
        <v>4624</v>
      </c>
    </row>
    <row r="327" spans="1:6" x14ac:dyDescent="0.2">
      <c r="A327" s="64" t="s">
        <v>4838</v>
      </c>
      <c r="B327" s="65">
        <v>-3.58E-9</v>
      </c>
      <c r="C327" s="65">
        <v>9.1499999999999992E-9</v>
      </c>
      <c r="D327" s="50">
        <v>0.65197819999999995</v>
      </c>
      <c r="E327" s="65" t="s">
        <v>4502</v>
      </c>
      <c r="F327" s="66" t="s">
        <v>4622</v>
      </c>
    </row>
    <row r="328" spans="1:6" x14ac:dyDescent="0.2">
      <c r="A328" s="64" t="s">
        <v>4839</v>
      </c>
      <c r="B328" s="65">
        <v>-4.0899999999999997E-9</v>
      </c>
      <c r="C328" s="65">
        <v>1.02E-8</v>
      </c>
      <c r="D328" s="50">
        <v>0.65611204599999995</v>
      </c>
      <c r="E328" s="65" t="s">
        <v>4502</v>
      </c>
      <c r="F328" s="66" t="s">
        <v>4549</v>
      </c>
    </row>
    <row r="329" spans="1:6" x14ac:dyDescent="0.2">
      <c r="A329" s="64" t="s">
        <v>4840</v>
      </c>
      <c r="B329" s="65">
        <v>-2.7700000000000002E-9</v>
      </c>
      <c r="C329" s="65">
        <v>6.8699999999999996E-9</v>
      </c>
      <c r="D329" s="50">
        <v>0.65654239199999997</v>
      </c>
      <c r="E329" s="65" t="s">
        <v>4502</v>
      </c>
      <c r="F329" s="66" t="s">
        <v>4503</v>
      </c>
    </row>
    <row r="330" spans="1:6" x14ac:dyDescent="0.2">
      <c r="A330" s="64" t="s">
        <v>4841</v>
      </c>
      <c r="B330" s="65">
        <v>-1.6900000000000001E-10</v>
      </c>
      <c r="C330" s="65">
        <v>4.18E-10</v>
      </c>
      <c r="D330" s="50">
        <v>0.65666013899999998</v>
      </c>
      <c r="E330" s="65" t="s">
        <v>4509</v>
      </c>
      <c r="F330" s="66" t="s">
        <v>4515</v>
      </c>
    </row>
    <row r="331" spans="1:6" x14ac:dyDescent="0.2">
      <c r="A331" s="64" t="s">
        <v>4842</v>
      </c>
      <c r="B331" s="65">
        <v>-2.4300000000000001E-9</v>
      </c>
      <c r="C331" s="65">
        <v>6.0300000000000001E-9</v>
      </c>
      <c r="D331" s="50">
        <v>0.65680452600000006</v>
      </c>
      <c r="E331" s="65" t="s">
        <v>4502</v>
      </c>
      <c r="F331" s="66" t="s">
        <v>4586</v>
      </c>
    </row>
    <row r="332" spans="1:6" x14ac:dyDescent="0.2">
      <c r="A332" s="64" t="s">
        <v>4843</v>
      </c>
      <c r="B332" s="65">
        <v>-2.4E-9</v>
      </c>
      <c r="C332" s="65">
        <v>5.8800000000000004E-9</v>
      </c>
      <c r="D332" s="50">
        <v>0.65825929500000002</v>
      </c>
      <c r="E332" s="65" t="s">
        <v>4502</v>
      </c>
      <c r="F332" s="66" t="s">
        <v>4624</v>
      </c>
    </row>
    <row r="333" spans="1:6" x14ac:dyDescent="0.2">
      <c r="A333" s="64" t="s">
        <v>4844</v>
      </c>
      <c r="B333" s="65">
        <v>-5.8800000000000004E-9</v>
      </c>
      <c r="C333" s="65">
        <v>1.3799999999999999E-8</v>
      </c>
      <c r="D333" s="50">
        <v>0.66507870800000002</v>
      </c>
      <c r="E333" s="65" t="s">
        <v>4502</v>
      </c>
      <c r="F333" s="66" t="s">
        <v>4549</v>
      </c>
    </row>
    <row r="334" spans="1:6" x14ac:dyDescent="0.2">
      <c r="A334" s="64" t="s">
        <v>4845</v>
      </c>
      <c r="B334" s="65">
        <v>-2.21E-9</v>
      </c>
      <c r="C334" s="65">
        <v>5.1600000000000004E-9</v>
      </c>
      <c r="D334" s="50">
        <v>0.665720019</v>
      </c>
      <c r="E334" s="65" t="s">
        <v>4502</v>
      </c>
      <c r="F334" s="66" t="s">
        <v>4846</v>
      </c>
    </row>
    <row r="335" spans="1:6" x14ac:dyDescent="0.2">
      <c r="A335" s="64" t="s">
        <v>4847</v>
      </c>
      <c r="B335" s="65">
        <v>-1.73E-10</v>
      </c>
      <c r="C335" s="65">
        <v>4.0200000000000001E-10</v>
      </c>
      <c r="D335" s="50">
        <v>0.66664398400000002</v>
      </c>
      <c r="E335" s="65" t="s">
        <v>4509</v>
      </c>
      <c r="F335" s="66" t="s">
        <v>4549</v>
      </c>
    </row>
    <row r="336" spans="1:6" x14ac:dyDescent="0.2">
      <c r="A336" s="64" t="s">
        <v>4848</v>
      </c>
      <c r="B336" s="65">
        <v>-1.65E-10</v>
      </c>
      <c r="C336" s="65">
        <v>3.7100000000000001E-10</v>
      </c>
      <c r="D336" s="50">
        <v>0.67233204400000002</v>
      </c>
      <c r="E336" s="65" t="s">
        <v>4509</v>
      </c>
      <c r="F336" s="66" t="s">
        <v>4633</v>
      </c>
    </row>
    <row r="337" spans="1:6" x14ac:dyDescent="0.2">
      <c r="A337" s="64" t="s">
        <v>4849</v>
      </c>
      <c r="B337" s="65">
        <v>-3.6399999999999998E-9</v>
      </c>
      <c r="C337" s="65">
        <v>8.0999999999999997E-9</v>
      </c>
      <c r="D337" s="50">
        <v>0.67312541000000004</v>
      </c>
      <c r="E337" s="65" t="s">
        <v>4502</v>
      </c>
      <c r="F337" s="66" t="s">
        <v>4624</v>
      </c>
    </row>
    <row r="338" spans="1:6" x14ac:dyDescent="0.2">
      <c r="A338" s="64" t="s">
        <v>4850</v>
      </c>
      <c r="B338" s="65">
        <v>-1.56E-9</v>
      </c>
      <c r="C338" s="65">
        <v>3.4699999999999998E-9</v>
      </c>
      <c r="D338" s="50">
        <v>0.67338327399999998</v>
      </c>
      <c r="E338" s="65" t="s">
        <v>4502</v>
      </c>
      <c r="F338" s="66" t="s">
        <v>4549</v>
      </c>
    </row>
    <row r="339" spans="1:6" x14ac:dyDescent="0.2">
      <c r="A339" s="64" t="s">
        <v>4851</v>
      </c>
      <c r="B339" s="65">
        <v>-2.1999999999999999E-10</v>
      </c>
      <c r="C339" s="65">
        <v>4.8199999999999999E-10</v>
      </c>
      <c r="D339" s="50">
        <v>0.67612117599999999</v>
      </c>
      <c r="E339" s="65" t="s">
        <v>4509</v>
      </c>
      <c r="F339" s="66" t="s">
        <v>4624</v>
      </c>
    </row>
    <row r="340" spans="1:6" x14ac:dyDescent="0.2">
      <c r="A340" s="64" t="s">
        <v>4852</v>
      </c>
      <c r="B340" s="65">
        <v>-6.4300000000000003E-9</v>
      </c>
      <c r="C340" s="65">
        <v>1.4E-8</v>
      </c>
      <c r="D340" s="50">
        <v>0.67719852000000003</v>
      </c>
      <c r="E340" s="65" t="s">
        <v>4502</v>
      </c>
      <c r="F340" s="66" t="s">
        <v>4624</v>
      </c>
    </row>
    <row r="341" spans="1:6" x14ac:dyDescent="0.2">
      <c r="A341" s="64" t="s">
        <v>4853</v>
      </c>
      <c r="B341" s="65">
        <v>-2.6300000000000002E-10</v>
      </c>
      <c r="C341" s="65">
        <v>5.7E-10</v>
      </c>
      <c r="D341" s="50">
        <v>0.67786618799999998</v>
      </c>
      <c r="E341" s="65" t="s">
        <v>4509</v>
      </c>
      <c r="F341" s="66" t="s">
        <v>4846</v>
      </c>
    </row>
    <row r="342" spans="1:6" x14ac:dyDescent="0.2">
      <c r="A342" s="64" t="s">
        <v>4854</v>
      </c>
      <c r="B342" s="65">
        <v>-3.7600000000000003E-9</v>
      </c>
      <c r="C342" s="65">
        <v>7.9300000000000005E-9</v>
      </c>
      <c r="D342" s="50">
        <v>0.68224331199999999</v>
      </c>
      <c r="E342" s="65" t="s">
        <v>4502</v>
      </c>
      <c r="F342" s="66" t="s">
        <v>4586</v>
      </c>
    </row>
    <row r="343" spans="1:6" x14ac:dyDescent="0.2">
      <c r="A343" s="64" t="s">
        <v>4855</v>
      </c>
      <c r="B343" s="65">
        <v>-1.8899999999999999E-9</v>
      </c>
      <c r="C343" s="65">
        <v>3.9700000000000001E-9</v>
      </c>
      <c r="D343" s="50">
        <v>0.682888041</v>
      </c>
      <c r="E343" s="65" t="s">
        <v>4502</v>
      </c>
      <c r="F343" s="66" t="s">
        <v>4549</v>
      </c>
    </row>
    <row r="344" spans="1:6" x14ac:dyDescent="0.2">
      <c r="A344" s="64" t="s">
        <v>4856</v>
      </c>
      <c r="B344" s="65">
        <v>-5.8900000000000001E-9</v>
      </c>
      <c r="C344" s="65">
        <v>1.2100000000000001E-8</v>
      </c>
      <c r="D344" s="50">
        <v>0.68663056099999997</v>
      </c>
      <c r="E344" s="65" t="s">
        <v>4502</v>
      </c>
      <c r="F344" s="66" t="s">
        <v>4515</v>
      </c>
    </row>
    <row r="345" spans="1:6" x14ac:dyDescent="0.2">
      <c r="A345" s="64" t="s">
        <v>4857</v>
      </c>
      <c r="B345" s="65">
        <v>-1.9100000000000001E-10</v>
      </c>
      <c r="C345" s="65">
        <v>3.8200000000000003E-10</v>
      </c>
      <c r="D345" s="50">
        <v>0.69142198499999996</v>
      </c>
      <c r="E345" s="65" t="s">
        <v>4509</v>
      </c>
      <c r="F345" s="66" t="s">
        <v>4549</v>
      </c>
    </row>
    <row r="346" spans="1:6" x14ac:dyDescent="0.2">
      <c r="A346" s="64" t="s">
        <v>4858</v>
      </c>
      <c r="B346" s="65">
        <v>-2.0099999999999999E-9</v>
      </c>
      <c r="C346" s="65">
        <v>3.9499999999999998E-9</v>
      </c>
      <c r="D346" s="50">
        <v>0.69485836199999995</v>
      </c>
      <c r="E346" s="65" t="s">
        <v>4502</v>
      </c>
      <c r="F346" s="66" t="s">
        <v>4533</v>
      </c>
    </row>
    <row r="347" spans="1:6" x14ac:dyDescent="0.2">
      <c r="A347" s="64" t="s">
        <v>4859</v>
      </c>
      <c r="B347" s="65">
        <v>-5.4400000000000002E-9</v>
      </c>
      <c r="C347" s="65">
        <v>1.0600000000000001E-8</v>
      </c>
      <c r="D347" s="50">
        <v>0.69552656099999999</v>
      </c>
      <c r="E347" s="65" t="s">
        <v>4502</v>
      </c>
      <c r="F347" s="66" t="s">
        <v>4650</v>
      </c>
    </row>
    <row r="348" spans="1:6" x14ac:dyDescent="0.2">
      <c r="A348" s="64" t="s">
        <v>4860</v>
      </c>
      <c r="B348" s="65">
        <v>-2.4599999999999998E-10</v>
      </c>
      <c r="C348" s="65">
        <v>4.7300000000000002E-10</v>
      </c>
      <c r="D348" s="50">
        <v>0.69822964399999998</v>
      </c>
      <c r="E348" s="65" t="s">
        <v>4509</v>
      </c>
      <c r="F348" s="66" t="s">
        <v>4515</v>
      </c>
    </row>
    <row r="349" spans="1:6" x14ac:dyDescent="0.2">
      <c r="A349" s="64" t="s">
        <v>4861</v>
      </c>
      <c r="B349" s="65">
        <v>-2.54E-10</v>
      </c>
      <c r="C349" s="65">
        <v>4.8199999999999999E-10</v>
      </c>
      <c r="D349" s="50">
        <v>0.70122845899999997</v>
      </c>
      <c r="E349" s="65" t="s">
        <v>4509</v>
      </c>
      <c r="F349" s="66" t="s">
        <v>4515</v>
      </c>
    </row>
    <row r="350" spans="1:6" x14ac:dyDescent="0.2">
      <c r="A350" s="64" t="s">
        <v>4862</v>
      </c>
      <c r="B350" s="65">
        <v>-6.0099999999999997E-9</v>
      </c>
      <c r="C350" s="65">
        <v>1.1199999999999999E-8</v>
      </c>
      <c r="D350" s="50">
        <v>0.70369595299999999</v>
      </c>
      <c r="E350" s="65" t="s">
        <v>4502</v>
      </c>
      <c r="F350" s="66" t="s">
        <v>4624</v>
      </c>
    </row>
    <row r="351" spans="1:6" x14ac:dyDescent="0.2">
      <c r="A351" s="64" t="s">
        <v>4863</v>
      </c>
      <c r="B351" s="65">
        <v>-1.9099999999999998E-9</v>
      </c>
      <c r="C351" s="65">
        <v>3.5499999999999999E-9</v>
      </c>
      <c r="D351" s="50">
        <v>0.70451303399999998</v>
      </c>
      <c r="E351" s="65" t="s">
        <v>4502</v>
      </c>
      <c r="F351" s="66" t="s">
        <v>4549</v>
      </c>
    </row>
    <row r="352" spans="1:6" x14ac:dyDescent="0.2">
      <c r="A352" s="64" t="s">
        <v>4864</v>
      </c>
      <c r="B352" s="65">
        <v>-2.2200000000000002E-9</v>
      </c>
      <c r="C352" s="65">
        <v>4.0899999999999997E-9</v>
      </c>
      <c r="D352" s="50">
        <v>0.706634969</v>
      </c>
      <c r="E352" s="65" t="s">
        <v>4502</v>
      </c>
      <c r="F352" s="66" t="s">
        <v>4515</v>
      </c>
    </row>
    <row r="353" spans="1:6" x14ac:dyDescent="0.2">
      <c r="A353" s="64" t="s">
        <v>4865</v>
      </c>
      <c r="B353" s="65">
        <v>-2.45E-9</v>
      </c>
      <c r="C353" s="65">
        <v>4.4999999999999998E-9</v>
      </c>
      <c r="D353" s="50">
        <v>0.70714976500000004</v>
      </c>
      <c r="E353" s="65" t="s">
        <v>4502</v>
      </c>
      <c r="F353" s="66" t="s">
        <v>4515</v>
      </c>
    </row>
    <row r="354" spans="1:6" x14ac:dyDescent="0.2">
      <c r="A354" s="64" t="s">
        <v>4866</v>
      </c>
      <c r="B354" s="65">
        <v>-1.69E-9</v>
      </c>
      <c r="C354" s="65">
        <v>3.05E-9</v>
      </c>
      <c r="D354" s="50">
        <v>0.71067758700000006</v>
      </c>
      <c r="E354" s="65" t="s">
        <v>4502</v>
      </c>
      <c r="F354" s="66" t="s">
        <v>4650</v>
      </c>
    </row>
    <row r="355" spans="1:6" x14ac:dyDescent="0.2">
      <c r="A355" s="64" t="s">
        <v>4867</v>
      </c>
      <c r="B355" s="65">
        <v>-2.9199999999999998E-9</v>
      </c>
      <c r="C355" s="65">
        <v>5.1700000000000001E-9</v>
      </c>
      <c r="D355" s="50">
        <v>0.71352046599999996</v>
      </c>
      <c r="E355" s="65" t="s">
        <v>4502</v>
      </c>
      <c r="F355" s="66" t="s">
        <v>4624</v>
      </c>
    </row>
    <row r="356" spans="1:6" x14ac:dyDescent="0.2">
      <c r="A356" s="64" t="s">
        <v>4868</v>
      </c>
      <c r="B356" s="65">
        <v>-2.7E-10</v>
      </c>
      <c r="C356" s="65">
        <v>4.6900000000000003E-10</v>
      </c>
      <c r="D356" s="50">
        <v>0.71740450700000002</v>
      </c>
      <c r="E356" s="65" t="s">
        <v>4509</v>
      </c>
      <c r="F356" s="66" t="s">
        <v>4515</v>
      </c>
    </row>
    <row r="357" spans="1:6" x14ac:dyDescent="0.2">
      <c r="A357" s="64" t="s">
        <v>4869</v>
      </c>
      <c r="B357" s="65">
        <v>-2.8999999999999998E-10</v>
      </c>
      <c r="C357" s="65">
        <v>5.0100000000000003E-10</v>
      </c>
      <c r="D357" s="50">
        <v>0.718704024</v>
      </c>
      <c r="E357" s="65" t="s">
        <v>4509</v>
      </c>
      <c r="F357" s="66" t="s">
        <v>4624</v>
      </c>
    </row>
    <row r="358" spans="1:6" x14ac:dyDescent="0.2">
      <c r="A358" s="64" t="s">
        <v>4870</v>
      </c>
      <c r="B358" s="65">
        <v>-2.28E-9</v>
      </c>
      <c r="C358" s="65">
        <v>3.8600000000000003E-9</v>
      </c>
      <c r="D358" s="50">
        <v>0.72215637200000005</v>
      </c>
      <c r="E358" s="65" t="s">
        <v>4502</v>
      </c>
      <c r="F358" s="66" t="s">
        <v>4549</v>
      </c>
    </row>
    <row r="359" spans="1:6" x14ac:dyDescent="0.2">
      <c r="A359" s="64" t="s">
        <v>4871</v>
      </c>
      <c r="B359" s="65">
        <v>-2.8200000000000002E-9</v>
      </c>
      <c r="C359" s="65">
        <v>4.7399999999999998E-9</v>
      </c>
      <c r="D359" s="50">
        <v>0.72379039199999995</v>
      </c>
      <c r="E359" s="65" t="s">
        <v>4502</v>
      </c>
      <c r="F359" s="66" t="s">
        <v>4549</v>
      </c>
    </row>
    <row r="360" spans="1:6" x14ac:dyDescent="0.2">
      <c r="A360" s="64" t="s">
        <v>4872</v>
      </c>
      <c r="B360" s="65">
        <v>-2.69E-10</v>
      </c>
      <c r="C360" s="65">
        <v>4.5199999999999999E-10</v>
      </c>
      <c r="D360" s="50">
        <v>0.72426390200000001</v>
      </c>
      <c r="E360" s="65" t="s">
        <v>4509</v>
      </c>
      <c r="F360" s="66" t="s">
        <v>4624</v>
      </c>
    </row>
    <row r="361" spans="1:6" x14ac:dyDescent="0.2">
      <c r="A361" s="64" t="s">
        <v>4873</v>
      </c>
      <c r="B361" s="65">
        <v>-3.0499999999999998E-10</v>
      </c>
      <c r="C361" s="65">
        <v>5.0400000000000002E-10</v>
      </c>
      <c r="D361" s="50">
        <v>0.72726730399999995</v>
      </c>
      <c r="E361" s="65" t="s">
        <v>4509</v>
      </c>
      <c r="F361" s="66" t="s">
        <v>4624</v>
      </c>
    </row>
    <row r="362" spans="1:6" x14ac:dyDescent="0.2">
      <c r="A362" s="64" t="s">
        <v>4874</v>
      </c>
      <c r="B362" s="65">
        <v>-2.1500000000000001E-10</v>
      </c>
      <c r="C362" s="65">
        <v>3.5400000000000002E-10</v>
      </c>
      <c r="D362" s="50">
        <v>0.72781035199999999</v>
      </c>
      <c r="E362" s="65" t="s">
        <v>4509</v>
      </c>
      <c r="F362" s="66" t="s">
        <v>4586</v>
      </c>
    </row>
    <row r="363" spans="1:6" x14ac:dyDescent="0.2">
      <c r="A363" s="64" t="s">
        <v>4875</v>
      </c>
      <c r="B363" s="65">
        <v>-6.5100000000000001E-9</v>
      </c>
      <c r="C363" s="65">
        <v>1.07E-8</v>
      </c>
      <c r="D363" s="50">
        <v>0.72932280299999996</v>
      </c>
      <c r="E363" s="65" t="s">
        <v>4502</v>
      </c>
      <c r="F363" s="66" t="s">
        <v>4624</v>
      </c>
    </row>
    <row r="364" spans="1:6" x14ac:dyDescent="0.2">
      <c r="A364" s="64" t="s">
        <v>4876</v>
      </c>
      <c r="B364" s="65">
        <v>-1.6399999999999999E-9</v>
      </c>
      <c r="C364" s="65">
        <v>2.6799999999999998E-9</v>
      </c>
      <c r="D364" s="50">
        <v>0.72995628199999996</v>
      </c>
      <c r="E364" s="65" t="s">
        <v>4502</v>
      </c>
      <c r="F364" s="66" t="s">
        <v>4624</v>
      </c>
    </row>
    <row r="365" spans="1:6" x14ac:dyDescent="0.2">
      <c r="A365" s="64" t="s">
        <v>4877</v>
      </c>
      <c r="B365" s="65">
        <v>-4.8099999999999997E-9</v>
      </c>
      <c r="C365" s="65">
        <v>7.8500000000000008E-9</v>
      </c>
      <c r="D365" s="50">
        <v>0.73009759900000004</v>
      </c>
      <c r="E365" s="65" t="s">
        <v>4502</v>
      </c>
      <c r="F365" s="66" t="s">
        <v>4515</v>
      </c>
    </row>
    <row r="366" spans="1:6" x14ac:dyDescent="0.2">
      <c r="A366" s="64" t="s">
        <v>4878</v>
      </c>
      <c r="B366" s="65">
        <v>-4.3999999999999997E-9</v>
      </c>
      <c r="C366" s="65">
        <v>7.1099999999999996E-9</v>
      </c>
      <c r="D366" s="50">
        <v>0.73224092799999996</v>
      </c>
      <c r="E366" s="65" t="s">
        <v>4502</v>
      </c>
      <c r="F366" s="66" t="s">
        <v>4515</v>
      </c>
    </row>
    <row r="367" spans="1:6" x14ac:dyDescent="0.2">
      <c r="A367" s="64" t="s">
        <v>4879</v>
      </c>
      <c r="B367" s="65">
        <v>-3.3599999999999998E-10</v>
      </c>
      <c r="C367" s="65">
        <v>5.4E-10</v>
      </c>
      <c r="D367" s="50">
        <v>0.73306084900000001</v>
      </c>
      <c r="E367" s="65" t="s">
        <v>4509</v>
      </c>
      <c r="F367" s="66" t="s">
        <v>4624</v>
      </c>
    </row>
    <row r="368" spans="1:6" x14ac:dyDescent="0.2">
      <c r="A368" s="64" t="s">
        <v>4880</v>
      </c>
      <c r="B368" s="65">
        <v>-2.6700000000000001E-10</v>
      </c>
      <c r="C368" s="65">
        <v>4.2299999999999999E-10</v>
      </c>
      <c r="D368" s="50">
        <v>0.73580954200000004</v>
      </c>
      <c r="E368" s="65" t="s">
        <v>4509</v>
      </c>
      <c r="F368" s="66" t="s">
        <v>4549</v>
      </c>
    </row>
    <row r="369" spans="1:6" x14ac:dyDescent="0.2">
      <c r="A369" s="64" t="s">
        <v>4881</v>
      </c>
      <c r="B369" s="65">
        <v>-7.7699999999999994E-9</v>
      </c>
      <c r="C369" s="65">
        <v>1.22E-8</v>
      </c>
      <c r="D369" s="50">
        <v>0.73711451500000003</v>
      </c>
      <c r="E369" s="65" t="s">
        <v>4502</v>
      </c>
      <c r="F369" s="66" t="s">
        <v>4650</v>
      </c>
    </row>
    <row r="370" spans="1:6" x14ac:dyDescent="0.2">
      <c r="A370" s="64" t="s">
        <v>4882</v>
      </c>
      <c r="B370" s="65">
        <v>-2.8000000000000002E-10</v>
      </c>
      <c r="C370" s="65">
        <v>4.4099999999999998E-10</v>
      </c>
      <c r="D370" s="50">
        <v>0.73724653799999995</v>
      </c>
      <c r="E370" s="65" t="s">
        <v>4509</v>
      </c>
      <c r="F370" s="66" t="s">
        <v>4549</v>
      </c>
    </row>
    <row r="371" spans="1:6" x14ac:dyDescent="0.2">
      <c r="A371" s="64" t="s">
        <v>4883</v>
      </c>
      <c r="B371" s="65">
        <v>-9.7800000000000006E-9</v>
      </c>
      <c r="C371" s="65">
        <v>1.5399999999999999E-8</v>
      </c>
      <c r="D371" s="50">
        <v>0.737279354</v>
      </c>
      <c r="E371" s="65" t="s">
        <v>4502</v>
      </c>
      <c r="F371" s="66" t="s">
        <v>4622</v>
      </c>
    </row>
    <row r="372" spans="1:6" x14ac:dyDescent="0.2">
      <c r="A372" s="64" t="s">
        <v>4884</v>
      </c>
      <c r="B372" s="65">
        <v>-9.3299999999999998E-9</v>
      </c>
      <c r="C372" s="65">
        <v>1.4699999999999999E-8</v>
      </c>
      <c r="D372" s="50">
        <v>0.73770559300000005</v>
      </c>
      <c r="E372" s="65" t="s">
        <v>4502</v>
      </c>
      <c r="F372" s="66" t="s">
        <v>4549</v>
      </c>
    </row>
    <row r="373" spans="1:6" x14ac:dyDescent="0.2">
      <c r="A373" s="64" t="s">
        <v>4885</v>
      </c>
      <c r="B373" s="65">
        <v>-3.9700000000000001E-9</v>
      </c>
      <c r="C373" s="65">
        <v>6.1799999999999998E-9</v>
      </c>
      <c r="D373" s="50">
        <v>0.73959155300000001</v>
      </c>
      <c r="E373" s="65" t="s">
        <v>4502</v>
      </c>
      <c r="F373" s="66" t="s">
        <v>4624</v>
      </c>
    </row>
    <row r="374" spans="1:6" x14ac:dyDescent="0.2">
      <c r="A374" s="64" t="s">
        <v>4886</v>
      </c>
      <c r="B374" s="65">
        <v>-1.87E-10</v>
      </c>
      <c r="C374" s="65">
        <v>2.9099999999999998E-10</v>
      </c>
      <c r="D374" s="50">
        <v>0.73978656399999998</v>
      </c>
      <c r="E374" s="65" t="s">
        <v>4509</v>
      </c>
      <c r="F374" s="66" t="s">
        <v>4622</v>
      </c>
    </row>
    <row r="375" spans="1:6" x14ac:dyDescent="0.2">
      <c r="A375" s="64" t="s">
        <v>4887</v>
      </c>
      <c r="B375" s="65">
        <v>-6.5300000000000004E-9</v>
      </c>
      <c r="C375" s="65">
        <v>1.0099999999999999E-8</v>
      </c>
      <c r="D375" s="50">
        <v>0.74094621800000005</v>
      </c>
      <c r="E375" s="65" t="s">
        <v>4502</v>
      </c>
      <c r="F375" s="66" t="s">
        <v>4622</v>
      </c>
    </row>
    <row r="376" spans="1:6" x14ac:dyDescent="0.2">
      <c r="A376" s="64" t="s">
        <v>4888</v>
      </c>
      <c r="B376" s="65">
        <v>-1.5900000000000001E-9</v>
      </c>
      <c r="C376" s="65">
        <v>2.4600000000000002E-9</v>
      </c>
      <c r="D376" s="50">
        <v>0.74107461299999999</v>
      </c>
      <c r="E376" s="65" t="s">
        <v>4502</v>
      </c>
      <c r="F376" s="66" t="s">
        <v>4846</v>
      </c>
    </row>
    <row r="377" spans="1:6" x14ac:dyDescent="0.2">
      <c r="A377" s="64" t="s">
        <v>4889</v>
      </c>
      <c r="B377" s="65">
        <v>-2.0099999999999999E-9</v>
      </c>
      <c r="C377" s="65">
        <v>3.0699999999999999E-9</v>
      </c>
      <c r="D377" s="50">
        <v>0.74426084699999995</v>
      </c>
      <c r="E377" s="65" t="s">
        <v>4502</v>
      </c>
      <c r="F377" s="66" t="s">
        <v>4624</v>
      </c>
    </row>
    <row r="378" spans="1:6" x14ac:dyDescent="0.2">
      <c r="A378" s="64" t="s">
        <v>4890</v>
      </c>
      <c r="B378" s="65">
        <v>-2.5599999999999999E-10</v>
      </c>
      <c r="C378" s="65">
        <v>3.7999999999999998E-10</v>
      </c>
      <c r="D378" s="50">
        <v>0.74972787299999999</v>
      </c>
      <c r="E378" s="65" t="s">
        <v>4509</v>
      </c>
      <c r="F378" s="66" t="s">
        <v>4549</v>
      </c>
    </row>
    <row r="379" spans="1:6" x14ac:dyDescent="0.2">
      <c r="A379" s="64" t="s">
        <v>4891</v>
      </c>
      <c r="B379" s="65">
        <v>-8.1300000000000007E-9</v>
      </c>
      <c r="C379" s="65">
        <v>1.2100000000000001E-8</v>
      </c>
      <c r="D379" s="50">
        <v>0.74973902800000003</v>
      </c>
      <c r="E379" s="65" t="s">
        <v>4502</v>
      </c>
      <c r="F379" s="66" t="s">
        <v>4515</v>
      </c>
    </row>
    <row r="380" spans="1:6" x14ac:dyDescent="0.2">
      <c r="A380" s="64" t="s">
        <v>4892</v>
      </c>
      <c r="B380" s="65">
        <v>-2.3300000000000002E-10</v>
      </c>
      <c r="C380" s="65">
        <v>3.43E-10</v>
      </c>
      <c r="D380" s="50">
        <v>0.75110112200000001</v>
      </c>
      <c r="E380" s="65" t="s">
        <v>4509</v>
      </c>
      <c r="F380" s="66" t="s">
        <v>4650</v>
      </c>
    </row>
    <row r="381" spans="1:6" x14ac:dyDescent="0.2">
      <c r="A381" s="64" t="s">
        <v>4893</v>
      </c>
      <c r="B381" s="65">
        <v>-1E-8</v>
      </c>
      <c r="C381" s="65">
        <v>1.46E-8</v>
      </c>
      <c r="D381" s="50">
        <v>0.75405645600000004</v>
      </c>
      <c r="E381" s="65" t="s">
        <v>4502</v>
      </c>
      <c r="F381" s="66" t="s">
        <v>4622</v>
      </c>
    </row>
    <row r="382" spans="1:6" x14ac:dyDescent="0.2">
      <c r="A382" s="64" t="s">
        <v>4894</v>
      </c>
      <c r="B382" s="65">
        <v>-3.2099999999999999E-9</v>
      </c>
      <c r="C382" s="65">
        <v>4.66E-9</v>
      </c>
      <c r="D382" s="50">
        <v>0.75460941599999998</v>
      </c>
      <c r="E382" s="65" t="s">
        <v>4502</v>
      </c>
      <c r="F382" s="66" t="s">
        <v>4515</v>
      </c>
    </row>
    <row r="383" spans="1:6" x14ac:dyDescent="0.2">
      <c r="A383" s="64" t="s">
        <v>4895</v>
      </c>
      <c r="B383" s="65">
        <v>-3.15E-10</v>
      </c>
      <c r="C383" s="65">
        <v>4.5399999999999998E-10</v>
      </c>
      <c r="D383" s="50">
        <v>0.75597488400000001</v>
      </c>
      <c r="E383" s="65" t="s">
        <v>4509</v>
      </c>
      <c r="F383" s="66" t="s">
        <v>4624</v>
      </c>
    </row>
    <row r="384" spans="1:6" x14ac:dyDescent="0.2">
      <c r="A384" s="64" t="s">
        <v>4896</v>
      </c>
      <c r="B384" s="65">
        <v>-3.5300000000000002E-10</v>
      </c>
      <c r="C384" s="65">
        <v>4.8899999999999997E-10</v>
      </c>
      <c r="D384" s="50">
        <v>0.76478661299999995</v>
      </c>
      <c r="E384" s="65" t="s">
        <v>4509</v>
      </c>
      <c r="F384" s="66" t="s">
        <v>4624</v>
      </c>
    </row>
    <row r="385" spans="1:6" x14ac:dyDescent="0.2">
      <c r="A385" s="64" t="s">
        <v>4897</v>
      </c>
      <c r="B385" s="65">
        <v>-2.21E-9</v>
      </c>
      <c r="C385" s="65">
        <v>3.0399999999999998E-9</v>
      </c>
      <c r="D385" s="50">
        <v>0.76636797800000001</v>
      </c>
      <c r="E385" s="65" t="s">
        <v>4502</v>
      </c>
      <c r="F385" s="66" t="s">
        <v>4624</v>
      </c>
    </row>
    <row r="386" spans="1:6" x14ac:dyDescent="0.2">
      <c r="A386" s="64" t="s">
        <v>4898</v>
      </c>
      <c r="B386" s="65">
        <v>-1E-8</v>
      </c>
      <c r="C386" s="65">
        <v>1.37E-8</v>
      </c>
      <c r="D386" s="50">
        <v>0.76652367899999996</v>
      </c>
      <c r="E386" s="65" t="s">
        <v>4502</v>
      </c>
      <c r="F386" s="66" t="s">
        <v>4622</v>
      </c>
    </row>
    <row r="387" spans="1:6" x14ac:dyDescent="0.2">
      <c r="A387" s="64" t="s">
        <v>4899</v>
      </c>
      <c r="B387" s="65">
        <v>-3.9899999999999997E-9</v>
      </c>
      <c r="C387" s="65">
        <v>5.45E-9</v>
      </c>
      <c r="D387" s="50">
        <v>0.76800597900000001</v>
      </c>
      <c r="E387" s="65" t="s">
        <v>4502</v>
      </c>
      <c r="F387" s="66" t="s">
        <v>4624</v>
      </c>
    </row>
    <row r="388" spans="1:6" x14ac:dyDescent="0.2">
      <c r="A388" s="64" t="s">
        <v>4900</v>
      </c>
      <c r="B388" s="65">
        <v>-2.21E-9</v>
      </c>
      <c r="C388" s="65">
        <v>2.9499999999999999E-9</v>
      </c>
      <c r="D388" s="50">
        <v>0.77257289799999995</v>
      </c>
      <c r="E388" s="65" t="s">
        <v>4502</v>
      </c>
      <c r="F388" s="66" t="s">
        <v>4622</v>
      </c>
    </row>
    <row r="389" spans="1:6" x14ac:dyDescent="0.2">
      <c r="A389" s="64" t="s">
        <v>4901</v>
      </c>
      <c r="B389" s="65">
        <v>-7.37E-9</v>
      </c>
      <c r="C389" s="65">
        <v>9.6400000000000006E-9</v>
      </c>
      <c r="D389" s="50">
        <v>0.77766762099999998</v>
      </c>
      <c r="E389" s="65" t="s">
        <v>4502</v>
      </c>
      <c r="F389" s="66" t="s">
        <v>4650</v>
      </c>
    </row>
    <row r="390" spans="1:6" x14ac:dyDescent="0.2">
      <c r="A390" s="64" t="s">
        <v>4902</v>
      </c>
      <c r="B390" s="65">
        <v>-3.5200000000000003E-10</v>
      </c>
      <c r="C390" s="65">
        <v>4.5599999999999998E-10</v>
      </c>
      <c r="D390" s="50">
        <v>0.77972521400000006</v>
      </c>
      <c r="E390" s="65" t="s">
        <v>4509</v>
      </c>
      <c r="F390" s="66" t="s">
        <v>4624</v>
      </c>
    </row>
    <row r="391" spans="1:6" x14ac:dyDescent="0.2">
      <c r="A391" s="64" t="s">
        <v>4903</v>
      </c>
      <c r="B391" s="65">
        <v>-1.28E-8</v>
      </c>
      <c r="C391" s="65">
        <v>1.6499999999999999E-8</v>
      </c>
      <c r="D391" s="50">
        <v>0.78091767000000001</v>
      </c>
      <c r="E391" s="65" t="s">
        <v>4502</v>
      </c>
      <c r="F391" s="66" t="s">
        <v>4650</v>
      </c>
    </row>
    <row r="392" spans="1:6" x14ac:dyDescent="0.2">
      <c r="A392" s="64" t="s">
        <v>4904</v>
      </c>
      <c r="B392" s="65">
        <v>-3.5500000000000001E-10</v>
      </c>
      <c r="C392" s="65">
        <v>4.5700000000000002E-10</v>
      </c>
      <c r="D392" s="50">
        <v>0.78130691600000002</v>
      </c>
      <c r="E392" s="65" t="s">
        <v>4509</v>
      </c>
      <c r="F392" s="66" t="s">
        <v>4549</v>
      </c>
    </row>
    <row r="393" spans="1:6" x14ac:dyDescent="0.2">
      <c r="A393" s="64" t="s">
        <v>4905</v>
      </c>
      <c r="B393" s="65">
        <v>-2.7199999999999999E-10</v>
      </c>
      <c r="C393" s="65">
        <v>3.4899999999999998E-10</v>
      </c>
      <c r="D393" s="50">
        <v>0.78197759300000003</v>
      </c>
      <c r="E393" s="65" t="s">
        <v>4509</v>
      </c>
      <c r="F393" s="66" t="s">
        <v>4549</v>
      </c>
    </row>
    <row r="394" spans="1:6" x14ac:dyDescent="0.2">
      <c r="A394" s="64" t="s">
        <v>4906</v>
      </c>
      <c r="B394" s="65">
        <v>-9.5700000000000007E-9</v>
      </c>
      <c r="C394" s="65">
        <v>1.22E-8</v>
      </c>
      <c r="D394" s="50">
        <v>0.78363598099999998</v>
      </c>
      <c r="E394" s="65" t="s">
        <v>4502</v>
      </c>
      <c r="F394" s="66" t="s">
        <v>4624</v>
      </c>
    </row>
    <row r="395" spans="1:6" x14ac:dyDescent="0.2">
      <c r="A395" s="64" t="s">
        <v>4907</v>
      </c>
      <c r="B395" s="65">
        <v>-2.57E-9</v>
      </c>
      <c r="C395" s="65">
        <v>3.2700000000000001E-9</v>
      </c>
      <c r="D395" s="50">
        <v>0.78435201300000001</v>
      </c>
      <c r="E395" s="65" t="s">
        <v>4502</v>
      </c>
      <c r="F395" s="66" t="s">
        <v>4515</v>
      </c>
    </row>
    <row r="396" spans="1:6" x14ac:dyDescent="0.2">
      <c r="A396" s="64" t="s">
        <v>4908</v>
      </c>
      <c r="B396" s="65">
        <v>-3.6099999999999999E-10</v>
      </c>
      <c r="C396" s="65">
        <v>4.5499999999999998E-10</v>
      </c>
      <c r="D396" s="50">
        <v>0.786763981</v>
      </c>
      <c r="E396" s="65" t="s">
        <v>4509</v>
      </c>
      <c r="F396" s="66" t="s">
        <v>4622</v>
      </c>
    </row>
    <row r="397" spans="1:6" x14ac:dyDescent="0.2">
      <c r="A397" s="64" t="s">
        <v>4909</v>
      </c>
      <c r="B397" s="65">
        <v>-4.2599999999999998E-9</v>
      </c>
      <c r="C397" s="65">
        <v>5.3400000000000002E-9</v>
      </c>
      <c r="D397" s="50">
        <v>0.787148866</v>
      </c>
      <c r="E397" s="65" t="s">
        <v>4502</v>
      </c>
      <c r="F397" s="66" t="s">
        <v>4549</v>
      </c>
    </row>
    <row r="398" spans="1:6" x14ac:dyDescent="0.2">
      <c r="A398" s="64" t="s">
        <v>4910</v>
      </c>
      <c r="B398" s="65">
        <v>-4.2899999999999999E-9</v>
      </c>
      <c r="C398" s="65">
        <v>5.3700000000000003E-9</v>
      </c>
      <c r="D398" s="50">
        <v>0.78773822500000001</v>
      </c>
      <c r="E398" s="65" t="s">
        <v>4502</v>
      </c>
      <c r="F398" s="66" t="s">
        <v>4624</v>
      </c>
    </row>
    <row r="399" spans="1:6" x14ac:dyDescent="0.2">
      <c r="A399" s="64" t="s">
        <v>4911</v>
      </c>
      <c r="B399" s="65">
        <v>-8.5999999999999993E-9</v>
      </c>
      <c r="C399" s="65">
        <v>1.07E-8</v>
      </c>
      <c r="D399" s="50">
        <v>0.78838692899999996</v>
      </c>
      <c r="E399" s="65" t="s">
        <v>4502</v>
      </c>
      <c r="F399" s="66" t="s">
        <v>4515</v>
      </c>
    </row>
    <row r="400" spans="1:6" x14ac:dyDescent="0.2">
      <c r="A400" s="64" t="s">
        <v>4912</v>
      </c>
      <c r="B400" s="65">
        <v>-1.05E-8</v>
      </c>
      <c r="C400" s="65">
        <v>1.31E-8</v>
      </c>
      <c r="D400" s="50">
        <v>0.78896279499999999</v>
      </c>
      <c r="E400" s="65" t="s">
        <v>4502</v>
      </c>
      <c r="F400" s="66" t="s">
        <v>4549</v>
      </c>
    </row>
    <row r="401" spans="1:6" x14ac:dyDescent="0.2">
      <c r="A401" s="64" t="s">
        <v>4913</v>
      </c>
      <c r="B401" s="65">
        <v>-1.2299999999999999E-8</v>
      </c>
      <c r="C401" s="65">
        <v>1.52E-8</v>
      </c>
      <c r="D401" s="50">
        <v>0.79015607499999996</v>
      </c>
      <c r="E401" s="65" t="s">
        <v>4502</v>
      </c>
      <c r="F401" s="66" t="s">
        <v>4549</v>
      </c>
    </row>
    <row r="402" spans="1:6" x14ac:dyDescent="0.2">
      <c r="A402" s="64" t="s">
        <v>4914</v>
      </c>
      <c r="B402" s="65">
        <v>-1.0800000000000001E-8</v>
      </c>
      <c r="C402" s="65">
        <v>1.3399999999999999E-8</v>
      </c>
      <c r="D402" s="50">
        <v>0.79037137000000002</v>
      </c>
      <c r="E402" s="65" t="s">
        <v>4502</v>
      </c>
      <c r="F402" s="66" t="s">
        <v>4650</v>
      </c>
    </row>
    <row r="403" spans="1:6" x14ac:dyDescent="0.2">
      <c r="A403" s="64" t="s">
        <v>4915</v>
      </c>
      <c r="B403" s="65">
        <v>-3.9700000000000002E-10</v>
      </c>
      <c r="C403" s="65">
        <v>4.8799999999999997E-10</v>
      </c>
      <c r="D403" s="50">
        <v>0.79170808400000003</v>
      </c>
      <c r="E403" s="65" t="s">
        <v>4509</v>
      </c>
      <c r="F403" s="66" t="s">
        <v>4515</v>
      </c>
    </row>
    <row r="404" spans="1:6" x14ac:dyDescent="0.2">
      <c r="A404" s="64" t="s">
        <v>4916</v>
      </c>
      <c r="B404" s="65">
        <v>-8.6599999999999995E-9</v>
      </c>
      <c r="C404" s="65">
        <v>1.0600000000000001E-8</v>
      </c>
      <c r="D404" s="50">
        <v>0.79296393099999996</v>
      </c>
      <c r="E404" s="65" t="s">
        <v>4502</v>
      </c>
      <c r="F404" s="66" t="s">
        <v>4515</v>
      </c>
    </row>
    <row r="405" spans="1:6" x14ac:dyDescent="0.2">
      <c r="A405" s="64" t="s">
        <v>4917</v>
      </c>
      <c r="B405" s="65">
        <v>-3.2300000000000002E-10</v>
      </c>
      <c r="C405" s="65">
        <v>3.9499999999999998E-10</v>
      </c>
      <c r="D405" s="50">
        <v>0.79309088800000005</v>
      </c>
      <c r="E405" s="65" t="s">
        <v>4509</v>
      </c>
      <c r="F405" s="66" t="s">
        <v>4622</v>
      </c>
    </row>
    <row r="406" spans="1:6" x14ac:dyDescent="0.2">
      <c r="A406" s="64" t="s">
        <v>4918</v>
      </c>
      <c r="B406" s="65">
        <v>-8.8599999999999996E-9</v>
      </c>
      <c r="C406" s="65">
        <v>1.0800000000000001E-8</v>
      </c>
      <c r="D406" s="50">
        <v>0.793298634</v>
      </c>
      <c r="E406" s="65" t="s">
        <v>4502</v>
      </c>
      <c r="F406" s="66" t="s">
        <v>4515</v>
      </c>
    </row>
    <row r="407" spans="1:6" x14ac:dyDescent="0.2">
      <c r="A407" s="64" t="s">
        <v>4919</v>
      </c>
      <c r="B407" s="65">
        <v>-3.4100000000000001E-10</v>
      </c>
      <c r="C407" s="65">
        <v>4.1099999999999998E-10</v>
      </c>
      <c r="D407" s="50">
        <v>0.797032148</v>
      </c>
      <c r="E407" s="65" t="s">
        <v>4509</v>
      </c>
      <c r="F407" s="66" t="s">
        <v>4624</v>
      </c>
    </row>
    <row r="408" spans="1:6" x14ac:dyDescent="0.2">
      <c r="A408" s="64" t="s">
        <v>4920</v>
      </c>
      <c r="B408" s="65">
        <v>-6.4700000000000002E-9</v>
      </c>
      <c r="C408" s="65">
        <v>7.7799999999999992E-9</v>
      </c>
      <c r="D408" s="50">
        <v>0.79715148400000002</v>
      </c>
      <c r="E408" s="65" t="s">
        <v>4502</v>
      </c>
      <c r="F408" s="66" t="s">
        <v>4622</v>
      </c>
    </row>
    <row r="409" spans="1:6" x14ac:dyDescent="0.2">
      <c r="A409" s="64" t="s">
        <v>4921</v>
      </c>
      <c r="B409" s="65">
        <v>-1.2100000000000001E-8</v>
      </c>
      <c r="C409" s="65">
        <v>1.44E-8</v>
      </c>
      <c r="D409" s="50">
        <v>0.79908407699999995</v>
      </c>
      <c r="E409" s="65" t="s">
        <v>4502</v>
      </c>
      <c r="F409" s="66" t="s">
        <v>4622</v>
      </c>
    </row>
    <row r="410" spans="1:6" x14ac:dyDescent="0.2">
      <c r="A410" s="64" t="s">
        <v>4922</v>
      </c>
      <c r="B410" s="65">
        <v>-2.85E-10</v>
      </c>
      <c r="C410" s="65">
        <v>3.3900000000000002E-10</v>
      </c>
      <c r="D410" s="50">
        <v>0.79959764300000002</v>
      </c>
      <c r="E410" s="65" t="s">
        <v>4509</v>
      </c>
      <c r="F410" s="66" t="s">
        <v>4600</v>
      </c>
    </row>
    <row r="411" spans="1:6" x14ac:dyDescent="0.2">
      <c r="A411" s="64" t="s">
        <v>4923</v>
      </c>
      <c r="B411" s="65">
        <v>-3.2600000000000001E-10</v>
      </c>
      <c r="C411" s="65">
        <v>3.8700000000000001E-10</v>
      </c>
      <c r="D411" s="50">
        <v>0.80004255499999999</v>
      </c>
      <c r="E411" s="65" t="s">
        <v>4509</v>
      </c>
      <c r="F411" s="66" t="s">
        <v>4734</v>
      </c>
    </row>
    <row r="412" spans="1:6" x14ac:dyDescent="0.2">
      <c r="A412" s="64" t="s">
        <v>4924</v>
      </c>
      <c r="B412" s="65">
        <v>-2.7499999999999998E-9</v>
      </c>
      <c r="C412" s="65">
        <v>3.2700000000000001E-9</v>
      </c>
      <c r="D412" s="50">
        <v>0.80028099900000005</v>
      </c>
      <c r="E412" s="65" t="s">
        <v>4502</v>
      </c>
      <c r="F412" s="66" t="s">
        <v>4624</v>
      </c>
    </row>
    <row r="413" spans="1:6" x14ac:dyDescent="0.2">
      <c r="A413" s="64" t="s">
        <v>4925</v>
      </c>
      <c r="B413" s="65">
        <v>-3.5099999999999998E-10</v>
      </c>
      <c r="C413" s="65">
        <v>4.1600000000000001E-10</v>
      </c>
      <c r="D413" s="50">
        <v>0.80090133100000005</v>
      </c>
      <c r="E413" s="65" t="s">
        <v>4509</v>
      </c>
      <c r="F413" s="66" t="s">
        <v>4549</v>
      </c>
    </row>
    <row r="414" spans="1:6" x14ac:dyDescent="0.2">
      <c r="A414" s="64" t="s">
        <v>4926</v>
      </c>
      <c r="B414" s="65">
        <v>-1.88E-8</v>
      </c>
      <c r="C414" s="65">
        <v>2.1900000000000001E-8</v>
      </c>
      <c r="D414" s="50">
        <v>0.803968138</v>
      </c>
      <c r="E414" s="65" t="s">
        <v>4502</v>
      </c>
      <c r="F414" s="66" t="s">
        <v>4622</v>
      </c>
    </row>
    <row r="415" spans="1:6" x14ac:dyDescent="0.2">
      <c r="A415" s="64" t="s">
        <v>4927</v>
      </c>
      <c r="B415" s="65">
        <v>-2.5399999999999999E-9</v>
      </c>
      <c r="C415" s="65">
        <v>2.9600000000000001E-9</v>
      </c>
      <c r="D415" s="50">
        <v>0.80463660599999998</v>
      </c>
      <c r="E415" s="65" t="s">
        <v>4502</v>
      </c>
      <c r="F415" s="66" t="s">
        <v>4549</v>
      </c>
    </row>
    <row r="416" spans="1:6" x14ac:dyDescent="0.2">
      <c r="A416" s="64" t="s">
        <v>4928</v>
      </c>
      <c r="B416" s="65">
        <v>-6.4599999999999996E-9</v>
      </c>
      <c r="C416" s="65">
        <v>7.5200000000000005E-9</v>
      </c>
      <c r="D416" s="50">
        <v>0.80478295499999997</v>
      </c>
      <c r="E416" s="65" t="s">
        <v>4502</v>
      </c>
      <c r="F416" s="66" t="s">
        <v>4515</v>
      </c>
    </row>
    <row r="417" spans="1:6" x14ac:dyDescent="0.2">
      <c r="A417" s="64" t="s">
        <v>4929</v>
      </c>
      <c r="B417" s="65">
        <v>-4.6600000000000005E-10</v>
      </c>
      <c r="C417" s="65">
        <v>5.3700000000000001E-10</v>
      </c>
      <c r="D417" s="50">
        <v>0.80747340000000001</v>
      </c>
      <c r="E417" s="65" t="s">
        <v>4509</v>
      </c>
      <c r="F417" s="66" t="s">
        <v>4624</v>
      </c>
    </row>
    <row r="418" spans="1:6" x14ac:dyDescent="0.2">
      <c r="A418" s="64" t="s">
        <v>4930</v>
      </c>
      <c r="B418" s="65">
        <v>-7.3799999999999997E-9</v>
      </c>
      <c r="C418" s="65">
        <v>8.3600000000000001E-9</v>
      </c>
      <c r="D418" s="50">
        <v>0.81137194700000004</v>
      </c>
      <c r="E418" s="65" t="s">
        <v>4502</v>
      </c>
      <c r="F418" s="66" t="s">
        <v>4586</v>
      </c>
    </row>
    <row r="419" spans="1:6" x14ac:dyDescent="0.2">
      <c r="A419" s="64" t="s">
        <v>4931</v>
      </c>
      <c r="B419" s="65">
        <v>-2.76E-9</v>
      </c>
      <c r="C419" s="65">
        <v>3.1E-9</v>
      </c>
      <c r="D419" s="50">
        <v>0.81304447300000005</v>
      </c>
      <c r="E419" s="65" t="s">
        <v>4502</v>
      </c>
      <c r="F419" s="66" t="s">
        <v>4624</v>
      </c>
    </row>
    <row r="420" spans="1:6" x14ac:dyDescent="0.2">
      <c r="A420" s="64" t="s">
        <v>4932</v>
      </c>
      <c r="B420" s="65">
        <v>-3.2200000000000003E-10</v>
      </c>
      <c r="C420" s="65">
        <v>3.6099999999999999E-10</v>
      </c>
      <c r="D420" s="50">
        <v>0.81354949300000001</v>
      </c>
      <c r="E420" s="65" t="s">
        <v>4509</v>
      </c>
      <c r="F420" s="66" t="s">
        <v>4622</v>
      </c>
    </row>
    <row r="421" spans="1:6" x14ac:dyDescent="0.2">
      <c r="A421" s="64" t="s">
        <v>4933</v>
      </c>
      <c r="B421" s="65">
        <v>-3.8600000000000003E-9</v>
      </c>
      <c r="C421" s="65">
        <v>4.2800000000000001E-9</v>
      </c>
      <c r="D421" s="50">
        <v>0.81650897899999997</v>
      </c>
      <c r="E421" s="65" t="s">
        <v>4502</v>
      </c>
      <c r="F421" s="66" t="s">
        <v>4650</v>
      </c>
    </row>
    <row r="422" spans="1:6" x14ac:dyDescent="0.2">
      <c r="A422" s="64" t="s">
        <v>4934</v>
      </c>
      <c r="B422" s="65">
        <v>-7.3099999999999998E-9</v>
      </c>
      <c r="C422" s="65">
        <v>8.0399999999999995E-9</v>
      </c>
      <c r="D422" s="50">
        <v>0.81844179299999997</v>
      </c>
      <c r="E422" s="65" t="s">
        <v>4502</v>
      </c>
      <c r="F422" s="66" t="s">
        <v>4624</v>
      </c>
    </row>
    <row r="423" spans="1:6" x14ac:dyDescent="0.2">
      <c r="A423" s="64" t="s">
        <v>4935</v>
      </c>
      <c r="B423" s="65">
        <v>-4.7300000000000002E-10</v>
      </c>
      <c r="C423" s="65">
        <v>5.1799999999999997E-10</v>
      </c>
      <c r="D423" s="50">
        <v>0.81923715399999997</v>
      </c>
      <c r="E423" s="65" t="s">
        <v>4509</v>
      </c>
      <c r="F423" s="66" t="s">
        <v>4600</v>
      </c>
    </row>
    <row r="424" spans="1:6" x14ac:dyDescent="0.2">
      <c r="A424" s="64" t="s">
        <v>4936</v>
      </c>
      <c r="B424" s="65">
        <v>-3.7900000000000004E-9</v>
      </c>
      <c r="C424" s="65">
        <v>4.1299999999999996E-9</v>
      </c>
      <c r="D424" s="50">
        <v>0.82075093600000004</v>
      </c>
      <c r="E424" s="65" t="s">
        <v>4502</v>
      </c>
      <c r="F424" s="66" t="s">
        <v>4600</v>
      </c>
    </row>
    <row r="425" spans="1:6" x14ac:dyDescent="0.2">
      <c r="A425" s="64" t="s">
        <v>4937</v>
      </c>
      <c r="B425" s="65">
        <v>-4.4200000000000002E-10</v>
      </c>
      <c r="C425" s="65">
        <v>4.8E-10</v>
      </c>
      <c r="D425" s="50">
        <v>0.821769321</v>
      </c>
      <c r="E425" s="65" t="s">
        <v>4509</v>
      </c>
      <c r="F425" s="66" t="s">
        <v>4515</v>
      </c>
    </row>
    <row r="426" spans="1:6" x14ac:dyDescent="0.2">
      <c r="A426" s="64" t="s">
        <v>4938</v>
      </c>
      <c r="B426" s="65">
        <v>-6.2700000000000001E-9</v>
      </c>
      <c r="C426" s="65">
        <v>6.7500000000000001E-9</v>
      </c>
      <c r="D426" s="50">
        <v>0.823260836</v>
      </c>
      <c r="E426" s="65" t="s">
        <v>4502</v>
      </c>
      <c r="F426" s="66" t="s">
        <v>4624</v>
      </c>
    </row>
    <row r="427" spans="1:6" x14ac:dyDescent="0.2">
      <c r="A427" s="64" t="s">
        <v>4939</v>
      </c>
      <c r="B427" s="65">
        <v>-3.29E-9</v>
      </c>
      <c r="C427" s="65">
        <v>3.5400000000000002E-9</v>
      </c>
      <c r="D427" s="50">
        <v>0.82347484900000001</v>
      </c>
      <c r="E427" s="65" t="s">
        <v>4502</v>
      </c>
      <c r="F427" s="66" t="s">
        <v>4624</v>
      </c>
    </row>
    <row r="428" spans="1:6" x14ac:dyDescent="0.2">
      <c r="A428" s="64" t="s">
        <v>4940</v>
      </c>
      <c r="B428" s="65">
        <v>-2.8899999999999998E-10</v>
      </c>
      <c r="C428" s="65">
        <v>3.1000000000000002E-10</v>
      </c>
      <c r="D428" s="50">
        <v>0.82452107200000002</v>
      </c>
      <c r="E428" s="65" t="s">
        <v>4509</v>
      </c>
      <c r="F428" s="66" t="s">
        <v>4549</v>
      </c>
    </row>
    <row r="429" spans="1:6" x14ac:dyDescent="0.2">
      <c r="A429" s="64" t="s">
        <v>4941</v>
      </c>
      <c r="B429" s="65">
        <v>-4.48E-10</v>
      </c>
      <c r="C429" s="65">
        <v>4.8E-10</v>
      </c>
      <c r="D429" s="50">
        <v>0.82461679700000001</v>
      </c>
      <c r="E429" s="65" t="s">
        <v>4509</v>
      </c>
      <c r="F429" s="66" t="s">
        <v>4622</v>
      </c>
    </row>
    <row r="430" spans="1:6" x14ac:dyDescent="0.2">
      <c r="A430" s="64" t="s">
        <v>4942</v>
      </c>
      <c r="B430" s="65">
        <v>-2.3499999999999999E-8</v>
      </c>
      <c r="C430" s="65">
        <v>2.51E-8</v>
      </c>
      <c r="D430" s="50">
        <v>0.82482200400000005</v>
      </c>
      <c r="E430" s="65" t="s">
        <v>4502</v>
      </c>
      <c r="F430" s="66" t="s">
        <v>4586</v>
      </c>
    </row>
    <row r="431" spans="1:6" x14ac:dyDescent="0.2">
      <c r="A431" s="64" t="s">
        <v>4943</v>
      </c>
      <c r="B431" s="65">
        <v>-5.45E-9</v>
      </c>
      <c r="C431" s="65">
        <v>5.8299999999999999E-9</v>
      </c>
      <c r="D431" s="50">
        <v>0.82503863399999999</v>
      </c>
      <c r="E431" s="65" t="s">
        <v>4502</v>
      </c>
      <c r="F431" s="66" t="s">
        <v>4624</v>
      </c>
    </row>
    <row r="432" spans="1:6" x14ac:dyDescent="0.2">
      <c r="A432" s="64" t="s">
        <v>4944</v>
      </c>
      <c r="B432" s="65">
        <v>-6.17E-9</v>
      </c>
      <c r="C432" s="65">
        <v>6.58E-9</v>
      </c>
      <c r="D432" s="50">
        <v>0.82580895200000004</v>
      </c>
      <c r="E432" s="65" t="s">
        <v>4502</v>
      </c>
      <c r="F432" s="66" t="s">
        <v>4586</v>
      </c>
    </row>
    <row r="433" spans="1:6" x14ac:dyDescent="0.2">
      <c r="A433" s="64" t="s">
        <v>4945</v>
      </c>
      <c r="B433" s="65">
        <v>-1.0999999999999999E-8</v>
      </c>
      <c r="C433" s="65">
        <v>1.16E-8</v>
      </c>
      <c r="D433" s="50">
        <v>0.82738142299999995</v>
      </c>
      <c r="E433" s="65" t="s">
        <v>4502</v>
      </c>
      <c r="F433" s="66" t="s">
        <v>4515</v>
      </c>
    </row>
    <row r="434" spans="1:6" x14ac:dyDescent="0.2">
      <c r="A434" s="64" t="s">
        <v>4946</v>
      </c>
      <c r="B434" s="65">
        <v>-9.9499999999999998E-9</v>
      </c>
      <c r="C434" s="65">
        <v>1.05E-8</v>
      </c>
      <c r="D434" s="50">
        <v>0.829049378</v>
      </c>
      <c r="E434" s="65" t="s">
        <v>4502</v>
      </c>
      <c r="F434" s="66" t="s">
        <v>4624</v>
      </c>
    </row>
    <row r="435" spans="1:6" x14ac:dyDescent="0.2">
      <c r="A435" s="64" t="s">
        <v>4947</v>
      </c>
      <c r="B435" s="65">
        <v>-1.7999999999999999E-8</v>
      </c>
      <c r="C435" s="65">
        <v>1.89E-8</v>
      </c>
      <c r="D435" s="50">
        <v>0.82981076600000003</v>
      </c>
      <c r="E435" s="65" t="s">
        <v>4502</v>
      </c>
      <c r="F435" s="66" t="s">
        <v>4622</v>
      </c>
    </row>
    <row r="436" spans="1:6" x14ac:dyDescent="0.2">
      <c r="A436" s="64" t="s">
        <v>4948</v>
      </c>
      <c r="B436" s="65">
        <v>-3.3E-10</v>
      </c>
      <c r="C436" s="65">
        <v>3.4100000000000001E-10</v>
      </c>
      <c r="D436" s="50">
        <v>0.83338630300000005</v>
      </c>
      <c r="E436" s="65" t="s">
        <v>4509</v>
      </c>
      <c r="F436" s="66" t="s">
        <v>4622</v>
      </c>
    </row>
    <row r="437" spans="1:6" x14ac:dyDescent="0.2">
      <c r="A437" s="64" t="s">
        <v>4949</v>
      </c>
      <c r="B437" s="65">
        <v>-4.3899999999999998E-10</v>
      </c>
      <c r="C437" s="65">
        <v>4.48E-10</v>
      </c>
      <c r="D437" s="50">
        <v>0.83605887300000004</v>
      </c>
      <c r="E437" s="65" t="s">
        <v>4509</v>
      </c>
      <c r="F437" s="66" t="s">
        <v>4624</v>
      </c>
    </row>
    <row r="438" spans="1:6" x14ac:dyDescent="0.2">
      <c r="A438" s="64" t="s">
        <v>4950</v>
      </c>
      <c r="B438" s="65">
        <v>-5.9099999999999997E-9</v>
      </c>
      <c r="C438" s="65">
        <v>6.0300000000000001E-9</v>
      </c>
      <c r="D438" s="50">
        <v>0.83661410199999997</v>
      </c>
      <c r="E438" s="65" t="s">
        <v>4502</v>
      </c>
      <c r="F438" s="66" t="s">
        <v>4622</v>
      </c>
    </row>
    <row r="439" spans="1:6" x14ac:dyDescent="0.2">
      <c r="A439" s="64" t="s">
        <v>4951</v>
      </c>
      <c r="B439" s="65">
        <v>-3.89E-10</v>
      </c>
      <c r="C439" s="65">
        <v>3.9499999999999998E-10</v>
      </c>
      <c r="D439" s="50">
        <v>0.83741596399999996</v>
      </c>
      <c r="E439" s="65" t="s">
        <v>4509</v>
      </c>
      <c r="F439" s="66" t="s">
        <v>4624</v>
      </c>
    </row>
    <row r="440" spans="1:6" x14ac:dyDescent="0.2">
      <c r="A440" s="64" t="s">
        <v>4952</v>
      </c>
      <c r="B440" s="65">
        <v>-4.8200000000000003E-9</v>
      </c>
      <c r="C440" s="65">
        <v>4.8900000000000003E-9</v>
      </c>
      <c r="D440" s="50">
        <v>0.83747559599999999</v>
      </c>
      <c r="E440" s="65" t="s">
        <v>4502</v>
      </c>
      <c r="F440" s="66" t="s">
        <v>4549</v>
      </c>
    </row>
    <row r="441" spans="1:6" x14ac:dyDescent="0.2">
      <c r="A441" s="64" t="s">
        <v>4953</v>
      </c>
      <c r="B441" s="65">
        <v>-3.1300000000000002E-9</v>
      </c>
      <c r="C441" s="65">
        <v>3.1800000000000002E-9</v>
      </c>
      <c r="D441" s="50">
        <v>0.83778732700000003</v>
      </c>
      <c r="E441" s="65" t="s">
        <v>4502</v>
      </c>
      <c r="F441" s="66" t="s">
        <v>4549</v>
      </c>
    </row>
    <row r="442" spans="1:6" x14ac:dyDescent="0.2">
      <c r="A442" s="64" t="s">
        <v>4954</v>
      </c>
      <c r="B442" s="65">
        <v>-3.5699999999999999E-9</v>
      </c>
      <c r="C442" s="65">
        <v>3.5899999999999998E-9</v>
      </c>
      <c r="D442" s="50">
        <v>0.84016919700000003</v>
      </c>
      <c r="E442" s="65" t="s">
        <v>4502</v>
      </c>
      <c r="F442" s="66" t="s">
        <v>4533</v>
      </c>
    </row>
    <row r="443" spans="1:6" x14ac:dyDescent="0.2">
      <c r="A443" s="64" t="s">
        <v>4955</v>
      </c>
      <c r="B443" s="65">
        <v>-4.5800000000000002E-10</v>
      </c>
      <c r="C443" s="65">
        <v>4.5599999999999998E-10</v>
      </c>
      <c r="D443" s="50">
        <v>0.84224428500000004</v>
      </c>
      <c r="E443" s="65" t="s">
        <v>4509</v>
      </c>
      <c r="F443" s="66" t="s">
        <v>4549</v>
      </c>
    </row>
    <row r="444" spans="1:6" x14ac:dyDescent="0.2">
      <c r="A444" s="64" t="s">
        <v>4956</v>
      </c>
      <c r="B444" s="65">
        <v>-2.8699999999999999E-10</v>
      </c>
      <c r="C444" s="65">
        <v>2.8599999999999999E-10</v>
      </c>
      <c r="D444" s="50">
        <v>0.84282488200000005</v>
      </c>
      <c r="E444" s="65" t="s">
        <v>4509</v>
      </c>
      <c r="F444" s="66" t="s">
        <v>4622</v>
      </c>
    </row>
    <row r="445" spans="1:6" x14ac:dyDescent="0.2">
      <c r="A445" s="64" t="s">
        <v>4957</v>
      </c>
      <c r="B445" s="65">
        <v>-3.8099999999999998E-10</v>
      </c>
      <c r="C445" s="65">
        <v>3.7699999999999999E-10</v>
      </c>
      <c r="D445" s="50">
        <v>0.84338175599999998</v>
      </c>
      <c r="E445" s="65" t="s">
        <v>4509</v>
      </c>
      <c r="F445" s="66" t="s">
        <v>4622</v>
      </c>
    </row>
    <row r="446" spans="1:6" x14ac:dyDescent="0.2">
      <c r="A446" s="64" t="s">
        <v>4958</v>
      </c>
      <c r="B446" s="65">
        <v>-3.6900000000000002E-10</v>
      </c>
      <c r="C446" s="65">
        <v>3.6299999999999999E-10</v>
      </c>
      <c r="D446" s="50">
        <v>0.84534376899999997</v>
      </c>
      <c r="E446" s="65" t="s">
        <v>4509</v>
      </c>
      <c r="F446" s="66" t="s">
        <v>4622</v>
      </c>
    </row>
    <row r="447" spans="1:6" x14ac:dyDescent="0.2">
      <c r="A447" s="64" t="s">
        <v>4959</v>
      </c>
      <c r="B447" s="65">
        <v>-4.0100000000000001E-10</v>
      </c>
      <c r="C447" s="65">
        <v>3.9299999999999999E-10</v>
      </c>
      <c r="D447" s="50">
        <v>0.84577306299999999</v>
      </c>
      <c r="E447" s="65" t="s">
        <v>4509</v>
      </c>
      <c r="F447" s="66" t="s">
        <v>4734</v>
      </c>
    </row>
    <row r="448" spans="1:6" x14ac:dyDescent="0.2">
      <c r="A448" s="64" t="s">
        <v>4960</v>
      </c>
      <c r="B448" s="65">
        <v>-1.52E-8</v>
      </c>
      <c r="C448" s="65">
        <v>1.4899999999999999E-8</v>
      </c>
      <c r="D448" s="50">
        <v>0.84588593400000001</v>
      </c>
      <c r="E448" s="65" t="s">
        <v>4502</v>
      </c>
      <c r="F448" s="66" t="s">
        <v>4622</v>
      </c>
    </row>
    <row r="449" spans="1:6" x14ac:dyDescent="0.2">
      <c r="A449" s="64" t="s">
        <v>4961</v>
      </c>
      <c r="B449" s="65">
        <v>-2.5399999999999999E-8</v>
      </c>
      <c r="C449" s="65">
        <v>2.4699999999999999E-8</v>
      </c>
      <c r="D449" s="50">
        <v>0.848362222</v>
      </c>
      <c r="E449" s="65" t="s">
        <v>4502</v>
      </c>
      <c r="F449" s="66" t="s">
        <v>4586</v>
      </c>
    </row>
    <row r="450" spans="1:6" x14ac:dyDescent="0.2">
      <c r="A450" s="64" t="s">
        <v>4962</v>
      </c>
      <c r="B450" s="65">
        <v>-5.8399999999999997E-9</v>
      </c>
      <c r="C450" s="65">
        <v>5.5800000000000002E-9</v>
      </c>
      <c r="D450" s="50">
        <v>0.85265509500000003</v>
      </c>
      <c r="E450" s="65" t="s">
        <v>4502</v>
      </c>
      <c r="F450" s="66" t="s">
        <v>4624</v>
      </c>
    </row>
    <row r="451" spans="1:6" x14ac:dyDescent="0.2">
      <c r="A451" s="64" t="s">
        <v>4963</v>
      </c>
      <c r="B451" s="65">
        <v>-6.0500000000000004E-9</v>
      </c>
      <c r="C451" s="65">
        <v>5.7299999999999999E-9</v>
      </c>
      <c r="D451" s="50">
        <v>0.85431484099999999</v>
      </c>
      <c r="E451" s="65" t="s">
        <v>4502</v>
      </c>
      <c r="F451" s="66" t="s">
        <v>4515</v>
      </c>
    </row>
    <row r="452" spans="1:6" x14ac:dyDescent="0.2">
      <c r="A452" s="64" t="s">
        <v>4964</v>
      </c>
      <c r="B452" s="65">
        <v>-2.1699999999999999E-8</v>
      </c>
      <c r="C452" s="65">
        <v>2.0400000000000001E-8</v>
      </c>
      <c r="D452" s="50">
        <v>0.85610626700000003</v>
      </c>
      <c r="E452" s="65" t="s">
        <v>4502</v>
      </c>
      <c r="F452" s="66" t="s">
        <v>4622</v>
      </c>
    </row>
    <row r="453" spans="1:6" x14ac:dyDescent="0.2">
      <c r="A453" s="64" t="s">
        <v>4965</v>
      </c>
      <c r="B453" s="65">
        <v>-1.4300000000000001E-8</v>
      </c>
      <c r="C453" s="65">
        <v>1.33E-8</v>
      </c>
      <c r="D453" s="50">
        <v>0.85764796600000004</v>
      </c>
      <c r="E453" s="65" t="s">
        <v>4502</v>
      </c>
      <c r="F453" s="66" t="s">
        <v>4515</v>
      </c>
    </row>
    <row r="454" spans="1:6" x14ac:dyDescent="0.2">
      <c r="A454" s="64" t="s">
        <v>4966</v>
      </c>
      <c r="B454" s="65">
        <v>-6.5599999999999997E-9</v>
      </c>
      <c r="C454" s="65">
        <v>6.1200000000000004E-9</v>
      </c>
      <c r="D454" s="50">
        <v>0.85811159199999998</v>
      </c>
      <c r="E454" s="65" t="s">
        <v>4502</v>
      </c>
      <c r="F454" s="66" t="s">
        <v>4622</v>
      </c>
    </row>
    <row r="455" spans="1:6" x14ac:dyDescent="0.2">
      <c r="A455" s="64" t="s">
        <v>4967</v>
      </c>
      <c r="B455" s="65">
        <v>-3.7099999999999998E-9</v>
      </c>
      <c r="C455" s="65">
        <v>3.4400000000000001E-9</v>
      </c>
      <c r="D455" s="50">
        <v>0.85977239800000005</v>
      </c>
      <c r="E455" s="65" t="s">
        <v>4502</v>
      </c>
      <c r="F455" s="66" t="s">
        <v>4515</v>
      </c>
    </row>
    <row r="456" spans="1:6" x14ac:dyDescent="0.2">
      <c r="A456" s="64" t="s">
        <v>4968</v>
      </c>
      <c r="B456" s="65">
        <v>-8.3699999999999998E-9</v>
      </c>
      <c r="C456" s="65">
        <v>7.7499999999999999E-9</v>
      </c>
      <c r="D456" s="50">
        <v>0.85979191799999999</v>
      </c>
      <c r="E456" s="65" t="s">
        <v>4502</v>
      </c>
      <c r="F456" s="66" t="s">
        <v>4515</v>
      </c>
    </row>
    <row r="457" spans="1:6" x14ac:dyDescent="0.2">
      <c r="A457" s="64" t="s">
        <v>4969</v>
      </c>
      <c r="B457" s="65">
        <v>-5.2199999999999996E-10</v>
      </c>
      <c r="C457" s="65">
        <v>4.8299999999999999E-10</v>
      </c>
      <c r="D457" s="50">
        <v>0.86008010199999996</v>
      </c>
      <c r="E457" s="65" t="s">
        <v>4509</v>
      </c>
      <c r="F457" s="66" t="s">
        <v>4549</v>
      </c>
    </row>
    <row r="458" spans="1:6" x14ac:dyDescent="0.2">
      <c r="A458" s="64" t="s">
        <v>4970</v>
      </c>
      <c r="B458" s="65">
        <v>-4.1099999999999998E-10</v>
      </c>
      <c r="C458" s="65">
        <v>3.7999999999999998E-10</v>
      </c>
      <c r="D458" s="50">
        <v>0.86034883900000003</v>
      </c>
      <c r="E458" s="65" t="s">
        <v>4509</v>
      </c>
      <c r="F458" s="66" t="s">
        <v>4650</v>
      </c>
    </row>
    <row r="459" spans="1:6" x14ac:dyDescent="0.2">
      <c r="A459" s="64" t="s">
        <v>4971</v>
      </c>
      <c r="B459" s="65">
        <v>-5.14E-9</v>
      </c>
      <c r="C459" s="65">
        <v>4.7200000000000002E-9</v>
      </c>
      <c r="D459" s="50">
        <v>0.86197901600000004</v>
      </c>
      <c r="E459" s="65" t="s">
        <v>4502</v>
      </c>
      <c r="F459" s="66" t="s">
        <v>4515</v>
      </c>
    </row>
    <row r="460" spans="1:6" x14ac:dyDescent="0.2">
      <c r="A460" s="64" t="s">
        <v>4972</v>
      </c>
      <c r="B460" s="65">
        <v>-4.5399999999999998E-10</v>
      </c>
      <c r="C460" s="65">
        <v>4.1500000000000001E-10</v>
      </c>
      <c r="D460" s="50">
        <v>0.86326939800000002</v>
      </c>
      <c r="E460" s="65" t="s">
        <v>4509</v>
      </c>
      <c r="F460" s="66" t="s">
        <v>4515</v>
      </c>
    </row>
    <row r="461" spans="1:6" x14ac:dyDescent="0.2">
      <c r="A461" s="64" t="s">
        <v>4973</v>
      </c>
      <c r="B461" s="65">
        <v>-1.05E-8</v>
      </c>
      <c r="C461" s="65">
        <v>9.5599999999999992E-9</v>
      </c>
      <c r="D461" s="50">
        <v>0.86499256000000002</v>
      </c>
      <c r="E461" s="65" t="s">
        <v>4502</v>
      </c>
      <c r="F461" s="66" t="s">
        <v>4586</v>
      </c>
    </row>
    <row r="462" spans="1:6" x14ac:dyDescent="0.2">
      <c r="A462" s="64" t="s">
        <v>4974</v>
      </c>
      <c r="B462" s="65">
        <v>-4.8499999999999998E-10</v>
      </c>
      <c r="C462" s="65">
        <v>4.3899999999999998E-10</v>
      </c>
      <c r="D462" s="50">
        <v>0.86505694300000002</v>
      </c>
      <c r="E462" s="65" t="s">
        <v>4509</v>
      </c>
      <c r="F462" s="66" t="s">
        <v>4650</v>
      </c>
    </row>
    <row r="463" spans="1:6" x14ac:dyDescent="0.2">
      <c r="A463" s="64" t="s">
        <v>4975</v>
      </c>
      <c r="B463" s="65">
        <v>-6.1900000000000003E-10</v>
      </c>
      <c r="C463" s="65">
        <v>5.6000000000000003E-10</v>
      </c>
      <c r="D463" s="50">
        <v>0.865278875</v>
      </c>
      <c r="E463" s="65" t="s">
        <v>4509</v>
      </c>
      <c r="F463" s="66" t="s">
        <v>4549</v>
      </c>
    </row>
    <row r="464" spans="1:6" x14ac:dyDescent="0.2">
      <c r="A464" s="64" t="s">
        <v>4976</v>
      </c>
      <c r="B464" s="65">
        <v>-3.2299999999999998E-9</v>
      </c>
      <c r="C464" s="65">
        <v>2.9199999999999998E-9</v>
      </c>
      <c r="D464" s="50">
        <v>0.86563949200000001</v>
      </c>
      <c r="E464" s="65" t="s">
        <v>4502</v>
      </c>
      <c r="F464" s="66" t="s">
        <v>4650</v>
      </c>
    </row>
    <row r="465" spans="1:6" x14ac:dyDescent="0.2">
      <c r="A465" s="64" t="s">
        <v>4977</v>
      </c>
      <c r="B465" s="65">
        <v>-6.7299999999999995E-10</v>
      </c>
      <c r="C465" s="65">
        <v>6.0399999999999998E-10</v>
      </c>
      <c r="D465" s="50">
        <v>0.86752269000000004</v>
      </c>
      <c r="E465" s="65" t="s">
        <v>4509</v>
      </c>
      <c r="F465" s="66" t="s">
        <v>4520</v>
      </c>
    </row>
    <row r="466" spans="1:6" x14ac:dyDescent="0.2">
      <c r="A466" s="64" t="s">
        <v>4978</v>
      </c>
      <c r="B466" s="65">
        <v>-8.2000000000000006E-9</v>
      </c>
      <c r="C466" s="65">
        <v>7.3399999999999999E-9</v>
      </c>
      <c r="D466" s="50">
        <v>0.86808956299999995</v>
      </c>
      <c r="E466" s="65" t="s">
        <v>4502</v>
      </c>
      <c r="F466" s="66" t="s">
        <v>4622</v>
      </c>
    </row>
    <row r="467" spans="1:6" x14ac:dyDescent="0.2">
      <c r="A467" s="64" t="s">
        <v>4979</v>
      </c>
      <c r="B467" s="65">
        <v>-3.0899999999999999E-9</v>
      </c>
      <c r="C467" s="65">
        <v>2.76E-9</v>
      </c>
      <c r="D467" s="50">
        <v>0.86843655500000005</v>
      </c>
      <c r="E467" s="65" t="s">
        <v>4502</v>
      </c>
      <c r="F467" s="66" t="s">
        <v>4624</v>
      </c>
    </row>
    <row r="468" spans="1:6" x14ac:dyDescent="0.2">
      <c r="A468" s="64" t="s">
        <v>4980</v>
      </c>
      <c r="B468" s="65">
        <v>-9.2599999999999999E-9</v>
      </c>
      <c r="C468" s="65">
        <v>8.2700000000000006E-9</v>
      </c>
      <c r="D468" s="50">
        <v>0.86845676100000002</v>
      </c>
      <c r="E468" s="65" t="s">
        <v>4502</v>
      </c>
      <c r="F468" s="66" t="s">
        <v>4624</v>
      </c>
    </row>
    <row r="469" spans="1:6" x14ac:dyDescent="0.2">
      <c r="A469" s="64" t="s">
        <v>4981</v>
      </c>
      <c r="B469" s="65">
        <v>-2.1999999999999998E-8</v>
      </c>
      <c r="C469" s="65">
        <v>1.96E-8</v>
      </c>
      <c r="D469" s="50">
        <v>0.86872412499999996</v>
      </c>
      <c r="E469" s="65" t="s">
        <v>4502</v>
      </c>
      <c r="F469" s="66" t="s">
        <v>4650</v>
      </c>
    </row>
    <row r="470" spans="1:6" x14ac:dyDescent="0.2">
      <c r="A470" s="64" t="s">
        <v>4982</v>
      </c>
      <c r="B470" s="65">
        <v>-4.2800000000000002E-10</v>
      </c>
      <c r="C470" s="65">
        <v>3.7999999999999998E-10</v>
      </c>
      <c r="D470" s="50">
        <v>0.87011421499999997</v>
      </c>
      <c r="E470" s="65" t="s">
        <v>4509</v>
      </c>
      <c r="F470" s="66" t="s">
        <v>4549</v>
      </c>
    </row>
    <row r="471" spans="1:6" x14ac:dyDescent="0.2">
      <c r="A471" s="64" t="s">
        <v>4983</v>
      </c>
      <c r="B471" s="65">
        <v>-4.9500000000000005E-10</v>
      </c>
      <c r="C471" s="65">
        <v>4.3799999999999999E-10</v>
      </c>
      <c r="D471" s="50">
        <v>0.87081386299999997</v>
      </c>
      <c r="E471" s="65" t="s">
        <v>4509</v>
      </c>
      <c r="F471" s="66" t="s">
        <v>4549</v>
      </c>
    </row>
    <row r="472" spans="1:6" x14ac:dyDescent="0.2">
      <c r="A472" s="64" t="s">
        <v>4984</v>
      </c>
      <c r="B472" s="65">
        <v>-1.1199999999999999E-8</v>
      </c>
      <c r="C472" s="65">
        <v>9.8400000000000008E-9</v>
      </c>
      <c r="D472" s="50">
        <v>0.87152174000000004</v>
      </c>
      <c r="E472" s="65" t="s">
        <v>4502</v>
      </c>
      <c r="F472" s="66" t="s">
        <v>4624</v>
      </c>
    </row>
    <row r="473" spans="1:6" x14ac:dyDescent="0.2">
      <c r="A473" s="64" t="s">
        <v>4985</v>
      </c>
      <c r="B473" s="65">
        <v>-1.3399999999999999E-8</v>
      </c>
      <c r="C473" s="65">
        <v>1.18E-8</v>
      </c>
      <c r="D473" s="50">
        <v>0.87186771299999999</v>
      </c>
      <c r="E473" s="65" t="s">
        <v>4502</v>
      </c>
      <c r="F473" s="66" t="s">
        <v>4622</v>
      </c>
    </row>
    <row r="474" spans="1:6" x14ac:dyDescent="0.2">
      <c r="A474" s="64" t="s">
        <v>4986</v>
      </c>
      <c r="B474" s="65">
        <v>-6.96E-9</v>
      </c>
      <c r="C474" s="65">
        <v>6.1200000000000004E-9</v>
      </c>
      <c r="D474" s="50">
        <v>0.87208664800000002</v>
      </c>
      <c r="E474" s="65" t="s">
        <v>4502</v>
      </c>
      <c r="F474" s="66" t="s">
        <v>4622</v>
      </c>
    </row>
    <row r="475" spans="1:6" x14ac:dyDescent="0.2">
      <c r="A475" s="64" t="s">
        <v>4987</v>
      </c>
      <c r="B475" s="65">
        <v>-3.5600000000000001E-9</v>
      </c>
      <c r="C475" s="65">
        <v>3.1300000000000002E-9</v>
      </c>
      <c r="D475" s="50">
        <v>0.87214552999999995</v>
      </c>
      <c r="E475" s="65" t="s">
        <v>4502</v>
      </c>
      <c r="F475" s="66" t="s">
        <v>4549</v>
      </c>
    </row>
    <row r="476" spans="1:6" x14ac:dyDescent="0.2">
      <c r="A476" s="64" t="s">
        <v>4988</v>
      </c>
      <c r="B476" s="65">
        <v>-8.0499999999999993E-9</v>
      </c>
      <c r="C476" s="65">
        <v>7.0299999999999999E-9</v>
      </c>
      <c r="D476" s="50">
        <v>0.87393992600000003</v>
      </c>
      <c r="E476" s="65" t="s">
        <v>4502</v>
      </c>
      <c r="F476" s="66" t="s">
        <v>4622</v>
      </c>
    </row>
    <row r="477" spans="1:6" x14ac:dyDescent="0.2">
      <c r="A477" s="64" t="s">
        <v>4989</v>
      </c>
      <c r="B477" s="65">
        <v>-7.4600000000000003E-9</v>
      </c>
      <c r="C477" s="65">
        <v>6.4599999999999996E-9</v>
      </c>
      <c r="D477" s="50">
        <v>0.87561990000000001</v>
      </c>
      <c r="E477" s="65" t="s">
        <v>4502</v>
      </c>
      <c r="F477" s="66" t="s">
        <v>4622</v>
      </c>
    </row>
    <row r="478" spans="1:6" x14ac:dyDescent="0.2">
      <c r="A478" s="64" t="s">
        <v>4990</v>
      </c>
      <c r="B478" s="65">
        <v>-5.6699999999999997E-9</v>
      </c>
      <c r="C478" s="65">
        <v>4.8900000000000003E-9</v>
      </c>
      <c r="D478" s="50">
        <v>0.87649452100000003</v>
      </c>
      <c r="E478" s="65" t="s">
        <v>4502</v>
      </c>
      <c r="F478" s="66" t="s">
        <v>4549</v>
      </c>
    </row>
    <row r="479" spans="1:6" x14ac:dyDescent="0.2">
      <c r="A479" s="64" t="s">
        <v>4991</v>
      </c>
      <c r="B479" s="65">
        <v>-1.18E-8</v>
      </c>
      <c r="C479" s="65">
        <v>1.02E-8</v>
      </c>
      <c r="D479" s="50">
        <v>0.87679543599999998</v>
      </c>
      <c r="E479" s="65" t="s">
        <v>4502</v>
      </c>
      <c r="F479" s="66" t="s">
        <v>4515</v>
      </c>
    </row>
    <row r="480" spans="1:6" x14ac:dyDescent="0.2">
      <c r="A480" s="64" t="s">
        <v>4992</v>
      </c>
      <c r="B480" s="65">
        <v>-4.3599999999999998E-9</v>
      </c>
      <c r="C480" s="65">
        <v>3.7399999999999999E-9</v>
      </c>
      <c r="D480" s="50">
        <v>0.87843919699999995</v>
      </c>
      <c r="E480" s="65" t="s">
        <v>4502</v>
      </c>
      <c r="F480" s="66" t="s">
        <v>4650</v>
      </c>
    </row>
    <row r="481" spans="1:6" x14ac:dyDescent="0.2">
      <c r="A481" s="64" t="s">
        <v>4993</v>
      </c>
      <c r="B481" s="65">
        <v>-6.34E-9</v>
      </c>
      <c r="C481" s="65">
        <v>5.4299999999999997E-9</v>
      </c>
      <c r="D481" s="50">
        <v>0.878530849</v>
      </c>
      <c r="E481" s="65" t="s">
        <v>4502</v>
      </c>
      <c r="F481" s="66" t="s">
        <v>4549</v>
      </c>
    </row>
    <row r="482" spans="1:6" x14ac:dyDescent="0.2">
      <c r="A482" s="64" t="s">
        <v>4994</v>
      </c>
      <c r="B482" s="65">
        <v>-1.2100000000000001E-8</v>
      </c>
      <c r="C482" s="65">
        <v>1.03E-8</v>
      </c>
      <c r="D482" s="50">
        <v>0.87973957899999999</v>
      </c>
      <c r="E482" s="65" t="s">
        <v>4502</v>
      </c>
      <c r="F482" s="66" t="s">
        <v>4624</v>
      </c>
    </row>
    <row r="483" spans="1:6" x14ac:dyDescent="0.2">
      <c r="A483" s="64" t="s">
        <v>4995</v>
      </c>
      <c r="B483" s="65">
        <v>-1.03E-8</v>
      </c>
      <c r="C483" s="65">
        <v>8.6699999999999992E-9</v>
      </c>
      <c r="D483" s="50">
        <v>0.88176975700000004</v>
      </c>
      <c r="E483" s="65" t="s">
        <v>4502</v>
      </c>
      <c r="F483" s="66" t="s">
        <v>4515</v>
      </c>
    </row>
    <row r="484" spans="1:6" x14ac:dyDescent="0.2">
      <c r="A484" s="64" t="s">
        <v>4996</v>
      </c>
      <c r="B484" s="65">
        <v>-1.63E-8</v>
      </c>
      <c r="C484" s="65">
        <v>1.37E-8</v>
      </c>
      <c r="D484" s="50">
        <v>0.88234785800000004</v>
      </c>
      <c r="E484" s="65" t="s">
        <v>4502</v>
      </c>
      <c r="F484" s="66" t="s">
        <v>4515</v>
      </c>
    </row>
    <row r="485" spans="1:6" x14ac:dyDescent="0.2">
      <c r="A485" s="64" t="s">
        <v>4997</v>
      </c>
      <c r="B485" s="65">
        <v>-4.8799999999999997E-10</v>
      </c>
      <c r="C485" s="65">
        <v>4.05E-10</v>
      </c>
      <c r="D485" s="50">
        <v>0.88580787599999999</v>
      </c>
      <c r="E485" s="65" t="s">
        <v>4509</v>
      </c>
      <c r="F485" s="66" t="s">
        <v>4600</v>
      </c>
    </row>
    <row r="486" spans="1:6" x14ac:dyDescent="0.2">
      <c r="A486" s="64" t="s">
        <v>4998</v>
      </c>
      <c r="B486" s="65">
        <v>-8.8699999999999994E-9</v>
      </c>
      <c r="C486" s="65">
        <v>7.3499999999999996E-9</v>
      </c>
      <c r="D486" s="50">
        <v>0.88606331400000005</v>
      </c>
      <c r="E486" s="65" t="s">
        <v>4502</v>
      </c>
      <c r="F486" s="66" t="s">
        <v>4515</v>
      </c>
    </row>
    <row r="487" spans="1:6" x14ac:dyDescent="0.2">
      <c r="A487" s="64" t="s">
        <v>4999</v>
      </c>
      <c r="B487" s="65">
        <v>-8.4200000000000003E-9</v>
      </c>
      <c r="C487" s="65">
        <v>6.9100000000000003E-9</v>
      </c>
      <c r="D487" s="50">
        <v>0.88841715799999998</v>
      </c>
      <c r="E487" s="65" t="s">
        <v>4502</v>
      </c>
      <c r="F487" s="66" t="s">
        <v>4515</v>
      </c>
    </row>
    <row r="488" spans="1:6" x14ac:dyDescent="0.2">
      <c r="A488" s="64" t="s">
        <v>5000</v>
      </c>
      <c r="B488" s="65">
        <v>-5.7499999999999998E-10</v>
      </c>
      <c r="C488" s="65">
        <v>4.7100000000000003E-10</v>
      </c>
      <c r="D488" s="50">
        <v>0.88878942500000002</v>
      </c>
      <c r="E488" s="65" t="s">
        <v>4509</v>
      </c>
      <c r="F488" s="66" t="s">
        <v>4549</v>
      </c>
    </row>
    <row r="489" spans="1:6" x14ac:dyDescent="0.2">
      <c r="A489" s="64" t="s">
        <v>5001</v>
      </c>
      <c r="B489" s="65">
        <v>-7.4099999999999998E-9</v>
      </c>
      <c r="C489" s="65">
        <v>6.0099999999999997E-9</v>
      </c>
      <c r="D489" s="50">
        <v>0.89115633900000002</v>
      </c>
      <c r="E489" s="65" t="s">
        <v>4502</v>
      </c>
      <c r="F489" s="66" t="s">
        <v>4846</v>
      </c>
    </row>
    <row r="490" spans="1:6" x14ac:dyDescent="0.2">
      <c r="A490" s="64" t="s">
        <v>5002</v>
      </c>
      <c r="B490" s="65">
        <v>-5.2300000000000003E-9</v>
      </c>
      <c r="C490" s="65">
        <v>4.2199999999999999E-9</v>
      </c>
      <c r="D490" s="50">
        <v>0.89268555400000005</v>
      </c>
      <c r="E490" s="65" t="s">
        <v>4502</v>
      </c>
      <c r="F490" s="66" t="s">
        <v>4624</v>
      </c>
    </row>
    <row r="491" spans="1:6" x14ac:dyDescent="0.2">
      <c r="A491" s="64" t="s">
        <v>5003</v>
      </c>
      <c r="B491" s="65">
        <v>-6.96E-9</v>
      </c>
      <c r="C491" s="65">
        <v>5.5599999999999998E-9</v>
      </c>
      <c r="D491" s="50">
        <v>0.89460930999999999</v>
      </c>
      <c r="E491" s="65" t="s">
        <v>4502</v>
      </c>
      <c r="F491" s="66" t="s">
        <v>4622</v>
      </c>
    </row>
    <row r="492" spans="1:6" x14ac:dyDescent="0.2">
      <c r="A492" s="64" t="s">
        <v>5004</v>
      </c>
      <c r="B492" s="65">
        <v>-5.6999999999999998E-9</v>
      </c>
      <c r="C492" s="65">
        <v>4.5500000000000002E-9</v>
      </c>
      <c r="D492" s="50">
        <v>0.89462658799999994</v>
      </c>
      <c r="E492" s="65" t="s">
        <v>4502</v>
      </c>
      <c r="F492" s="66" t="s">
        <v>4533</v>
      </c>
    </row>
    <row r="493" spans="1:6" x14ac:dyDescent="0.2">
      <c r="A493" s="64" t="s">
        <v>5005</v>
      </c>
      <c r="B493" s="65">
        <v>-4.3799999999999999E-10</v>
      </c>
      <c r="C493" s="65">
        <v>3.4799999999999999E-10</v>
      </c>
      <c r="D493" s="50">
        <v>0.89572981699999998</v>
      </c>
      <c r="E493" s="65" t="s">
        <v>4509</v>
      </c>
      <c r="F493" s="66" t="s">
        <v>4624</v>
      </c>
    </row>
    <row r="494" spans="1:6" x14ac:dyDescent="0.2">
      <c r="A494" s="64" t="s">
        <v>5006</v>
      </c>
      <c r="B494" s="65">
        <v>-1.96E-8</v>
      </c>
      <c r="C494" s="65">
        <v>1.5600000000000001E-8</v>
      </c>
      <c r="D494" s="50">
        <v>0.89640741999999995</v>
      </c>
      <c r="E494" s="65" t="s">
        <v>4502</v>
      </c>
      <c r="F494" s="66" t="s">
        <v>4549</v>
      </c>
    </row>
    <row r="495" spans="1:6" x14ac:dyDescent="0.2">
      <c r="A495" s="64" t="s">
        <v>5007</v>
      </c>
      <c r="B495" s="65">
        <v>-5.7499999999999998E-10</v>
      </c>
      <c r="C495" s="65">
        <v>4.5399999999999998E-10</v>
      </c>
      <c r="D495" s="50">
        <v>0.89746946299999997</v>
      </c>
      <c r="E495" s="65" t="s">
        <v>4509</v>
      </c>
      <c r="F495" s="66" t="s">
        <v>4600</v>
      </c>
    </row>
    <row r="496" spans="1:6" x14ac:dyDescent="0.2">
      <c r="A496" s="64" t="s">
        <v>5008</v>
      </c>
      <c r="B496" s="65">
        <v>-4.97E-9</v>
      </c>
      <c r="C496" s="65">
        <v>3.9000000000000002E-9</v>
      </c>
      <c r="D496" s="50">
        <v>0.89882810099999999</v>
      </c>
      <c r="E496" s="65" t="s">
        <v>4502</v>
      </c>
      <c r="F496" s="66" t="s">
        <v>4624</v>
      </c>
    </row>
    <row r="497" spans="1:6" x14ac:dyDescent="0.2">
      <c r="A497" s="64" t="s">
        <v>5009</v>
      </c>
      <c r="B497" s="65">
        <v>-5.2800000000000004E-10</v>
      </c>
      <c r="C497" s="65">
        <v>4.1200000000000002E-10</v>
      </c>
      <c r="D497" s="50">
        <v>0.89977871899999995</v>
      </c>
      <c r="E497" s="65" t="s">
        <v>4509</v>
      </c>
      <c r="F497" s="66" t="s">
        <v>4586</v>
      </c>
    </row>
    <row r="498" spans="1:6" x14ac:dyDescent="0.2">
      <c r="A498" s="64" t="s">
        <v>5010</v>
      </c>
      <c r="B498" s="65">
        <v>-1.02E-8</v>
      </c>
      <c r="C498" s="65">
        <v>7.9500000000000001E-9</v>
      </c>
      <c r="D498" s="50">
        <v>0.90014150000000004</v>
      </c>
      <c r="E498" s="65" t="s">
        <v>4502</v>
      </c>
      <c r="F498" s="66" t="s">
        <v>4622</v>
      </c>
    </row>
    <row r="499" spans="1:6" x14ac:dyDescent="0.2">
      <c r="A499" s="64" t="s">
        <v>5011</v>
      </c>
      <c r="B499" s="65">
        <v>-6.88E-10</v>
      </c>
      <c r="C499" s="65">
        <v>5.3200000000000002E-10</v>
      </c>
      <c r="D499" s="50">
        <v>0.90170661100000005</v>
      </c>
      <c r="E499" s="65" t="s">
        <v>4509</v>
      </c>
      <c r="F499" s="66" t="s">
        <v>4624</v>
      </c>
    </row>
    <row r="500" spans="1:6" x14ac:dyDescent="0.2">
      <c r="A500" s="64" t="s">
        <v>5012</v>
      </c>
      <c r="B500" s="65">
        <v>-1.44E-8</v>
      </c>
      <c r="C500" s="65">
        <v>1.11E-8</v>
      </c>
      <c r="D500" s="50">
        <v>0.90279124399999999</v>
      </c>
      <c r="E500" s="65" t="s">
        <v>4502</v>
      </c>
      <c r="F500" s="66" t="s">
        <v>4622</v>
      </c>
    </row>
    <row r="501" spans="1:6" x14ac:dyDescent="0.2">
      <c r="A501" s="64" t="s">
        <v>5013</v>
      </c>
      <c r="B501" s="65">
        <v>-5.9799999999999996E-9</v>
      </c>
      <c r="C501" s="65">
        <v>4.5900000000000001E-9</v>
      </c>
      <c r="D501" s="50">
        <v>0.90361659000000005</v>
      </c>
      <c r="E501" s="65" t="s">
        <v>4502</v>
      </c>
      <c r="F501" s="66" t="s">
        <v>4622</v>
      </c>
    </row>
    <row r="502" spans="1:6" x14ac:dyDescent="0.2">
      <c r="A502" s="64" t="s">
        <v>5014</v>
      </c>
      <c r="B502" s="65">
        <v>-6.6399999999999998E-10</v>
      </c>
      <c r="C502" s="65">
        <v>5.0700000000000001E-10</v>
      </c>
      <c r="D502" s="50">
        <v>0.90464959599999994</v>
      </c>
      <c r="E502" s="65" t="s">
        <v>4509</v>
      </c>
      <c r="F502" s="66" t="s">
        <v>4515</v>
      </c>
    </row>
    <row r="503" spans="1:6" x14ac:dyDescent="0.2">
      <c r="A503" s="64" t="s">
        <v>5015</v>
      </c>
      <c r="B503" s="65">
        <v>-9.2699999999999996E-9</v>
      </c>
      <c r="C503" s="65">
        <v>7.06E-9</v>
      </c>
      <c r="D503" s="50">
        <v>0.90541039599999995</v>
      </c>
      <c r="E503" s="65" t="s">
        <v>4502</v>
      </c>
      <c r="F503" s="66" t="s">
        <v>4624</v>
      </c>
    </row>
    <row r="504" spans="1:6" x14ac:dyDescent="0.2">
      <c r="A504" s="64" t="s">
        <v>5016</v>
      </c>
      <c r="B504" s="65">
        <v>-6.2300000000000002E-10</v>
      </c>
      <c r="C504" s="65">
        <v>4.7400000000000002E-10</v>
      </c>
      <c r="D504" s="50">
        <v>0.90581112100000005</v>
      </c>
      <c r="E504" s="65" t="s">
        <v>4509</v>
      </c>
      <c r="F504" s="66" t="s">
        <v>4515</v>
      </c>
    </row>
    <row r="505" spans="1:6" x14ac:dyDescent="0.2">
      <c r="A505" s="64" t="s">
        <v>5017</v>
      </c>
      <c r="B505" s="65">
        <v>-1.6899999999999999E-8</v>
      </c>
      <c r="C505" s="65">
        <v>1.29E-8</v>
      </c>
      <c r="D505" s="50">
        <v>0.90613465999999998</v>
      </c>
      <c r="E505" s="65" t="s">
        <v>4502</v>
      </c>
      <c r="F505" s="66" t="s">
        <v>4549</v>
      </c>
    </row>
    <row r="506" spans="1:6" x14ac:dyDescent="0.2">
      <c r="A506" s="64" t="s">
        <v>5018</v>
      </c>
      <c r="B506" s="65">
        <v>-2.4599999999999999E-8</v>
      </c>
      <c r="C506" s="65">
        <v>1.8600000000000001E-8</v>
      </c>
      <c r="D506" s="50">
        <v>0.90673093900000001</v>
      </c>
      <c r="E506" s="65" t="s">
        <v>4502</v>
      </c>
      <c r="F506" s="66" t="s">
        <v>4549</v>
      </c>
    </row>
    <row r="507" spans="1:6" x14ac:dyDescent="0.2">
      <c r="A507" s="64" t="s">
        <v>5019</v>
      </c>
      <c r="B507" s="65">
        <v>-1.24E-8</v>
      </c>
      <c r="C507" s="65">
        <v>9.3100000000000003E-9</v>
      </c>
      <c r="D507" s="50">
        <v>0.90808244400000004</v>
      </c>
      <c r="E507" s="65" t="s">
        <v>4502</v>
      </c>
      <c r="F507" s="66" t="s">
        <v>4624</v>
      </c>
    </row>
    <row r="508" spans="1:6" x14ac:dyDescent="0.2">
      <c r="A508" s="64" t="s">
        <v>5020</v>
      </c>
      <c r="B508" s="65">
        <v>-3.3900000000000001E-9</v>
      </c>
      <c r="C508" s="65">
        <v>2.5500000000000001E-9</v>
      </c>
      <c r="D508" s="50">
        <v>0.90814462399999996</v>
      </c>
      <c r="E508" s="65" t="s">
        <v>4502</v>
      </c>
      <c r="F508" s="66" t="s">
        <v>4624</v>
      </c>
    </row>
    <row r="509" spans="1:6" x14ac:dyDescent="0.2">
      <c r="A509" s="64" t="s">
        <v>5021</v>
      </c>
      <c r="B509" s="65">
        <v>-4.9399999999999995E-10</v>
      </c>
      <c r="C509" s="65">
        <v>3.6700000000000003E-10</v>
      </c>
      <c r="D509" s="50">
        <v>0.91118011600000004</v>
      </c>
      <c r="E509" s="65" t="s">
        <v>4509</v>
      </c>
      <c r="F509" s="66" t="s">
        <v>4622</v>
      </c>
    </row>
    <row r="510" spans="1:6" x14ac:dyDescent="0.2">
      <c r="A510" s="64" t="s">
        <v>5022</v>
      </c>
      <c r="B510" s="65">
        <v>-1.6400000000000001E-8</v>
      </c>
      <c r="C510" s="65">
        <v>1.2100000000000001E-8</v>
      </c>
      <c r="D510" s="50">
        <v>0.91221961100000004</v>
      </c>
      <c r="E510" s="65" t="s">
        <v>4502</v>
      </c>
      <c r="F510" s="66" t="s">
        <v>4586</v>
      </c>
    </row>
    <row r="511" spans="1:6" x14ac:dyDescent="0.2">
      <c r="A511" s="64" t="s">
        <v>5023</v>
      </c>
      <c r="B511" s="65">
        <v>-1.09E-8</v>
      </c>
      <c r="C511" s="65">
        <v>8.02E-9</v>
      </c>
      <c r="D511" s="50">
        <v>0.91301348000000004</v>
      </c>
      <c r="E511" s="65" t="s">
        <v>4502</v>
      </c>
      <c r="F511" s="66" t="s">
        <v>4624</v>
      </c>
    </row>
    <row r="512" spans="1:6" x14ac:dyDescent="0.2">
      <c r="A512" s="64" t="s">
        <v>5024</v>
      </c>
      <c r="B512" s="65">
        <v>-7.1399999999999997E-9</v>
      </c>
      <c r="C512" s="65">
        <v>5.21E-9</v>
      </c>
      <c r="D512" s="50">
        <v>0.91460721599999995</v>
      </c>
      <c r="E512" s="65" t="s">
        <v>4502</v>
      </c>
      <c r="F512" s="66" t="s">
        <v>4624</v>
      </c>
    </row>
    <row r="513" spans="1:6" x14ac:dyDescent="0.2">
      <c r="A513" s="64" t="s">
        <v>5025</v>
      </c>
      <c r="B513" s="65">
        <v>-6.2199999999999996E-9</v>
      </c>
      <c r="C513" s="65">
        <v>4.5399999999999996E-9</v>
      </c>
      <c r="D513" s="50">
        <v>0.91466541099999998</v>
      </c>
      <c r="E513" s="65" t="s">
        <v>4502</v>
      </c>
      <c r="F513" s="66" t="s">
        <v>4515</v>
      </c>
    </row>
    <row r="514" spans="1:6" x14ac:dyDescent="0.2">
      <c r="A514" s="64" t="s">
        <v>5026</v>
      </c>
      <c r="B514" s="65">
        <v>-5.4399999999999998E-10</v>
      </c>
      <c r="C514" s="65">
        <v>3.9499999999999998E-10</v>
      </c>
      <c r="D514" s="50">
        <v>0.91547210599999995</v>
      </c>
      <c r="E514" s="65" t="s">
        <v>4509</v>
      </c>
      <c r="F514" s="66" t="s">
        <v>4650</v>
      </c>
    </row>
    <row r="515" spans="1:6" x14ac:dyDescent="0.2">
      <c r="A515" s="64" t="s">
        <v>5027</v>
      </c>
      <c r="B515" s="65">
        <v>-1.05E-8</v>
      </c>
      <c r="C515" s="65">
        <v>7.6199999999999997E-9</v>
      </c>
      <c r="D515" s="50">
        <v>0.91613399500000003</v>
      </c>
      <c r="E515" s="65" t="s">
        <v>4502</v>
      </c>
      <c r="F515" s="66" t="s">
        <v>4734</v>
      </c>
    </row>
    <row r="516" spans="1:6" x14ac:dyDescent="0.2">
      <c r="A516" s="64" t="s">
        <v>5028</v>
      </c>
      <c r="B516" s="65">
        <v>-6.72E-9</v>
      </c>
      <c r="C516" s="65">
        <v>4.8600000000000002E-9</v>
      </c>
      <c r="D516" s="50">
        <v>0.91653034099999997</v>
      </c>
      <c r="E516" s="65" t="s">
        <v>4502</v>
      </c>
      <c r="F516" s="66" t="s">
        <v>4515</v>
      </c>
    </row>
    <row r="517" spans="1:6" x14ac:dyDescent="0.2">
      <c r="A517" s="64" t="s">
        <v>5029</v>
      </c>
      <c r="B517" s="65">
        <v>-2.3400000000000001E-8</v>
      </c>
      <c r="C517" s="65">
        <v>1.6899999999999999E-8</v>
      </c>
      <c r="D517" s="50">
        <v>0.91694827599999995</v>
      </c>
      <c r="E517" s="65" t="s">
        <v>4502</v>
      </c>
      <c r="F517" s="66" t="s">
        <v>4624</v>
      </c>
    </row>
    <row r="518" spans="1:6" x14ac:dyDescent="0.2">
      <c r="A518" s="64" t="s">
        <v>5030</v>
      </c>
      <c r="B518" s="65">
        <v>-5.1600000000000004E-9</v>
      </c>
      <c r="C518" s="65">
        <v>3.72E-9</v>
      </c>
      <c r="D518" s="50">
        <v>0.91705099400000001</v>
      </c>
      <c r="E518" s="65" t="s">
        <v>4502</v>
      </c>
      <c r="F518" s="66" t="s">
        <v>4624</v>
      </c>
    </row>
    <row r="519" spans="1:6" x14ac:dyDescent="0.2">
      <c r="A519" s="64" t="s">
        <v>5031</v>
      </c>
      <c r="B519" s="65">
        <v>-5.0499999999999997E-9</v>
      </c>
      <c r="C519" s="65">
        <v>3.6300000000000001E-9</v>
      </c>
      <c r="D519" s="50">
        <v>0.917863349</v>
      </c>
      <c r="E519" s="65" t="s">
        <v>4502</v>
      </c>
      <c r="F519" s="66" t="s">
        <v>4624</v>
      </c>
    </row>
    <row r="520" spans="1:6" x14ac:dyDescent="0.2">
      <c r="A520" s="64" t="s">
        <v>5032</v>
      </c>
      <c r="B520" s="65">
        <v>-1.3000000000000001E-8</v>
      </c>
      <c r="C520" s="65">
        <v>9.3299999999999998E-9</v>
      </c>
      <c r="D520" s="50">
        <v>0.91858091500000005</v>
      </c>
      <c r="E520" s="65" t="s">
        <v>4502</v>
      </c>
      <c r="F520" s="66" t="s">
        <v>4549</v>
      </c>
    </row>
    <row r="521" spans="1:6" x14ac:dyDescent="0.2">
      <c r="A521" s="64" t="s">
        <v>5033</v>
      </c>
      <c r="B521" s="65">
        <v>-5.9200000000000002E-9</v>
      </c>
      <c r="C521" s="65">
        <v>4.2400000000000002E-9</v>
      </c>
      <c r="D521" s="50">
        <v>0.91861447200000002</v>
      </c>
      <c r="E521" s="65" t="s">
        <v>4502</v>
      </c>
      <c r="F521" s="66" t="s">
        <v>4515</v>
      </c>
    </row>
    <row r="522" spans="1:6" x14ac:dyDescent="0.2">
      <c r="A522" s="64" t="s">
        <v>5034</v>
      </c>
      <c r="B522" s="65">
        <v>-3.1200000000000001E-8</v>
      </c>
      <c r="C522" s="65">
        <v>2.2399999999999999E-8</v>
      </c>
      <c r="D522" s="50">
        <v>0.91867410900000002</v>
      </c>
      <c r="E522" s="65" t="s">
        <v>4502</v>
      </c>
      <c r="F522" s="66" t="s">
        <v>4622</v>
      </c>
    </row>
    <row r="523" spans="1:6" x14ac:dyDescent="0.2">
      <c r="A523" s="64" t="s">
        <v>5035</v>
      </c>
      <c r="B523" s="65">
        <v>-1.15E-8</v>
      </c>
      <c r="C523" s="65">
        <v>8.1799999999999995E-9</v>
      </c>
      <c r="D523" s="50">
        <v>0.91936182499999997</v>
      </c>
      <c r="E523" s="65" t="s">
        <v>4502</v>
      </c>
      <c r="F523" s="66" t="s">
        <v>4624</v>
      </c>
    </row>
    <row r="524" spans="1:6" x14ac:dyDescent="0.2">
      <c r="A524" s="64" t="s">
        <v>5036</v>
      </c>
      <c r="B524" s="65">
        <v>-6.2499999999999997E-9</v>
      </c>
      <c r="C524" s="65">
        <v>4.4500000000000001E-9</v>
      </c>
      <c r="D524" s="50">
        <v>0.92016916800000004</v>
      </c>
      <c r="E524" s="65" t="s">
        <v>4502</v>
      </c>
      <c r="F524" s="66" t="s">
        <v>4549</v>
      </c>
    </row>
    <row r="525" spans="1:6" x14ac:dyDescent="0.2">
      <c r="A525" s="64" t="s">
        <v>5037</v>
      </c>
      <c r="B525" s="65">
        <v>-6.8699999999999996E-9</v>
      </c>
      <c r="C525" s="65">
        <v>4.8699999999999999E-9</v>
      </c>
      <c r="D525" s="50">
        <v>0.92085536199999996</v>
      </c>
      <c r="E525" s="65" t="s">
        <v>4502</v>
      </c>
      <c r="F525" s="66" t="s">
        <v>4515</v>
      </c>
    </row>
    <row r="526" spans="1:6" x14ac:dyDescent="0.2">
      <c r="A526" s="64" t="s">
        <v>4846</v>
      </c>
      <c r="B526" s="65">
        <v>-5.4899999999999997E-10</v>
      </c>
      <c r="C526" s="65">
        <v>3.89E-10</v>
      </c>
      <c r="D526" s="50">
        <v>0.92099638100000003</v>
      </c>
      <c r="E526" s="65" t="s">
        <v>4509</v>
      </c>
      <c r="F526" s="66" t="s">
        <v>4846</v>
      </c>
    </row>
    <row r="527" spans="1:6" x14ac:dyDescent="0.2">
      <c r="A527" s="64" t="s">
        <v>5038</v>
      </c>
      <c r="B527" s="65">
        <v>-7.1100000000000003E-10</v>
      </c>
      <c r="C527" s="65">
        <v>5.0100000000000003E-10</v>
      </c>
      <c r="D527" s="50">
        <v>0.92200184500000004</v>
      </c>
      <c r="E527" s="65" t="s">
        <v>4509</v>
      </c>
      <c r="F527" s="66" t="s">
        <v>4624</v>
      </c>
    </row>
    <row r="528" spans="1:6" x14ac:dyDescent="0.2">
      <c r="A528" s="64" t="s">
        <v>5039</v>
      </c>
      <c r="B528" s="65">
        <v>-1.51E-8</v>
      </c>
      <c r="C528" s="65">
        <v>1.0600000000000001E-8</v>
      </c>
      <c r="D528" s="50">
        <v>0.92259474699999999</v>
      </c>
      <c r="E528" s="65" t="s">
        <v>4502</v>
      </c>
      <c r="F528" s="66" t="s">
        <v>4549</v>
      </c>
    </row>
    <row r="529" spans="1:6" x14ac:dyDescent="0.2">
      <c r="A529" s="64" t="s">
        <v>5040</v>
      </c>
      <c r="B529" s="65">
        <v>-4.9500000000000005E-10</v>
      </c>
      <c r="C529" s="65">
        <v>3.44E-10</v>
      </c>
      <c r="D529" s="50">
        <v>0.92481203599999995</v>
      </c>
      <c r="E529" s="65" t="s">
        <v>4509</v>
      </c>
      <c r="F529" s="66" t="s">
        <v>4633</v>
      </c>
    </row>
    <row r="530" spans="1:6" x14ac:dyDescent="0.2">
      <c r="A530" s="64" t="s">
        <v>5041</v>
      </c>
      <c r="B530" s="65">
        <v>-3.9700000000000001E-9</v>
      </c>
      <c r="C530" s="65">
        <v>2.7499999999999998E-9</v>
      </c>
      <c r="D530" s="50">
        <v>0.92560484499999995</v>
      </c>
      <c r="E530" s="65" t="s">
        <v>4502</v>
      </c>
      <c r="F530" s="66" t="s">
        <v>4846</v>
      </c>
    </row>
    <row r="531" spans="1:6" x14ac:dyDescent="0.2">
      <c r="A531" s="64" t="s">
        <v>5042</v>
      </c>
      <c r="B531" s="65">
        <v>-9.5200000000000002E-9</v>
      </c>
      <c r="C531" s="65">
        <v>6.5899999999999998E-9</v>
      </c>
      <c r="D531" s="50">
        <v>0.92560553599999995</v>
      </c>
      <c r="E531" s="65" t="s">
        <v>4502</v>
      </c>
      <c r="F531" s="66" t="s">
        <v>4515</v>
      </c>
    </row>
    <row r="532" spans="1:6" x14ac:dyDescent="0.2">
      <c r="A532" s="64" t="s">
        <v>5043</v>
      </c>
      <c r="B532" s="65">
        <v>-5.6400000000000002E-10</v>
      </c>
      <c r="C532" s="65">
        <v>3.8600000000000001E-10</v>
      </c>
      <c r="D532" s="50">
        <v>0.92787550699999999</v>
      </c>
      <c r="E532" s="65" t="s">
        <v>4509</v>
      </c>
      <c r="F532" s="66" t="s">
        <v>4549</v>
      </c>
    </row>
    <row r="533" spans="1:6" x14ac:dyDescent="0.2">
      <c r="A533" s="64" t="s">
        <v>5044</v>
      </c>
      <c r="B533" s="65">
        <v>-5.93E-9</v>
      </c>
      <c r="C533" s="65">
        <v>4.0400000000000001E-9</v>
      </c>
      <c r="D533" s="50">
        <v>0.92902223299999998</v>
      </c>
      <c r="E533" s="65" t="s">
        <v>4502</v>
      </c>
      <c r="F533" s="66" t="s">
        <v>4622</v>
      </c>
    </row>
    <row r="534" spans="1:6" x14ac:dyDescent="0.2">
      <c r="A534" s="64" t="s">
        <v>5045</v>
      </c>
      <c r="B534" s="65">
        <v>-5.0500000000000001E-10</v>
      </c>
      <c r="C534" s="65">
        <v>3.43E-10</v>
      </c>
      <c r="D534" s="50">
        <v>0.929350432</v>
      </c>
      <c r="E534" s="65" t="s">
        <v>4509</v>
      </c>
      <c r="F534" s="66" t="s">
        <v>4549</v>
      </c>
    </row>
    <row r="535" spans="1:6" x14ac:dyDescent="0.2">
      <c r="A535" s="64" t="s">
        <v>5046</v>
      </c>
      <c r="B535" s="65">
        <v>-6.1900000000000003E-10</v>
      </c>
      <c r="C535" s="65">
        <v>4.2E-10</v>
      </c>
      <c r="D535" s="50">
        <v>0.92961709400000003</v>
      </c>
      <c r="E535" s="65" t="s">
        <v>4509</v>
      </c>
      <c r="F535" s="66" t="s">
        <v>4549</v>
      </c>
    </row>
    <row r="536" spans="1:6" x14ac:dyDescent="0.2">
      <c r="A536" s="64" t="s">
        <v>5047</v>
      </c>
      <c r="B536" s="65">
        <v>-6.3799999999999997E-10</v>
      </c>
      <c r="C536" s="65">
        <v>4.3200000000000001E-10</v>
      </c>
      <c r="D536" s="50">
        <v>0.93007788400000002</v>
      </c>
      <c r="E536" s="65" t="s">
        <v>4509</v>
      </c>
      <c r="F536" s="66" t="s">
        <v>4600</v>
      </c>
    </row>
    <row r="537" spans="1:6" x14ac:dyDescent="0.2">
      <c r="A537" s="64" t="s">
        <v>5048</v>
      </c>
      <c r="B537" s="65">
        <v>-6.8300000000000002E-10</v>
      </c>
      <c r="C537" s="65">
        <v>4.6100000000000001E-10</v>
      </c>
      <c r="D537" s="50">
        <v>0.93066334900000003</v>
      </c>
      <c r="E537" s="65" t="s">
        <v>4509</v>
      </c>
      <c r="F537" s="66" t="s">
        <v>4586</v>
      </c>
    </row>
    <row r="538" spans="1:6" x14ac:dyDescent="0.2">
      <c r="A538" s="64" t="s">
        <v>5049</v>
      </c>
      <c r="B538" s="65">
        <v>-6.6199999999999999E-10</v>
      </c>
      <c r="C538" s="65">
        <v>4.4700000000000001E-10</v>
      </c>
      <c r="D538" s="50">
        <v>0.93073898300000002</v>
      </c>
      <c r="E538" s="65" t="s">
        <v>4509</v>
      </c>
      <c r="F538" s="66" t="s">
        <v>4622</v>
      </c>
    </row>
    <row r="539" spans="1:6" x14ac:dyDescent="0.2">
      <c r="A539" s="64" t="s">
        <v>5050</v>
      </c>
      <c r="B539" s="65">
        <v>-8.7099999999999999E-9</v>
      </c>
      <c r="C539" s="65">
        <v>5.86E-9</v>
      </c>
      <c r="D539" s="50">
        <v>0.93118362499999996</v>
      </c>
      <c r="E539" s="65" t="s">
        <v>4502</v>
      </c>
      <c r="F539" s="66" t="s">
        <v>4515</v>
      </c>
    </row>
    <row r="540" spans="1:6" x14ac:dyDescent="0.2">
      <c r="A540" s="64" t="s">
        <v>5051</v>
      </c>
      <c r="B540" s="65">
        <v>-5.4400000000000002E-9</v>
      </c>
      <c r="C540" s="65">
        <v>3.6600000000000002E-9</v>
      </c>
      <c r="D540" s="50">
        <v>0.93163331599999999</v>
      </c>
      <c r="E540" s="65" t="s">
        <v>4502</v>
      </c>
      <c r="F540" s="66" t="s">
        <v>4622</v>
      </c>
    </row>
    <row r="541" spans="1:6" x14ac:dyDescent="0.2">
      <c r="A541" s="64" t="s">
        <v>5052</v>
      </c>
      <c r="B541" s="65">
        <v>-6.6700000000000003E-9</v>
      </c>
      <c r="C541" s="65">
        <v>4.4699999999999997E-9</v>
      </c>
      <c r="D541" s="50">
        <v>0.93220691499999997</v>
      </c>
      <c r="E541" s="65" t="s">
        <v>4502</v>
      </c>
      <c r="F541" s="66" t="s">
        <v>4650</v>
      </c>
    </row>
    <row r="542" spans="1:6" x14ac:dyDescent="0.2">
      <c r="A542" s="64" t="s">
        <v>5053</v>
      </c>
      <c r="B542" s="65">
        <v>-1.8299999999999998E-8</v>
      </c>
      <c r="C542" s="65">
        <v>1.22E-8</v>
      </c>
      <c r="D542" s="50">
        <v>0.93316445699999995</v>
      </c>
      <c r="E542" s="65" t="s">
        <v>4502</v>
      </c>
      <c r="F542" s="66" t="s">
        <v>4624</v>
      </c>
    </row>
    <row r="543" spans="1:6" x14ac:dyDescent="0.2">
      <c r="A543" s="64" t="s">
        <v>5054</v>
      </c>
      <c r="B543" s="65">
        <v>-4.5500000000000002E-9</v>
      </c>
      <c r="C543" s="65">
        <v>3.0300000000000001E-9</v>
      </c>
      <c r="D543" s="50">
        <v>0.93365159600000003</v>
      </c>
      <c r="E543" s="65" t="s">
        <v>4502</v>
      </c>
      <c r="F543" s="66" t="s">
        <v>4624</v>
      </c>
    </row>
    <row r="544" spans="1:6" x14ac:dyDescent="0.2">
      <c r="A544" s="64" t="s">
        <v>5055</v>
      </c>
      <c r="B544" s="65">
        <v>-7.5899999999999996E-10</v>
      </c>
      <c r="C544" s="65">
        <v>5.0300000000000002E-10</v>
      </c>
      <c r="D544" s="50">
        <v>0.93437769199999998</v>
      </c>
      <c r="E544" s="65" t="s">
        <v>4509</v>
      </c>
      <c r="F544" s="66" t="s">
        <v>4624</v>
      </c>
    </row>
    <row r="545" spans="1:6" x14ac:dyDescent="0.2">
      <c r="A545" s="64" t="s">
        <v>5056</v>
      </c>
      <c r="B545" s="65">
        <v>-9.9699999999999993E-9</v>
      </c>
      <c r="C545" s="65">
        <v>6.6000000000000004E-9</v>
      </c>
      <c r="D545" s="50">
        <v>0.93454155999999999</v>
      </c>
      <c r="E545" s="65" t="s">
        <v>4502</v>
      </c>
      <c r="F545" s="66" t="s">
        <v>4549</v>
      </c>
    </row>
    <row r="546" spans="1:6" x14ac:dyDescent="0.2">
      <c r="A546" s="64" t="s">
        <v>5057</v>
      </c>
      <c r="B546" s="65">
        <v>-7.5499999999999998E-10</v>
      </c>
      <c r="C546" s="65">
        <v>4.9900000000000003E-10</v>
      </c>
      <c r="D546" s="50">
        <v>0.93481337600000003</v>
      </c>
      <c r="E546" s="65" t="s">
        <v>4509</v>
      </c>
      <c r="F546" s="66" t="s">
        <v>4515</v>
      </c>
    </row>
    <row r="547" spans="1:6" x14ac:dyDescent="0.2">
      <c r="A547" s="64" t="s">
        <v>5058</v>
      </c>
      <c r="B547" s="65">
        <v>-8.7700000000000001E-9</v>
      </c>
      <c r="C547" s="65">
        <v>5.76E-9</v>
      </c>
      <c r="D547" s="50">
        <v>0.93623455600000005</v>
      </c>
      <c r="E547" s="65" t="s">
        <v>4502</v>
      </c>
      <c r="F547" s="66" t="s">
        <v>4624</v>
      </c>
    </row>
    <row r="548" spans="1:6" x14ac:dyDescent="0.2">
      <c r="A548" s="64" t="s">
        <v>5059</v>
      </c>
      <c r="B548" s="65">
        <v>-3.9600000000000004E-9</v>
      </c>
      <c r="C548" s="65">
        <v>2.5899999999999999E-9</v>
      </c>
      <c r="D548" s="50">
        <v>0.93674259199999999</v>
      </c>
      <c r="E548" s="65" t="s">
        <v>4502</v>
      </c>
      <c r="F548" s="66" t="s">
        <v>4622</v>
      </c>
    </row>
    <row r="549" spans="1:6" x14ac:dyDescent="0.2">
      <c r="A549" s="64" t="s">
        <v>5060</v>
      </c>
      <c r="B549" s="65">
        <v>-5.6000000000000003E-10</v>
      </c>
      <c r="C549" s="65">
        <v>3.6599999999999998E-10</v>
      </c>
      <c r="D549" s="50">
        <v>0.93675370499999999</v>
      </c>
      <c r="E549" s="65" t="s">
        <v>4509</v>
      </c>
      <c r="F549" s="66" t="s">
        <v>4622</v>
      </c>
    </row>
    <row r="550" spans="1:6" x14ac:dyDescent="0.2">
      <c r="A550" s="64" t="s">
        <v>5061</v>
      </c>
      <c r="B550" s="65">
        <v>-8.7399999999999992E-9</v>
      </c>
      <c r="C550" s="65">
        <v>5.5500000000000001E-9</v>
      </c>
      <c r="D550" s="50">
        <v>0.94218348299999999</v>
      </c>
      <c r="E550" s="65" t="s">
        <v>4502</v>
      </c>
      <c r="F550" s="66" t="s">
        <v>4624</v>
      </c>
    </row>
    <row r="551" spans="1:6" x14ac:dyDescent="0.2">
      <c r="A551" s="64" t="s">
        <v>5062</v>
      </c>
      <c r="B551" s="65">
        <v>-1.2499999999999999E-8</v>
      </c>
      <c r="C551" s="65">
        <v>7.9500000000000001E-9</v>
      </c>
      <c r="D551" s="50">
        <v>0.94256848199999999</v>
      </c>
      <c r="E551" s="65" t="s">
        <v>4502</v>
      </c>
      <c r="F551" s="66" t="s">
        <v>4624</v>
      </c>
    </row>
    <row r="552" spans="1:6" x14ac:dyDescent="0.2">
      <c r="A552" s="64" t="s">
        <v>5063</v>
      </c>
      <c r="B552" s="65">
        <v>-1.09E-8</v>
      </c>
      <c r="C552" s="65">
        <v>6.8699999999999996E-9</v>
      </c>
      <c r="D552" s="50">
        <v>0.94348161600000002</v>
      </c>
      <c r="E552" s="65" t="s">
        <v>4502</v>
      </c>
      <c r="F552" s="66" t="s">
        <v>4624</v>
      </c>
    </row>
    <row r="553" spans="1:6" x14ac:dyDescent="0.2">
      <c r="A553" s="64" t="s">
        <v>5064</v>
      </c>
      <c r="B553" s="65">
        <v>-2.59E-8</v>
      </c>
      <c r="C553" s="65">
        <v>1.63E-8</v>
      </c>
      <c r="D553" s="50">
        <v>0.94401460100000001</v>
      </c>
      <c r="E553" s="65" t="s">
        <v>4502</v>
      </c>
      <c r="F553" s="66" t="s">
        <v>4622</v>
      </c>
    </row>
    <row r="554" spans="1:6" x14ac:dyDescent="0.2">
      <c r="A554" s="64" t="s">
        <v>5065</v>
      </c>
      <c r="B554" s="65">
        <v>-1.88E-8</v>
      </c>
      <c r="C554" s="65">
        <v>1.18E-8</v>
      </c>
      <c r="D554" s="50">
        <v>0.94432840500000004</v>
      </c>
      <c r="E554" s="65" t="s">
        <v>4502</v>
      </c>
      <c r="F554" s="66" t="s">
        <v>4549</v>
      </c>
    </row>
    <row r="555" spans="1:6" x14ac:dyDescent="0.2">
      <c r="A555" s="64" t="s">
        <v>5066</v>
      </c>
      <c r="B555" s="65">
        <v>-2.0400000000000001E-8</v>
      </c>
      <c r="C555" s="65">
        <v>1.28E-8</v>
      </c>
      <c r="D555" s="50">
        <v>0.94434286199999995</v>
      </c>
      <c r="E555" s="65" t="s">
        <v>4502</v>
      </c>
      <c r="F555" s="66" t="s">
        <v>4650</v>
      </c>
    </row>
    <row r="556" spans="1:6" x14ac:dyDescent="0.2">
      <c r="A556" s="64" t="s">
        <v>5067</v>
      </c>
      <c r="B556" s="65">
        <v>-1.6400000000000001E-8</v>
      </c>
      <c r="C556" s="65">
        <v>1.03E-8</v>
      </c>
      <c r="D556" s="50">
        <v>0.944920223</v>
      </c>
      <c r="E556" s="65" t="s">
        <v>4502</v>
      </c>
      <c r="F556" s="66" t="s">
        <v>4846</v>
      </c>
    </row>
    <row r="557" spans="1:6" x14ac:dyDescent="0.2">
      <c r="A557" s="64" t="s">
        <v>5068</v>
      </c>
      <c r="B557" s="65">
        <v>-7.8000000000000004E-9</v>
      </c>
      <c r="C557" s="65">
        <v>4.8799999999999997E-9</v>
      </c>
      <c r="D557" s="50">
        <v>0.94496278600000005</v>
      </c>
      <c r="E557" s="65" t="s">
        <v>4502</v>
      </c>
      <c r="F557" s="66" t="s">
        <v>4622</v>
      </c>
    </row>
    <row r="558" spans="1:6" x14ac:dyDescent="0.2">
      <c r="A558" s="64" t="s">
        <v>5069</v>
      </c>
      <c r="B558" s="65">
        <v>-4.8600000000000002E-9</v>
      </c>
      <c r="C558" s="65">
        <v>3.0199999999999999E-9</v>
      </c>
      <c r="D558" s="50">
        <v>0.94610882500000004</v>
      </c>
      <c r="E558" s="65" t="s">
        <v>4502</v>
      </c>
      <c r="F558" s="66" t="s">
        <v>4624</v>
      </c>
    </row>
    <row r="559" spans="1:6" x14ac:dyDescent="0.2">
      <c r="A559" s="64" t="s">
        <v>5070</v>
      </c>
      <c r="B559" s="65">
        <v>-1.3200000000000001E-8</v>
      </c>
      <c r="C559" s="65">
        <v>8.1199999999999993E-9</v>
      </c>
      <c r="D559" s="50">
        <v>0.94752918200000003</v>
      </c>
      <c r="E559" s="65" t="s">
        <v>4502</v>
      </c>
      <c r="F559" s="66" t="s">
        <v>4624</v>
      </c>
    </row>
    <row r="560" spans="1:6" x14ac:dyDescent="0.2">
      <c r="A560" s="64" t="s">
        <v>5071</v>
      </c>
      <c r="B560" s="65">
        <v>-5.7599999999999998E-10</v>
      </c>
      <c r="C560" s="65">
        <v>3.5400000000000002E-10</v>
      </c>
      <c r="D560" s="50">
        <v>0.947972441</v>
      </c>
      <c r="E560" s="65" t="s">
        <v>4509</v>
      </c>
      <c r="F560" s="66" t="s">
        <v>4515</v>
      </c>
    </row>
    <row r="561" spans="1:6" x14ac:dyDescent="0.2">
      <c r="A561" s="64" t="s">
        <v>5072</v>
      </c>
      <c r="B561" s="65">
        <v>-6.2600000000000003E-9</v>
      </c>
      <c r="C561" s="65">
        <v>3.84E-9</v>
      </c>
      <c r="D561" s="50">
        <v>0.94834841000000003</v>
      </c>
      <c r="E561" s="65" t="s">
        <v>4502</v>
      </c>
      <c r="F561" s="66" t="s">
        <v>4622</v>
      </c>
    </row>
    <row r="562" spans="1:6" x14ac:dyDescent="0.2">
      <c r="A562" s="64" t="s">
        <v>5073</v>
      </c>
      <c r="B562" s="65">
        <v>-1.9499999999999999E-8</v>
      </c>
      <c r="C562" s="65">
        <v>1.1900000000000001E-8</v>
      </c>
      <c r="D562" s="50">
        <v>0.94843563799999997</v>
      </c>
      <c r="E562" s="65" t="s">
        <v>4502</v>
      </c>
      <c r="F562" s="66" t="s">
        <v>4515</v>
      </c>
    </row>
    <row r="563" spans="1:6" x14ac:dyDescent="0.2">
      <c r="A563" s="64" t="s">
        <v>5074</v>
      </c>
      <c r="B563" s="65">
        <v>-1.4999999999999999E-8</v>
      </c>
      <c r="C563" s="65">
        <v>9.2199999999999992E-9</v>
      </c>
      <c r="D563" s="50">
        <v>0.94858815500000004</v>
      </c>
      <c r="E563" s="65" t="s">
        <v>4502</v>
      </c>
      <c r="F563" s="66" t="s">
        <v>4624</v>
      </c>
    </row>
    <row r="564" spans="1:6" x14ac:dyDescent="0.2">
      <c r="A564" s="64" t="s">
        <v>5075</v>
      </c>
      <c r="B564" s="65">
        <v>-6.9E-10</v>
      </c>
      <c r="C564" s="65">
        <v>4.2299999999999999E-10</v>
      </c>
      <c r="D564" s="50">
        <v>0.94861085199999995</v>
      </c>
      <c r="E564" s="65" t="s">
        <v>4509</v>
      </c>
      <c r="F564" s="66" t="s">
        <v>4624</v>
      </c>
    </row>
    <row r="565" spans="1:6" x14ac:dyDescent="0.2">
      <c r="A565" s="64" t="s">
        <v>5076</v>
      </c>
      <c r="B565" s="65">
        <v>-6.58E-10</v>
      </c>
      <c r="C565" s="65">
        <v>4.03E-10</v>
      </c>
      <c r="D565" s="50">
        <v>0.94877730699999996</v>
      </c>
      <c r="E565" s="65" t="s">
        <v>4509</v>
      </c>
      <c r="F565" s="66" t="s">
        <v>4622</v>
      </c>
    </row>
    <row r="566" spans="1:6" x14ac:dyDescent="0.2">
      <c r="A566" s="64" t="s">
        <v>5077</v>
      </c>
      <c r="B566" s="65">
        <v>-5.7099999999999999E-10</v>
      </c>
      <c r="C566" s="65">
        <v>3.44E-10</v>
      </c>
      <c r="D566" s="50">
        <v>0.951319684</v>
      </c>
      <c r="E566" s="65" t="s">
        <v>4509</v>
      </c>
      <c r="F566" s="66" t="s">
        <v>4600</v>
      </c>
    </row>
    <row r="567" spans="1:6" x14ac:dyDescent="0.2">
      <c r="A567" s="64" t="s">
        <v>5078</v>
      </c>
      <c r="B567" s="65">
        <v>-8.7000000000000001E-9</v>
      </c>
      <c r="C567" s="65">
        <v>5.2400000000000001E-9</v>
      </c>
      <c r="D567" s="50">
        <v>0.95169932199999996</v>
      </c>
      <c r="E567" s="65" t="s">
        <v>4502</v>
      </c>
      <c r="F567" s="66" t="s">
        <v>4515</v>
      </c>
    </row>
    <row r="568" spans="1:6" x14ac:dyDescent="0.2">
      <c r="A568" s="64" t="s">
        <v>5079</v>
      </c>
      <c r="B568" s="65">
        <v>-7.0800000000000004E-10</v>
      </c>
      <c r="C568" s="65">
        <v>4.2599999999999998E-10</v>
      </c>
      <c r="D568" s="50">
        <v>0.95178653800000002</v>
      </c>
      <c r="E568" s="65" t="s">
        <v>4509</v>
      </c>
      <c r="F568" s="66" t="s">
        <v>4515</v>
      </c>
    </row>
    <row r="569" spans="1:6" x14ac:dyDescent="0.2">
      <c r="A569" s="64" t="s">
        <v>5080</v>
      </c>
      <c r="B569" s="65">
        <v>-7.4700000000000001E-10</v>
      </c>
      <c r="C569" s="65">
        <v>4.4600000000000001E-10</v>
      </c>
      <c r="D569" s="50">
        <v>0.95282684799999995</v>
      </c>
      <c r="E569" s="65" t="s">
        <v>4509</v>
      </c>
      <c r="F569" s="66" t="s">
        <v>4549</v>
      </c>
    </row>
    <row r="570" spans="1:6" x14ac:dyDescent="0.2">
      <c r="A570" s="64" t="s">
        <v>5081</v>
      </c>
      <c r="B570" s="65">
        <v>-7.2499999999999998E-10</v>
      </c>
      <c r="C570" s="65">
        <v>4.2900000000000002E-10</v>
      </c>
      <c r="D570" s="50">
        <v>0.95447922200000002</v>
      </c>
      <c r="E570" s="65" t="s">
        <v>4509</v>
      </c>
      <c r="F570" s="66" t="s">
        <v>4846</v>
      </c>
    </row>
    <row r="571" spans="1:6" x14ac:dyDescent="0.2">
      <c r="A571" s="64" t="s">
        <v>5082</v>
      </c>
      <c r="B571" s="65">
        <v>-5.8199999999999995E-10</v>
      </c>
      <c r="C571" s="65">
        <v>3.44E-10</v>
      </c>
      <c r="D571" s="50">
        <v>0.954578971</v>
      </c>
      <c r="E571" s="65" t="s">
        <v>4509</v>
      </c>
      <c r="F571" s="66" t="s">
        <v>4650</v>
      </c>
    </row>
    <row r="572" spans="1:6" x14ac:dyDescent="0.2">
      <c r="A572" s="64" t="s">
        <v>5083</v>
      </c>
      <c r="B572" s="65">
        <v>-6.6400000000000002E-9</v>
      </c>
      <c r="C572" s="65">
        <v>3.9000000000000002E-9</v>
      </c>
      <c r="D572" s="50">
        <v>0.95579064000000002</v>
      </c>
      <c r="E572" s="65" t="s">
        <v>4502</v>
      </c>
      <c r="F572" s="66" t="s">
        <v>4515</v>
      </c>
    </row>
    <row r="573" spans="1:6" x14ac:dyDescent="0.2">
      <c r="A573" s="64" t="s">
        <v>5084</v>
      </c>
      <c r="B573" s="65">
        <v>-8.5299999999999995E-10</v>
      </c>
      <c r="C573" s="65">
        <v>5.0000000000000003E-10</v>
      </c>
      <c r="D573" s="50">
        <v>0.95609946199999996</v>
      </c>
      <c r="E573" s="65" t="s">
        <v>4509</v>
      </c>
      <c r="F573" s="66" t="s">
        <v>4549</v>
      </c>
    </row>
    <row r="574" spans="1:6" x14ac:dyDescent="0.2">
      <c r="A574" s="64" t="s">
        <v>5085</v>
      </c>
      <c r="B574" s="65">
        <v>-1.2100000000000001E-8</v>
      </c>
      <c r="C574" s="65">
        <v>7.1200000000000002E-9</v>
      </c>
      <c r="D574" s="50">
        <v>0.95611228500000001</v>
      </c>
      <c r="E574" s="65" t="s">
        <v>4502</v>
      </c>
      <c r="F574" s="66" t="s">
        <v>4515</v>
      </c>
    </row>
    <row r="575" spans="1:6" x14ac:dyDescent="0.2">
      <c r="A575" s="64" t="s">
        <v>5086</v>
      </c>
      <c r="B575" s="65">
        <v>-8.0399999999999995E-9</v>
      </c>
      <c r="C575" s="65">
        <v>4.6800000000000004E-9</v>
      </c>
      <c r="D575" s="50">
        <v>0.95709499499999995</v>
      </c>
      <c r="E575" s="65" t="s">
        <v>4502</v>
      </c>
      <c r="F575" s="66" t="s">
        <v>4586</v>
      </c>
    </row>
    <row r="576" spans="1:6" x14ac:dyDescent="0.2">
      <c r="A576" s="64" t="s">
        <v>5087</v>
      </c>
      <c r="B576" s="65">
        <v>-1.5700000000000002E-8</v>
      </c>
      <c r="C576" s="65">
        <v>9.1100000000000002E-9</v>
      </c>
      <c r="D576" s="50">
        <v>0.95739187999999997</v>
      </c>
      <c r="E576" s="65" t="s">
        <v>4502</v>
      </c>
      <c r="F576" s="66" t="s">
        <v>4515</v>
      </c>
    </row>
    <row r="577" spans="1:6" x14ac:dyDescent="0.2">
      <c r="A577" s="64" t="s">
        <v>5088</v>
      </c>
      <c r="B577" s="65">
        <v>-1.6199999999999999E-8</v>
      </c>
      <c r="C577" s="65">
        <v>9.3999999999999998E-9</v>
      </c>
      <c r="D577" s="50">
        <v>0.95765540999999998</v>
      </c>
      <c r="E577" s="65" t="s">
        <v>4502</v>
      </c>
      <c r="F577" s="66" t="s">
        <v>4515</v>
      </c>
    </row>
    <row r="578" spans="1:6" x14ac:dyDescent="0.2">
      <c r="A578" s="64" t="s">
        <v>5089</v>
      </c>
      <c r="B578" s="65">
        <v>-3.7499999999999997E-9</v>
      </c>
      <c r="C578" s="65">
        <v>2.1799999999999999E-9</v>
      </c>
      <c r="D578" s="50">
        <v>0.95777646100000002</v>
      </c>
      <c r="E578" s="65" t="s">
        <v>4502</v>
      </c>
      <c r="F578" s="66" t="s">
        <v>4624</v>
      </c>
    </row>
    <row r="579" spans="1:6" x14ac:dyDescent="0.2">
      <c r="A579" s="64" t="s">
        <v>5090</v>
      </c>
      <c r="B579" s="65">
        <v>-7.4000000000000003E-10</v>
      </c>
      <c r="C579" s="65">
        <v>4.2900000000000002E-10</v>
      </c>
      <c r="D579" s="50">
        <v>0.95786258199999996</v>
      </c>
      <c r="E579" s="65" t="s">
        <v>4509</v>
      </c>
      <c r="F579" s="66" t="s">
        <v>4549</v>
      </c>
    </row>
    <row r="580" spans="1:6" x14ac:dyDescent="0.2">
      <c r="A580" s="64" t="s">
        <v>5091</v>
      </c>
      <c r="B580" s="65">
        <v>-7.6199999999999995E-10</v>
      </c>
      <c r="C580" s="65">
        <v>4.3599999999999999E-10</v>
      </c>
      <c r="D580" s="50">
        <v>0.95965712400000003</v>
      </c>
      <c r="E580" s="65" t="s">
        <v>4509</v>
      </c>
      <c r="F580" s="66" t="s">
        <v>4624</v>
      </c>
    </row>
    <row r="581" spans="1:6" x14ac:dyDescent="0.2">
      <c r="A581" s="64" t="s">
        <v>5092</v>
      </c>
      <c r="B581" s="65">
        <v>-1.22E-8</v>
      </c>
      <c r="C581" s="65">
        <v>6.9800000000000003E-9</v>
      </c>
      <c r="D581" s="50">
        <v>0.95981966500000004</v>
      </c>
      <c r="E581" s="65" t="s">
        <v>4502</v>
      </c>
      <c r="F581" s="66" t="s">
        <v>4549</v>
      </c>
    </row>
    <row r="582" spans="1:6" x14ac:dyDescent="0.2">
      <c r="A582" s="64" t="s">
        <v>5093</v>
      </c>
      <c r="B582" s="65">
        <v>-7.7900000000000006E-9</v>
      </c>
      <c r="C582" s="65">
        <v>4.4599999999999999E-9</v>
      </c>
      <c r="D582" s="50">
        <v>0.95984442199999997</v>
      </c>
      <c r="E582" s="65" t="s">
        <v>4502</v>
      </c>
      <c r="F582" s="66" t="s">
        <v>4586</v>
      </c>
    </row>
    <row r="583" spans="1:6" x14ac:dyDescent="0.2">
      <c r="A583" s="64" t="s">
        <v>5094</v>
      </c>
      <c r="B583" s="65">
        <v>-1.3200000000000001E-8</v>
      </c>
      <c r="C583" s="65">
        <v>7.4999999999999993E-9</v>
      </c>
      <c r="D583" s="50">
        <v>0.96076641100000004</v>
      </c>
      <c r="E583" s="65" t="s">
        <v>4502</v>
      </c>
      <c r="F583" s="66" t="s">
        <v>4549</v>
      </c>
    </row>
    <row r="584" spans="1:6" x14ac:dyDescent="0.2">
      <c r="A584" s="64" t="s">
        <v>5095</v>
      </c>
      <c r="B584" s="65">
        <v>-8.2100000000000004E-9</v>
      </c>
      <c r="C584" s="65">
        <v>4.6299999999999999E-9</v>
      </c>
      <c r="D584" s="50">
        <v>0.96180845000000004</v>
      </c>
      <c r="E584" s="65" t="s">
        <v>4502</v>
      </c>
      <c r="F584" s="66" t="s">
        <v>4622</v>
      </c>
    </row>
    <row r="585" spans="1:6" x14ac:dyDescent="0.2">
      <c r="A585" s="64" t="s">
        <v>5096</v>
      </c>
      <c r="B585" s="65">
        <v>-5.1899999999999997E-9</v>
      </c>
      <c r="C585" s="65">
        <v>2.9199999999999998E-9</v>
      </c>
      <c r="D585" s="50">
        <v>0.96219538999999998</v>
      </c>
      <c r="E585" s="65" t="s">
        <v>4502</v>
      </c>
      <c r="F585" s="66" t="s">
        <v>4650</v>
      </c>
    </row>
    <row r="586" spans="1:6" x14ac:dyDescent="0.2">
      <c r="A586" s="64" t="s">
        <v>5097</v>
      </c>
      <c r="B586" s="65">
        <v>-5.7200000000000001E-9</v>
      </c>
      <c r="C586" s="65">
        <v>3.2099999999999999E-9</v>
      </c>
      <c r="D586" s="50">
        <v>0.96269840500000003</v>
      </c>
      <c r="E586" s="65" t="s">
        <v>4502</v>
      </c>
      <c r="F586" s="66" t="s">
        <v>4624</v>
      </c>
    </row>
    <row r="587" spans="1:6" x14ac:dyDescent="0.2">
      <c r="A587" s="64" t="s">
        <v>5098</v>
      </c>
      <c r="B587" s="65">
        <v>-7.9699999999999996E-9</v>
      </c>
      <c r="C587" s="65">
        <v>4.4599999999999999E-9</v>
      </c>
      <c r="D587" s="50">
        <v>0.96293822799999995</v>
      </c>
      <c r="E587" s="65" t="s">
        <v>4502</v>
      </c>
      <c r="F587" s="66" t="s">
        <v>4515</v>
      </c>
    </row>
    <row r="588" spans="1:6" x14ac:dyDescent="0.2">
      <c r="A588" s="64" t="s">
        <v>5099</v>
      </c>
      <c r="B588" s="65">
        <v>-9.1299999999999997E-9</v>
      </c>
      <c r="C588" s="65">
        <v>5.1099999999999999E-9</v>
      </c>
      <c r="D588" s="50">
        <v>0.963074706</v>
      </c>
      <c r="E588" s="65" t="s">
        <v>4502</v>
      </c>
      <c r="F588" s="66" t="s">
        <v>4549</v>
      </c>
    </row>
    <row r="589" spans="1:6" x14ac:dyDescent="0.2">
      <c r="A589" s="64" t="s">
        <v>5100</v>
      </c>
      <c r="B589" s="65">
        <v>-9.8099999999999998E-9</v>
      </c>
      <c r="C589" s="65">
        <v>5.4700000000000003E-9</v>
      </c>
      <c r="D589" s="50">
        <v>0.96355473999999997</v>
      </c>
      <c r="E589" s="65" t="s">
        <v>4502</v>
      </c>
      <c r="F589" s="66" t="s">
        <v>4622</v>
      </c>
    </row>
    <row r="590" spans="1:6" x14ac:dyDescent="0.2">
      <c r="A590" s="64" t="s">
        <v>5101</v>
      </c>
      <c r="B590" s="65">
        <v>-4.9200000000000004E-9</v>
      </c>
      <c r="C590" s="65">
        <v>2.7299999999999999E-9</v>
      </c>
      <c r="D590" s="50">
        <v>0.96448222500000003</v>
      </c>
      <c r="E590" s="65" t="s">
        <v>4502</v>
      </c>
      <c r="F590" s="66" t="s">
        <v>4624</v>
      </c>
    </row>
    <row r="591" spans="1:6" x14ac:dyDescent="0.2">
      <c r="A591" s="64" t="s">
        <v>5102</v>
      </c>
      <c r="B591" s="65">
        <v>-1.4100000000000001E-8</v>
      </c>
      <c r="C591" s="65">
        <v>7.6700000000000002E-9</v>
      </c>
      <c r="D591" s="50">
        <v>0.96698954199999998</v>
      </c>
      <c r="E591" s="65" t="s">
        <v>4502</v>
      </c>
      <c r="F591" s="66" t="s">
        <v>4515</v>
      </c>
    </row>
    <row r="592" spans="1:6" x14ac:dyDescent="0.2">
      <c r="A592" s="64" t="s">
        <v>5103</v>
      </c>
      <c r="B592" s="65">
        <v>-7.5100000000000007E-9</v>
      </c>
      <c r="C592" s="65">
        <v>4.08E-9</v>
      </c>
      <c r="D592" s="50">
        <v>0.96707741000000003</v>
      </c>
      <c r="E592" s="65" t="s">
        <v>4502</v>
      </c>
      <c r="F592" s="66" t="s">
        <v>4622</v>
      </c>
    </row>
    <row r="593" spans="1:6" x14ac:dyDescent="0.2">
      <c r="A593" s="64" t="s">
        <v>5104</v>
      </c>
      <c r="B593" s="65">
        <v>-4.2700000000000004E-9</v>
      </c>
      <c r="C593" s="65">
        <v>2.3199999999999998E-9</v>
      </c>
      <c r="D593" s="50">
        <v>0.96725600700000003</v>
      </c>
      <c r="E593" s="65" t="s">
        <v>4502</v>
      </c>
      <c r="F593" s="66" t="s">
        <v>4650</v>
      </c>
    </row>
    <row r="594" spans="1:6" x14ac:dyDescent="0.2">
      <c r="A594" s="64" t="s">
        <v>5105</v>
      </c>
      <c r="B594" s="65">
        <v>-1.8600000000000001E-8</v>
      </c>
      <c r="C594" s="65">
        <v>1.0099999999999999E-8</v>
      </c>
      <c r="D594" s="50">
        <v>0.96745069400000006</v>
      </c>
      <c r="E594" s="65" t="s">
        <v>4502</v>
      </c>
      <c r="F594" s="66" t="s">
        <v>4624</v>
      </c>
    </row>
    <row r="595" spans="1:6" x14ac:dyDescent="0.2">
      <c r="A595" s="64" t="s">
        <v>5106</v>
      </c>
      <c r="B595" s="65">
        <v>-3.7E-8</v>
      </c>
      <c r="C595" s="65">
        <v>2E-8</v>
      </c>
      <c r="D595" s="50">
        <v>0.96831049300000005</v>
      </c>
      <c r="E595" s="65" t="s">
        <v>4502</v>
      </c>
      <c r="F595" s="66" t="s">
        <v>4549</v>
      </c>
    </row>
    <row r="596" spans="1:6" x14ac:dyDescent="0.2">
      <c r="A596" s="64" t="s">
        <v>5107</v>
      </c>
      <c r="B596" s="65">
        <v>-5.0199999999999996E-9</v>
      </c>
      <c r="C596" s="65">
        <v>2.7000000000000002E-9</v>
      </c>
      <c r="D596" s="50">
        <v>0.96866065000000001</v>
      </c>
      <c r="E596" s="65" t="s">
        <v>4502</v>
      </c>
      <c r="F596" s="66" t="s">
        <v>4650</v>
      </c>
    </row>
    <row r="597" spans="1:6" x14ac:dyDescent="0.2">
      <c r="A597" s="64" t="s">
        <v>5108</v>
      </c>
      <c r="B597" s="65">
        <v>-7.7900000000000006E-9</v>
      </c>
      <c r="C597" s="65">
        <v>4.1700000000000003E-9</v>
      </c>
      <c r="D597" s="50">
        <v>0.969243454</v>
      </c>
      <c r="E597" s="65" t="s">
        <v>4502</v>
      </c>
      <c r="F597" s="66" t="s">
        <v>4586</v>
      </c>
    </row>
    <row r="598" spans="1:6" x14ac:dyDescent="0.2">
      <c r="A598" s="64" t="s">
        <v>5109</v>
      </c>
      <c r="B598" s="65">
        <v>-5.2000000000000002E-9</v>
      </c>
      <c r="C598" s="65">
        <v>2.7799999999999999E-9</v>
      </c>
      <c r="D598" s="50">
        <v>0.969552992</v>
      </c>
      <c r="E598" s="65" t="s">
        <v>4502</v>
      </c>
      <c r="F598" s="66" t="s">
        <v>4624</v>
      </c>
    </row>
    <row r="599" spans="1:6" x14ac:dyDescent="0.2">
      <c r="A599" s="64" t="s">
        <v>5110</v>
      </c>
      <c r="B599" s="65">
        <v>-4.08E-9</v>
      </c>
      <c r="C599" s="65">
        <v>2.1700000000000002E-9</v>
      </c>
      <c r="D599" s="50">
        <v>0.96982867299999997</v>
      </c>
      <c r="E599" s="65" t="s">
        <v>4502</v>
      </c>
      <c r="F599" s="66" t="s">
        <v>4624</v>
      </c>
    </row>
    <row r="600" spans="1:6" x14ac:dyDescent="0.2">
      <c r="A600" s="64" t="s">
        <v>5111</v>
      </c>
      <c r="B600" s="65">
        <v>-2.0999999999999999E-8</v>
      </c>
      <c r="C600" s="65">
        <v>1.1199999999999999E-8</v>
      </c>
      <c r="D600" s="50">
        <v>0.97008628299999999</v>
      </c>
      <c r="E600" s="65" t="s">
        <v>4502</v>
      </c>
      <c r="F600" s="66" t="s">
        <v>4549</v>
      </c>
    </row>
    <row r="601" spans="1:6" x14ac:dyDescent="0.2">
      <c r="A601" s="64" t="s">
        <v>5112</v>
      </c>
      <c r="B601" s="65">
        <v>-1.16E-8</v>
      </c>
      <c r="C601" s="65">
        <v>6.17E-9</v>
      </c>
      <c r="D601" s="50">
        <v>0.970323461</v>
      </c>
      <c r="E601" s="65" t="s">
        <v>4502</v>
      </c>
      <c r="F601" s="66" t="s">
        <v>4622</v>
      </c>
    </row>
    <row r="602" spans="1:6" x14ac:dyDescent="0.2">
      <c r="A602" s="64" t="s">
        <v>5113</v>
      </c>
      <c r="B602" s="65">
        <v>-5.8900000000000003E-10</v>
      </c>
      <c r="C602" s="65">
        <v>3.0900000000000002E-10</v>
      </c>
      <c r="D602" s="50">
        <v>0.97156911599999995</v>
      </c>
      <c r="E602" s="65" t="s">
        <v>4509</v>
      </c>
      <c r="F602" s="66" t="s">
        <v>4650</v>
      </c>
    </row>
    <row r="603" spans="1:6" x14ac:dyDescent="0.2">
      <c r="A603" s="64" t="s">
        <v>5114</v>
      </c>
      <c r="B603" s="65">
        <v>-6.5199999999999998E-9</v>
      </c>
      <c r="C603" s="65">
        <v>3.4200000000000002E-9</v>
      </c>
      <c r="D603" s="50">
        <v>0.97190788800000005</v>
      </c>
      <c r="E603" s="65" t="s">
        <v>4502</v>
      </c>
      <c r="F603" s="66" t="s">
        <v>4549</v>
      </c>
    </row>
    <row r="604" spans="1:6" x14ac:dyDescent="0.2">
      <c r="A604" s="64" t="s">
        <v>5115</v>
      </c>
      <c r="B604" s="65">
        <v>-8.8400000000000005E-10</v>
      </c>
      <c r="C604" s="65">
        <v>4.6200000000000001E-10</v>
      </c>
      <c r="D604" s="50">
        <v>0.97208348099999997</v>
      </c>
      <c r="E604" s="65" t="s">
        <v>4509</v>
      </c>
      <c r="F604" s="66" t="s">
        <v>4549</v>
      </c>
    </row>
    <row r="605" spans="1:6" x14ac:dyDescent="0.2">
      <c r="A605" s="64" t="s">
        <v>5116</v>
      </c>
      <c r="B605" s="65">
        <v>-1.7199999999999999E-8</v>
      </c>
      <c r="C605" s="65">
        <v>8.8200000000000006E-9</v>
      </c>
      <c r="D605" s="50">
        <v>0.97407955899999998</v>
      </c>
      <c r="E605" s="65" t="s">
        <v>4502</v>
      </c>
      <c r="F605" s="66" t="s">
        <v>4515</v>
      </c>
    </row>
    <row r="606" spans="1:6" x14ac:dyDescent="0.2">
      <c r="A606" s="64" t="s">
        <v>5117</v>
      </c>
      <c r="B606" s="65">
        <v>-1.0099999999999999E-8</v>
      </c>
      <c r="C606" s="65">
        <v>5.1799999999999999E-9</v>
      </c>
      <c r="D606" s="50">
        <v>0.97450779200000004</v>
      </c>
      <c r="E606" s="65" t="s">
        <v>4502</v>
      </c>
      <c r="F606" s="66" t="s">
        <v>4622</v>
      </c>
    </row>
    <row r="607" spans="1:6" x14ac:dyDescent="0.2">
      <c r="A607" s="64" t="s">
        <v>5118</v>
      </c>
      <c r="B607" s="65">
        <v>-9.6400000000000006E-9</v>
      </c>
      <c r="C607" s="65">
        <v>4.9300000000000001E-9</v>
      </c>
      <c r="D607" s="50">
        <v>0.97480446600000004</v>
      </c>
      <c r="E607" s="65" t="s">
        <v>4502</v>
      </c>
      <c r="F607" s="66" t="s">
        <v>4624</v>
      </c>
    </row>
    <row r="608" spans="1:6" x14ac:dyDescent="0.2">
      <c r="A608" s="64" t="s">
        <v>5119</v>
      </c>
      <c r="B608" s="65">
        <v>-1.01E-9</v>
      </c>
      <c r="C608" s="65">
        <v>5.1199999999999999E-10</v>
      </c>
      <c r="D608" s="50">
        <v>0.97570020499999999</v>
      </c>
      <c r="E608" s="65" t="s">
        <v>4509</v>
      </c>
      <c r="F608" s="66" t="s">
        <v>4624</v>
      </c>
    </row>
    <row r="609" spans="1:6" x14ac:dyDescent="0.2">
      <c r="A609" s="64" t="s">
        <v>5120</v>
      </c>
      <c r="B609" s="65">
        <v>-6.58E-9</v>
      </c>
      <c r="C609" s="65">
        <v>3.3299999999999999E-9</v>
      </c>
      <c r="D609" s="50">
        <v>0.97600907100000001</v>
      </c>
      <c r="E609" s="65" t="s">
        <v>4502</v>
      </c>
      <c r="F609" s="66" t="s">
        <v>4846</v>
      </c>
    </row>
    <row r="610" spans="1:6" x14ac:dyDescent="0.2">
      <c r="A610" s="64" t="s">
        <v>5121</v>
      </c>
      <c r="B610" s="65">
        <v>-9.7599999999999994E-10</v>
      </c>
      <c r="C610" s="65">
        <v>4.9299999999999995E-10</v>
      </c>
      <c r="D610" s="50">
        <v>0.97611720999999996</v>
      </c>
      <c r="E610" s="65" t="s">
        <v>4509</v>
      </c>
      <c r="F610" s="66" t="s">
        <v>4624</v>
      </c>
    </row>
    <row r="611" spans="1:6" x14ac:dyDescent="0.2">
      <c r="A611" s="64" t="s">
        <v>5122</v>
      </c>
      <c r="B611" s="65">
        <v>-1.3799999999999999E-8</v>
      </c>
      <c r="C611" s="65">
        <v>6.9100000000000003E-9</v>
      </c>
      <c r="D611" s="50">
        <v>0.97672366700000002</v>
      </c>
      <c r="E611" s="65" t="s">
        <v>4502</v>
      </c>
      <c r="F611" s="66" t="s">
        <v>4549</v>
      </c>
    </row>
    <row r="612" spans="1:6" x14ac:dyDescent="0.2">
      <c r="A612" s="64" t="s">
        <v>5123</v>
      </c>
      <c r="B612" s="65">
        <v>-1.0099999999999999E-8</v>
      </c>
      <c r="C612" s="65">
        <v>5.0799999999999998E-9</v>
      </c>
      <c r="D612" s="50">
        <v>0.97686770199999995</v>
      </c>
      <c r="E612" s="65" t="s">
        <v>4502</v>
      </c>
      <c r="F612" s="66" t="s">
        <v>4624</v>
      </c>
    </row>
    <row r="613" spans="1:6" x14ac:dyDescent="0.2">
      <c r="A613" s="64" t="s">
        <v>5124</v>
      </c>
      <c r="B613" s="65">
        <v>-4.9300000000000001E-9</v>
      </c>
      <c r="C613" s="65">
        <v>2.4600000000000002E-9</v>
      </c>
      <c r="D613" s="50">
        <v>0.97745422599999998</v>
      </c>
      <c r="E613" s="65" t="s">
        <v>4502</v>
      </c>
      <c r="F613" s="66" t="s">
        <v>4624</v>
      </c>
    </row>
    <row r="614" spans="1:6" x14ac:dyDescent="0.2">
      <c r="A614" s="64" t="s">
        <v>5125</v>
      </c>
      <c r="B614" s="65">
        <v>-6.6400000000000002E-9</v>
      </c>
      <c r="C614" s="65">
        <v>3.3099999999999999E-9</v>
      </c>
      <c r="D614" s="50">
        <v>0.97752561400000004</v>
      </c>
      <c r="E614" s="65" t="s">
        <v>4502</v>
      </c>
      <c r="F614" s="66" t="s">
        <v>4624</v>
      </c>
    </row>
    <row r="615" spans="1:6" x14ac:dyDescent="0.2">
      <c r="A615" s="64" t="s">
        <v>5126</v>
      </c>
      <c r="B615" s="65">
        <v>-5.0600000000000003E-9</v>
      </c>
      <c r="C615" s="65">
        <v>2.52E-9</v>
      </c>
      <c r="D615" s="50">
        <v>0.97761040200000004</v>
      </c>
      <c r="E615" s="65" t="s">
        <v>4502</v>
      </c>
      <c r="F615" s="66" t="s">
        <v>4624</v>
      </c>
    </row>
    <row r="616" spans="1:6" x14ac:dyDescent="0.2">
      <c r="A616" s="64" t="s">
        <v>5127</v>
      </c>
      <c r="B616" s="65">
        <v>-1.88E-8</v>
      </c>
      <c r="C616" s="65">
        <v>9.3000000000000006E-9</v>
      </c>
      <c r="D616" s="50">
        <v>0.97830256199999999</v>
      </c>
      <c r="E616" s="65" t="s">
        <v>4502</v>
      </c>
      <c r="F616" s="66" t="s">
        <v>4515</v>
      </c>
    </row>
    <row r="617" spans="1:6" x14ac:dyDescent="0.2">
      <c r="A617" s="64" t="s">
        <v>5128</v>
      </c>
      <c r="B617" s="65">
        <v>-6.0699999999999999E-9</v>
      </c>
      <c r="C617" s="65">
        <v>3.0100000000000002E-9</v>
      </c>
      <c r="D617" s="50">
        <v>0.97838128300000005</v>
      </c>
      <c r="E617" s="65" t="s">
        <v>4502</v>
      </c>
      <c r="F617" s="66" t="s">
        <v>4622</v>
      </c>
    </row>
    <row r="618" spans="1:6" x14ac:dyDescent="0.2">
      <c r="A618" s="64" t="s">
        <v>5129</v>
      </c>
      <c r="B618" s="65">
        <v>-7.3799999999999997E-9</v>
      </c>
      <c r="C618" s="65">
        <v>3.6399999999999998E-9</v>
      </c>
      <c r="D618" s="50">
        <v>0.97861945299999997</v>
      </c>
      <c r="E618" s="65" t="s">
        <v>4502</v>
      </c>
      <c r="F618" s="66" t="s">
        <v>4624</v>
      </c>
    </row>
    <row r="619" spans="1:6" x14ac:dyDescent="0.2">
      <c r="A619" s="64" t="s">
        <v>5130</v>
      </c>
      <c r="B619" s="65">
        <v>-4.4100000000000003E-9</v>
      </c>
      <c r="C619" s="65">
        <v>2.1799999999999999E-9</v>
      </c>
      <c r="D619" s="50">
        <v>0.97872947399999999</v>
      </c>
      <c r="E619" s="65" t="s">
        <v>4502</v>
      </c>
      <c r="F619" s="66" t="s">
        <v>4624</v>
      </c>
    </row>
    <row r="620" spans="1:6" x14ac:dyDescent="0.2">
      <c r="A620" s="64" t="s">
        <v>5131</v>
      </c>
      <c r="B620" s="65">
        <v>-5.0099999999999999E-9</v>
      </c>
      <c r="C620" s="65">
        <v>2.4699999999999999E-9</v>
      </c>
      <c r="D620" s="50">
        <v>0.97886201500000003</v>
      </c>
      <c r="E620" s="65" t="s">
        <v>4502</v>
      </c>
      <c r="F620" s="66" t="s">
        <v>4650</v>
      </c>
    </row>
    <row r="621" spans="1:6" x14ac:dyDescent="0.2">
      <c r="A621" s="64" t="s">
        <v>5132</v>
      </c>
      <c r="B621" s="65">
        <v>-9.5299999999999991E-10</v>
      </c>
      <c r="C621" s="65">
        <v>4.6100000000000001E-10</v>
      </c>
      <c r="D621" s="50">
        <v>0.98076242199999997</v>
      </c>
      <c r="E621" s="65" t="s">
        <v>4509</v>
      </c>
      <c r="F621" s="66" t="s">
        <v>4624</v>
      </c>
    </row>
    <row r="622" spans="1:6" x14ac:dyDescent="0.2">
      <c r="A622" s="64" t="s">
        <v>5133</v>
      </c>
      <c r="B622" s="65">
        <v>-8.4799999999999997E-10</v>
      </c>
      <c r="C622" s="65">
        <v>4.0899999999999998E-10</v>
      </c>
      <c r="D622" s="50">
        <v>0.98089702400000001</v>
      </c>
      <c r="E622" s="65" t="s">
        <v>4509</v>
      </c>
      <c r="F622" s="66" t="s">
        <v>4622</v>
      </c>
    </row>
    <row r="623" spans="1:6" x14ac:dyDescent="0.2">
      <c r="A623" s="64" t="s">
        <v>5134</v>
      </c>
      <c r="B623" s="65">
        <v>-8.6599999999999995E-9</v>
      </c>
      <c r="C623" s="65">
        <v>4.1700000000000003E-9</v>
      </c>
      <c r="D623" s="50">
        <v>0.98098165400000004</v>
      </c>
      <c r="E623" s="65" t="s">
        <v>4502</v>
      </c>
      <c r="F623" s="66" t="s">
        <v>4624</v>
      </c>
    </row>
    <row r="624" spans="1:6" x14ac:dyDescent="0.2">
      <c r="A624" s="64" t="s">
        <v>5135</v>
      </c>
      <c r="B624" s="65">
        <v>-1.0000000000000001E-9</v>
      </c>
      <c r="C624" s="65">
        <v>4.78E-10</v>
      </c>
      <c r="D624" s="50">
        <v>0.98191128900000002</v>
      </c>
      <c r="E624" s="65" t="s">
        <v>4509</v>
      </c>
      <c r="F624" s="66" t="s">
        <v>4515</v>
      </c>
    </row>
    <row r="625" spans="1:6" x14ac:dyDescent="0.2">
      <c r="A625" s="64" t="s">
        <v>5136</v>
      </c>
      <c r="B625" s="65">
        <v>-7.4000000000000001E-9</v>
      </c>
      <c r="C625" s="65">
        <v>3.53E-9</v>
      </c>
      <c r="D625" s="50">
        <v>0.98201668799999997</v>
      </c>
      <c r="E625" s="65" t="s">
        <v>4502</v>
      </c>
      <c r="F625" s="66" t="s">
        <v>4622</v>
      </c>
    </row>
    <row r="626" spans="1:6" x14ac:dyDescent="0.2">
      <c r="A626" s="64" t="s">
        <v>5137</v>
      </c>
      <c r="B626" s="65">
        <v>-1.8299999999999998E-8</v>
      </c>
      <c r="C626" s="65">
        <v>8.6200000000000004E-9</v>
      </c>
      <c r="D626" s="50">
        <v>0.983156115</v>
      </c>
      <c r="E626" s="65" t="s">
        <v>4502</v>
      </c>
      <c r="F626" s="66" t="s">
        <v>4650</v>
      </c>
    </row>
    <row r="627" spans="1:6" x14ac:dyDescent="0.2">
      <c r="A627" s="64" t="s">
        <v>5138</v>
      </c>
      <c r="B627" s="65">
        <v>-1.9099999999999999E-8</v>
      </c>
      <c r="C627" s="65">
        <v>8.9700000000000003E-9</v>
      </c>
      <c r="D627" s="50">
        <v>0.98337894699999995</v>
      </c>
      <c r="E627" s="65" t="s">
        <v>4502</v>
      </c>
      <c r="F627" s="66" t="s">
        <v>4624</v>
      </c>
    </row>
    <row r="628" spans="1:6" x14ac:dyDescent="0.2">
      <c r="A628" s="64" t="s">
        <v>5139</v>
      </c>
      <c r="B628" s="65">
        <v>-3.8500000000000001E-8</v>
      </c>
      <c r="C628" s="65">
        <v>1.7800000000000001E-8</v>
      </c>
      <c r="D628" s="50">
        <v>0.98446920100000002</v>
      </c>
      <c r="E628" s="65" t="s">
        <v>4502</v>
      </c>
      <c r="F628" s="66" t="s">
        <v>4549</v>
      </c>
    </row>
    <row r="629" spans="1:6" x14ac:dyDescent="0.2">
      <c r="A629" s="64" t="s">
        <v>5140</v>
      </c>
      <c r="B629" s="65">
        <v>-1.0099999999999999E-8</v>
      </c>
      <c r="C629" s="65">
        <v>4.6900000000000001E-9</v>
      </c>
      <c r="D629" s="50">
        <v>0.98465231099999995</v>
      </c>
      <c r="E629" s="65" t="s">
        <v>4502</v>
      </c>
      <c r="F629" s="66" t="s">
        <v>4624</v>
      </c>
    </row>
    <row r="630" spans="1:6" x14ac:dyDescent="0.2">
      <c r="A630" s="64" t="s">
        <v>5141</v>
      </c>
      <c r="B630" s="65">
        <v>-2.0899999999999999E-8</v>
      </c>
      <c r="C630" s="65">
        <v>9.6099999999999997E-9</v>
      </c>
      <c r="D630" s="50">
        <v>0.98517745099999998</v>
      </c>
      <c r="E630" s="65" t="s">
        <v>4502</v>
      </c>
      <c r="F630" s="66" t="s">
        <v>4624</v>
      </c>
    </row>
    <row r="631" spans="1:6" x14ac:dyDescent="0.2">
      <c r="A631" s="64" t="s">
        <v>5142</v>
      </c>
      <c r="B631" s="65">
        <v>-5.0000000000000001E-9</v>
      </c>
      <c r="C631" s="65">
        <v>2.2900000000000002E-9</v>
      </c>
      <c r="D631" s="50">
        <v>0.98569937699999999</v>
      </c>
      <c r="E631" s="65" t="s">
        <v>4502</v>
      </c>
      <c r="F631" s="66" t="s">
        <v>4622</v>
      </c>
    </row>
    <row r="632" spans="1:6" x14ac:dyDescent="0.2">
      <c r="A632" s="64" t="s">
        <v>5143</v>
      </c>
      <c r="B632" s="65">
        <v>-2.2600000000000001E-8</v>
      </c>
      <c r="C632" s="65">
        <v>1.03E-8</v>
      </c>
      <c r="D632" s="50">
        <v>0.98569983100000003</v>
      </c>
      <c r="E632" s="65" t="s">
        <v>4502</v>
      </c>
      <c r="F632" s="66" t="s">
        <v>4650</v>
      </c>
    </row>
    <row r="633" spans="1:6" x14ac:dyDescent="0.2">
      <c r="A633" s="64" t="s">
        <v>5144</v>
      </c>
      <c r="B633" s="65">
        <v>-1.11E-8</v>
      </c>
      <c r="C633" s="65">
        <v>5.0499999999999997E-9</v>
      </c>
      <c r="D633" s="50">
        <v>0.98617840899999998</v>
      </c>
      <c r="E633" s="65" t="s">
        <v>4502</v>
      </c>
      <c r="F633" s="66" t="s">
        <v>4622</v>
      </c>
    </row>
    <row r="634" spans="1:6" x14ac:dyDescent="0.2">
      <c r="A634" s="64" t="s">
        <v>5145</v>
      </c>
      <c r="B634" s="65">
        <v>-2.5399999999999999E-8</v>
      </c>
      <c r="C634" s="65">
        <v>1.15E-8</v>
      </c>
      <c r="D634" s="50">
        <v>0.98653503300000001</v>
      </c>
      <c r="E634" s="65" t="s">
        <v>4502</v>
      </c>
      <c r="F634" s="66" t="s">
        <v>4515</v>
      </c>
    </row>
    <row r="635" spans="1:6" x14ac:dyDescent="0.2">
      <c r="A635" s="64" t="s">
        <v>5146</v>
      </c>
      <c r="B635" s="65">
        <v>-2.7100000000000001E-8</v>
      </c>
      <c r="C635" s="65">
        <v>1.22E-8</v>
      </c>
      <c r="D635" s="50">
        <v>0.98677351599999996</v>
      </c>
      <c r="E635" s="65" t="s">
        <v>4502</v>
      </c>
      <c r="F635" s="66" t="s">
        <v>4624</v>
      </c>
    </row>
    <row r="636" spans="1:6" x14ac:dyDescent="0.2">
      <c r="A636" s="64" t="s">
        <v>5147</v>
      </c>
      <c r="B636" s="65">
        <v>-7.0800000000000004E-9</v>
      </c>
      <c r="C636" s="65">
        <v>3.1800000000000002E-9</v>
      </c>
      <c r="D636" s="50">
        <v>0.98704964399999995</v>
      </c>
      <c r="E636" s="65" t="s">
        <v>4502</v>
      </c>
      <c r="F636" s="66" t="s">
        <v>4624</v>
      </c>
    </row>
    <row r="637" spans="1:6" x14ac:dyDescent="0.2">
      <c r="A637" s="64" t="s">
        <v>5148</v>
      </c>
      <c r="B637" s="65">
        <v>-7.0200000000000002E-9</v>
      </c>
      <c r="C637" s="65">
        <v>3.1500000000000001E-9</v>
      </c>
      <c r="D637" s="50">
        <v>0.98706861499999998</v>
      </c>
      <c r="E637" s="65" t="s">
        <v>4502</v>
      </c>
      <c r="F637" s="66" t="s">
        <v>4624</v>
      </c>
    </row>
    <row r="638" spans="1:6" x14ac:dyDescent="0.2">
      <c r="A638" s="64" t="s">
        <v>5149</v>
      </c>
      <c r="B638" s="65">
        <v>-5.4199999999999999E-9</v>
      </c>
      <c r="C638" s="65">
        <v>2.4199999999999999E-9</v>
      </c>
      <c r="D638" s="50">
        <v>0.98761120499999999</v>
      </c>
      <c r="E638" s="65" t="s">
        <v>4502</v>
      </c>
      <c r="F638" s="66" t="s">
        <v>4624</v>
      </c>
    </row>
    <row r="639" spans="1:6" x14ac:dyDescent="0.2">
      <c r="A639" s="64" t="s">
        <v>5150</v>
      </c>
      <c r="B639" s="65">
        <v>-2.6300000000000001E-8</v>
      </c>
      <c r="C639" s="65">
        <v>1.1700000000000001E-8</v>
      </c>
      <c r="D639" s="50">
        <v>0.98761402899999995</v>
      </c>
      <c r="E639" s="65" t="s">
        <v>4502</v>
      </c>
      <c r="F639" s="66" t="s">
        <v>4624</v>
      </c>
    </row>
    <row r="640" spans="1:6" x14ac:dyDescent="0.2">
      <c r="A640" s="64" t="s">
        <v>5151</v>
      </c>
      <c r="B640" s="65">
        <v>-1.4100000000000001E-8</v>
      </c>
      <c r="C640" s="65">
        <v>6.2499999999999997E-9</v>
      </c>
      <c r="D640" s="50">
        <v>0.98776108699999998</v>
      </c>
      <c r="E640" s="65" t="s">
        <v>4502</v>
      </c>
      <c r="F640" s="66" t="s">
        <v>4624</v>
      </c>
    </row>
    <row r="641" spans="1:6" x14ac:dyDescent="0.2">
      <c r="A641" s="64" t="s">
        <v>5152</v>
      </c>
      <c r="B641" s="65">
        <v>-2.29E-8</v>
      </c>
      <c r="C641" s="65">
        <v>1.02E-8</v>
      </c>
      <c r="D641" s="50">
        <v>0.98780413899999997</v>
      </c>
      <c r="E641" s="65" t="s">
        <v>4502</v>
      </c>
      <c r="F641" s="66" t="s">
        <v>4624</v>
      </c>
    </row>
    <row r="642" spans="1:6" x14ac:dyDescent="0.2">
      <c r="A642" s="64" t="s">
        <v>5153</v>
      </c>
      <c r="B642" s="65">
        <v>-3.77E-8</v>
      </c>
      <c r="C642" s="65">
        <v>1.6700000000000001E-8</v>
      </c>
      <c r="D642" s="50">
        <v>0.98793003099999999</v>
      </c>
      <c r="E642" s="65" t="s">
        <v>4502</v>
      </c>
      <c r="F642" s="66" t="s">
        <v>4515</v>
      </c>
    </row>
    <row r="643" spans="1:6" x14ac:dyDescent="0.2">
      <c r="A643" s="64" t="s">
        <v>5154</v>
      </c>
      <c r="B643" s="65">
        <v>-8.0800000000000002E-9</v>
      </c>
      <c r="C643" s="65">
        <v>3.5699999999999999E-9</v>
      </c>
      <c r="D643" s="50">
        <v>0.98810610399999999</v>
      </c>
      <c r="E643" s="65" t="s">
        <v>4502</v>
      </c>
      <c r="F643" s="66" t="s">
        <v>4586</v>
      </c>
    </row>
    <row r="644" spans="1:6" x14ac:dyDescent="0.2">
      <c r="A644" s="64" t="s">
        <v>5155</v>
      </c>
      <c r="B644" s="65">
        <v>-5.04E-9</v>
      </c>
      <c r="C644" s="65">
        <v>2.2200000000000002E-9</v>
      </c>
      <c r="D644" s="50">
        <v>0.98831478699999997</v>
      </c>
      <c r="E644" s="65" t="s">
        <v>4502</v>
      </c>
      <c r="F644" s="66" t="s">
        <v>4549</v>
      </c>
    </row>
    <row r="645" spans="1:6" x14ac:dyDescent="0.2">
      <c r="A645" s="64" t="s">
        <v>5156</v>
      </c>
      <c r="B645" s="65">
        <v>-1.26E-8</v>
      </c>
      <c r="C645" s="65">
        <v>5.5299999999999997E-9</v>
      </c>
      <c r="D645" s="50">
        <v>0.98871852999999998</v>
      </c>
      <c r="E645" s="65" t="s">
        <v>4502</v>
      </c>
      <c r="F645" s="66" t="s">
        <v>4650</v>
      </c>
    </row>
    <row r="646" spans="1:6" x14ac:dyDescent="0.2">
      <c r="A646" s="64" t="s">
        <v>5157</v>
      </c>
      <c r="B646" s="65">
        <v>-6.8500000000000001E-9</v>
      </c>
      <c r="C646" s="65">
        <v>3E-9</v>
      </c>
      <c r="D646" s="50">
        <v>0.98886303099999995</v>
      </c>
      <c r="E646" s="65" t="s">
        <v>4502</v>
      </c>
      <c r="F646" s="66" t="s">
        <v>4650</v>
      </c>
    </row>
    <row r="647" spans="1:6" x14ac:dyDescent="0.2">
      <c r="A647" s="64" t="s">
        <v>5158</v>
      </c>
      <c r="B647" s="65">
        <v>-7.2600000000000002E-9</v>
      </c>
      <c r="C647" s="65">
        <v>3.17E-9</v>
      </c>
      <c r="D647" s="50">
        <v>0.98891707900000003</v>
      </c>
      <c r="E647" s="65" t="s">
        <v>4502</v>
      </c>
      <c r="F647" s="66" t="s">
        <v>4624</v>
      </c>
    </row>
    <row r="648" spans="1:6" x14ac:dyDescent="0.2">
      <c r="A648" s="64" t="s">
        <v>5159</v>
      </c>
      <c r="B648" s="65">
        <v>-1.9799999999999999E-8</v>
      </c>
      <c r="C648" s="65">
        <v>8.6300000000000002E-9</v>
      </c>
      <c r="D648" s="50">
        <v>0.98924042199999995</v>
      </c>
      <c r="E648" s="65" t="s">
        <v>4502</v>
      </c>
      <c r="F648" s="66" t="s">
        <v>4624</v>
      </c>
    </row>
    <row r="649" spans="1:6" x14ac:dyDescent="0.2">
      <c r="A649" s="64" t="s">
        <v>5160</v>
      </c>
      <c r="B649" s="65">
        <v>-1.7299999999999999E-8</v>
      </c>
      <c r="C649" s="65">
        <v>7.4999999999999993E-9</v>
      </c>
      <c r="D649" s="50">
        <v>0.98936214300000003</v>
      </c>
      <c r="E649" s="65" t="s">
        <v>4502</v>
      </c>
      <c r="F649" s="66" t="s">
        <v>4846</v>
      </c>
    </row>
    <row r="650" spans="1:6" x14ac:dyDescent="0.2">
      <c r="A650" s="64" t="s">
        <v>5161</v>
      </c>
      <c r="B650" s="65">
        <v>-1.03E-9</v>
      </c>
      <c r="C650" s="65">
        <v>4.4600000000000001E-10</v>
      </c>
      <c r="D650" s="50">
        <v>0.98946379200000001</v>
      </c>
      <c r="E650" s="65" t="s">
        <v>4509</v>
      </c>
      <c r="F650" s="66" t="s">
        <v>4549</v>
      </c>
    </row>
    <row r="651" spans="1:6" x14ac:dyDescent="0.2">
      <c r="A651" s="64" t="s">
        <v>5162</v>
      </c>
      <c r="B651" s="65">
        <v>-1.09E-9</v>
      </c>
      <c r="C651" s="65">
        <v>4.6900000000000003E-10</v>
      </c>
      <c r="D651" s="50">
        <v>0.98995054299999996</v>
      </c>
      <c r="E651" s="65" t="s">
        <v>4509</v>
      </c>
      <c r="F651" s="66" t="s">
        <v>4624</v>
      </c>
    </row>
    <row r="652" spans="1:6" x14ac:dyDescent="0.2">
      <c r="A652" s="64" t="s">
        <v>5163</v>
      </c>
      <c r="B652" s="65">
        <v>-9.6500000000000004E-9</v>
      </c>
      <c r="C652" s="65">
        <v>4.1299999999999996E-9</v>
      </c>
      <c r="D652" s="50">
        <v>0.99027439500000003</v>
      </c>
      <c r="E652" s="65" t="s">
        <v>4502</v>
      </c>
      <c r="F652" s="66" t="s">
        <v>4622</v>
      </c>
    </row>
    <row r="653" spans="1:6" x14ac:dyDescent="0.2">
      <c r="A653" s="64" t="s">
        <v>5164</v>
      </c>
      <c r="B653" s="65">
        <v>-1.3399999999999999E-8</v>
      </c>
      <c r="C653" s="65">
        <v>5.7200000000000001E-9</v>
      </c>
      <c r="D653" s="50">
        <v>0.99039625200000003</v>
      </c>
      <c r="E653" s="65" t="s">
        <v>4502</v>
      </c>
      <c r="F653" s="66" t="s">
        <v>4622</v>
      </c>
    </row>
    <row r="654" spans="1:6" x14ac:dyDescent="0.2">
      <c r="A654" s="64" t="s">
        <v>5165</v>
      </c>
      <c r="B654" s="65">
        <v>-4.0599999999999996E-9</v>
      </c>
      <c r="C654" s="65">
        <v>1.73E-9</v>
      </c>
      <c r="D654" s="50">
        <v>0.99057925999999996</v>
      </c>
      <c r="E654" s="65" t="s">
        <v>4502</v>
      </c>
      <c r="F654" s="66" t="s">
        <v>4624</v>
      </c>
    </row>
    <row r="655" spans="1:6" x14ac:dyDescent="0.2">
      <c r="A655" s="64" t="s">
        <v>5166</v>
      </c>
      <c r="B655" s="65">
        <v>-7.7799999999999992E-9</v>
      </c>
      <c r="C655" s="65">
        <v>3.2700000000000001E-9</v>
      </c>
      <c r="D655" s="50">
        <v>0.99123257600000003</v>
      </c>
      <c r="E655" s="65" t="s">
        <v>4502</v>
      </c>
      <c r="F655" s="66" t="s">
        <v>4624</v>
      </c>
    </row>
    <row r="656" spans="1:6" x14ac:dyDescent="0.2">
      <c r="A656" s="64" t="s">
        <v>5167</v>
      </c>
      <c r="B656" s="65">
        <v>-3.47E-8</v>
      </c>
      <c r="C656" s="65">
        <v>1.46E-8</v>
      </c>
      <c r="D656" s="50">
        <v>0.99147537200000002</v>
      </c>
      <c r="E656" s="65" t="s">
        <v>4502</v>
      </c>
      <c r="F656" s="66" t="s">
        <v>4515</v>
      </c>
    </row>
    <row r="657" spans="1:6" x14ac:dyDescent="0.2">
      <c r="A657" s="64" t="s">
        <v>5168</v>
      </c>
      <c r="B657" s="65">
        <v>-1.15E-9</v>
      </c>
      <c r="C657" s="65">
        <v>4.78E-10</v>
      </c>
      <c r="D657" s="50">
        <v>0.99189766099999999</v>
      </c>
      <c r="E657" s="65" t="s">
        <v>4509</v>
      </c>
      <c r="F657" s="66" t="s">
        <v>4624</v>
      </c>
    </row>
    <row r="658" spans="1:6" x14ac:dyDescent="0.2">
      <c r="A658" s="64" t="s">
        <v>5169</v>
      </c>
      <c r="B658" s="65">
        <v>-8.9899999999999998E-9</v>
      </c>
      <c r="C658" s="65">
        <v>3.72E-9</v>
      </c>
      <c r="D658" s="50">
        <v>0.992146796</v>
      </c>
      <c r="E658" s="65" t="s">
        <v>4502</v>
      </c>
      <c r="F658" s="66" t="s">
        <v>4622</v>
      </c>
    </row>
    <row r="659" spans="1:6" x14ac:dyDescent="0.2">
      <c r="A659" s="64" t="s">
        <v>5170</v>
      </c>
      <c r="B659" s="65">
        <v>-1.08E-9</v>
      </c>
      <c r="C659" s="65">
        <v>4.4400000000000002E-10</v>
      </c>
      <c r="D659" s="50">
        <v>0.99266232300000001</v>
      </c>
      <c r="E659" s="65" t="s">
        <v>4509</v>
      </c>
      <c r="F659" s="66" t="s">
        <v>4624</v>
      </c>
    </row>
    <row r="660" spans="1:6" x14ac:dyDescent="0.2">
      <c r="A660" s="64" t="s">
        <v>5171</v>
      </c>
      <c r="B660" s="65">
        <v>-1.7100000000000001E-8</v>
      </c>
      <c r="C660" s="65">
        <v>6.9100000000000003E-9</v>
      </c>
      <c r="D660" s="50">
        <v>0.99331462999999998</v>
      </c>
      <c r="E660" s="65" t="s">
        <v>4502</v>
      </c>
      <c r="F660" s="66" t="s">
        <v>4734</v>
      </c>
    </row>
    <row r="661" spans="1:6" x14ac:dyDescent="0.2">
      <c r="A661" s="64" t="s">
        <v>5172</v>
      </c>
      <c r="B661" s="65">
        <v>-8.9299999999999996E-9</v>
      </c>
      <c r="C661" s="65">
        <v>3.6E-9</v>
      </c>
      <c r="D661" s="50">
        <v>0.99342049799999999</v>
      </c>
      <c r="E661" s="65" t="s">
        <v>4502</v>
      </c>
      <c r="F661" s="66" t="s">
        <v>4549</v>
      </c>
    </row>
    <row r="662" spans="1:6" x14ac:dyDescent="0.2">
      <c r="A662" s="64" t="s">
        <v>5173</v>
      </c>
      <c r="B662" s="65">
        <v>-2.7899999999999998E-8</v>
      </c>
      <c r="C662" s="65">
        <v>1.1199999999999999E-8</v>
      </c>
      <c r="D662" s="50">
        <v>0.99382828499999998</v>
      </c>
      <c r="E662" s="65" t="s">
        <v>4502</v>
      </c>
      <c r="F662" s="66" t="s">
        <v>4624</v>
      </c>
    </row>
    <row r="663" spans="1:6" x14ac:dyDescent="0.2">
      <c r="A663" s="64" t="s">
        <v>5174</v>
      </c>
      <c r="B663" s="65">
        <v>-1.13E-8</v>
      </c>
      <c r="C663" s="65">
        <v>4.5100000000000003E-9</v>
      </c>
      <c r="D663" s="50">
        <v>0.99406751800000004</v>
      </c>
      <c r="E663" s="65" t="s">
        <v>4502</v>
      </c>
      <c r="F663" s="66" t="s">
        <v>4624</v>
      </c>
    </row>
    <row r="664" spans="1:6" x14ac:dyDescent="0.2">
      <c r="A664" s="64" t="s">
        <v>5175</v>
      </c>
      <c r="B664" s="65">
        <v>-7.8299999999999996E-9</v>
      </c>
      <c r="C664" s="65">
        <v>3.0800000000000001E-9</v>
      </c>
      <c r="D664" s="50">
        <v>0.99452420799999997</v>
      </c>
      <c r="E664" s="65" t="s">
        <v>4502</v>
      </c>
      <c r="F664" s="66" t="s">
        <v>4624</v>
      </c>
    </row>
    <row r="665" spans="1:6" x14ac:dyDescent="0.2">
      <c r="A665" s="64" t="s">
        <v>5176</v>
      </c>
      <c r="B665" s="65">
        <v>-2.5799999999999999E-8</v>
      </c>
      <c r="C665" s="65">
        <v>1.0099999999999999E-8</v>
      </c>
      <c r="D665" s="50">
        <v>0.99471041299999996</v>
      </c>
      <c r="E665" s="65" t="s">
        <v>4502</v>
      </c>
      <c r="F665" s="66" t="s">
        <v>4549</v>
      </c>
    </row>
    <row r="666" spans="1:6" x14ac:dyDescent="0.2">
      <c r="A666" s="64" t="s">
        <v>5177</v>
      </c>
      <c r="B666" s="65">
        <v>-1.3599999999999999E-8</v>
      </c>
      <c r="C666" s="65">
        <v>5.2499999999999999E-9</v>
      </c>
      <c r="D666" s="50">
        <v>0.99507968599999996</v>
      </c>
      <c r="E666" s="65" t="s">
        <v>4502</v>
      </c>
      <c r="F666" s="66" t="s">
        <v>4624</v>
      </c>
    </row>
    <row r="667" spans="1:6" x14ac:dyDescent="0.2">
      <c r="A667" s="64" t="s">
        <v>5178</v>
      </c>
      <c r="B667" s="65">
        <v>-1.04E-8</v>
      </c>
      <c r="C667" s="65">
        <v>4.01E-9</v>
      </c>
      <c r="D667" s="50">
        <v>0.99519183200000005</v>
      </c>
      <c r="E667" s="65" t="s">
        <v>4502</v>
      </c>
      <c r="F667" s="66" t="s">
        <v>4624</v>
      </c>
    </row>
    <row r="668" spans="1:6" x14ac:dyDescent="0.2">
      <c r="A668" s="64" t="s">
        <v>5179</v>
      </c>
      <c r="B668" s="65">
        <v>-1.9499999999999999E-8</v>
      </c>
      <c r="C668" s="65">
        <v>7.4999999999999993E-9</v>
      </c>
      <c r="D668" s="50">
        <v>0.99536379900000005</v>
      </c>
      <c r="E668" s="65" t="s">
        <v>4502</v>
      </c>
      <c r="F668" s="66" t="s">
        <v>4624</v>
      </c>
    </row>
    <row r="669" spans="1:6" x14ac:dyDescent="0.2">
      <c r="A669" s="64" t="s">
        <v>5180</v>
      </c>
      <c r="B669" s="65">
        <v>-1.9300000000000001E-8</v>
      </c>
      <c r="C669" s="65">
        <v>7.4000000000000001E-9</v>
      </c>
      <c r="D669" s="50">
        <v>0.99540148100000003</v>
      </c>
      <c r="E669" s="65" t="s">
        <v>4502</v>
      </c>
      <c r="F669" s="66" t="s">
        <v>4549</v>
      </c>
    </row>
    <row r="670" spans="1:6" x14ac:dyDescent="0.2">
      <c r="A670" s="64" t="s">
        <v>5181</v>
      </c>
      <c r="B670" s="65">
        <v>-1.11E-8</v>
      </c>
      <c r="C670" s="65">
        <v>4.2400000000000002E-9</v>
      </c>
      <c r="D670" s="50">
        <v>0.99561628499999999</v>
      </c>
      <c r="E670" s="65" t="s">
        <v>4502</v>
      </c>
      <c r="F670" s="66" t="s">
        <v>4515</v>
      </c>
    </row>
    <row r="671" spans="1:6" x14ac:dyDescent="0.2">
      <c r="A671" s="64" t="s">
        <v>5182</v>
      </c>
      <c r="B671" s="65">
        <v>-3.2600000000000001E-8</v>
      </c>
      <c r="C671" s="65">
        <v>1.22E-8</v>
      </c>
      <c r="D671" s="50">
        <v>0.99628725399999996</v>
      </c>
      <c r="E671" s="65" t="s">
        <v>4502</v>
      </c>
      <c r="F671" s="66" t="s">
        <v>4624</v>
      </c>
    </row>
    <row r="672" spans="1:6" x14ac:dyDescent="0.2">
      <c r="A672" s="64" t="s">
        <v>5183</v>
      </c>
      <c r="B672" s="65">
        <v>-1.9799999999999999E-8</v>
      </c>
      <c r="C672" s="65">
        <v>7.37E-9</v>
      </c>
      <c r="D672" s="50">
        <v>0.99647118899999998</v>
      </c>
      <c r="E672" s="65" t="s">
        <v>4502</v>
      </c>
      <c r="F672" s="66" t="s">
        <v>4846</v>
      </c>
    </row>
    <row r="673" spans="1:6" x14ac:dyDescent="0.2">
      <c r="A673" s="64" t="s">
        <v>5184</v>
      </c>
      <c r="B673" s="65">
        <v>-4.2499999999999997E-8</v>
      </c>
      <c r="C673" s="65">
        <v>1.5700000000000002E-8</v>
      </c>
      <c r="D673" s="50">
        <v>0.99661303700000003</v>
      </c>
      <c r="E673" s="65" t="s">
        <v>4502</v>
      </c>
      <c r="F673" s="66" t="s">
        <v>4515</v>
      </c>
    </row>
    <row r="674" spans="1:6" x14ac:dyDescent="0.2">
      <c r="A674" s="64" t="s">
        <v>5185</v>
      </c>
      <c r="B674" s="65">
        <v>-1.9700000000000001E-8</v>
      </c>
      <c r="C674" s="65">
        <v>7.2E-9</v>
      </c>
      <c r="D674" s="50">
        <v>0.99689653600000006</v>
      </c>
      <c r="E674" s="65" t="s">
        <v>4502</v>
      </c>
      <c r="F674" s="66" t="s">
        <v>4624</v>
      </c>
    </row>
    <row r="675" spans="1:6" x14ac:dyDescent="0.2">
      <c r="A675" s="64" t="s">
        <v>5186</v>
      </c>
      <c r="B675" s="65">
        <v>-1.07E-9</v>
      </c>
      <c r="C675" s="65">
        <v>3.8500000000000001E-10</v>
      </c>
      <c r="D675" s="50">
        <v>0.99737028299999997</v>
      </c>
      <c r="E675" s="65" t="s">
        <v>4509</v>
      </c>
      <c r="F675" s="66" t="s">
        <v>4622</v>
      </c>
    </row>
    <row r="676" spans="1:6" x14ac:dyDescent="0.2">
      <c r="A676" s="64" t="s">
        <v>5187</v>
      </c>
      <c r="B676" s="65">
        <v>-7.37E-9</v>
      </c>
      <c r="C676" s="65">
        <v>2.6099999999999999E-9</v>
      </c>
      <c r="D676" s="50">
        <v>0.997646633</v>
      </c>
      <c r="E676" s="65" t="s">
        <v>4502</v>
      </c>
      <c r="F676" s="66" t="s">
        <v>4846</v>
      </c>
    </row>
    <row r="677" spans="1:6" x14ac:dyDescent="0.2">
      <c r="A677" s="64" t="s">
        <v>5188</v>
      </c>
      <c r="B677" s="65">
        <v>-7.8199999999999999E-9</v>
      </c>
      <c r="C677" s="65">
        <v>2.76E-9</v>
      </c>
      <c r="D677" s="50">
        <v>0.99764773500000004</v>
      </c>
      <c r="E677" s="65" t="s">
        <v>4502</v>
      </c>
      <c r="F677" s="66" t="s">
        <v>4624</v>
      </c>
    </row>
    <row r="678" spans="1:6" x14ac:dyDescent="0.2">
      <c r="A678" s="64" t="s">
        <v>5189</v>
      </c>
      <c r="B678" s="65">
        <v>-2.0100000000000001E-8</v>
      </c>
      <c r="C678" s="65">
        <v>7.1099999999999996E-9</v>
      </c>
      <c r="D678" s="50">
        <v>0.99765901300000004</v>
      </c>
      <c r="E678" s="65" t="s">
        <v>4502</v>
      </c>
      <c r="F678" s="66" t="s">
        <v>4624</v>
      </c>
    </row>
    <row r="679" spans="1:6" x14ac:dyDescent="0.2">
      <c r="A679" s="64" t="s">
        <v>5190</v>
      </c>
      <c r="B679" s="65">
        <v>-2.66E-8</v>
      </c>
      <c r="C679" s="65">
        <v>9.2500000000000001E-9</v>
      </c>
      <c r="D679" s="50">
        <v>0.99797434200000001</v>
      </c>
      <c r="E679" s="65" t="s">
        <v>4502</v>
      </c>
      <c r="F679" s="66" t="s">
        <v>4624</v>
      </c>
    </row>
    <row r="680" spans="1:6" x14ac:dyDescent="0.2">
      <c r="A680" s="64" t="s">
        <v>5191</v>
      </c>
      <c r="B680" s="65">
        <v>-1.19E-9</v>
      </c>
      <c r="C680" s="65">
        <v>3.9900000000000002E-10</v>
      </c>
      <c r="D680" s="50">
        <v>0.99851541700000002</v>
      </c>
      <c r="E680" s="65" t="s">
        <v>4509</v>
      </c>
      <c r="F680" s="66" t="s">
        <v>4650</v>
      </c>
    </row>
    <row r="681" spans="1:6" x14ac:dyDescent="0.2">
      <c r="A681" s="64" t="s">
        <v>5192</v>
      </c>
      <c r="B681" s="65">
        <v>-5.4399999999999997E-8</v>
      </c>
      <c r="C681" s="65">
        <v>1.8200000000000001E-8</v>
      </c>
      <c r="D681" s="50">
        <v>0.99864122300000002</v>
      </c>
      <c r="E681" s="65" t="s">
        <v>4502</v>
      </c>
      <c r="F681" s="66" t="s">
        <v>4734</v>
      </c>
    </row>
    <row r="682" spans="1:6" x14ac:dyDescent="0.2">
      <c r="A682" s="64" t="s">
        <v>5193</v>
      </c>
      <c r="B682" s="65">
        <v>-1.6899999999999999E-8</v>
      </c>
      <c r="C682" s="65">
        <v>5.5899999999999999E-9</v>
      </c>
      <c r="D682" s="50">
        <v>0.99877719600000003</v>
      </c>
      <c r="E682" s="65" t="s">
        <v>4502</v>
      </c>
      <c r="F682" s="66" t="s">
        <v>4624</v>
      </c>
    </row>
    <row r="683" spans="1:6" x14ac:dyDescent="0.2">
      <c r="A683" s="64" t="s">
        <v>5194</v>
      </c>
      <c r="B683" s="65">
        <v>-1.6899999999999999E-8</v>
      </c>
      <c r="C683" s="65">
        <v>5.4700000000000003E-9</v>
      </c>
      <c r="D683" s="50">
        <v>0.99901141999999998</v>
      </c>
      <c r="E683" s="65" t="s">
        <v>4502</v>
      </c>
      <c r="F683" s="66" t="s">
        <v>4624</v>
      </c>
    </row>
    <row r="684" spans="1:6" x14ac:dyDescent="0.2">
      <c r="A684" s="64" t="s">
        <v>5195</v>
      </c>
      <c r="B684" s="65">
        <v>-1.51E-8</v>
      </c>
      <c r="C684" s="65">
        <v>4.8099999999999997E-9</v>
      </c>
      <c r="D684" s="50">
        <v>0.99911738699999997</v>
      </c>
      <c r="E684" s="65" t="s">
        <v>4502</v>
      </c>
      <c r="F684" s="66" t="s">
        <v>4624</v>
      </c>
    </row>
    <row r="685" spans="1:6" x14ac:dyDescent="0.2">
      <c r="A685" s="64" t="s">
        <v>5196</v>
      </c>
      <c r="B685" s="65">
        <v>-1.26E-8</v>
      </c>
      <c r="C685" s="65">
        <v>3.9199999999999997E-9</v>
      </c>
      <c r="D685" s="50">
        <v>0.99934288599999999</v>
      </c>
      <c r="E685" s="65" t="s">
        <v>4502</v>
      </c>
      <c r="F685" s="66" t="s">
        <v>4624</v>
      </c>
    </row>
    <row r="686" spans="1:6" x14ac:dyDescent="0.2">
      <c r="A686" s="64" t="s">
        <v>5197</v>
      </c>
      <c r="B686" s="65">
        <v>-1.29E-8</v>
      </c>
      <c r="C686" s="65">
        <v>4.0199999999999998E-9</v>
      </c>
      <c r="D686" s="50">
        <v>0.99936126800000002</v>
      </c>
      <c r="E686" s="65" t="s">
        <v>4502</v>
      </c>
      <c r="F686" s="66" t="s">
        <v>4624</v>
      </c>
    </row>
    <row r="687" spans="1:6" x14ac:dyDescent="0.2">
      <c r="A687" s="64" t="s">
        <v>5198</v>
      </c>
      <c r="B687" s="65">
        <v>-2.36E-8</v>
      </c>
      <c r="C687" s="65">
        <v>7.3200000000000004E-9</v>
      </c>
      <c r="D687" s="50">
        <v>0.99938201299999996</v>
      </c>
      <c r="E687" s="65" t="s">
        <v>4502</v>
      </c>
      <c r="F687" s="66" t="s">
        <v>4624</v>
      </c>
    </row>
    <row r="688" spans="1:6" x14ac:dyDescent="0.2">
      <c r="A688" s="64" t="s">
        <v>5199</v>
      </c>
      <c r="B688" s="65">
        <v>-3.2700000000000002E-8</v>
      </c>
      <c r="C688" s="65">
        <v>1.0099999999999999E-8</v>
      </c>
      <c r="D688" s="50">
        <v>0.99939601099999997</v>
      </c>
      <c r="E688" s="65" t="s">
        <v>4502</v>
      </c>
      <c r="F688" s="66" t="s">
        <v>4624</v>
      </c>
    </row>
    <row r="689" spans="1:6" x14ac:dyDescent="0.2">
      <c r="A689" s="64" t="s">
        <v>5200</v>
      </c>
      <c r="B689" s="65">
        <v>-8.1199999999999993E-9</v>
      </c>
      <c r="C689" s="65">
        <v>2.2699999999999998E-9</v>
      </c>
      <c r="D689" s="50">
        <v>0.99983057500000005</v>
      </c>
      <c r="E689" s="65" t="s">
        <v>4502</v>
      </c>
      <c r="F689" s="66" t="s">
        <v>4624</v>
      </c>
    </row>
    <row r="690" spans="1:6" x14ac:dyDescent="0.2">
      <c r="A690" s="64" t="s">
        <v>5201</v>
      </c>
      <c r="B690" s="65">
        <v>-1.46E-8</v>
      </c>
      <c r="C690" s="65">
        <v>4.0700000000000002E-9</v>
      </c>
      <c r="D690" s="50">
        <v>0.99983331799999997</v>
      </c>
      <c r="E690" s="65" t="s">
        <v>4502</v>
      </c>
      <c r="F690" s="66" t="s">
        <v>4624</v>
      </c>
    </row>
    <row r="691" spans="1:6" x14ac:dyDescent="0.2">
      <c r="A691" s="64" t="s">
        <v>5202</v>
      </c>
      <c r="B691" s="65">
        <v>-6.4000000000000004E-8</v>
      </c>
      <c r="C691" s="65">
        <v>1.74E-8</v>
      </c>
      <c r="D691" s="50">
        <v>0.99988300699999999</v>
      </c>
      <c r="E691" s="65" t="s">
        <v>4502</v>
      </c>
      <c r="F691" s="66" t="s">
        <v>4734</v>
      </c>
    </row>
    <row r="692" spans="1:6" x14ac:dyDescent="0.2">
      <c r="A692" s="64" t="s">
        <v>5203</v>
      </c>
      <c r="B692" s="65">
        <v>-2.8299999999999999E-8</v>
      </c>
      <c r="C692" s="65">
        <v>7.5200000000000005E-9</v>
      </c>
      <c r="D692" s="50">
        <v>0.99991547199999997</v>
      </c>
      <c r="E692" s="65" t="s">
        <v>4502</v>
      </c>
      <c r="F692" s="66" t="s">
        <v>4624</v>
      </c>
    </row>
    <row r="693" spans="1:6" x14ac:dyDescent="0.2">
      <c r="A693" s="64" t="s">
        <v>5204</v>
      </c>
      <c r="B693" s="65">
        <v>-2.9700000000000001E-8</v>
      </c>
      <c r="C693" s="65">
        <v>7.37E-9</v>
      </c>
      <c r="D693" s="50">
        <v>0.999972949</v>
      </c>
      <c r="E693" s="65" t="s">
        <v>4502</v>
      </c>
      <c r="F693" s="66" t="s">
        <v>4624</v>
      </c>
    </row>
    <row r="694" spans="1:6" x14ac:dyDescent="0.2">
      <c r="A694" s="64" t="s">
        <v>5205</v>
      </c>
      <c r="B694" s="65">
        <v>-3.0500000000000002E-8</v>
      </c>
      <c r="C694" s="65">
        <v>7.54E-9</v>
      </c>
      <c r="D694" s="50">
        <v>0.99997428600000005</v>
      </c>
      <c r="E694" s="65" t="s">
        <v>4502</v>
      </c>
      <c r="F694" s="66" t="s">
        <v>4549</v>
      </c>
    </row>
    <row r="695" spans="1:6" x14ac:dyDescent="0.2">
      <c r="A695" s="64" t="s">
        <v>5206</v>
      </c>
      <c r="B695" s="65">
        <v>-1.7500000000000001E-8</v>
      </c>
      <c r="C695" s="65">
        <v>3.8600000000000003E-9</v>
      </c>
      <c r="D695" s="50">
        <v>0.99999719899999995</v>
      </c>
      <c r="E695" s="65" t="s">
        <v>4502</v>
      </c>
      <c r="F695" s="66" t="s">
        <v>4624</v>
      </c>
    </row>
    <row r="696" spans="1:6" ht="17" thickBot="1" x14ac:dyDescent="0.25">
      <c r="A696" s="67" t="s">
        <v>5207</v>
      </c>
      <c r="B696" s="69">
        <v>-1.14E-8</v>
      </c>
      <c r="C696" s="69">
        <v>2.4399999999999998E-9</v>
      </c>
      <c r="D696" s="68">
        <v>0.99999865399999999</v>
      </c>
      <c r="E696" s="69" t="s">
        <v>4502</v>
      </c>
      <c r="F696" s="70" t="s">
        <v>4624</v>
      </c>
    </row>
    <row r="697" spans="1:6" x14ac:dyDescent="0.2">
      <c r="A697" s="64" t="s">
        <v>5417</v>
      </c>
    </row>
  </sheetData>
  <autoFilter ref="A2:F696" xr:uid="{410AD3F7-BB5B-A140-9948-DB9CC9AFDD1F}">
    <sortState xmlns:xlrd2="http://schemas.microsoft.com/office/spreadsheetml/2017/richdata2" ref="A3:F696">
      <sortCondition ref="D2:D696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6942-4C22-41A2-AE0E-071C9BAF383D}">
  <dimension ref="A1:N21"/>
  <sheetViews>
    <sheetView topLeftCell="B1" workbookViewId="0">
      <selection activeCell="N3" sqref="N3"/>
    </sheetView>
  </sheetViews>
  <sheetFormatPr baseColWidth="10" defaultColWidth="8.83203125" defaultRowHeight="16" x14ac:dyDescent="0.2"/>
  <cols>
    <col min="1" max="1" width="21.83203125" customWidth="1"/>
    <col min="2" max="2" width="38.83203125" bestFit="1" customWidth="1"/>
    <col min="3" max="3" width="16.5" bestFit="1" customWidth="1"/>
    <col min="4" max="4" width="14" bestFit="1" customWidth="1"/>
    <col min="5" max="5" width="16.6640625" bestFit="1" customWidth="1"/>
    <col min="6" max="6" width="14.6640625" bestFit="1" customWidth="1"/>
    <col min="7" max="7" width="25.1640625" bestFit="1" customWidth="1"/>
    <col min="8" max="8" width="17" bestFit="1" customWidth="1"/>
    <col min="9" max="9" width="19.1640625" bestFit="1" customWidth="1"/>
    <col min="10" max="10" width="11.5" bestFit="1" customWidth="1"/>
    <col min="11" max="12" width="14.6640625" bestFit="1" customWidth="1"/>
    <col min="13" max="14" width="14" bestFit="1" customWidth="1"/>
  </cols>
  <sheetData>
    <row r="1" spans="1:14" ht="17" thickBot="1" x14ac:dyDescent="0.25">
      <c r="A1" s="2" t="s">
        <v>5385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11" customFormat="1" ht="17" thickBot="1" x14ac:dyDescent="0.25">
      <c r="A2" s="61" t="s">
        <v>5208</v>
      </c>
      <c r="B2" s="63" t="s">
        <v>4499</v>
      </c>
      <c r="C2" s="62" t="s">
        <v>5209</v>
      </c>
      <c r="D2" s="243" t="s">
        <v>5210</v>
      </c>
      <c r="E2" s="243" t="s">
        <v>5211</v>
      </c>
      <c r="F2" s="254" t="s">
        <v>5227</v>
      </c>
      <c r="G2" s="245" t="s">
        <v>5419</v>
      </c>
      <c r="H2" s="245" t="s">
        <v>5420</v>
      </c>
      <c r="I2" s="244" t="s">
        <v>5426</v>
      </c>
      <c r="J2" s="254" t="s">
        <v>5428</v>
      </c>
      <c r="K2" s="245" t="s">
        <v>5429</v>
      </c>
      <c r="L2" s="245" t="s">
        <v>5430</v>
      </c>
      <c r="M2" s="245" t="s">
        <v>5431</v>
      </c>
      <c r="N2" s="246" t="s">
        <v>5432</v>
      </c>
    </row>
    <row r="3" spans="1:14" x14ac:dyDescent="0.2">
      <c r="A3" s="247" t="s">
        <v>5421</v>
      </c>
      <c r="B3" s="66" t="s">
        <v>5215</v>
      </c>
      <c r="C3" s="1">
        <v>8.2823540000000005E-3</v>
      </c>
      <c r="D3" s="1">
        <v>6.7356582999999998E-2</v>
      </c>
      <c r="E3" s="1">
        <v>2.7048442999999998E-2</v>
      </c>
      <c r="F3" s="247">
        <v>8.1325411360000004</v>
      </c>
      <c r="G3" s="1">
        <v>3.2657917400000001</v>
      </c>
      <c r="H3" s="1">
        <v>3.0735004999999999E-2</v>
      </c>
      <c r="I3" s="249">
        <v>6.9843280999999993E-2</v>
      </c>
      <c r="J3" s="255">
        <v>7.4899999999999996E-9</v>
      </c>
      <c r="K3" s="248">
        <v>7.7099999999999992E-9</v>
      </c>
      <c r="L3" s="1">
        <v>0.97069976599999996</v>
      </c>
      <c r="M3" s="1">
        <v>0.165848904216258</v>
      </c>
      <c r="N3" s="249">
        <v>0.298528027589264</v>
      </c>
    </row>
    <row r="4" spans="1:14" x14ac:dyDescent="0.2">
      <c r="A4" s="247" t="s">
        <v>5422</v>
      </c>
      <c r="B4" s="66" t="s">
        <v>5215</v>
      </c>
      <c r="C4" s="1">
        <v>1.5991656999999999E-2</v>
      </c>
      <c r="D4" s="1">
        <v>0.25539411499999998</v>
      </c>
      <c r="E4" s="1">
        <v>4.7325882999999999E-2</v>
      </c>
      <c r="F4" s="247">
        <v>15.97045945</v>
      </c>
      <c r="G4" s="1">
        <v>2.959410788</v>
      </c>
      <c r="H4" s="248">
        <v>1.86E-6</v>
      </c>
      <c r="I4" s="257">
        <v>3.5299999999999997E-5</v>
      </c>
      <c r="J4" s="255">
        <v>2.7199999999999999E-8</v>
      </c>
      <c r="K4" s="248">
        <v>6.5199999999999998E-9</v>
      </c>
      <c r="L4" s="1">
        <v>4.1675578130000002</v>
      </c>
      <c r="M4" s="248">
        <v>1.5394022105165201E-5</v>
      </c>
      <c r="N4" s="249">
        <v>2.7709239789297399E-4</v>
      </c>
    </row>
    <row r="5" spans="1:14" x14ac:dyDescent="0.2">
      <c r="A5" s="247" t="s">
        <v>5423</v>
      </c>
      <c r="B5" s="66" t="s">
        <v>5215</v>
      </c>
      <c r="C5" s="1">
        <v>5.8745009999999999E-3</v>
      </c>
      <c r="D5" s="1">
        <v>9.1917079999999998E-3</v>
      </c>
      <c r="E5" s="1">
        <v>1.5823229000000001E-2</v>
      </c>
      <c r="F5" s="247">
        <v>1.5646788659999999</v>
      </c>
      <c r="G5" s="1">
        <v>2.6935440430000002</v>
      </c>
      <c r="H5" s="1">
        <v>0.83306762499999998</v>
      </c>
      <c r="I5" s="249">
        <v>0.83306762499999998</v>
      </c>
      <c r="J5" s="255">
        <v>-8.1899999999999992E-9</v>
      </c>
      <c r="K5" s="248">
        <v>5.7900000000000001E-9</v>
      </c>
      <c r="L5" s="1">
        <v>-1.4162404879999999</v>
      </c>
      <c r="M5" s="1">
        <v>0.921647447321993</v>
      </c>
      <c r="N5" s="249">
        <v>0.97586200304681603</v>
      </c>
    </row>
    <row r="6" spans="1:14" x14ac:dyDescent="0.2">
      <c r="A6" s="247" t="s">
        <v>5424</v>
      </c>
      <c r="B6" s="66" t="s">
        <v>5215</v>
      </c>
      <c r="C6" s="1">
        <v>7.9013239999999995E-3</v>
      </c>
      <c r="D6" s="1">
        <v>4.8004894999999999E-2</v>
      </c>
      <c r="E6" s="1">
        <v>2.8323517999999999E-2</v>
      </c>
      <c r="F6" s="247">
        <v>6.0755504800000004</v>
      </c>
      <c r="G6" s="1">
        <v>3.5846545540000001</v>
      </c>
      <c r="H6" s="1">
        <v>0.159844814</v>
      </c>
      <c r="I6" s="249">
        <v>0.24563252299999999</v>
      </c>
      <c r="J6" s="255">
        <v>1.4200000000000001E-9</v>
      </c>
      <c r="K6" s="248">
        <v>8.3600000000000001E-9</v>
      </c>
      <c r="L6" s="1">
        <v>0.17008304899999999</v>
      </c>
      <c r="M6" s="1">
        <v>0.43247241210957899</v>
      </c>
      <c r="N6" s="249">
        <v>0.63930411263015996</v>
      </c>
    </row>
    <row r="7" spans="1:14" x14ac:dyDescent="0.2">
      <c r="A7" s="247" t="s">
        <v>5220</v>
      </c>
      <c r="B7" s="66" t="s">
        <v>5215</v>
      </c>
      <c r="C7" s="1">
        <v>3.4222459999999999E-3</v>
      </c>
      <c r="D7" s="1">
        <v>-4.0367500000000004E-3</v>
      </c>
      <c r="E7" s="1">
        <v>8.4185319999999994E-3</v>
      </c>
      <c r="F7" s="247">
        <v>-1.1795614679999999</v>
      </c>
      <c r="G7" s="1">
        <v>2.4599434260000002</v>
      </c>
      <c r="H7" s="1">
        <v>0.36728961100000002</v>
      </c>
      <c r="I7" s="249">
        <v>0.38769458899999998</v>
      </c>
      <c r="J7" s="255">
        <v>-1.4E-8</v>
      </c>
      <c r="K7" s="248">
        <v>5.7299999999999999E-9</v>
      </c>
      <c r="L7" s="1">
        <v>-2.4511067930000001</v>
      </c>
      <c r="M7" s="1">
        <v>0.99287911536391804</v>
      </c>
      <c r="N7" s="249">
        <v>0.99287911536391804</v>
      </c>
    </row>
    <row r="8" spans="1:14" x14ac:dyDescent="0.2">
      <c r="A8" s="247" t="s">
        <v>5223</v>
      </c>
      <c r="B8" s="66" t="s">
        <v>5215</v>
      </c>
      <c r="C8" s="1">
        <v>1.859975E-3</v>
      </c>
      <c r="D8" s="1">
        <v>1.5349913999999999E-2</v>
      </c>
      <c r="E8" s="1">
        <v>8.8272809999999993E-3</v>
      </c>
      <c r="F8" s="247">
        <v>8.2527537649999996</v>
      </c>
      <c r="G8" s="1">
        <v>4.7459139669999999</v>
      </c>
      <c r="H8" s="1">
        <v>0.12477283</v>
      </c>
      <c r="I8" s="249">
        <v>0.215516706</v>
      </c>
      <c r="J8" s="255">
        <v>9.0699999999999995E-9</v>
      </c>
      <c r="K8" s="248">
        <v>1.1199999999999999E-8</v>
      </c>
      <c r="L8" s="1">
        <v>0.81053916400000003</v>
      </c>
      <c r="M8" s="1">
        <v>0.20881518274289501</v>
      </c>
      <c r="N8" s="249">
        <v>0.34169757176109999</v>
      </c>
    </row>
    <row r="9" spans="1:14" x14ac:dyDescent="0.2">
      <c r="A9" s="247" t="s">
        <v>5216</v>
      </c>
      <c r="B9" s="66" t="s">
        <v>5215</v>
      </c>
      <c r="C9" s="1">
        <v>3.665831E-3</v>
      </c>
      <c r="D9" s="1">
        <v>1.9198989E-2</v>
      </c>
      <c r="E9" s="1">
        <v>1.4039856999999999E-2</v>
      </c>
      <c r="F9" s="247">
        <v>5.2372808070000003</v>
      </c>
      <c r="G9" s="1">
        <v>3.8299243380000001</v>
      </c>
      <c r="H9" s="1">
        <v>0.265026015</v>
      </c>
      <c r="I9" s="249">
        <v>0.335699619</v>
      </c>
      <c r="J9" s="255">
        <v>-1.26E-10</v>
      </c>
      <c r="K9" s="248">
        <v>7.6899999999999997E-9</v>
      </c>
      <c r="L9" s="1">
        <v>-1.6342155000000001E-2</v>
      </c>
      <c r="M9" s="1">
        <v>0.50651928640109301</v>
      </c>
      <c r="N9" s="249">
        <v>0.65123908251568996</v>
      </c>
    </row>
    <row r="10" spans="1:14" x14ac:dyDescent="0.2">
      <c r="A10" s="247" t="s">
        <v>5222</v>
      </c>
      <c r="B10" s="66" t="s">
        <v>5215</v>
      </c>
      <c r="C10" s="1">
        <v>7.269017E-3</v>
      </c>
      <c r="D10" s="1">
        <v>3.0633029999999999E-2</v>
      </c>
      <c r="E10" s="1">
        <v>2.5338207000000001E-2</v>
      </c>
      <c r="F10" s="247">
        <v>4.214191638</v>
      </c>
      <c r="G10" s="1">
        <v>3.485781807</v>
      </c>
      <c r="H10" s="1">
        <v>0.36292824299999998</v>
      </c>
      <c r="I10" s="249">
        <v>0.38769458899999998</v>
      </c>
      <c r="J10" s="255">
        <v>-1.9500000000000001E-9</v>
      </c>
      <c r="K10" s="248">
        <v>7.5800000000000007E-9</v>
      </c>
      <c r="L10" s="1">
        <v>-0.25744547400000001</v>
      </c>
      <c r="M10" s="1">
        <v>0.60158254882086704</v>
      </c>
      <c r="N10" s="249">
        <v>0.72189905858504</v>
      </c>
    </row>
    <row r="11" spans="1:14" x14ac:dyDescent="0.2">
      <c r="A11" s="247" t="s">
        <v>5425</v>
      </c>
      <c r="B11" s="66" t="s">
        <v>5215</v>
      </c>
      <c r="C11" s="1">
        <v>3.577766E-3</v>
      </c>
      <c r="D11" s="1">
        <v>1.3074297E-2</v>
      </c>
      <c r="E11" s="1">
        <v>9.9610959999999991E-3</v>
      </c>
      <c r="F11" s="247">
        <v>3.6543190289999998</v>
      </c>
      <c r="G11" s="1">
        <v>2.7841668039999998</v>
      </c>
      <c r="H11" s="1">
        <v>0.33750680999999999</v>
      </c>
      <c r="I11" s="249">
        <v>0.38769458899999998</v>
      </c>
      <c r="J11" s="255">
        <v>-3.7600000000000003E-9</v>
      </c>
      <c r="K11" s="248">
        <v>6.8699999999999996E-9</v>
      </c>
      <c r="L11" s="1">
        <v>-0.54692603100000003</v>
      </c>
      <c r="M11" s="1">
        <v>0.70778522443453995</v>
      </c>
      <c r="N11" s="249">
        <v>0.79625837748885797</v>
      </c>
    </row>
    <row r="12" spans="1:14" x14ac:dyDescent="0.2">
      <c r="A12" s="247" t="s">
        <v>5421</v>
      </c>
      <c r="B12" s="66" t="s">
        <v>5217</v>
      </c>
      <c r="C12" s="1">
        <v>3.8247630000000001E-3</v>
      </c>
      <c r="D12" s="1">
        <v>3.5685116000000003E-2</v>
      </c>
      <c r="E12" s="1">
        <v>1.3999472000000001E-2</v>
      </c>
      <c r="F12" s="247">
        <v>9.3300208500000004</v>
      </c>
      <c r="G12" s="1">
        <v>3.6602198289999999</v>
      </c>
      <c r="H12" s="1">
        <v>2.4856990999999998E-2</v>
      </c>
      <c r="I12" s="249">
        <v>6.7468975E-2</v>
      </c>
      <c r="J12" s="255">
        <v>1.5600000000000001E-8</v>
      </c>
      <c r="K12" s="248">
        <v>1.0999999999999999E-8</v>
      </c>
      <c r="L12" s="1">
        <v>1.418008843</v>
      </c>
      <c r="M12" s="1">
        <v>7.8094091512045397E-2</v>
      </c>
      <c r="N12" s="249">
        <v>0.24570420798329501</v>
      </c>
    </row>
    <row r="13" spans="1:14" x14ac:dyDescent="0.2">
      <c r="A13" s="247" t="s">
        <v>5422</v>
      </c>
      <c r="B13" s="66" t="s">
        <v>5217</v>
      </c>
      <c r="C13" s="1">
        <v>1.5704814000000001E-2</v>
      </c>
      <c r="D13" s="1">
        <v>0.199338073</v>
      </c>
      <c r="E13" s="1">
        <v>4.8100302999999997E-2</v>
      </c>
      <c r="F13" s="247">
        <v>12.692800910000001</v>
      </c>
      <c r="G13" s="1">
        <v>3.062774514</v>
      </c>
      <c r="H13" s="1">
        <v>2.12456E-4</v>
      </c>
      <c r="I13" s="249">
        <v>1.345557E-3</v>
      </c>
      <c r="J13" s="255">
        <v>1.9799999999999999E-8</v>
      </c>
      <c r="K13" s="248">
        <v>7.1399999999999997E-9</v>
      </c>
      <c r="L13" s="1">
        <v>2.7708117830000001</v>
      </c>
      <c r="M13" s="1">
        <v>2.79583692605429E-3</v>
      </c>
      <c r="N13" s="249">
        <v>2.5162532334488601E-2</v>
      </c>
    </row>
    <row r="14" spans="1:14" x14ac:dyDescent="0.2">
      <c r="A14" s="247" t="s">
        <v>5423</v>
      </c>
      <c r="B14" s="66" t="s">
        <v>5217</v>
      </c>
      <c r="C14" s="1">
        <v>9.3163150000000004E-3</v>
      </c>
      <c r="D14" s="1">
        <v>6.5662354000000006E-2</v>
      </c>
      <c r="E14" s="1">
        <v>2.4572604000000001E-2</v>
      </c>
      <c r="F14" s="247">
        <v>7.0481037869999996</v>
      </c>
      <c r="G14" s="1">
        <v>2.6375884090000001</v>
      </c>
      <c r="H14" s="1">
        <v>2.1895714E-2</v>
      </c>
      <c r="I14" s="249">
        <v>6.7468975E-2</v>
      </c>
      <c r="J14" s="255">
        <v>6.1200000000000004E-9</v>
      </c>
      <c r="K14" s="248">
        <v>6.2300000000000002E-9</v>
      </c>
      <c r="L14" s="1">
        <v>0.98152039899999999</v>
      </c>
      <c r="M14" s="1">
        <v>0.16316808998940699</v>
      </c>
      <c r="N14" s="249">
        <v>0.298528027589264</v>
      </c>
    </row>
    <row r="15" spans="1:14" x14ac:dyDescent="0.2">
      <c r="A15" s="247" t="s">
        <v>5424</v>
      </c>
      <c r="B15" s="66" t="s">
        <v>5217</v>
      </c>
      <c r="C15" s="1">
        <v>1.1797489E-2</v>
      </c>
      <c r="D15" s="1">
        <v>0.102826167</v>
      </c>
      <c r="E15" s="1">
        <v>2.9309114000000001E-2</v>
      </c>
      <c r="F15" s="247">
        <v>8.7159365799999993</v>
      </c>
      <c r="G15" s="1">
        <v>2.484351856</v>
      </c>
      <c r="H15" s="1">
        <v>2.55923E-3</v>
      </c>
      <c r="I15" s="249">
        <v>1.2156340999999999E-2</v>
      </c>
      <c r="J15" s="255">
        <v>9.8500000000000005E-9</v>
      </c>
      <c r="K15" s="248">
        <v>6.0099999999999997E-9</v>
      </c>
      <c r="L15" s="1">
        <v>1.6401509809999999</v>
      </c>
      <c r="M15" s="1">
        <v>5.0486889267121901E-2</v>
      </c>
      <c r="N15" s="249">
        <v>0.22719100170204901</v>
      </c>
    </row>
    <row r="16" spans="1:14" x14ac:dyDescent="0.2">
      <c r="A16" s="247" t="s">
        <v>5220</v>
      </c>
      <c r="B16" s="66" t="s">
        <v>5217</v>
      </c>
      <c r="C16" s="1">
        <v>1.98709E-3</v>
      </c>
      <c r="D16" s="1">
        <v>1.9071832E-2</v>
      </c>
      <c r="E16" s="1">
        <v>7.280557E-3</v>
      </c>
      <c r="F16" s="247">
        <v>9.5978695369999993</v>
      </c>
      <c r="G16" s="1">
        <v>3.6639290170000001</v>
      </c>
      <c r="H16" s="1">
        <v>2.4611230000000001E-2</v>
      </c>
      <c r="I16" s="249">
        <v>6.7468975E-2</v>
      </c>
      <c r="J16" s="255">
        <v>1.89E-8</v>
      </c>
      <c r="K16" s="248">
        <v>1.3599999999999999E-8</v>
      </c>
      <c r="L16" s="1">
        <v>1.3923950409999999</v>
      </c>
      <c r="M16" s="1">
        <v>8.1901402661098396E-2</v>
      </c>
      <c r="N16" s="249">
        <v>0.24570420798329501</v>
      </c>
    </row>
    <row r="17" spans="1:14" x14ac:dyDescent="0.2">
      <c r="A17" s="247" t="s">
        <v>5223</v>
      </c>
      <c r="B17" s="66" t="s">
        <v>5217</v>
      </c>
      <c r="C17" s="1">
        <v>6.7051299999999997E-4</v>
      </c>
      <c r="D17" s="1">
        <v>3.4895239999999999E-3</v>
      </c>
      <c r="E17" s="1">
        <v>2.4152430000000001E-3</v>
      </c>
      <c r="F17" s="247">
        <v>5.2042559390000003</v>
      </c>
      <c r="G17" s="1">
        <v>3.6020804549999998</v>
      </c>
      <c r="H17" s="1">
        <v>0.24885512600000001</v>
      </c>
      <c r="I17" s="249">
        <v>0.335699619</v>
      </c>
      <c r="J17" s="255">
        <v>3.3299999999999999E-9</v>
      </c>
      <c r="K17" s="248">
        <v>3.4599999999999999E-8</v>
      </c>
      <c r="L17" s="1">
        <v>9.6102363999999996E-2</v>
      </c>
      <c r="M17" s="1">
        <v>0.46171963689956003</v>
      </c>
      <c r="N17" s="249">
        <v>0.63930411263015996</v>
      </c>
    </row>
    <row r="18" spans="1:14" x14ac:dyDescent="0.2">
      <c r="A18" s="247" t="s">
        <v>5216</v>
      </c>
      <c r="B18" s="66" t="s">
        <v>5217</v>
      </c>
      <c r="C18" s="1">
        <v>1.0116159E-2</v>
      </c>
      <c r="D18" s="1">
        <v>0.112743041</v>
      </c>
      <c r="E18" s="1">
        <v>2.7759563000000001E-2</v>
      </c>
      <c r="F18" s="247">
        <v>11.14484644</v>
      </c>
      <c r="G18" s="1">
        <v>2.7440812239999999</v>
      </c>
      <c r="H18" s="1">
        <v>1.53299E-4</v>
      </c>
      <c r="I18" s="249">
        <v>1.345557E-3</v>
      </c>
      <c r="J18" s="255">
        <v>1.6700000000000001E-8</v>
      </c>
      <c r="K18" s="248">
        <v>6.3899999999999996E-9</v>
      </c>
      <c r="L18" s="1">
        <v>2.610416807</v>
      </c>
      <c r="M18" s="1">
        <v>4.5215982327553601E-3</v>
      </c>
      <c r="N18" s="249">
        <v>2.7129589396532101E-2</v>
      </c>
    </row>
    <row r="19" spans="1:14" x14ac:dyDescent="0.2">
      <c r="A19" s="247" t="s">
        <v>5222</v>
      </c>
      <c r="B19" s="66" t="s">
        <v>5217</v>
      </c>
      <c r="C19" s="1">
        <v>5.3479560000000001E-3</v>
      </c>
      <c r="D19" s="1">
        <v>6.3074336999999994E-2</v>
      </c>
      <c r="E19" s="1">
        <v>3.5024535000000002E-2</v>
      </c>
      <c r="F19" s="247">
        <v>11.7941015</v>
      </c>
      <c r="G19" s="1">
        <v>6.5491440970000001</v>
      </c>
      <c r="H19" s="1">
        <v>0.105147726</v>
      </c>
      <c r="I19" s="249">
        <v>0.19978067999999999</v>
      </c>
      <c r="J19" s="255">
        <v>1.88E-8</v>
      </c>
      <c r="K19" s="248">
        <v>1.7299999999999999E-8</v>
      </c>
      <c r="L19" s="1">
        <v>1.0817898459999999</v>
      </c>
      <c r="M19" s="1">
        <v>0.139672959750964</v>
      </c>
      <c r="N19" s="249">
        <v>0.298528027589264</v>
      </c>
    </row>
    <row r="20" spans="1:14" ht="17" thickBot="1" x14ac:dyDescent="0.25">
      <c r="A20" s="247" t="s">
        <v>5425</v>
      </c>
      <c r="B20" s="66" t="s">
        <v>5217</v>
      </c>
      <c r="C20" s="251">
        <v>3.032823E-3</v>
      </c>
      <c r="D20" s="251">
        <v>2.6190585999999998E-2</v>
      </c>
      <c r="E20" s="251">
        <v>1.0801488E-2</v>
      </c>
      <c r="F20" s="250">
        <v>8.6357113650000006</v>
      </c>
      <c r="G20" s="251">
        <v>3.5615291689999999</v>
      </c>
      <c r="H20" s="251">
        <v>3.3083660000000001E-2</v>
      </c>
      <c r="I20" s="253">
        <v>6.9843280999999993E-2</v>
      </c>
      <c r="J20" s="256">
        <v>1.26E-8</v>
      </c>
      <c r="K20" s="252">
        <v>1.07E-8</v>
      </c>
      <c r="L20" s="251">
        <v>1.1738108899999999</v>
      </c>
      <c r="M20" s="251">
        <v>0.120235390542469</v>
      </c>
      <c r="N20" s="253">
        <v>0.298528027589264</v>
      </c>
    </row>
    <row r="21" spans="1:14" x14ac:dyDescent="0.2">
      <c r="A21" s="242" t="s">
        <v>5427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autoFilter ref="A2:I20" xr:uid="{7F836942-4C22-41A2-AE0E-071C9BAF383D}">
    <sortState xmlns:xlrd2="http://schemas.microsoft.com/office/spreadsheetml/2017/richdata2" ref="A3:I20">
      <sortCondition ref="I2:I20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D972-4DBC-4A1C-AF2B-59C332822C71}">
  <dimension ref="A1:O138"/>
  <sheetViews>
    <sheetView topLeftCell="C1" workbookViewId="0">
      <selection activeCell="H10" sqref="H10"/>
    </sheetView>
  </sheetViews>
  <sheetFormatPr baseColWidth="10" defaultColWidth="8.83203125" defaultRowHeight="16" x14ac:dyDescent="0.2"/>
  <cols>
    <col min="1" max="1" width="25.6640625" style="5" customWidth="1"/>
    <col min="2" max="2" width="15" style="5" bestFit="1" customWidth="1"/>
    <col min="3" max="3" width="38.83203125" style="5" bestFit="1" customWidth="1"/>
    <col min="4" max="4" width="16.5" style="5" bestFit="1" customWidth="1"/>
    <col min="5" max="5" width="14.6640625" style="5" bestFit="1" customWidth="1"/>
    <col min="6" max="6" width="16.6640625" style="5" bestFit="1" customWidth="1"/>
    <col min="7" max="7" width="17.1640625" style="5" bestFit="1" customWidth="1"/>
    <col min="8" max="8" width="20.33203125" style="5" bestFit="1" customWidth="1"/>
    <col min="9" max="9" width="19" style="5" bestFit="1" customWidth="1"/>
    <col min="10" max="10" width="22" style="5" bestFit="1" customWidth="1"/>
    <col min="11" max="11" width="11.5" style="5" bestFit="1" customWidth="1"/>
    <col min="12" max="12" width="14.6640625" style="5" bestFit="1" customWidth="1"/>
    <col min="13" max="13" width="13.1640625" style="5" bestFit="1" customWidth="1"/>
    <col min="14" max="14" width="13.33203125" style="5" bestFit="1" customWidth="1"/>
    <col min="15" max="15" width="13.5" style="5" bestFit="1" customWidth="1"/>
    <col min="16" max="16384" width="8.83203125" style="5"/>
  </cols>
  <sheetData>
    <row r="1" spans="1:15" ht="17" thickBot="1" x14ac:dyDescent="0.25">
      <c r="A1" s="2" t="s">
        <v>5402</v>
      </c>
      <c r="B1" s="1"/>
      <c r="C1" s="1"/>
      <c r="D1" s="1"/>
      <c r="E1" s="1"/>
      <c r="F1" s="1"/>
      <c r="G1" s="1"/>
      <c r="H1" s="1"/>
      <c r="I1" s="1"/>
      <c r="J1" s="1"/>
    </row>
    <row r="2" spans="1:15" s="4" customFormat="1" ht="17" thickBot="1" x14ac:dyDescent="0.25">
      <c r="A2" s="61" t="s">
        <v>5224</v>
      </c>
      <c r="B2" s="62" t="s">
        <v>5225</v>
      </c>
      <c r="C2" s="63" t="s">
        <v>5226</v>
      </c>
      <c r="D2" s="61" t="s">
        <v>5209</v>
      </c>
      <c r="E2" s="62" t="s">
        <v>5210</v>
      </c>
      <c r="F2" s="62" t="s">
        <v>5211</v>
      </c>
      <c r="G2" s="61" t="s">
        <v>5227</v>
      </c>
      <c r="H2" s="62" t="s">
        <v>5212</v>
      </c>
      <c r="I2" s="265" t="s">
        <v>5213</v>
      </c>
      <c r="J2" s="266" t="s">
        <v>5426</v>
      </c>
      <c r="K2" s="267" t="s">
        <v>5428</v>
      </c>
      <c r="L2" s="267" t="s">
        <v>5429</v>
      </c>
      <c r="M2" s="267" t="s">
        <v>5430</v>
      </c>
      <c r="N2" s="267" t="s">
        <v>5431</v>
      </c>
      <c r="O2" s="268" t="s">
        <v>5432</v>
      </c>
    </row>
    <row r="3" spans="1:15" x14ac:dyDescent="0.2">
      <c r="A3" s="263" t="s">
        <v>5238</v>
      </c>
      <c r="B3" s="50" t="s">
        <v>5219</v>
      </c>
      <c r="C3" s="66" t="s">
        <v>5229</v>
      </c>
      <c r="D3" s="263">
        <v>4.3811910000000004E-3</v>
      </c>
      <c r="E3">
        <v>3.4744009999999999E-2</v>
      </c>
      <c r="F3">
        <v>1.6343217E-2</v>
      </c>
      <c r="G3" s="263">
        <v>7.9302660620000003</v>
      </c>
      <c r="H3">
        <v>3.7303137469999998</v>
      </c>
      <c r="I3">
        <v>6.5360540999999994E-2</v>
      </c>
      <c r="J3" s="259">
        <v>0.193176711</v>
      </c>
      <c r="K3" s="258">
        <v>7.2600000000000002E-9</v>
      </c>
      <c r="L3" s="258">
        <v>9.3999999999999998E-9</v>
      </c>
      <c r="M3">
        <v>0.771730162</v>
      </c>
      <c r="N3">
        <v>0.22013713129238899</v>
      </c>
      <c r="O3" s="259">
        <v>0.54218960114606796</v>
      </c>
    </row>
    <row r="4" spans="1:15" x14ac:dyDescent="0.2">
      <c r="A4" s="263" t="s">
        <v>5242</v>
      </c>
      <c r="B4" s="50" t="s">
        <v>5219</v>
      </c>
      <c r="C4" s="66" t="s">
        <v>5229</v>
      </c>
      <c r="D4" s="263">
        <v>3.0577880000000001E-3</v>
      </c>
      <c r="E4">
        <v>1.9516080000000002E-2</v>
      </c>
      <c r="F4">
        <v>1.0924082E-2</v>
      </c>
      <c r="G4" s="263">
        <v>6.3824182719999998</v>
      </c>
      <c r="H4">
        <v>3.572544277</v>
      </c>
      <c r="I4">
        <v>0.13759233000000001</v>
      </c>
      <c r="J4" s="259">
        <v>0.29999639099999997</v>
      </c>
      <c r="K4" s="258">
        <v>4.2800000000000001E-9</v>
      </c>
      <c r="L4" s="258">
        <v>1.0800000000000001E-8</v>
      </c>
      <c r="M4">
        <v>0.39828388399999998</v>
      </c>
      <c r="N4">
        <v>0.34521046932414501</v>
      </c>
      <c r="O4" s="259">
        <v>0.63767085659300404</v>
      </c>
    </row>
    <row r="5" spans="1:15" x14ac:dyDescent="0.2">
      <c r="A5" s="263" t="s">
        <v>5239</v>
      </c>
      <c r="B5" s="50" t="s">
        <v>5219</v>
      </c>
      <c r="C5" s="66" t="s">
        <v>5229</v>
      </c>
      <c r="D5" s="263">
        <v>8.3907510000000001E-3</v>
      </c>
      <c r="E5">
        <v>5.7678291999999999E-2</v>
      </c>
      <c r="F5">
        <v>2.8025874999999999E-2</v>
      </c>
      <c r="G5" s="263">
        <v>6.8740324660000001</v>
      </c>
      <c r="H5">
        <v>3.340091589</v>
      </c>
      <c r="I5">
        <v>8.0732308000000003E-2</v>
      </c>
      <c r="J5" s="259">
        <v>0.228455254</v>
      </c>
      <c r="K5" s="258">
        <v>5.0700000000000001E-9</v>
      </c>
      <c r="L5" s="258">
        <v>8.7700000000000001E-9</v>
      </c>
      <c r="M5">
        <v>0.57875957499999997</v>
      </c>
      <c r="N5">
        <v>0.28137570571212001</v>
      </c>
      <c r="O5" s="259">
        <v>0.59655849179904996</v>
      </c>
    </row>
    <row r="6" spans="1:15" x14ac:dyDescent="0.2">
      <c r="A6" s="263" t="s">
        <v>5245</v>
      </c>
      <c r="B6" s="50" t="s">
        <v>5219</v>
      </c>
      <c r="C6" s="66" t="s">
        <v>5229</v>
      </c>
      <c r="D6" s="263">
        <v>3.0138130000000002E-3</v>
      </c>
      <c r="E6">
        <v>1.5911979E-2</v>
      </c>
      <c r="F6">
        <v>9.8175120000000005E-3</v>
      </c>
      <c r="G6" s="263">
        <v>5.2796830730000002</v>
      </c>
      <c r="H6">
        <v>3.2575050609999998</v>
      </c>
      <c r="I6">
        <v>0.19646029800000001</v>
      </c>
      <c r="J6" s="259">
        <v>0.35536886299999998</v>
      </c>
      <c r="K6" s="258">
        <v>4.5399999999999998E-10</v>
      </c>
      <c r="L6" s="258">
        <v>1.07E-8</v>
      </c>
      <c r="M6">
        <v>4.2514509999999998E-2</v>
      </c>
      <c r="N6">
        <v>0.48304427245071802</v>
      </c>
      <c r="O6" s="259">
        <v>0.753810739037021</v>
      </c>
    </row>
    <row r="7" spans="1:15" x14ac:dyDescent="0.2">
      <c r="A7" s="263" t="s">
        <v>5282</v>
      </c>
      <c r="B7" s="50" t="s">
        <v>5241</v>
      </c>
      <c r="C7" s="66" t="s">
        <v>5229</v>
      </c>
      <c r="D7" s="263">
        <v>7.0745499999999995E-4</v>
      </c>
      <c r="E7">
        <v>1.44634E-3</v>
      </c>
      <c r="F7">
        <v>2.885501E-3</v>
      </c>
      <c r="G7" s="263">
        <v>2.0444274999999998</v>
      </c>
      <c r="H7">
        <v>4.0787080370000002</v>
      </c>
      <c r="I7">
        <v>0.79857130399999998</v>
      </c>
      <c r="J7" s="259">
        <v>0.89991403999999997</v>
      </c>
      <c r="K7" s="258">
        <v>-1.03E-8</v>
      </c>
      <c r="L7" s="258">
        <v>1.63E-8</v>
      </c>
      <c r="M7">
        <v>-0.63324114499999995</v>
      </c>
      <c r="N7">
        <v>0.73671190967028499</v>
      </c>
      <c r="O7" s="259">
        <v>0.94110770374038999</v>
      </c>
    </row>
    <row r="8" spans="1:15" x14ac:dyDescent="0.2">
      <c r="A8" s="263" t="s">
        <v>5264</v>
      </c>
      <c r="B8" s="50" t="s">
        <v>5241</v>
      </c>
      <c r="C8" s="66" t="s">
        <v>5229</v>
      </c>
      <c r="D8" s="263">
        <v>1.436592E-3</v>
      </c>
      <c r="E8">
        <v>-1.145737E-3</v>
      </c>
      <c r="F8">
        <v>3.8844890000000001E-3</v>
      </c>
      <c r="G8" s="263">
        <v>-0.79753806100000002</v>
      </c>
      <c r="H8">
        <v>2.703961778</v>
      </c>
      <c r="I8">
        <v>0.49853097099999999</v>
      </c>
      <c r="J8" s="259">
        <v>0.66304619099999995</v>
      </c>
      <c r="K8" s="258">
        <v>-1.3799999999999999E-8</v>
      </c>
      <c r="L8" s="258">
        <v>7.2799999999999997E-9</v>
      </c>
      <c r="M8">
        <v>-1.8977390869999999</v>
      </c>
      <c r="N8">
        <v>0.97113476956574896</v>
      </c>
      <c r="O8" s="259">
        <v>0.98674769307593502</v>
      </c>
    </row>
    <row r="9" spans="1:15" x14ac:dyDescent="0.2">
      <c r="A9" s="263" t="s">
        <v>5290</v>
      </c>
      <c r="B9" s="50" t="s">
        <v>5241</v>
      </c>
      <c r="C9" s="66" t="s">
        <v>5229</v>
      </c>
      <c r="D9" s="263">
        <v>1.3159409999999999E-3</v>
      </c>
      <c r="E9">
        <v>8.9727100000000005E-4</v>
      </c>
      <c r="F9">
        <v>3.8110710000000001E-3</v>
      </c>
      <c r="G9" s="263">
        <v>0.68184731099999996</v>
      </c>
      <c r="H9">
        <v>2.896080977</v>
      </c>
      <c r="I9">
        <v>0.912179509</v>
      </c>
      <c r="J9" s="259">
        <v>0.95131571999999998</v>
      </c>
      <c r="K9" s="258">
        <v>-1.0800000000000001E-8</v>
      </c>
      <c r="L9" s="258">
        <v>8.5999999999999993E-9</v>
      </c>
      <c r="M9">
        <v>-1.2518160009999999</v>
      </c>
      <c r="N9">
        <v>0.89468154088815599</v>
      </c>
      <c r="O9" s="259">
        <v>0.98674769307593502</v>
      </c>
    </row>
    <row r="10" spans="1:15" x14ac:dyDescent="0.2">
      <c r="A10" s="263" t="s">
        <v>5281</v>
      </c>
      <c r="B10" s="50" t="s">
        <v>5241</v>
      </c>
      <c r="C10" s="66" t="s">
        <v>5229</v>
      </c>
      <c r="D10" s="263">
        <v>4.5732299999999999E-4</v>
      </c>
      <c r="E10">
        <v>9.4700999999999997E-4</v>
      </c>
      <c r="F10">
        <v>1.765794E-3</v>
      </c>
      <c r="G10" s="263">
        <v>2.070766699</v>
      </c>
      <c r="H10">
        <v>3.8611495640000002</v>
      </c>
      <c r="I10">
        <v>0.781864585</v>
      </c>
      <c r="J10" s="259">
        <v>0.88878623800000001</v>
      </c>
      <c r="K10" s="258">
        <v>-1.6000000000000001E-8</v>
      </c>
      <c r="L10" s="258">
        <v>2.4900000000000001E-8</v>
      </c>
      <c r="M10">
        <v>-0.64316314900000005</v>
      </c>
      <c r="N10">
        <v>0.73994087890007498</v>
      </c>
      <c r="O10" s="259">
        <v>0.94110770374038999</v>
      </c>
    </row>
    <row r="11" spans="1:15" x14ac:dyDescent="0.2">
      <c r="A11" s="263" t="s">
        <v>5252</v>
      </c>
      <c r="B11" s="50" t="s">
        <v>5241</v>
      </c>
      <c r="C11" s="66" t="s">
        <v>5229</v>
      </c>
      <c r="D11" s="263">
        <v>9.4498800000000001E-4</v>
      </c>
      <c r="E11">
        <v>4.3156289999999996E-3</v>
      </c>
      <c r="F11">
        <v>3.4173150000000002E-3</v>
      </c>
      <c r="G11" s="263">
        <v>4.5668613550000003</v>
      </c>
      <c r="H11">
        <v>3.616252625</v>
      </c>
      <c r="I11">
        <v>0.32844040099999999</v>
      </c>
      <c r="J11" s="259">
        <v>0.50209854399999998</v>
      </c>
      <c r="K11" s="258">
        <v>4.04E-10</v>
      </c>
      <c r="L11" s="258">
        <v>1.13E-8</v>
      </c>
      <c r="M11">
        <v>3.5807068999999997E-2</v>
      </c>
      <c r="N11">
        <v>0.48571809821817002</v>
      </c>
      <c r="O11" s="259">
        <v>0.753810739037021</v>
      </c>
    </row>
    <row r="12" spans="1:15" x14ac:dyDescent="0.2">
      <c r="A12" s="263" t="s">
        <v>5285</v>
      </c>
      <c r="B12" s="50" t="s">
        <v>5241</v>
      </c>
      <c r="C12" s="66" t="s">
        <v>5229</v>
      </c>
      <c r="D12" s="263">
        <v>1.4484770000000001E-3</v>
      </c>
      <c r="E12">
        <v>2.4008079999999999E-3</v>
      </c>
      <c r="F12">
        <v>4.4758130000000004E-3</v>
      </c>
      <c r="G12" s="263">
        <v>1.657471186</v>
      </c>
      <c r="H12">
        <v>3.0900137929999998</v>
      </c>
      <c r="I12">
        <v>0.83172571100000003</v>
      </c>
      <c r="J12" s="259">
        <v>0.91421090500000002</v>
      </c>
      <c r="K12" s="258">
        <v>-7.4099999999999998E-9</v>
      </c>
      <c r="L12" s="258">
        <v>8.6499999999999997E-9</v>
      </c>
      <c r="M12">
        <v>-0.856511413</v>
      </c>
      <c r="N12">
        <v>0.80414251865917497</v>
      </c>
      <c r="O12" s="259">
        <v>0.95695528368959204</v>
      </c>
    </row>
    <row r="13" spans="1:15" x14ac:dyDescent="0.2">
      <c r="A13" s="263" t="s">
        <v>5292</v>
      </c>
      <c r="B13" s="50" t="s">
        <v>5241</v>
      </c>
      <c r="C13" s="66" t="s">
        <v>5229</v>
      </c>
      <c r="D13" s="263">
        <v>1.240835E-3</v>
      </c>
      <c r="E13">
        <v>1.5452160000000001E-3</v>
      </c>
      <c r="F13">
        <v>3.7754339999999998E-3</v>
      </c>
      <c r="G13" s="263">
        <v>1.2453038789999999</v>
      </c>
      <c r="H13">
        <v>3.0426570559999999</v>
      </c>
      <c r="I13">
        <v>0.93572140999999998</v>
      </c>
      <c r="J13" s="259">
        <v>0.95307091099999997</v>
      </c>
      <c r="K13" s="258">
        <v>-8.8200000000000006E-9</v>
      </c>
      <c r="L13" s="258">
        <v>8.8599999999999996E-9</v>
      </c>
      <c r="M13">
        <v>-0.99486227000000005</v>
      </c>
      <c r="N13">
        <v>0.84009837226988904</v>
      </c>
      <c r="O13" s="259">
        <v>0.97159203053821996</v>
      </c>
    </row>
    <row r="14" spans="1:15" x14ac:dyDescent="0.2">
      <c r="A14" s="263" t="s">
        <v>5267</v>
      </c>
      <c r="B14" s="50" t="s">
        <v>5241</v>
      </c>
      <c r="C14" s="66" t="s">
        <v>5229</v>
      </c>
      <c r="D14" s="263">
        <v>6.6931499999999997E-4</v>
      </c>
      <c r="E14">
        <v>1.9013420000000001E-3</v>
      </c>
      <c r="F14">
        <v>2.1978589999999999E-3</v>
      </c>
      <c r="G14" s="263">
        <v>2.840729203</v>
      </c>
      <c r="H14">
        <v>3.283746303</v>
      </c>
      <c r="I14">
        <v>0.57668636200000001</v>
      </c>
      <c r="J14" s="259">
        <v>0.73442633499999999</v>
      </c>
      <c r="K14" s="258">
        <v>-7.6399999999999993E-9</v>
      </c>
      <c r="L14" s="258">
        <v>1.52E-8</v>
      </c>
      <c r="M14">
        <v>-0.50106243699999997</v>
      </c>
      <c r="N14">
        <v>0.69183640910042898</v>
      </c>
      <c r="O14" s="259">
        <v>0.92014242410357105</v>
      </c>
    </row>
    <row r="15" spans="1:15" x14ac:dyDescent="0.2">
      <c r="A15" s="263" t="s">
        <v>5272</v>
      </c>
      <c r="B15" s="50" t="s">
        <v>5241</v>
      </c>
      <c r="C15" s="66" t="s">
        <v>5229</v>
      </c>
      <c r="D15" s="263">
        <v>1.6297200000000001E-3</v>
      </c>
      <c r="E15">
        <v>-3.6893400000000002E-4</v>
      </c>
      <c r="F15">
        <v>4.5778839999999999E-3</v>
      </c>
      <c r="G15" s="263">
        <v>-0.22637898100000001</v>
      </c>
      <c r="H15">
        <v>2.8090004849999999</v>
      </c>
      <c r="I15">
        <v>0.65918335400000005</v>
      </c>
      <c r="J15" s="259">
        <v>0.80836061400000003</v>
      </c>
      <c r="K15" s="258">
        <v>-1.22E-8</v>
      </c>
      <c r="L15" s="258">
        <v>7.6000000000000002E-9</v>
      </c>
      <c r="M15">
        <v>-1.6003008809999999</v>
      </c>
      <c r="N15">
        <v>0.94523407423961203</v>
      </c>
      <c r="O15" s="259">
        <v>0.98674769307593502</v>
      </c>
    </row>
    <row r="16" spans="1:15" x14ac:dyDescent="0.2">
      <c r="A16" s="263" t="s">
        <v>5266</v>
      </c>
      <c r="B16" s="50" t="s">
        <v>5241</v>
      </c>
      <c r="C16" s="66" t="s">
        <v>5229</v>
      </c>
      <c r="D16" s="263">
        <v>8.88495E-4</v>
      </c>
      <c r="E16">
        <v>3.320197E-3</v>
      </c>
      <c r="F16">
        <v>4.0406909999999999E-3</v>
      </c>
      <c r="G16" s="263">
        <v>3.7368773200000001</v>
      </c>
      <c r="H16">
        <v>4.5477922929999997</v>
      </c>
      <c r="I16">
        <v>0.55160666700000005</v>
      </c>
      <c r="J16" s="259">
        <v>0.71925183000000004</v>
      </c>
      <c r="K16" s="258">
        <v>-4.3299999999999997E-9</v>
      </c>
      <c r="L16" s="258">
        <v>1.9399999999999998E-8</v>
      </c>
      <c r="M16">
        <v>-0.222862378</v>
      </c>
      <c r="N16">
        <v>0.58817869100168996</v>
      </c>
      <c r="O16" s="259">
        <v>0.85030180329592098</v>
      </c>
    </row>
    <row r="17" spans="1:15" x14ac:dyDescent="0.2">
      <c r="A17" s="263" t="s">
        <v>5293</v>
      </c>
      <c r="B17" s="50" t="s">
        <v>5241</v>
      </c>
      <c r="C17" s="66" t="s">
        <v>5229</v>
      </c>
      <c r="D17" s="263">
        <v>2.8966489999999998E-3</v>
      </c>
      <c r="E17">
        <v>3.5607360000000001E-3</v>
      </c>
      <c r="F17">
        <v>8.6632629999999992E-3</v>
      </c>
      <c r="G17" s="263">
        <v>1.2292604439999999</v>
      </c>
      <c r="H17">
        <v>2.9907884060000001</v>
      </c>
      <c r="I17">
        <v>0.93873901800000004</v>
      </c>
      <c r="J17" s="259">
        <v>0.95307091099999997</v>
      </c>
      <c r="K17" s="258">
        <v>-1E-8</v>
      </c>
      <c r="L17" s="258">
        <v>8.1500000000000002E-9</v>
      </c>
      <c r="M17">
        <v>-1.2280460449999999</v>
      </c>
      <c r="N17">
        <v>0.89028515823862597</v>
      </c>
      <c r="O17" s="259">
        <v>0.98674769307593502</v>
      </c>
    </row>
    <row r="18" spans="1:15" x14ac:dyDescent="0.2">
      <c r="A18" s="263" t="s">
        <v>5273</v>
      </c>
      <c r="B18" s="50" t="s">
        <v>5261</v>
      </c>
      <c r="C18" s="66" t="s">
        <v>5229</v>
      </c>
      <c r="D18" s="263">
        <v>3.0944660000000001E-3</v>
      </c>
      <c r="E18">
        <v>-1.325187E-3</v>
      </c>
      <c r="F18">
        <v>1.0229313E-2</v>
      </c>
      <c r="G18" s="263">
        <v>-0.42824414100000002</v>
      </c>
      <c r="H18">
        <v>3.3056799039999998</v>
      </c>
      <c r="I18">
        <v>0.663982356</v>
      </c>
      <c r="J18" s="259">
        <v>0.80836061400000003</v>
      </c>
      <c r="K18" s="258">
        <v>-1.27E-8</v>
      </c>
      <c r="L18" s="258">
        <v>7.9099999999999994E-9</v>
      </c>
      <c r="M18">
        <v>-1.6093712689999999</v>
      </c>
      <c r="N18">
        <v>0.94623240812448295</v>
      </c>
      <c r="O18" s="259">
        <v>0.98674769307593502</v>
      </c>
    </row>
    <row r="19" spans="1:15" x14ac:dyDescent="0.2">
      <c r="A19" s="263" t="s">
        <v>5295</v>
      </c>
      <c r="B19" s="50" t="s">
        <v>5261</v>
      </c>
      <c r="C19" s="66" t="s">
        <v>5229</v>
      </c>
      <c r="D19" s="263">
        <v>4.5545589999999997E-3</v>
      </c>
      <c r="E19">
        <v>4.6276820000000001E-3</v>
      </c>
      <c r="F19">
        <v>1.2053879E-2</v>
      </c>
      <c r="G19" s="263">
        <v>1.0160548</v>
      </c>
      <c r="H19">
        <v>2.6465521619999999</v>
      </c>
      <c r="I19">
        <v>0.99515451200000005</v>
      </c>
      <c r="J19" s="259">
        <v>0.99515451200000005</v>
      </c>
      <c r="K19" s="258">
        <v>-9.5599999999999992E-9</v>
      </c>
      <c r="L19" s="258">
        <v>6.6800000000000001E-9</v>
      </c>
      <c r="M19">
        <v>-1.430993373</v>
      </c>
      <c r="N19">
        <v>0.92378394278332698</v>
      </c>
      <c r="O19" s="259">
        <v>0.98674769307593502</v>
      </c>
    </row>
    <row r="20" spans="1:15" x14ac:dyDescent="0.2">
      <c r="A20" s="263" t="s">
        <v>5268</v>
      </c>
      <c r="B20" s="50" t="s">
        <v>5261</v>
      </c>
      <c r="C20" s="66" t="s">
        <v>5229</v>
      </c>
      <c r="D20" s="263">
        <v>3.5598420000000001E-3</v>
      </c>
      <c r="E20">
        <v>-2.2500060000000001E-3</v>
      </c>
      <c r="F20">
        <v>1.0256351E-2</v>
      </c>
      <c r="G20" s="263">
        <v>-0.63205223899999996</v>
      </c>
      <c r="H20">
        <v>2.8811252899999999</v>
      </c>
      <c r="I20">
        <v>0.56936544700000002</v>
      </c>
      <c r="J20" s="259">
        <v>0.73442633499999999</v>
      </c>
      <c r="K20" s="258">
        <v>-1.4100000000000001E-8</v>
      </c>
      <c r="L20" s="258">
        <v>7.3900000000000003E-9</v>
      </c>
      <c r="M20">
        <v>-1.9096271549999999</v>
      </c>
      <c r="N20">
        <v>0.97190938190186105</v>
      </c>
      <c r="O20" s="259">
        <v>0.98674769307593502</v>
      </c>
    </row>
    <row r="21" spans="1:15" x14ac:dyDescent="0.2">
      <c r="A21" s="263" t="s">
        <v>5286</v>
      </c>
      <c r="B21" s="50" t="s">
        <v>5261</v>
      </c>
      <c r="C21" s="66" t="s">
        <v>5229</v>
      </c>
      <c r="D21" s="263">
        <v>4.5468069999999999E-3</v>
      </c>
      <c r="E21">
        <v>6.4718190000000002E-3</v>
      </c>
      <c r="F21">
        <v>1.1019665E-2</v>
      </c>
      <c r="G21" s="263">
        <v>1.4233766450000001</v>
      </c>
      <c r="H21">
        <v>2.4236053750000002</v>
      </c>
      <c r="I21">
        <v>0.86139638799999996</v>
      </c>
      <c r="J21" s="259">
        <v>0.92887750999999996</v>
      </c>
      <c r="K21" s="258">
        <v>-8.7099999999999999E-9</v>
      </c>
      <c r="L21" s="258">
        <v>5.9500000000000003E-9</v>
      </c>
      <c r="M21">
        <v>-1.4640034049999999</v>
      </c>
      <c r="N21">
        <v>0.92840349100042496</v>
      </c>
      <c r="O21" s="259">
        <v>0.98674769307593502</v>
      </c>
    </row>
    <row r="22" spans="1:15" x14ac:dyDescent="0.2">
      <c r="A22" s="263" t="s">
        <v>5260</v>
      </c>
      <c r="B22" s="50" t="s">
        <v>5261</v>
      </c>
      <c r="C22" s="66" t="s">
        <v>5229</v>
      </c>
      <c r="D22" s="263">
        <v>4.248511E-3</v>
      </c>
      <c r="E22">
        <v>1.3425973000000001E-2</v>
      </c>
      <c r="F22">
        <v>1.1824713000000001E-2</v>
      </c>
      <c r="G22" s="263">
        <v>3.1601594839999998</v>
      </c>
      <c r="H22">
        <v>2.7832604910000001</v>
      </c>
      <c r="I22">
        <v>0.44124034400000001</v>
      </c>
      <c r="J22" s="259">
        <v>0.60499964699999997</v>
      </c>
      <c r="K22" s="258">
        <v>-5.0899999999999996E-9</v>
      </c>
      <c r="L22" s="258">
        <v>7.54E-9</v>
      </c>
      <c r="M22">
        <v>-0.674665242</v>
      </c>
      <c r="N22">
        <v>0.75005576388331796</v>
      </c>
      <c r="O22" s="259">
        <v>0.94110770374038999</v>
      </c>
    </row>
    <row r="23" spans="1:15" x14ac:dyDescent="0.2">
      <c r="A23" s="263" t="s">
        <v>5265</v>
      </c>
      <c r="B23" s="50" t="s">
        <v>5261</v>
      </c>
      <c r="C23" s="66" t="s">
        <v>5229</v>
      </c>
      <c r="D23" s="263">
        <v>1.9073339999999999E-3</v>
      </c>
      <c r="E23">
        <v>7.2359570000000003E-3</v>
      </c>
      <c r="F23">
        <v>8.2070440000000001E-3</v>
      </c>
      <c r="G23" s="263">
        <v>3.7937555839999999</v>
      </c>
      <c r="H23">
        <v>4.30288863</v>
      </c>
      <c r="I23">
        <v>0.51191078400000001</v>
      </c>
      <c r="J23" s="259">
        <v>0.67410033899999999</v>
      </c>
      <c r="K23" s="258">
        <v>-3.9000000000000002E-9</v>
      </c>
      <c r="L23" s="258">
        <v>1.3200000000000001E-8</v>
      </c>
      <c r="M23">
        <v>-0.29485920900000001</v>
      </c>
      <c r="N23">
        <v>0.61594928312576203</v>
      </c>
      <c r="O23" s="259">
        <v>0.87150270910347105</v>
      </c>
    </row>
    <row r="24" spans="1:15" x14ac:dyDescent="0.2">
      <c r="A24" s="263" t="s">
        <v>5287</v>
      </c>
      <c r="B24" s="50" t="s">
        <v>5241</v>
      </c>
      <c r="C24" s="66" t="s">
        <v>5229</v>
      </c>
      <c r="D24" s="263">
        <v>6.75941E-4</v>
      </c>
      <c r="E24">
        <v>1.045397E-3</v>
      </c>
      <c r="F24">
        <v>2.187849E-3</v>
      </c>
      <c r="G24" s="263">
        <v>1.546579283</v>
      </c>
      <c r="H24">
        <v>3.236743411</v>
      </c>
      <c r="I24">
        <v>0.86602113700000005</v>
      </c>
      <c r="J24" s="259">
        <v>0.92887750999999996</v>
      </c>
      <c r="K24" s="258">
        <v>-1.2299999999999999E-8</v>
      </c>
      <c r="L24" s="258">
        <v>1.4300000000000001E-8</v>
      </c>
      <c r="M24">
        <v>-0.86299727599999998</v>
      </c>
      <c r="N24">
        <v>0.80593051767878499</v>
      </c>
      <c r="O24" s="259">
        <v>0.95695528368959204</v>
      </c>
    </row>
    <row r="25" spans="1:15" x14ac:dyDescent="0.2">
      <c r="A25" s="263" t="s">
        <v>5274</v>
      </c>
      <c r="B25" s="50" t="s">
        <v>5241</v>
      </c>
      <c r="C25" s="66" t="s">
        <v>5229</v>
      </c>
      <c r="D25" s="263">
        <v>9.0862400000000002E-4</v>
      </c>
      <c r="E25">
        <v>2.0974840000000002E-3</v>
      </c>
      <c r="F25">
        <v>2.8773940000000001E-3</v>
      </c>
      <c r="G25" s="263">
        <v>2.3084180970000001</v>
      </c>
      <c r="H25">
        <v>3.1667598219999999</v>
      </c>
      <c r="I25">
        <v>0.68072472799999995</v>
      </c>
      <c r="J25" s="259">
        <v>0.80836061400000003</v>
      </c>
      <c r="K25" s="258">
        <v>-6.4000000000000002E-9</v>
      </c>
      <c r="L25" s="258">
        <v>1.0600000000000001E-8</v>
      </c>
      <c r="M25">
        <v>-0.602309188</v>
      </c>
      <c r="N25">
        <v>0.72651582700620199</v>
      </c>
      <c r="O25" s="259">
        <v>0.94110770374038999</v>
      </c>
    </row>
    <row r="26" spans="1:15" x14ac:dyDescent="0.2">
      <c r="A26" s="263" t="s">
        <v>5223</v>
      </c>
      <c r="B26" s="50" t="s">
        <v>5223</v>
      </c>
      <c r="C26" s="66" t="s">
        <v>5229</v>
      </c>
      <c r="D26" s="263">
        <v>1.719489E-3</v>
      </c>
      <c r="E26">
        <v>1.3258649000000001E-2</v>
      </c>
      <c r="F26">
        <v>8.9346219999999997E-3</v>
      </c>
      <c r="G26" s="263">
        <v>7.7108064470000004</v>
      </c>
      <c r="H26">
        <v>5.1960907470000004</v>
      </c>
      <c r="I26">
        <v>0.195675191</v>
      </c>
      <c r="J26" s="259">
        <v>0.35536886299999998</v>
      </c>
      <c r="K26" s="258">
        <v>8.0700000000000005E-9</v>
      </c>
      <c r="L26" s="258">
        <v>1.27E-8</v>
      </c>
      <c r="M26">
        <v>0.63660268799999997</v>
      </c>
      <c r="N26">
        <v>0.262191836935949</v>
      </c>
      <c r="O26" s="259">
        <v>0.59552186179954503</v>
      </c>
    </row>
    <row r="27" spans="1:15" x14ac:dyDescent="0.2">
      <c r="A27" s="263" t="s">
        <v>5262</v>
      </c>
      <c r="B27" s="50" t="s">
        <v>5261</v>
      </c>
      <c r="C27" s="66" t="s">
        <v>5229</v>
      </c>
      <c r="D27" s="263">
        <v>7.1273500000000004E-4</v>
      </c>
      <c r="E27">
        <v>2.6025559999999998E-3</v>
      </c>
      <c r="F27">
        <v>2.6893669999999998E-3</v>
      </c>
      <c r="G27" s="263">
        <v>3.6515047799999998</v>
      </c>
      <c r="H27">
        <v>3.7733051529999999</v>
      </c>
      <c r="I27">
        <v>0.484627209</v>
      </c>
      <c r="J27" s="259">
        <v>0.65215522999999997</v>
      </c>
      <c r="K27" s="258">
        <v>-9.8099999999999998E-9</v>
      </c>
      <c r="L27" s="258">
        <v>2.9099999999999999E-8</v>
      </c>
      <c r="M27">
        <v>-0.33664670200000002</v>
      </c>
      <c r="N27">
        <v>0.63180837703690096</v>
      </c>
      <c r="O27" s="259">
        <v>0.88276846065956305</v>
      </c>
    </row>
    <row r="28" spans="1:15" x14ac:dyDescent="0.2">
      <c r="A28" s="263" t="s">
        <v>5289</v>
      </c>
      <c r="B28" s="50" t="s">
        <v>5241</v>
      </c>
      <c r="C28" s="66" t="s">
        <v>5229</v>
      </c>
      <c r="D28" s="263">
        <v>2.7090959999999998E-3</v>
      </c>
      <c r="E28">
        <v>3.7425929999999998E-3</v>
      </c>
      <c r="F28">
        <v>7.9073219999999996E-3</v>
      </c>
      <c r="G28" s="263">
        <v>1.38149174</v>
      </c>
      <c r="H28">
        <v>2.918804948</v>
      </c>
      <c r="I28">
        <v>0.89560982600000005</v>
      </c>
      <c r="J28" s="259">
        <v>0.94536592699999999</v>
      </c>
      <c r="K28" s="258">
        <v>-9.6199999999999995E-9</v>
      </c>
      <c r="L28" s="258">
        <v>7.9400000000000003E-9</v>
      </c>
      <c r="M28">
        <v>-1.2120310089999999</v>
      </c>
      <c r="N28">
        <v>0.88724974457085604</v>
      </c>
      <c r="O28" s="259">
        <v>0.98674769307593502</v>
      </c>
    </row>
    <row r="29" spans="1:15" x14ac:dyDescent="0.2">
      <c r="A29" s="263" t="s">
        <v>5251</v>
      </c>
      <c r="B29" s="50" t="s">
        <v>5241</v>
      </c>
      <c r="C29" s="66" t="s">
        <v>5229</v>
      </c>
      <c r="D29" s="263">
        <v>2.5387880000000002E-3</v>
      </c>
      <c r="E29">
        <v>1.3192465E-2</v>
      </c>
      <c r="F29">
        <v>1.0387102E-2</v>
      </c>
      <c r="G29" s="263">
        <v>5.1963634929999998</v>
      </c>
      <c r="H29">
        <v>4.0913628370000001</v>
      </c>
      <c r="I29">
        <v>0.30844628000000002</v>
      </c>
      <c r="J29" s="259">
        <v>0.47701575899999998</v>
      </c>
      <c r="K29" s="258">
        <v>1.43E-9</v>
      </c>
      <c r="L29" s="258">
        <v>1.16E-8</v>
      </c>
      <c r="M29">
        <v>0.123246622</v>
      </c>
      <c r="N29">
        <v>0.45095590397020902</v>
      </c>
      <c r="O29" s="259">
        <v>0.753810739037021</v>
      </c>
    </row>
    <row r="30" spans="1:15" x14ac:dyDescent="0.2">
      <c r="A30" s="263" t="s">
        <v>5280</v>
      </c>
      <c r="B30" s="50" t="s">
        <v>5241</v>
      </c>
      <c r="C30" s="66" t="s">
        <v>5229</v>
      </c>
      <c r="D30" s="263">
        <v>4.0778070000000001E-3</v>
      </c>
      <c r="E30">
        <v>8.5416599999999995E-3</v>
      </c>
      <c r="F30">
        <v>1.4232112E-2</v>
      </c>
      <c r="G30" s="263">
        <v>2.0946697830000001</v>
      </c>
      <c r="H30">
        <v>3.4901386209999998</v>
      </c>
      <c r="I30">
        <v>0.75398969500000002</v>
      </c>
      <c r="J30" s="259">
        <v>0.86448818500000002</v>
      </c>
      <c r="K30" s="258">
        <v>-7.4999999999999993E-9</v>
      </c>
      <c r="L30" s="258">
        <v>8.4399999999999998E-9</v>
      </c>
      <c r="M30">
        <v>-0.88920012999999998</v>
      </c>
      <c r="N30">
        <v>0.81305223351070599</v>
      </c>
      <c r="O30" s="259">
        <v>0.95695528368959204</v>
      </c>
    </row>
    <row r="31" spans="1:15" x14ac:dyDescent="0.2">
      <c r="A31" s="263" t="s">
        <v>5270</v>
      </c>
      <c r="B31" s="50" t="s">
        <v>5241</v>
      </c>
      <c r="C31" s="66" t="s">
        <v>5229</v>
      </c>
      <c r="D31" s="263">
        <v>4.677334E-3</v>
      </c>
      <c r="E31">
        <v>1.5296229999999999E-2</v>
      </c>
      <c r="F31">
        <v>1.9400429E-2</v>
      </c>
      <c r="G31" s="263">
        <v>3.270288351</v>
      </c>
      <c r="H31">
        <v>4.1477540480000004</v>
      </c>
      <c r="I31">
        <v>0.58577683999999997</v>
      </c>
      <c r="J31" s="259">
        <v>0.73498414899999998</v>
      </c>
      <c r="K31" s="258">
        <v>-4.2800000000000001E-9</v>
      </c>
      <c r="L31" s="258">
        <v>9.6600000000000001E-9</v>
      </c>
      <c r="M31">
        <v>-0.44342627200000001</v>
      </c>
      <c r="N31">
        <v>0.67127128172278405</v>
      </c>
      <c r="O31" s="259">
        <v>0.90180889362757799</v>
      </c>
    </row>
    <row r="32" spans="1:15" x14ac:dyDescent="0.2">
      <c r="A32" s="263" t="s">
        <v>5279</v>
      </c>
      <c r="B32" s="50" t="s">
        <v>5241</v>
      </c>
      <c r="C32" s="66" t="s">
        <v>5229</v>
      </c>
      <c r="D32" s="263">
        <v>3.9087940000000002E-3</v>
      </c>
      <c r="E32">
        <v>8.2104050000000005E-3</v>
      </c>
      <c r="F32">
        <v>1.3241042E-2</v>
      </c>
      <c r="G32" s="263">
        <v>2.1004958060000001</v>
      </c>
      <c r="H32">
        <v>3.3875008860000002</v>
      </c>
      <c r="I32">
        <v>0.74539580500000002</v>
      </c>
      <c r="J32" s="259">
        <v>0.86206645299999995</v>
      </c>
      <c r="K32" s="258">
        <v>-7.1699999999999998E-9</v>
      </c>
      <c r="L32" s="258">
        <v>8.1300000000000007E-9</v>
      </c>
      <c r="M32">
        <v>-0.88160196099999999</v>
      </c>
      <c r="N32">
        <v>0.81100395285117499</v>
      </c>
      <c r="O32" s="259">
        <v>0.95695528368959204</v>
      </c>
    </row>
    <row r="33" spans="1:15" x14ac:dyDescent="0.2">
      <c r="A33" s="263" t="s">
        <v>5250</v>
      </c>
      <c r="B33" s="50" t="s">
        <v>5241</v>
      </c>
      <c r="C33" s="66" t="s">
        <v>5229</v>
      </c>
      <c r="D33" s="263">
        <v>1.777809E-3</v>
      </c>
      <c r="E33">
        <v>7.5272919999999997E-3</v>
      </c>
      <c r="F33">
        <v>5.4568250000000002E-3</v>
      </c>
      <c r="G33" s="263">
        <v>4.2340270870000003</v>
      </c>
      <c r="H33">
        <v>3.0694098150000002</v>
      </c>
      <c r="I33">
        <v>0.30218510799999998</v>
      </c>
      <c r="J33" s="259">
        <v>0.47283081599999999</v>
      </c>
      <c r="K33" s="258">
        <v>-1.6600000000000001E-9</v>
      </c>
      <c r="L33" s="258">
        <v>1.05E-8</v>
      </c>
      <c r="M33">
        <v>-0.15855480699999999</v>
      </c>
      <c r="N33">
        <v>0.56299018147534097</v>
      </c>
      <c r="O33" s="259">
        <v>0.831974379291338</v>
      </c>
    </row>
    <row r="34" spans="1:15" x14ac:dyDescent="0.2">
      <c r="A34" s="263" t="s">
        <v>5258</v>
      </c>
      <c r="B34" s="50" t="s">
        <v>5241</v>
      </c>
      <c r="C34" s="66" t="s">
        <v>5229</v>
      </c>
      <c r="D34" s="263">
        <v>4.9392500000000001E-3</v>
      </c>
      <c r="E34">
        <v>1.7896875E-2</v>
      </c>
      <c r="F34">
        <v>1.6407308999999998E-2</v>
      </c>
      <c r="G34" s="263">
        <v>3.6233991169999999</v>
      </c>
      <c r="H34">
        <v>3.321821683</v>
      </c>
      <c r="I34">
        <v>0.43482770300000001</v>
      </c>
      <c r="J34" s="259">
        <v>0.60241754700000005</v>
      </c>
      <c r="K34" s="258">
        <v>-3.3000000000000002E-9</v>
      </c>
      <c r="L34" s="258">
        <v>7.5499999999999998E-9</v>
      </c>
      <c r="M34">
        <v>-0.43718690799999999</v>
      </c>
      <c r="N34">
        <v>0.66901209821851804</v>
      </c>
      <c r="O34" s="259">
        <v>0.90180889362757799</v>
      </c>
    </row>
    <row r="35" spans="1:15" x14ac:dyDescent="0.2">
      <c r="A35" s="263" t="s">
        <v>5275</v>
      </c>
      <c r="B35" s="50" t="s">
        <v>5241</v>
      </c>
      <c r="C35" s="66" t="s">
        <v>5229</v>
      </c>
      <c r="D35" s="263">
        <v>3.9900129999999997E-3</v>
      </c>
      <c r="E35">
        <v>9.648818E-3</v>
      </c>
      <c r="F35">
        <v>1.3506489E-2</v>
      </c>
      <c r="G35" s="263">
        <v>2.4182423489999998</v>
      </c>
      <c r="H35">
        <v>3.3850740049999999</v>
      </c>
      <c r="I35">
        <v>0.67523909500000001</v>
      </c>
      <c r="J35" s="259">
        <v>0.80836061400000003</v>
      </c>
      <c r="K35" s="258">
        <v>-6.7500000000000001E-9</v>
      </c>
      <c r="L35" s="258">
        <v>8.2399999999999997E-9</v>
      </c>
      <c r="M35">
        <v>-0.81893866800000004</v>
      </c>
      <c r="N35">
        <v>0.79358929658476896</v>
      </c>
      <c r="O35" s="259">
        <v>0.95695528368959204</v>
      </c>
    </row>
    <row r="36" spans="1:15" x14ac:dyDescent="0.2">
      <c r="A36" s="263" t="s">
        <v>5257</v>
      </c>
      <c r="B36" s="50" t="s">
        <v>5221</v>
      </c>
      <c r="C36" s="66" t="s">
        <v>5229</v>
      </c>
      <c r="D36" s="263">
        <v>7.5649699999999996E-4</v>
      </c>
      <c r="E36">
        <v>-1.627058E-3</v>
      </c>
      <c r="F36">
        <v>2.99045E-3</v>
      </c>
      <c r="G36" s="263">
        <v>-2.1507786860000002</v>
      </c>
      <c r="H36">
        <v>3.9530224550000002</v>
      </c>
      <c r="I36">
        <v>0.42512143699999999</v>
      </c>
      <c r="J36" s="259">
        <v>0.60150160799999997</v>
      </c>
      <c r="K36" s="258">
        <v>-2.07E-8</v>
      </c>
      <c r="L36" s="258">
        <v>1.14E-8</v>
      </c>
      <c r="M36">
        <v>-1.8071923830000001</v>
      </c>
      <c r="N36">
        <v>0.96463385591707196</v>
      </c>
      <c r="O36" s="259">
        <v>0.98674769307593502</v>
      </c>
    </row>
    <row r="37" spans="1:15" x14ac:dyDescent="0.2">
      <c r="A37" s="263" t="s">
        <v>5246</v>
      </c>
      <c r="B37" s="50" t="s">
        <v>5221</v>
      </c>
      <c r="C37" s="66" t="s">
        <v>5229</v>
      </c>
      <c r="D37" s="263">
        <v>2.0369160000000002E-3</v>
      </c>
      <c r="E37">
        <v>1.2043622E-2</v>
      </c>
      <c r="F37">
        <v>7.8191609999999998E-3</v>
      </c>
      <c r="G37" s="263">
        <v>5.912675621</v>
      </c>
      <c r="H37">
        <v>3.8387258740000001</v>
      </c>
      <c r="I37">
        <v>0.19640500399999999</v>
      </c>
      <c r="J37" s="259">
        <v>0.35536886299999998</v>
      </c>
      <c r="K37" s="258">
        <v>2.4E-9</v>
      </c>
      <c r="L37" s="258">
        <v>9.6099999999999997E-9</v>
      </c>
      <c r="M37">
        <v>0.25021681099999998</v>
      </c>
      <c r="N37">
        <v>0.40120984268863402</v>
      </c>
      <c r="O37" s="259">
        <v>0.70211722470510896</v>
      </c>
    </row>
    <row r="38" spans="1:15" x14ac:dyDescent="0.2">
      <c r="A38" s="263" t="s">
        <v>5271</v>
      </c>
      <c r="B38" s="50" t="s">
        <v>5221</v>
      </c>
      <c r="C38" s="66" t="s">
        <v>5229</v>
      </c>
      <c r="D38" s="263">
        <v>4.1648100000000001E-4</v>
      </c>
      <c r="E38" s="258">
        <v>-3.3699999999999999E-5</v>
      </c>
      <c r="F38">
        <v>9.4562599999999998E-4</v>
      </c>
      <c r="G38" s="263">
        <v>-8.0884386000000003E-2</v>
      </c>
      <c r="H38">
        <v>2.2705164720000002</v>
      </c>
      <c r="I38">
        <v>0.63118722199999999</v>
      </c>
      <c r="J38" s="259">
        <v>0.78455981799999996</v>
      </c>
      <c r="K38" s="258">
        <v>-2.9799999999999999E-8</v>
      </c>
      <c r="L38" s="258">
        <v>1.35E-8</v>
      </c>
      <c r="M38">
        <v>-2.2116876539999999</v>
      </c>
      <c r="N38">
        <v>0.986505872927945</v>
      </c>
      <c r="O38" s="259">
        <v>0.99397940226830805</v>
      </c>
    </row>
    <row r="39" spans="1:15" x14ac:dyDescent="0.2">
      <c r="A39" s="263" t="s">
        <v>5278</v>
      </c>
      <c r="B39" s="50" t="s">
        <v>5221</v>
      </c>
      <c r="C39" s="66" t="s">
        <v>5229</v>
      </c>
      <c r="D39" s="263">
        <v>7.5509399999999999E-4</v>
      </c>
      <c r="E39">
        <v>1.548216E-3</v>
      </c>
      <c r="F39">
        <v>2.2100800000000001E-3</v>
      </c>
      <c r="G39" s="263">
        <v>2.050363715</v>
      </c>
      <c r="H39">
        <v>2.926896175</v>
      </c>
      <c r="I39">
        <v>0.7198137</v>
      </c>
      <c r="J39" s="259">
        <v>0.83978264999999996</v>
      </c>
      <c r="K39" s="258">
        <v>-1.2299999999999999E-8</v>
      </c>
      <c r="L39" s="258">
        <v>1.27E-8</v>
      </c>
      <c r="M39">
        <v>-0.96444752199999995</v>
      </c>
      <c r="N39">
        <v>0.83258919672865705</v>
      </c>
      <c r="O39" s="259">
        <v>0.97135406285009995</v>
      </c>
    </row>
    <row r="40" spans="1:15" x14ac:dyDescent="0.2">
      <c r="A40" s="263" t="s">
        <v>5248</v>
      </c>
      <c r="B40" s="50" t="s">
        <v>5221</v>
      </c>
      <c r="C40" s="66" t="s">
        <v>5229</v>
      </c>
      <c r="D40" s="263">
        <v>3.344877E-3</v>
      </c>
      <c r="E40">
        <v>1.5698039E-2</v>
      </c>
      <c r="F40">
        <v>1.1353607999999999E-2</v>
      </c>
      <c r="G40" s="263">
        <v>4.6931592740000001</v>
      </c>
      <c r="H40">
        <v>3.3943277169999999</v>
      </c>
      <c r="I40">
        <v>0.27511058999999999</v>
      </c>
      <c r="J40" s="259">
        <v>0.446215957</v>
      </c>
      <c r="K40" s="258">
        <v>-1.4200000000000001E-9</v>
      </c>
      <c r="L40" s="258">
        <v>9.4400000000000005E-9</v>
      </c>
      <c r="M40">
        <v>-0.15048450399999999</v>
      </c>
      <c r="N40">
        <v>0.55980881223154799</v>
      </c>
      <c r="O40" s="259">
        <v>0.831974379291338</v>
      </c>
    </row>
    <row r="41" spans="1:15" x14ac:dyDescent="0.2">
      <c r="A41" s="263" t="s">
        <v>5288</v>
      </c>
      <c r="B41" s="50" t="s">
        <v>5221</v>
      </c>
      <c r="C41" s="66" t="s">
        <v>5229</v>
      </c>
      <c r="D41" s="263">
        <v>1.737293E-3</v>
      </c>
      <c r="E41">
        <v>2.3558189999999999E-3</v>
      </c>
      <c r="F41">
        <v>4.2127989999999997E-3</v>
      </c>
      <c r="G41" s="263">
        <v>1.356028585</v>
      </c>
      <c r="H41">
        <v>2.4249217079999998</v>
      </c>
      <c r="I41">
        <v>0.88217274599999995</v>
      </c>
      <c r="J41" s="259">
        <v>0.93863180099999999</v>
      </c>
      <c r="K41" s="258">
        <v>-1.4999999999999999E-8</v>
      </c>
      <c r="L41" s="258">
        <v>8.8499999999999998E-9</v>
      </c>
      <c r="M41">
        <v>-1.6973814759999999</v>
      </c>
      <c r="N41">
        <v>0.95518771880949704</v>
      </c>
      <c r="O41" s="259">
        <v>0.98674769307593502</v>
      </c>
    </row>
    <row r="42" spans="1:15" x14ac:dyDescent="0.2">
      <c r="A42" s="263" t="s">
        <v>5291</v>
      </c>
      <c r="B42" s="50" t="s">
        <v>5221</v>
      </c>
      <c r="C42" s="66" t="s">
        <v>5229</v>
      </c>
      <c r="D42" s="263">
        <v>7.9675000000000004E-4</v>
      </c>
      <c r="E42">
        <v>5.3091599999999998E-4</v>
      </c>
      <c r="F42">
        <v>2.5218969999999999E-3</v>
      </c>
      <c r="G42" s="263">
        <v>0.66635176799999996</v>
      </c>
      <c r="H42">
        <v>3.1652309409999999</v>
      </c>
      <c r="I42">
        <v>0.91555197099999996</v>
      </c>
      <c r="J42" s="259">
        <v>0.95131571999999998</v>
      </c>
      <c r="K42" s="258">
        <v>-1.5700000000000002E-8</v>
      </c>
      <c r="L42" s="258">
        <v>1.1199999999999999E-8</v>
      </c>
      <c r="M42">
        <v>-1.3980468690000001</v>
      </c>
      <c r="N42">
        <v>0.91895050341526197</v>
      </c>
      <c r="O42" s="259">
        <v>0.98674769307593502</v>
      </c>
    </row>
    <row r="43" spans="1:15" x14ac:dyDescent="0.2">
      <c r="A43" s="263" t="s">
        <v>5259</v>
      </c>
      <c r="B43" s="50" t="s">
        <v>5241</v>
      </c>
      <c r="C43" s="66" t="s">
        <v>5229</v>
      </c>
      <c r="D43" s="263">
        <v>1.5127719999999999E-3</v>
      </c>
      <c r="E43">
        <v>5.5631020000000003E-3</v>
      </c>
      <c r="F43">
        <v>5.1293729999999996E-3</v>
      </c>
      <c r="G43" s="263">
        <v>3.6774239309999999</v>
      </c>
      <c r="H43">
        <v>3.390711875</v>
      </c>
      <c r="I43">
        <v>0.43288736300000002</v>
      </c>
      <c r="J43" s="259">
        <v>0.60241754700000005</v>
      </c>
      <c r="K43" s="258">
        <v>-2.21E-9</v>
      </c>
      <c r="L43" s="258">
        <v>9.0799999999999993E-9</v>
      </c>
      <c r="M43">
        <v>-0.243044125</v>
      </c>
      <c r="N43">
        <v>0.59601439237879805</v>
      </c>
      <c r="O43" s="259">
        <v>0.852364668670754</v>
      </c>
    </row>
    <row r="44" spans="1:15" x14ac:dyDescent="0.2">
      <c r="A44" s="263" t="s">
        <v>5253</v>
      </c>
      <c r="B44" s="50" t="s">
        <v>5241</v>
      </c>
      <c r="C44" s="66" t="s">
        <v>5229</v>
      </c>
      <c r="D44" s="263">
        <v>7.8394000000000001E-4</v>
      </c>
      <c r="E44">
        <v>3.7540579999999998E-3</v>
      </c>
      <c r="F44">
        <v>3.2271539999999999E-3</v>
      </c>
      <c r="G44" s="263">
        <v>4.7887079689999998</v>
      </c>
      <c r="H44">
        <v>4.1165845079999999</v>
      </c>
      <c r="I44">
        <v>0.358439911</v>
      </c>
      <c r="J44" s="259">
        <v>0.53564615900000001</v>
      </c>
      <c r="K44" s="258">
        <v>1.3000000000000001E-9</v>
      </c>
      <c r="L44" s="258">
        <v>1.5300000000000001E-8</v>
      </c>
      <c r="M44">
        <v>8.5222299000000001E-2</v>
      </c>
      <c r="N44">
        <v>0.46604233151561703</v>
      </c>
      <c r="O44" s="259">
        <v>0.753810739037021</v>
      </c>
    </row>
    <row r="45" spans="1:15" x14ac:dyDescent="0.2">
      <c r="A45" s="263" t="s">
        <v>5284</v>
      </c>
      <c r="B45" s="50" t="s">
        <v>5241</v>
      </c>
      <c r="C45" s="66" t="s">
        <v>5229</v>
      </c>
      <c r="D45" s="263">
        <v>1.577796E-3</v>
      </c>
      <c r="E45">
        <v>5.6780299999999997E-4</v>
      </c>
      <c r="F45">
        <v>4.5658629999999999E-3</v>
      </c>
      <c r="G45" s="263">
        <v>0.35987115200000003</v>
      </c>
      <c r="H45">
        <v>2.8938226359999999</v>
      </c>
      <c r="I45">
        <v>0.82380604999999996</v>
      </c>
      <c r="J45" s="259">
        <v>0.91305170499999999</v>
      </c>
      <c r="K45" s="258">
        <v>-1.1199999999999999E-8</v>
      </c>
      <c r="L45" s="258">
        <v>8.1899999999999992E-9</v>
      </c>
      <c r="M45">
        <v>-1.3701453379999999</v>
      </c>
      <c r="N45">
        <v>0.91467923123052497</v>
      </c>
      <c r="O45" s="259">
        <v>0.98674769307593502</v>
      </c>
    </row>
    <row r="46" spans="1:15" x14ac:dyDescent="0.2">
      <c r="A46" s="263" t="s">
        <v>5263</v>
      </c>
      <c r="B46" s="50" t="s">
        <v>5216</v>
      </c>
      <c r="C46" s="66" t="s">
        <v>5229</v>
      </c>
      <c r="D46" s="263">
        <v>3.298998E-3</v>
      </c>
      <c r="E46">
        <v>1.3074562E-2</v>
      </c>
      <c r="F46">
        <v>1.4129388E-2</v>
      </c>
      <c r="G46" s="263">
        <v>3.9631912069999999</v>
      </c>
      <c r="H46">
        <v>4.2829327480000003</v>
      </c>
      <c r="I46">
        <v>0.48543885599999997</v>
      </c>
      <c r="J46" s="259">
        <v>0.65215522999999997</v>
      </c>
      <c r="K46" s="258">
        <v>-3.0199999999999999E-9</v>
      </c>
      <c r="L46" s="258">
        <v>8.6200000000000004E-9</v>
      </c>
      <c r="M46">
        <v>-0.35094783299999999</v>
      </c>
      <c r="N46">
        <v>0.63718625731818102</v>
      </c>
      <c r="O46" s="259">
        <v>0.88276846065956305</v>
      </c>
    </row>
    <row r="47" spans="1:15" x14ac:dyDescent="0.2">
      <c r="A47" s="263" t="s">
        <v>5244</v>
      </c>
      <c r="B47" s="50" t="s">
        <v>5216</v>
      </c>
      <c r="C47" s="66" t="s">
        <v>5229</v>
      </c>
      <c r="D47" s="263">
        <v>1.9664270000000002E-3</v>
      </c>
      <c r="E47">
        <v>1.9276708E-2</v>
      </c>
      <c r="F47">
        <v>1.2295518E-2</v>
      </c>
      <c r="G47" s="263">
        <v>9.8029121000000004</v>
      </c>
      <c r="H47">
        <v>6.2527210520000001</v>
      </c>
      <c r="I47">
        <v>0.161120606</v>
      </c>
      <c r="J47" s="259">
        <v>0.31513295000000002</v>
      </c>
      <c r="K47" s="258">
        <v>1.1700000000000001E-8</v>
      </c>
      <c r="L47" s="258">
        <v>1.4500000000000001E-8</v>
      </c>
      <c r="M47">
        <v>0.80480778600000002</v>
      </c>
      <c r="N47">
        <v>0.21046530397680399</v>
      </c>
      <c r="O47" s="259">
        <v>0.53830548901759601</v>
      </c>
    </row>
    <row r="48" spans="1:15" x14ac:dyDescent="0.2">
      <c r="A48" s="263" t="s">
        <v>5296</v>
      </c>
      <c r="B48" s="50" t="s">
        <v>5216</v>
      </c>
      <c r="C48" s="66" t="s">
        <v>5229</v>
      </c>
      <c r="D48" s="263">
        <v>3.2909940000000002E-3</v>
      </c>
      <c r="E48">
        <v>3.4223420000000001E-3</v>
      </c>
      <c r="F48">
        <v>1.0526377E-2</v>
      </c>
      <c r="G48" s="263">
        <v>1.0399112239999999</v>
      </c>
      <c r="H48">
        <v>3.1985404979999998</v>
      </c>
      <c r="I48">
        <v>0.98998634699999999</v>
      </c>
      <c r="J48" s="259">
        <v>0.99515451200000005</v>
      </c>
      <c r="K48" s="258">
        <v>-1.05E-8</v>
      </c>
      <c r="L48" s="258">
        <v>7.8500000000000008E-9</v>
      </c>
      <c r="M48">
        <v>-1.333049318</v>
      </c>
      <c r="N48">
        <v>0.90874219007773305</v>
      </c>
      <c r="O48" s="259">
        <v>0.98674769307593502</v>
      </c>
    </row>
    <row r="49" spans="1:15" x14ac:dyDescent="0.2">
      <c r="A49" s="263" t="s">
        <v>5240</v>
      </c>
      <c r="B49" s="50" t="s">
        <v>5241</v>
      </c>
      <c r="C49" s="66" t="s">
        <v>5229</v>
      </c>
      <c r="D49" s="263">
        <v>7.9144000000000003E-4</v>
      </c>
      <c r="E49">
        <v>7.638868E-3</v>
      </c>
      <c r="F49">
        <v>4.2042629999999998E-3</v>
      </c>
      <c r="G49" s="263">
        <v>9.6518617659999997</v>
      </c>
      <c r="H49">
        <v>5.3121695149999999</v>
      </c>
      <c r="I49">
        <v>0.11252633200000001</v>
      </c>
      <c r="J49" s="259">
        <v>0.272109131</v>
      </c>
      <c r="K49" s="258">
        <v>2.0599999999999999E-8</v>
      </c>
      <c r="L49" s="258">
        <v>2.1600000000000002E-8</v>
      </c>
      <c r="M49">
        <v>0.95373751600000001</v>
      </c>
      <c r="N49">
        <v>0.17010826248624</v>
      </c>
      <c r="O49" s="259">
        <v>0.478676594331231</v>
      </c>
    </row>
    <row r="50" spans="1:15" x14ac:dyDescent="0.2">
      <c r="A50" s="263" t="s">
        <v>5254</v>
      </c>
      <c r="B50" s="50" t="s">
        <v>5241</v>
      </c>
      <c r="C50" s="66" t="s">
        <v>5229</v>
      </c>
      <c r="D50" s="263">
        <v>1.337565E-3</v>
      </c>
      <c r="E50">
        <v>4.3262559999999997E-3</v>
      </c>
      <c r="F50">
        <v>3.2004329999999999E-3</v>
      </c>
      <c r="G50" s="263">
        <v>3.2344268330000001</v>
      </c>
      <c r="H50">
        <v>2.392730936</v>
      </c>
      <c r="I50">
        <v>0.35551790700000002</v>
      </c>
      <c r="J50" s="259">
        <v>0.53564615900000001</v>
      </c>
      <c r="K50" s="258">
        <v>-6.5499999999999999E-9</v>
      </c>
      <c r="L50" s="258">
        <v>9.9599999999999995E-9</v>
      </c>
      <c r="M50">
        <v>-0.65754585399999999</v>
      </c>
      <c r="N50">
        <v>0.74458500142707895</v>
      </c>
      <c r="O50" s="259">
        <v>0.94110770374038999</v>
      </c>
    </row>
    <row r="51" spans="1:15" x14ac:dyDescent="0.2">
      <c r="A51" s="263" t="s">
        <v>5255</v>
      </c>
      <c r="B51" s="50" t="s">
        <v>5241</v>
      </c>
      <c r="C51" s="66" t="s">
        <v>5229</v>
      </c>
      <c r="D51" s="263">
        <v>4.2666689999999998E-3</v>
      </c>
      <c r="E51">
        <v>2.234421E-2</v>
      </c>
      <c r="F51">
        <v>2.0817802E-2</v>
      </c>
      <c r="G51" s="263">
        <v>5.2369219859999996</v>
      </c>
      <c r="H51">
        <v>4.8791701160000001</v>
      </c>
      <c r="I51">
        <v>0.388226354</v>
      </c>
      <c r="J51" s="259">
        <v>0.56740774900000002</v>
      </c>
      <c r="K51" s="258">
        <v>7.79E-10</v>
      </c>
      <c r="L51" s="258">
        <v>1.27E-8</v>
      </c>
      <c r="M51">
        <v>6.1498568000000003E-2</v>
      </c>
      <c r="N51">
        <v>0.47548107740997497</v>
      </c>
      <c r="O51" s="259">
        <v>0.753810739037021</v>
      </c>
    </row>
    <row r="52" spans="1:15" x14ac:dyDescent="0.2">
      <c r="A52" s="263" t="s">
        <v>5243</v>
      </c>
      <c r="B52" s="50" t="s">
        <v>5216</v>
      </c>
      <c r="C52" s="66" t="s">
        <v>5229</v>
      </c>
      <c r="D52" s="263">
        <v>2.3028179999999999E-3</v>
      </c>
      <c r="E52">
        <v>1.5986614999999999E-2</v>
      </c>
      <c r="F52">
        <v>9.4486629999999995E-3</v>
      </c>
      <c r="G52" s="263">
        <v>6.942197588</v>
      </c>
      <c r="H52">
        <v>4.1030875809999996</v>
      </c>
      <c r="I52">
        <v>0.13745006200000001</v>
      </c>
      <c r="J52" s="259">
        <v>0.29999639099999997</v>
      </c>
      <c r="K52" s="258">
        <v>4.5299999999999999E-9</v>
      </c>
      <c r="L52" s="258">
        <v>9.6999999999999992E-9</v>
      </c>
      <c r="M52">
        <v>0.46748118100000002</v>
      </c>
      <c r="N52">
        <v>0.32007782658047601</v>
      </c>
      <c r="O52" s="259">
        <v>0.61175733382794495</v>
      </c>
    </row>
    <row r="53" spans="1:15" x14ac:dyDescent="0.2">
      <c r="A53" s="263" t="s">
        <v>5269</v>
      </c>
      <c r="B53" s="50" t="s">
        <v>5216</v>
      </c>
      <c r="C53" s="66" t="s">
        <v>5229</v>
      </c>
      <c r="D53" s="263">
        <v>2.0388049999999999E-3</v>
      </c>
      <c r="E53">
        <v>5.7487939999999998E-3</v>
      </c>
      <c r="F53">
        <v>6.7489849999999999E-3</v>
      </c>
      <c r="G53" s="263">
        <v>2.8196879969999999</v>
      </c>
      <c r="H53">
        <v>3.3102647080000001</v>
      </c>
      <c r="I53">
        <v>0.57981026400000002</v>
      </c>
      <c r="J53" s="259">
        <v>0.73442633499999999</v>
      </c>
      <c r="K53" s="258">
        <v>-5.3100000000000001E-9</v>
      </c>
      <c r="L53" s="258">
        <v>8.0100000000000003E-9</v>
      </c>
      <c r="M53">
        <v>-0.66379488900000005</v>
      </c>
      <c r="N53">
        <v>0.746589201333275</v>
      </c>
      <c r="O53" s="259">
        <v>0.94110770374038999</v>
      </c>
    </row>
    <row r="54" spans="1:15" x14ac:dyDescent="0.2">
      <c r="A54" s="263" t="s">
        <v>5249</v>
      </c>
      <c r="B54" s="50" t="s">
        <v>5216</v>
      </c>
      <c r="C54" s="66" t="s">
        <v>5229</v>
      </c>
      <c r="D54" s="263">
        <v>1.4309119999999999E-3</v>
      </c>
      <c r="E54">
        <v>1.2672519E-2</v>
      </c>
      <c r="F54">
        <v>1.0489729999999999E-2</v>
      </c>
      <c r="G54" s="263">
        <v>8.8562555990000007</v>
      </c>
      <c r="H54">
        <v>7.3308023430000002</v>
      </c>
      <c r="I54">
        <v>0.28471711999999999</v>
      </c>
      <c r="J54" s="259">
        <v>0.45623345700000001</v>
      </c>
      <c r="K54" s="258">
        <v>1.05E-8</v>
      </c>
      <c r="L54" s="258">
        <v>1.9099999999999999E-8</v>
      </c>
      <c r="M54">
        <v>0.55035339000000005</v>
      </c>
      <c r="N54">
        <v>0.29103850563898198</v>
      </c>
      <c r="O54" s="259">
        <v>0.59655849179904996</v>
      </c>
    </row>
    <row r="55" spans="1:15" x14ac:dyDescent="0.2">
      <c r="A55" s="263" t="s">
        <v>5228</v>
      </c>
      <c r="B55" s="50" t="s">
        <v>5214</v>
      </c>
      <c r="C55" s="66" t="s">
        <v>5229</v>
      </c>
      <c r="D55" s="263">
        <v>1.3871438999999999E-2</v>
      </c>
      <c r="E55">
        <v>0.21786045100000001</v>
      </c>
      <c r="F55">
        <v>4.2146088999999998E-2</v>
      </c>
      <c r="G55" s="263">
        <v>15.70568448</v>
      </c>
      <c r="H55">
        <v>3.0383356560000001</v>
      </c>
      <c r="I55" s="258">
        <v>4.8300000000000003E-6</v>
      </c>
      <c r="J55" s="259">
        <v>1.22249E-4</v>
      </c>
      <c r="K55" s="258">
        <v>2.6899999999999999E-8</v>
      </c>
      <c r="L55" s="258">
        <v>6.8400000000000004E-9</v>
      </c>
      <c r="M55">
        <v>3.9261988080000001</v>
      </c>
      <c r="N55" s="258">
        <v>4.31494175988347E-5</v>
      </c>
      <c r="O55" s="259">
        <v>7.1735906758062695E-4</v>
      </c>
    </row>
    <row r="56" spans="1:15" x14ac:dyDescent="0.2">
      <c r="A56" s="263" t="s">
        <v>5235</v>
      </c>
      <c r="B56" s="50" t="s">
        <v>5214</v>
      </c>
      <c r="C56" s="66" t="s">
        <v>5229</v>
      </c>
      <c r="D56" s="263">
        <v>7.1423820000000001E-3</v>
      </c>
      <c r="E56">
        <v>0.15115651599999999</v>
      </c>
      <c r="F56">
        <v>3.0531875E-2</v>
      </c>
      <c r="G56" s="263">
        <v>21.163320970000001</v>
      </c>
      <c r="H56">
        <v>4.2747470180000002</v>
      </c>
      <c r="I56" s="258">
        <v>8.8999999999999995E-6</v>
      </c>
      <c r="J56" s="259">
        <v>1.65842E-4</v>
      </c>
      <c r="K56" s="258">
        <v>4.0399999999999998E-8</v>
      </c>
      <c r="L56" s="258">
        <v>9.8999999999999993E-9</v>
      </c>
      <c r="M56">
        <v>4.083141737</v>
      </c>
      <c r="N56" s="258">
        <v>2.22154524221525E-5</v>
      </c>
      <c r="O56" s="259">
        <v>5.9093103442925605E-4</v>
      </c>
    </row>
    <row r="57" spans="1:15" x14ac:dyDescent="0.2">
      <c r="A57" s="263" t="s">
        <v>5237</v>
      </c>
      <c r="B57" s="50" t="s">
        <v>5214</v>
      </c>
      <c r="C57" s="66" t="s">
        <v>5229</v>
      </c>
      <c r="D57" s="263">
        <v>5.9116969999999996E-3</v>
      </c>
      <c r="E57">
        <v>0.13304264599999999</v>
      </c>
      <c r="F57">
        <v>2.7868263000000001E-2</v>
      </c>
      <c r="G57" s="263">
        <v>22.504982200000001</v>
      </c>
      <c r="H57">
        <v>4.7140881620000004</v>
      </c>
      <c r="I57" s="258">
        <v>3.6600000000000002E-5</v>
      </c>
      <c r="J57" s="259">
        <v>4.0582299999999998E-4</v>
      </c>
      <c r="K57" s="258">
        <v>4.29E-8</v>
      </c>
      <c r="L57" s="258">
        <v>1.13E-8</v>
      </c>
      <c r="M57">
        <v>3.7841329909999999</v>
      </c>
      <c r="N57" s="258">
        <v>7.7122666790281096E-5</v>
      </c>
      <c r="O57" s="259">
        <v>1.1397016314563799E-3</v>
      </c>
    </row>
    <row r="58" spans="1:15" x14ac:dyDescent="0.2">
      <c r="A58" s="263" t="s">
        <v>5230</v>
      </c>
      <c r="B58" s="50" t="s">
        <v>5214</v>
      </c>
      <c r="C58" s="66" t="s">
        <v>5229</v>
      </c>
      <c r="D58" s="263">
        <v>1.3769073999999999E-2</v>
      </c>
      <c r="E58">
        <v>0.222568395</v>
      </c>
      <c r="F58">
        <v>4.2963171000000001E-2</v>
      </c>
      <c r="G58" s="263">
        <v>16.164369149999999</v>
      </c>
      <c r="H58">
        <v>3.1202657989999998</v>
      </c>
      <c r="I58" s="258">
        <v>5.5099999999999998E-6</v>
      </c>
      <c r="J58" s="259">
        <v>1.22249E-4</v>
      </c>
      <c r="K58" s="258">
        <v>2.88E-8</v>
      </c>
      <c r="L58" s="258">
        <v>7.2099999999999997E-9</v>
      </c>
      <c r="M58">
        <v>3.993769157</v>
      </c>
      <c r="N58" s="258">
        <v>3.2515589821934101E-5</v>
      </c>
      <c r="O58" s="259">
        <v>7.1735906758062695E-4</v>
      </c>
    </row>
    <row r="59" spans="1:15" x14ac:dyDescent="0.2">
      <c r="A59" s="263" t="s">
        <v>5231</v>
      </c>
      <c r="B59" s="50" t="s">
        <v>5214</v>
      </c>
      <c r="C59" s="66" t="s">
        <v>5229</v>
      </c>
      <c r="D59" s="263">
        <v>1.4857415000000001E-2</v>
      </c>
      <c r="E59">
        <v>0.22808658000000001</v>
      </c>
      <c r="F59">
        <v>4.3726234000000003E-2</v>
      </c>
      <c r="G59" s="263">
        <v>15.351700510000001</v>
      </c>
      <c r="H59">
        <v>2.9430580449999999</v>
      </c>
      <c r="I59" s="258">
        <v>4.5399999999999997E-6</v>
      </c>
      <c r="J59" s="259">
        <v>1.22249E-4</v>
      </c>
      <c r="K59" s="258">
        <v>2.62E-8</v>
      </c>
      <c r="L59" s="258">
        <v>6.65E-9</v>
      </c>
      <c r="M59">
        <v>3.937191909</v>
      </c>
      <c r="N59" s="258">
        <v>4.1220337523042598E-5</v>
      </c>
      <c r="O59" s="259">
        <v>7.1735906758062695E-4</v>
      </c>
    </row>
    <row r="60" spans="1:15" x14ac:dyDescent="0.2">
      <c r="A60" s="263" t="s">
        <v>5232</v>
      </c>
      <c r="B60" s="50" t="s">
        <v>5214</v>
      </c>
      <c r="C60" s="66" t="s">
        <v>5229</v>
      </c>
      <c r="D60" s="263">
        <v>1.1410171E-2</v>
      </c>
      <c r="E60">
        <v>0.208103592</v>
      </c>
      <c r="F60">
        <v>4.0610100000000003E-2</v>
      </c>
      <c r="G60" s="263">
        <v>18.238429180000001</v>
      </c>
      <c r="H60">
        <v>3.5591141579999999</v>
      </c>
      <c r="I60" s="258">
        <v>5.4999999999999999E-6</v>
      </c>
      <c r="J60" s="259">
        <v>1.22249E-4</v>
      </c>
      <c r="K60" s="258">
        <v>3.3899999999999999E-8</v>
      </c>
      <c r="L60" s="258">
        <v>8.2700000000000006E-9</v>
      </c>
      <c r="M60">
        <v>4.098277628</v>
      </c>
      <c r="N60" s="258">
        <v>2.0811792736279199E-5</v>
      </c>
      <c r="O60" s="259">
        <v>5.9093103442925605E-4</v>
      </c>
    </row>
    <row r="61" spans="1:15" x14ac:dyDescent="0.2">
      <c r="A61" s="263" t="s">
        <v>5233</v>
      </c>
      <c r="B61" s="50" t="s">
        <v>5214</v>
      </c>
      <c r="C61" s="66" t="s">
        <v>5229</v>
      </c>
      <c r="D61" s="263">
        <v>9.3978970000000005E-3</v>
      </c>
      <c r="E61">
        <v>0.17583491500000001</v>
      </c>
      <c r="F61">
        <v>3.4406727999999998E-2</v>
      </c>
      <c r="G61" s="263">
        <v>18.710028179999998</v>
      </c>
      <c r="H61">
        <v>3.6611093590000001</v>
      </c>
      <c r="I61" s="258">
        <v>4.7199999999999997E-6</v>
      </c>
      <c r="J61" s="259">
        <v>1.22249E-4</v>
      </c>
      <c r="K61" s="258">
        <v>3.5299999999999998E-8</v>
      </c>
      <c r="L61" s="258">
        <v>8.5899999999999995E-9</v>
      </c>
      <c r="M61">
        <v>4.110462804</v>
      </c>
      <c r="N61" s="258">
        <v>1.9743344369934801E-5</v>
      </c>
      <c r="O61" s="259">
        <v>5.9093103442925605E-4</v>
      </c>
    </row>
    <row r="62" spans="1:15" x14ac:dyDescent="0.2">
      <c r="A62" s="263" t="s">
        <v>5234</v>
      </c>
      <c r="B62" s="50" t="s">
        <v>5214</v>
      </c>
      <c r="C62" s="66" t="s">
        <v>5229</v>
      </c>
      <c r="D62" s="263">
        <v>1.302651E-2</v>
      </c>
      <c r="E62">
        <v>0.21527036099999999</v>
      </c>
      <c r="F62">
        <v>4.0732615E-2</v>
      </c>
      <c r="G62" s="263">
        <v>16.525559040000001</v>
      </c>
      <c r="H62">
        <v>3.1269016019999998</v>
      </c>
      <c r="I62" s="258">
        <v>2.5000000000000002E-6</v>
      </c>
      <c r="J62" s="259">
        <v>1.22249E-4</v>
      </c>
      <c r="K62" s="258">
        <v>2.9799999999999999E-8</v>
      </c>
      <c r="L62" s="258">
        <v>7.2200000000000003E-9</v>
      </c>
      <c r="M62">
        <v>4.1303006230000001</v>
      </c>
      <c r="N62" s="258">
        <v>1.8114458685561101E-5</v>
      </c>
      <c r="O62" s="259">
        <v>5.9093103442925605E-4</v>
      </c>
    </row>
    <row r="63" spans="1:15" x14ac:dyDescent="0.2">
      <c r="A63" s="263" t="s">
        <v>5236</v>
      </c>
      <c r="B63" s="50" t="s">
        <v>5214</v>
      </c>
      <c r="C63" s="66" t="s">
        <v>5229</v>
      </c>
      <c r="D63" s="263">
        <v>4.9115829999999997E-3</v>
      </c>
      <c r="E63">
        <v>0.119061314</v>
      </c>
      <c r="F63">
        <v>2.4130479E-2</v>
      </c>
      <c r="G63" s="263">
        <v>24.240923089999999</v>
      </c>
      <c r="H63">
        <v>4.9129734530000002</v>
      </c>
      <c r="I63" s="258">
        <v>9.9799999999999993E-6</v>
      </c>
      <c r="J63" s="259">
        <v>1.65842E-4</v>
      </c>
      <c r="K63" s="258">
        <v>5.4300000000000003E-8</v>
      </c>
      <c r="L63" s="258">
        <v>1.3200000000000001E-8</v>
      </c>
      <c r="M63">
        <v>4.1049035639999998</v>
      </c>
      <c r="N63" s="258">
        <v>2.0224178950125902E-5</v>
      </c>
      <c r="O63" s="259">
        <v>5.9093103442925605E-4</v>
      </c>
    </row>
    <row r="64" spans="1:15" x14ac:dyDescent="0.2">
      <c r="A64" s="263" t="s">
        <v>5276</v>
      </c>
      <c r="B64" s="50" t="s">
        <v>5218</v>
      </c>
      <c r="C64" s="66" t="s">
        <v>5229</v>
      </c>
      <c r="D64" s="263">
        <v>5.1460830000000001E-3</v>
      </c>
      <c r="E64">
        <v>1.3720926E-2</v>
      </c>
      <c r="F64">
        <v>2.0614097000000001E-2</v>
      </c>
      <c r="G64" s="263">
        <v>2.6662852400000001</v>
      </c>
      <c r="H64">
        <v>4.0057837090000001</v>
      </c>
      <c r="I64">
        <v>0.67442665400000001</v>
      </c>
      <c r="J64" s="259">
        <v>0.80836061400000003</v>
      </c>
      <c r="K64" s="258">
        <v>-6.5300000000000004E-9</v>
      </c>
      <c r="L64" s="258">
        <v>9.2900000000000008E-9</v>
      </c>
      <c r="M64">
        <v>-0.70270192099999995</v>
      </c>
      <c r="N64">
        <v>0.75887923486449604</v>
      </c>
      <c r="O64" s="259">
        <v>0.94327979660727101</v>
      </c>
    </row>
    <row r="65" spans="1:15" x14ac:dyDescent="0.2">
      <c r="A65" s="263" t="s">
        <v>5294</v>
      </c>
      <c r="B65" s="50" t="s">
        <v>5218</v>
      </c>
      <c r="C65" s="66" t="s">
        <v>5229</v>
      </c>
      <c r="D65" s="263">
        <v>4.837849E-3</v>
      </c>
      <c r="E65">
        <v>3.2723439999999999E-3</v>
      </c>
      <c r="F65">
        <v>2.0253344999999999E-2</v>
      </c>
      <c r="G65" s="263">
        <v>0.67640487100000002</v>
      </c>
      <c r="H65">
        <v>4.1864363930000001</v>
      </c>
      <c r="I65">
        <v>0.93753997499999997</v>
      </c>
      <c r="J65" s="259">
        <v>0.95307091099999997</v>
      </c>
      <c r="K65" s="258">
        <v>-1.2100000000000001E-8</v>
      </c>
      <c r="L65" s="258">
        <v>1.05E-8</v>
      </c>
      <c r="M65">
        <v>-1.1520144910000001</v>
      </c>
      <c r="N65">
        <v>0.875342440671528</v>
      </c>
      <c r="O65" s="259">
        <v>0.98674769307593502</v>
      </c>
    </row>
    <row r="66" spans="1:15" x14ac:dyDescent="0.2">
      <c r="A66" s="263" t="s">
        <v>5277</v>
      </c>
      <c r="B66" s="50" t="s">
        <v>5218</v>
      </c>
      <c r="C66" s="66" t="s">
        <v>5229</v>
      </c>
      <c r="D66" s="263">
        <v>3.0348839999999998E-3</v>
      </c>
      <c r="E66">
        <v>6.6963179999999997E-3</v>
      </c>
      <c r="F66">
        <v>9.3317980000000005E-3</v>
      </c>
      <c r="G66" s="263">
        <v>2.2064494780000001</v>
      </c>
      <c r="H66">
        <v>3.074845126</v>
      </c>
      <c r="I66">
        <v>0.69295400399999996</v>
      </c>
      <c r="J66" s="259">
        <v>0.81560073</v>
      </c>
      <c r="K66" s="258">
        <v>-8.2900000000000001E-9</v>
      </c>
      <c r="L66" s="258">
        <v>7.8199999999999999E-9</v>
      </c>
      <c r="M66">
        <v>-1.059701794</v>
      </c>
      <c r="N66">
        <v>0.85535985680583004</v>
      </c>
      <c r="O66" s="259">
        <v>0.98071431857909797</v>
      </c>
    </row>
    <row r="67" spans="1:15" x14ac:dyDescent="0.2">
      <c r="A67" s="263" t="s">
        <v>5247</v>
      </c>
      <c r="B67" s="50" t="s">
        <v>5218</v>
      </c>
      <c r="C67" s="66" t="s">
        <v>5229</v>
      </c>
      <c r="D67" s="263">
        <v>5.5754769999999997E-3</v>
      </c>
      <c r="E67">
        <v>3.2671717000000003E-2</v>
      </c>
      <c r="F67">
        <v>2.2118371000000001E-2</v>
      </c>
      <c r="G67" s="263">
        <v>5.8598960849999999</v>
      </c>
      <c r="H67">
        <v>3.96708127</v>
      </c>
      <c r="I67">
        <v>0.21968747799999999</v>
      </c>
      <c r="J67" s="259">
        <v>0.37946018999999998</v>
      </c>
      <c r="K67" s="258">
        <v>1.27E-9</v>
      </c>
      <c r="L67" s="258">
        <v>9.7499999999999996E-9</v>
      </c>
      <c r="M67">
        <v>0.13004542199999999</v>
      </c>
      <c r="N67">
        <v>0.44826524511750998</v>
      </c>
      <c r="O67" s="259">
        <v>0.753810739037021</v>
      </c>
    </row>
    <row r="68" spans="1:15" x14ac:dyDescent="0.2">
      <c r="A68" s="263" t="s">
        <v>5256</v>
      </c>
      <c r="B68" s="50" t="s">
        <v>5218</v>
      </c>
      <c r="C68" s="66" t="s">
        <v>5229</v>
      </c>
      <c r="D68" s="263">
        <v>4.4114319999999999E-3</v>
      </c>
      <c r="E68">
        <v>2.1405750000000001E-2</v>
      </c>
      <c r="F68">
        <v>2.0811900000000001E-2</v>
      </c>
      <c r="G68" s="263">
        <v>4.8523356890000002</v>
      </c>
      <c r="H68">
        <v>4.7177196239999999</v>
      </c>
      <c r="I68">
        <v>0.41173007099999998</v>
      </c>
      <c r="J68" s="259">
        <v>0.595218472</v>
      </c>
      <c r="K68" s="258">
        <v>-1.2199999999999999E-9</v>
      </c>
      <c r="L68" s="258">
        <v>1.14E-8</v>
      </c>
      <c r="M68">
        <v>-0.106782457</v>
      </c>
      <c r="N68">
        <v>0.54251921741145603</v>
      </c>
      <c r="O68" s="259">
        <v>0.81994381722413201</v>
      </c>
    </row>
    <row r="69" spans="1:15" x14ac:dyDescent="0.2">
      <c r="A69" s="263" t="s">
        <v>5283</v>
      </c>
      <c r="B69" s="50" t="s">
        <v>5218</v>
      </c>
      <c r="C69" s="66" t="s">
        <v>5229</v>
      </c>
      <c r="D69" s="263">
        <v>4.2223690000000001E-3</v>
      </c>
      <c r="E69">
        <v>8.7764829999999999E-3</v>
      </c>
      <c r="F69">
        <v>1.868527E-2</v>
      </c>
      <c r="G69" s="263">
        <v>2.0785684089999998</v>
      </c>
      <c r="H69">
        <v>4.425304455</v>
      </c>
      <c r="I69">
        <v>0.80518624599999999</v>
      </c>
      <c r="J69" s="259">
        <v>0.89991403999999997</v>
      </c>
      <c r="K69" s="258">
        <v>-8.2599999999999992E-9</v>
      </c>
      <c r="L69" s="258">
        <v>1.07E-8</v>
      </c>
      <c r="M69">
        <v>-0.77355245500000003</v>
      </c>
      <c r="N69">
        <v>0.780402251221469</v>
      </c>
      <c r="O69" s="259">
        <v>0.95695528368959204</v>
      </c>
    </row>
    <row r="70" spans="1:15" x14ac:dyDescent="0.2">
      <c r="A70" s="263" t="s">
        <v>5323</v>
      </c>
      <c r="B70" s="50" t="s">
        <v>5219</v>
      </c>
      <c r="C70" s="66" t="s">
        <v>5217</v>
      </c>
      <c r="D70" s="263">
        <v>1.7688109999999999E-3</v>
      </c>
      <c r="E70">
        <v>1.4100425E-2</v>
      </c>
      <c r="F70">
        <v>5.6374069999999997E-3</v>
      </c>
      <c r="G70" s="263">
        <v>7.9716952299999999</v>
      </c>
      <c r="H70">
        <v>3.1871161890000002</v>
      </c>
      <c r="I70">
        <v>2.8513419000000002E-2</v>
      </c>
      <c r="J70" s="259">
        <v>0.105341241</v>
      </c>
      <c r="K70" s="258">
        <v>1.74E-8</v>
      </c>
      <c r="L70" s="258">
        <v>1.5600000000000001E-8</v>
      </c>
      <c r="M70">
        <v>1.110397853</v>
      </c>
      <c r="N70">
        <v>0.133413811494034</v>
      </c>
      <c r="O70" s="259">
        <v>0.42934542677659798</v>
      </c>
    </row>
    <row r="71" spans="1:15" x14ac:dyDescent="0.2">
      <c r="A71" s="263" t="s">
        <v>5333</v>
      </c>
      <c r="B71" s="50" t="s">
        <v>5219</v>
      </c>
      <c r="C71" s="66" t="s">
        <v>5217</v>
      </c>
      <c r="D71" s="263">
        <v>9.6675699999999995E-4</v>
      </c>
      <c r="E71">
        <v>1.1805328E-2</v>
      </c>
      <c r="F71">
        <v>6.26832E-3</v>
      </c>
      <c r="G71" s="263">
        <v>12.21127126</v>
      </c>
      <c r="H71">
        <v>6.4838652010000004</v>
      </c>
      <c r="I71">
        <v>9.0391062999999994E-2</v>
      </c>
      <c r="J71" s="259">
        <v>0.23744045999999999</v>
      </c>
      <c r="K71" s="258">
        <v>5.1800000000000001E-8</v>
      </c>
      <c r="L71" s="258">
        <v>4.1999999999999999E-8</v>
      </c>
      <c r="M71">
        <v>1.2325654829999999</v>
      </c>
      <c r="N71">
        <v>0.108868960754172</v>
      </c>
      <c r="O71" s="259">
        <v>0.39179589716680302</v>
      </c>
    </row>
    <row r="72" spans="1:15" x14ac:dyDescent="0.2">
      <c r="A72" s="263" t="s">
        <v>5351</v>
      </c>
      <c r="B72" s="50" t="s">
        <v>5219</v>
      </c>
      <c r="C72" s="66" t="s">
        <v>5217</v>
      </c>
      <c r="D72" s="263">
        <v>1.430901E-3</v>
      </c>
      <c r="E72">
        <v>1.0326722E-2</v>
      </c>
      <c r="F72">
        <v>6.9721119999999999E-3</v>
      </c>
      <c r="G72" s="263">
        <v>7.2169360329999996</v>
      </c>
      <c r="H72">
        <v>4.8725326649999996</v>
      </c>
      <c r="I72">
        <v>0.20144341800000001</v>
      </c>
      <c r="J72" s="259">
        <v>0.35536886299999998</v>
      </c>
      <c r="K72" s="258">
        <v>1.3200000000000001E-8</v>
      </c>
      <c r="L72" s="258">
        <v>2.1999999999999998E-8</v>
      </c>
      <c r="M72">
        <v>0.59923743699999998</v>
      </c>
      <c r="N72">
        <v>0.274507280618425</v>
      </c>
      <c r="O72" s="259">
        <v>0.59655849179904996</v>
      </c>
    </row>
    <row r="73" spans="1:15" x14ac:dyDescent="0.2">
      <c r="A73" s="263" t="s">
        <v>5334</v>
      </c>
      <c r="B73" s="50" t="s">
        <v>5241</v>
      </c>
      <c r="C73" s="66" t="s">
        <v>5217</v>
      </c>
      <c r="D73" s="263">
        <v>4.9537300000000002E-4</v>
      </c>
      <c r="E73">
        <v>5.3367040000000003E-3</v>
      </c>
      <c r="F73">
        <v>2.785002E-3</v>
      </c>
      <c r="G73" s="263">
        <v>10.77310634</v>
      </c>
      <c r="H73">
        <v>5.622033075</v>
      </c>
      <c r="I73">
        <v>8.9212888000000004E-2</v>
      </c>
      <c r="J73" s="259">
        <v>0.23744045999999999</v>
      </c>
      <c r="K73" s="258">
        <v>7.8400000000000001E-8</v>
      </c>
      <c r="L73" s="258">
        <v>6.9300000000000005E-8</v>
      </c>
      <c r="M73">
        <v>1.131393962</v>
      </c>
      <c r="N73">
        <v>0.12894465586557499</v>
      </c>
      <c r="O73" s="259">
        <v>0.42874098075303602</v>
      </c>
    </row>
    <row r="74" spans="1:15" x14ac:dyDescent="0.2">
      <c r="A74" s="263" t="s">
        <v>5349</v>
      </c>
      <c r="B74" s="50" t="s">
        <v>5241</v>
      </c>
      <c r="C74" s="66" t="s">
        <v>5217</v>
      </c>
      <c r="D74" s="263">
        <v>8.3226700000000003E-4</v>
      </c>
      <c r="E74">
        <v>4.7496439999999999E-3</v>
      </c>
      <c r="F74">
        <v>2.7267340000000002E-3</v>
      </c>
      <c r="G74" s="263">
        <v>5.7068719650000004</v>
      </c>
      <c r="H74">
        <v>3.2762716250000001</v>
      </c>
      <c r="I74">
        <v>0.15759588299999999</v>
      </c>
      <c r="J74" s="259">
        <v>0.312839588</v>
      </c>
      <c r="K74" s="258">
        <v>7.3200000000000004E-9</v>
      </c>
      <c r="L74" s="258">
        <v>2.37E-8</v>
      </c>
      <c r="M74">
        <v>0.30886469999999999</v>
      </c>
      <c r="N74">
        <v>0.378712225036477</v>
      </c>
      <c r="O74" s="259">
        <v>0.68065845851150597</v>
      </c>
    </row>
    <row r="75" spans="1:15" x14ac:dyDescent="0.2">
      <c r="A75" s="263" t="s">
        <v>5335</v>
      </c>
      <c r="B75" s="50" t="s">
        <v>5241</v>
      </c>
      <c r="C75" s="66" t="s">
        <v>5217</v>
      </c>
      <c r="D75" s="263">
        <v>5.4606999999999995E-4</v>
      </c>
      <c r="E75">
        <v>3.306167E-3</v>
      </c>
      <c r="F75">
        <v>1.6145650000000001E-3</v>
      </c>
      <c r="G75" s="263">
        <v>6.05448012</v>
      </c>
      <c r="H75">
        <v>2.956702629</v>
      </c>
      <c r="I75">
        <v>8.8624022999999996E-2</v>
      </c>
      <c r="J75" s="259">
        <v>0.23744045999999999</v>
      </c>
      <c r="K75" s="258">
        <v>1.4999999999999999E-8</v>
      </c>
      <c r="L75" s="258">
        <v>2.9999999999999997E-8</v>
      </c>
      <c r="M75">
        <v>0.50048535000000005</v>
      </c>
      <c r="N75">
        <v>0.30836668455820598</v>
      </c>
      <c r="O75" s="259">
        <v>0.61175733382794495</v>
      </c>
    </row>
    <row r="76" spans="1:15" x14ac:dyDescent="0.2">
      <c r="A76" s="263" t="s">
        <v>5311</v>
      </c>
      <c r="B76" s="50" t="s">
        <v>5241</v>
      </c>
      <c r="C76" s="66" t="s">
        <v>5217</v>
      </c>
      <c r="D76" s="263">
        <v>8.1917800000000005E-4</v>
      </c>
      <c r="E76">
        <v>1.1117191E-2</v>
      </c>
      <c r="F76">
        <v>3.2000100000000001E-3</v>
      </c>
      <c r="G76" s="263">
        <v>13.57115784</v>
      </c>
      <c r="H76">
        <v>3.906367704</v>
      </c>
      <c r="I76">
        <v>2.6152660000000002E-3</v>
      </c>
      <c r="J76" s="259">
        <v>1.4492929999999999E-2</v>
      </c>
      <c r="K76" s="258">
        <v>1.04E-7</v>
      </c>
      <c r="L76" s="258">
        <v>4.14E-8</v>
      </c>
      <c r="M76">
        <v>2.5211986670000002</v>
      </c>
      <c r="N76">
        <v>5.8477899690537599E-3</v>
      </c>
      <c r="O76" s="259">
        <v>4.0934529783376299E-2</v>
      </c>
    </row>
    <row r="77" spans="1:15" x14ac:dyDescent="0.2">
      <c r="A77" s="263" t="s">
        <v>5341</v>
      </c>
      <c r="B77" s="50" t="s">
        <v>5241</v>
      </c>
      <c r="C77" s="66" t="s">
        <v>5217</v>
      </c>
      <c r="D77" s="263">
        <v>5.6060400000000003E-4</v>
      </c>
      <c r="E77">
        <v>3.4168409999999999E-3</v>
      </c>
      <c r="F77">
        <v>1.8329290000000001E-3</v>
      </c>
      <c r="G77" s="263">
        <v>6.0949292399999999</v>
      </c>
      <c r="H77">
        <v>3.2695614220000002</v>
      </c>
      <c r="I77">
        <v>0.13074959999999999</v>
      </c>
      <c r="J77" s="259">
        <v>0.29999639099999997</v>
      </c>
      <c r="K77" s="258">
        <v>1.6000000000000001E-8</v>
      </c>
      <c r="L77" s="258">
        <v>3.4599999999999999E-8</v>
      </c>
      <c r="M77">
        <v>0.46217603400000001</v>
      </c>
      <c r="N77">
        <v>0.32197754411997098</v>
      </c>
      <c r="O77" s="259">
        <v>0.61175733382794495</v>
      </c>
    </row>
    <row r="78" spans="1:15" x14ac:dyDescent="0.2">
      <c r="A78" s="263" t="s">
        <v>5321</v>
      </c>
      <c r="B78" s="50" t="s">
        <v>5241</v>
      </c>
      <c r="C78" s="66" t="s">
        <v>5217</v>
      </c>
      <c r="D78" s="263">
        <v>8.4139100000000004E-4</v>
      </c>
      <c r="E78">
        <v>8.2053979999999992E-3</v>
      </c>
      <c r="F78">
        <v>3.1233400000000001E-3</v>
      </c>
      <c r="G78" s="263">
        <v>9.7521804939999992</v>
      </c>
      <c r="H78">
        <v>3.7121139580000002</v>
      </c>
      <c r="I78">
        <v>2.2020992E-2</v>
      </c>
      <c r="J78" s="259">
        <v>8.6140938E-2</v>
      </c>
      <c r="K78" s="258">
        <v>4.29E-8</v>
      </c>
      <c r="L78" s="258">
        <v>2.9799999999999999E-8</v>
      </c>
      <c r="M78">
        <v>1.4371477070000001</v>
      </c>
      <c r="N78">
        <v>7.5338014007669499E-2</v>
      </c>
      <c r="O78" s="259">
        <v>0.30363502615212301</v>
      </c>
    </row>
    <row r="79" spans="1:15" x14ac:dyDescent="0.2">
      <c r="A79" s="263" t="s">
        <v>5331</v>
      </c>
      <c r="B79" s="50" t="s">
        <v>5241</v>
      </c>
      <c r="C79" s="66" t="s">
        <v>5217</v>
      </c>
      <c r="D79" s="263">
        <v>5.8043799999999996E-4</v>
      </c>
      <c r="E79">
        <v>4.9536320000000003E-3</v>
      </c>
      <c r="F79">
        <v>2.2272339999999998E-3</v>
      </c>
      <c r="G79" s="263">
        <v>8.5343009179999996</v>
      </c>
      <c r="H79">
        <v>3.8371608949999998</v>
      </c>
      <c r="I79">
        <v>5.7548372E-2</v>
      </c>
      <c r="J79" s="259">
        <v>0.17395303400000001</v>
      </c>
      <c r="K79" s="258">
        <v>4.4600000000000002E-8</v>
      </c>
      <c r="L79" s="258">
        <v>4.1799999999999997E-8</v>
      </c>
      <c r="M79">
        <v>1.0674812929999999</v>
      </c>
      <c r="N79">
        <v>0.142877278325028</v>
      </c>
      <c r="O79" s="259">
        <v>0.44192274458671499</v>
      </c>
    </row>
    <row r="80" spans="1:15" x14ac:dyDescent="0.2">
      <c r="A80" s="263" t="s">
        <v>5340</v>
      </c>
      <c r="B80" s="50" t="s">
        <v>5241</v>
      </c>
      <c r="C80" s="66" t="s">
        <v>5217</v>
      </c>
      <c r="D80" s="263">
        <v>6.5003299999999995E-4</v>
      </c>
      <c r="E80">
        <v>1.1340141E-2</v>
      </c>
      <c r="F80">
        <v>6.7598490000000001E-3</v>
      </c>
      <c r="G80" s="263">
        <v>17.445487719999999</v>
      </c>
      <c r="H80">
        <v>10.399240929999999</v>
      </c>
      <c r="I80">
        <v>0.11583483</v>
      </c>
      <c r="J80" s="259">
        <v>0.27510772100000003</v>
      </c>
      <c r="K80" s="258">
        <v>1.7599999999999999E-7</v>
      </c>
      <c r="L80" s="258">
        <v>1.4499999999999999E-7</v>
      </c>
      <c r="M80">
        <v>1.2162666280000001</v>
      </c>
      <c r="N80">
        <v>0.111941684904801</v>
      </c>
      <c r="O80" s="259">
        <v>0.39179589716680302</v>
      </c>
    </row>
    <row r="81" spans="1:15" x14ac:dyDescent="0.2">
      <c r="A81" s="263" t="s">
        <v>5338</v>
      </c>
      <c r="B81" s="50" t="s">
        <v>5241</v>
      </c>
      <c r="C81" s="66" t="s">
        <v>5217</v>
      </c>
      <c r="D81" s="263">
        <v>6.6871499999999996E-4</v>
      </c>
      <c r="E81">
        <v>6.1335369999999997E-3</v>
      </c>
      <c r="F81">
        <v>3.2172009999999998E-3</v>
      </c>
      <c r="G81" s="263">
        <v>9.1721293500000005</v>
      </c>
      <c r="H81">
        <v>4.8110227449999998</v>
      </c>
      <c r="I81">
        <v>9.4802543000000003E-2</v>
      </c>
      <c r="J81" s="259">
        <v>0.23790072200000001</v>
      </c>
      <c r="K81" s="258">
        <v>3.6500000000000003E-8</v>
      </c>
      <c r="L81" s="258">
        <v>3.9300000000000001E-8</v>
      </c>
      <c r="M81">
        <v>0.92892912999999999</v>
      </c>
      <c r="N81">
        <v>0.1764629076958</v>
      </c>
      <c r="O81" s="259">
        <v>0.47897074946002899</v>
      </c>
    </row>
    <row r="82" spans="1:15" x14ac:dyDescent="0.2">
      <c r="A82" s="263" t="s">
        <v>5362</v>
      </c>
      <c r="B82" s="50" t="s">
        <v>5241</v>
      </c>
      <c r="C82" s="66" t="s">
        <v>5217</v>
      </c>
      <c r="D82" s="263">
        <v>1.0531690000000001E-3</v>
      </c>
      <c r="E82">
        <v>6.8021499999999996E-4</v>
      </c>
      <c r="F82">
        <v>2.0418459999999999E-3</v>
      </c>
      <c r="G82" s="263">
        <v>0.64587436200000004</v>
      </c>
      <c r="H82">
        <v>1.9387638119999999</v>
      </c>
      <c r="I82">
        <v>0.85277104999999997</v>
      </c>
      <c r="J82" s="259">
        <v>0.92887750999999996</v>
      </c>
      <c r="K82" s="258">
        <v>-3.9500000000000003E-8</v>
      </c>
      <c r="L82" s="258">
        <v>1.5399999999999999E-8</v>
      </c>
      <c r="M82">
        <v>-2.5703978699999999</v>
      </c>
      <c r="N82">
        <v>0.99492091130105298</v>
      </c>
      <c r="O82" s="259">
        <v>0.99492091130105298</v>
      </c>
    </row>
    <row r="83" spans="1:15" x14ac:dyDescent="0.2">
      <c r="A83" s="263" t="s">
        <v>5361</v>
      </c>
      <c r="B83" s="50" t="s">
        <v>5241</v>
      </c>
      <c r="C83" s="66" t="s">
        <v>5217</v>
      </c>
      <c r="D83" s="263">
        <v>1.462089E-3</v>
      </c>
      <c r="E83">
        <v>6.1827130000000003E-3</v>
      </c>
      <c r="F83">
        <v>5.7863760000000002E-3</v>
      </c>
      <c r="G83" s="263">
        <v>4.228683416</v>
      </c>
      <c r="H83">
        <v>3.9576075020000001</v>
      </c>
      <c r="I83">
        <v>0.41657665900000002</v>
      </c>
      <c r="J83" s="259">
        <v>0.59574941599999998</v>
      </c>
      <c r="K83" s="258">
        <v>-1.45E-9</v>
      </c>
      <c r="L83" s="258">
        <v>1.5300000000000001E-8</v>
      </c>
      <c r="M83">
        <v>-9.4728959000000001E-2</v>
      </c>
      <c r="N83">
        <v>0.53773494227609497</v>
      </c>
      <c r="O83" s="259">
        <v>0.81994381722413201</v>
      </c>
    </row>
    <row r="84" spans="1:15" x14ac:dyDescent="0.2">
      <c r="A84" s="263" t="s">
        <v>5328</v>
      </c>
      <c r="B84" s="50" t="s">
        <v>5261</v>
      </c>
      <c r="C84" s="66" t="s">
        <v>5217</v>
      </c>
      <c r="D84" s="263">
        <v>6.0084930000000002E-3</v>
      </c>
      <c r="E84">
        <v>3.4183526999999998E-2</v>
      </c>
      <c r="F84">
        <v>1.4640675000000001E-2</v>
      </c>
      <c r="G84" s="263">
        <v>5.6892016449999998</v>
      </c>
      <c r="H84">
        <v>2.436663598</v>
      </c>
      <c r="I84">
        <v>5.4144125000000001E-2</v>
      </c>
      <c r="J84" s="259">
        <v>0.17147732800000001</v>
      </c>
      <c r="K84" s="258">
        <v>3.0399999999999998E-9</v>
      </c>
      <c r="L84" s="258">
        <v>6.2700000000000001E-9</v>
      </c>
      <c r="M84">
        <v>0.48416558399999998</v>
      </c>
      <c r="N84">
        <v>0.31413417981010699</v>
      </c>
      <c r="O84" s="259">
        <v>0.61175733382794495</v>
      </c>
    </row>
    <row r="85" spans="1:15" x14ac:dyDescent="0.2">
      <c r="A85" s="263" t="s">
        <v>5329</v>
      </c>
      <c r="B85" s="50" t="s">
        <v>5261</v>
      </c>
      <c r="C85" s="66" t="s">
        <v>5217</v>
      </c>
      <c r="D85" s="263">
        <v>7.2283800000000004E-3</v>
      </c>
      <c r="E85">
        <v>4.3727573999999998E-2</v>
      </c>
      <c r="F85">
        <v>1.9040919E-2</v>
      </c>
      <c r="G85" s="263">
        <v>6.0494294709999998</v>
      </c>
      <c r="H85">
        <v>2.6341890619999999</v>
      </c>
      <c r="I85">
        <v>5.5440037999999997E-2</v>
      </c>
      <c r="J85" s="259">
        <v>0.17147732800000001</v>
      </c>
      <c r="K85" s="258">
        <v>3.7799999999999998E-9</v>
      </c>
      <c r="L85" s="258">
        <v>6.65E-9</v>
      </c>
      <c r="M85">
        <v>0.56824264099999999</v>
      </c>
      <c r="N85">
        <v>0.28493511048950798</v>
      </c>
      <c r="O85" s="259">
        <v>0.59655849179904996</v>
      </c>
    </row>
    <row r="86" spans="1:15" x14ac:dyDescent="0.2">
      <c r="A86" s="263" t="s">
        <v>5336</v>
      </c>
      <c r="B86" s="50" t="s">
        <v>5261</v>
      </c>
      <c r="C86" s="66" t="s">
        <v>5217</v>
      </c>
      <c r="D86" s="263">
        <v>3.5398280000000001E-3</v>
      </c>
      <c r="E86">
        <v>1.7708672000000002E-2</v>
      </c>
      <c r="F86">
        <v>8.4543659999999996E-3</v>
      </c>
      <c r="G86" s="263">
        <v>5.0026924270000004</v>
      </c>
      <c r="H86">
        <v>2.3883547740000002</v>
      </c>
      <c r="I86">
        <v>9.2833864000000002E-2</v>
      </c>
      <c r="J86" s="259">
        <v>0.23744045999999999</v>
      </c>
      <c r="K86" s="258">
        <v>7.3199999999999995E-10</v>
      </c>
      <c r="L86" s="258">
        <v>7.4300000000000002E-9</v>
      </c>
      <c r="M86">
        <v>9.8578487000000006E-2</v>
      </c>
      <c r="N86">
        <v>0.46073647584751998</v>
      </c>
      <c r="O86" s="259">
        <v>0.753810739037021</v>
      </c>
    </row>
    <row r="87" spans="1:15" x14ac:dyDescent="0.2">
      <c r="A87" s="263" t="s">
        <v>5325</v>
      </c>
      <c r="B87" s="50" t="s">
        <v>5261</v>
      </c>
      <c r="C87" s="66" t="s">
        <v>5217</v>
      </c>
      <c r="D87" s="263">
        <v>5.7787740000000004E-3</v>
      </c>
      <c r="E87">
        <v>4.0675157000000003E-2</v>
      </c>
      <c r="F87">
        <v>1.7158052999999999E-2</v>
      </c>
      <c r="G87" s="263">
        <v>7.03871702</v>
      </c>
      <c r="H87">
        <v>2.969150924</v>
      </c>
      <c r="I87">
        <v>4.2625336999999999E-2</v>
      </c>
      <c r="J87" s="259">
        <v>0.14918867899999999</v>
      </c>
      <c r="K87" s="258">
        <v>6.7299999999999997E-9</v>
      </c>
      <c r="L87" s="258">
        <v>7.7200000000000006E-9</v>
      </c>
      <c r="M87">
        <v>0.87150175500000004</v>
      </c>
      <c r="N87">
        <v>0.191740124014952</v>
      </c>
      <c r="O87" s="259">
        <v>0.51002872987977299</v>
      </c>
    </row>
    <row r="88" spans="1:15" x14ac:dyDescent="0.2">
      <c r="A88" s="263" t="s">
        <v>5330</v>
      </c>
      <c r="B88" s="50" t="s">
        <v>5261</v>
      </c>
      <c r="C88" s="66" t="s">
        <v>5217</v>
      </c>
      <c r="D88" s="263">
        <v>3.2345719999999998E-3</v>
      </c>
      <c r="E88">
        <v>2.4559582999999999E-2</v>
      </c>
      <c r="F88">
        <v>1.0888864E-2</v>
      </c>
      <c r="G88" s="263">
        <v>7.5928383229999996</v>
      </c>
      <c r="H88">
        <v>3.3663999420000001</v>
      </c>
      <c r="I88">
        <v>5.4951449999999999E-2</v>
      </c>
      <c r="J88" s="259">
        <v>0.17147732800000001</v>
      </c>
      <c r="K88" s="258">
        <v>9.3299999999999998E-9</v>
      </c>
      <c r="L88" s="258">
        <v>9.4500000000000002E-9</v>
      </c>
      <c r="M88">
        <v>0.98755153399999995</v>
      </c>
      <c r="N88">
        <v>0.161686166195877</v>
      </c>
      <c r="O88" s="259">
        <v>0.46748391530547101</v>
      </c>
    </row>
    <row r="89" spans="1:15" x14ac:dyDescent="0.2">
      <c r="A89" s="263" t="s">
        <v>5352</v>
      </c>
      <c r="B89" s="50" t="s">
        <v>5261</v>
      </c>
      <c r="C89" s="66" t="s">
        <v>5217</v>
      </c>
      <c r="D89" s="263">
        <v>2.360872E-3</v>
      </c>
      <c r="E89">
        <v>9.1696669999999994E-3</v>
      </c>
      <c r="F89">
        <v>5.2173389999999997E-3</v>
      </c>
      <c r="G89" s="263">
        <v>3.884017262</v>
      </c>
      <c r="H89">
        <v>2.2099204179999998</v>
      </c>
      <c r="I89">
        <v>0.19331512000000001</v>
      </c>
      <c r="J89" s="259">
        <v>0.35536886299999998</v>
      </c>
      <c r="K89" s="258">
        <v>-4.0599999999999996E-9</v>
      </c>
      <c r="L89" s="258">
        <v>9.8199999999999996E-9</v>
      </c>
      <c r="M89">
        <v>-0.41299556900000001</v>
      </c>
      <c r="N89">
        <v>0.66019506992524701</v>
      </c>
      <c r="O89" s="259">
        <v>0.90180889362757799</v>
      </c>
    </row>
    <row r="90" spans="1:15" x14ac:dyDescent="0.2">
      <c r="A90" s="263" t="s">
        <v>5324</v>
      </c>
      <c r="B90" s="50" t="s">
        <v>5241</v>
      </c>
      <c r="C90" s="66" t="s">
        <v>5217</v>
      </c>
      <c r="D90" s="263">
        <v>1.221443E-3</v>
      </c>
      <c r="E90">
        <v>8.5264920000000001E-3</v>
      </c>
      <c r="F90">
        <v>3.4372489999999999E-3</v>
      </c>
      <c r="G90" s="263">
        <v>6.9806710450000002</v>
      </c>
      <c r="H90">
        <v>2.8140891730000002</v>
      </c>
      <c r="I90">
        <v>3.6512454999999999E-2</v>
      </c>
      <c r="J90" s="259">
        <v>0.131247473</v>
      </c>
      <c r="K90" s="258">
        <v>1.6899999999999999E-8</v>
      </c>
      <c r="L90" s="258">
        <v>2.1699999999999999E-8</v>
      </c>
      <c r="M90">
        <v>0.77958532199999997</v>
      </c>
      <c r="N90">
        <v>0.217817499142648</v>
      </c>
      <c r="O90" s="259">
        <v>0.54218960114606796</v>
      </c>
    </row>
    <row r="91" spans="1:15" x14ac:dyDescent="0.2">
      <c r="A91" s="263" t="s">
        <v>5353</v>
      </c>
      <c r="B91" s="50" t="s">
        <v>5241</v>
      </c>
      <c r="C91" s="66" t="s">
        <v>5217</v>
      </c>
      <c r="D91" s="263">
        <v>6.3206999999999998E-4</v>
      </c>
      <c r="E91">
        <v>2.68345E-3</v>
      </c>
      <c r="F91">
        <v>1.5893649999999999E-3</v>
      </c>
      <c r="G91" s="263">
        <v>4.2454982650000002</v>
      </c>
      <c r="H91">
        <v>2.5145407319999999</v>
      </c>
      <c r="I91">
        <v>0.20306792200000001</v>
      </c>
      <c r="J91" s="259">
        <v>0.35536886299999998</v>
      </c>
      <c r="K91" s="258">
        <v>-6.2900000000000004E-9</v>
      </c>
      <c r="L91" s="258">
        <v>2.9900000000000003E-8</v>
      </c>
      <c r="M91">
        <v>-0.21050947</v>
      </c>
      <c r="N91">
        <v>0.58336496936802595</v>
      </c>
      <c r="O91" s="259">
        <v>0.85030180329592098</v>
      </c>
    </row>
    <row r="92" spans="1:15" x14ac:dyDescent="0.2">
      <c r="A92" s="263" t="s">
        <v>5357</v>
      </c>
      <c r="B92" s="50" t="s">
        <v>5223</v>
      </c>
      <c r="C92" s="66" t="s">
        <v>5217</v>
      </c>
      <c r="D92" s="263">
        <v>6.7051299999999997E-4</v>
      </c>
      <c r="E92">
        <v>3.4895239999999999E-3</v>
      </c>
      <c r="F92">
        <v>2.4152430000000001E-3</v>
      </c>
      <c r="G92" s="263">
        <v>5.2042559390000003</v>
      </c>
      <c r="H92">
        <v>3.6020804549999998</v>
      </c>
      <c r="I92">
        <v>0.24885512600000001</v>
      </c>
      <c r="J92" s="259">
        <v>0.41172339000000002</v>
      </c>
      <c r="K92" s="258">
        <v>3.3299999999999999E-9</v>
      </c>
      <c r="L92" s="258">
        <v>3.4599999999999999E-8</v>
      </c>
      <c r="M92">
        <v>9.6102363999999996E-2</v>
      </c>
      <c r="N92">
        <v>0.46171963689956003</v>
      </c>
      <c r="O92" s="259">
        <v>0.753810739037021</v>
      </c>
    </row>
    <row r="93" spans="1:15" x14ac:dyDescent="0.2">
      <c r="A93" s="263" t="s">
        <v>5342</v>
      </c>
      <c r="B93" s="50" t="s">
        <v>5261</v>
      </c>
      <c r="C93" s="66" t="s">
        <v>5217</v>
      </c>
      <c r="D93" s="263">
        <v>1.1613999999999999E-3</v>
      </c>
      <c r="E93">
        <v>9.1032370000000001E-3</v>
      </c>
      <c r="F93">
        <v>5.3471600000000001E-3</v>
      </c>
      <c r="G93" s="263">
        <v>7.8381563129999998</v>
      </c>
      <c r="H93">
        <v>4.6040629839999996</v>
      </c>
      <c r="I93">
        <v>0.13575400700000001</v>
      </c>
      <c r="J93" s="259">
        <v>0.29999639099999997</v>
      </c>
      <c r="K93" s="258">
        <v>2.55E-8</v>
      </c>
      <c r="L93" s="258">
        <v>3.9599999999999997E-8</v>
      </c>
      <c r="M93">
        <v>0.64484703799999998</v>
      </c>
      <c r="N93">
        <v>0.259513157997457</v>
      </c>
      <c r="O93" s="259">
        <v>0.59552186179954503</v>
      </c>
    </row>
    <row r="94" spans="1:15" x14ac:dyDescent="0.2">
      <c r="A94" s="263" t="s">
        <v>5339</v>
      </c>
      <c r="B94" s="50" t="s">
        <v>5241</v>
      </c>
      <c r="C94" s="66" t="s">
        <v>5217</v>
      </c>
      <c r="D94" s="263">
        <v>2.3564290000000002E-3</v>
      </c>
      <c r="E94">
        <v>3.0876872999999999E-2</v>
      </c>
      <c r="F94">
        <v>1.7399636E-2</v>
      </c>
      <c r="G94" s="263">
        <v>13.103247339999999</v>
      </c>
      <c r="H94">
        <v>7.3838996769999996</v>
      </c>
      <c r="I94">
        <v>0.10455094199999999</v>
      </c>
      <c r="J94" s="259">
        <v>0.25750509799999999</v>
      </c>
      <c r="K94" s="258">
        <v>3.1200000000000001E-8</v>
      </c>
      <c r="L94" s="258">
        <v>2.7E-8</v>
      </c>
      <c r="M94">
        <v>1.1559788820000001</v>
      </c>
      <c r="N94">
        <v>0.123844897525812</v>
      </c>
      <c r="O94" s="259">
        <v>0.422342855664949</v>
      </c>
    </row>
    <row r="95" spans="1:15" x14ac:dyDescent="0.2">
      <c r="A95" s="263" t="s">
        <v>5344</v>
      </c>
      <c r="B95" s="50" t="s">
        <v>5241</v>
      </c>
      <c r="C95" s="66" t="s">
        <v>5217</v>
      </c>
      <c r="D95" s="263">
        <v>1.4875559999999999E-3</v>
      </c>
      <c r="E95">
        <v>1.3852316999999999E-2</v>
      </c>
      <c r="F95">
        <v>8.3725050000000006E-3</v>
      </c>
      <c r="G95" s="263">
        <v>9.3121288250000003</v>
      </c>
      <c r="H95">
        <v>5.6283609749999997</v>
      </c>
      <c r="I95">
        <v>0.14744581000000001</v>
      </c>
      <c r="J95" s="259">
        <v>0.30756658100000001</v>
      </c>
      <c r="K95" s="258">
        <v>2.1900000000000001E-8</v>
      </c>
      <c r="L95" s="258">
        <v>2.6000000000000001E-8</v>
      </c>
      <c r="M95">
        <v>0.840555418</v>
      </c>
      <c r="N95">
        <v>0.200298521586946</v>
      </c>
      <c r="O95" s="259">
        <v>0.52234712492281998</v>
      </c>
    </row>
    <row r="96" spans="1:15" x14ac:dyDescent="0.2">
      <c r="A96" s="263" t="s">
        <v>5347</v>
      </c>
      <c r="B96" s="50" t="s">
        <v>5241</v>
      </c>
      <c r="C96" s="66" t="s">
        <v>5217</v>
      </c>
      <c r="D96" s="263">
        <v>2.598862E-3</v>
      </c>
      <c r="E96">
        <v>4.2500762999999997E-2</v>
      </c>
      <c r="F96">
        <v>2.7731103E-2</v>
      </c>
      <c r="G96" s="263">
        <v>16.35360579</v>
      </c>
      <c r="H96">
        <v>10.670479670000001</v>
      </c>
      <c r="I96">
        <v>0.151480806</v>
      </c>
      <c r="J96" s="259">
        <v>0.30962468100000001</v>
      </c>
      <c r="K96" s="258">
        <v>3.9799999999999999E-8</v>
      </c>
      <c r="L96" s="258">
        <v>3.62E-8</v>
      </c>
      <c r="M96">
        <v>1.1003824250000001</v>
      </c>
      <c r="N96">
        <v>0.13558276635050501</v>
      </c>
      <c r="O96" s="259">
        <v>0.42934542677659798</v>
      </c>
    </row>
    <row r="97" spans="1:15" x14ac:dyDescent="0.2">
      <c r="A97" s="263" t="s">
        <v>5343</v>
      </c>
      <c r="B97" s="50" t="s">
        <v>5241</v>
      </c>
      <c r="C97" s="66" t="s">
        <v>5217</v>
      </c>
      <c r="D97" s="263">
        <v>4.113556E-3</v>
      </c>
      <c r="E97">
        <v>5.1484861999999999E-2</v>
      </c>
      <c r="F97">
        <v>3.1066746999999999E-2</v>
      </c>
      <c r="G97" s="263">
        <v>12.515901700000001</v>
      </c>
      <c r="H97">
        <v>7.5522849150000004</v>
      </c>
      <c r="I97">
        <v>0.131908304</v>
      </c>
      <c r="J97" s="259">
        <v>0.29999639099999997</v>
      </c>
      <c r="K97" s="258">
        <v>2.2700000000000001E-8</v>
      </c>
      <c r="L97" s="258">
        <v>2.1900000000000001E-8</v>
      </c>
      <c r="M97">
        <v>1.039494272</v>
      </c>
      <c r="N97">
        <v>0.14928746032548801</v>
      </c>
      <c r="O97" s="259">
        <v>0.447593056424132</v>
      </c>
    </row>
    <row r="98" spans="1:15" x14ac:dyDescent="0.2">
      <c r="A98" s="263" t="s">
        <v>5348</v>
      </c>
      <c r="B98" s="50" t="s">
        <v>5241</v>
      </c>
      <c r="C98" s="66" t="s">
        <v>5217</v>
      </c>
      <c r="D98" s="263">
        <v>2.1975480000000001E-3</v>
      </c>
      <c r="E98">
        <v>1.5964433E-2</v>
      </c>
      <c r="F98">
        <v>9.5322069999999991E-3</v>
      </c>
      <c r="G98" s="263">
        <v>7.2646558609999996</v>
      </c>
      <c r="H98">
        <v>4.3376551719999998</v>
      </c>
      <c r="I98">
        <v>0.153648338</v>
      </c>
      <c r="J98" s="259">
        <v>0.30962468100000001</v>
      </c>
      <c r="K98" s="258">
        <v>8.8499999999999998E-9</v>
      </c>
      <c r="L98" s="258">
        <v>1.4E-8</v>
      </c>
      <c r="M98">
        <v>0.62999479599999997</v>
      </c>
      <c r="N98">
        <v>0.26434899451848098</v>
      </c>
      <c r="O98" s="259">
        <v>0.59552186179954503</v>
      </c>
    </row>
    <row r="99" spans="1:15" x14ac:dyDescent="0.2">
      <c r="A99" s="263" t="s">
        <v>5360</v>
      </c>
      <c r="B99" s="50" t="s">
        <v>5241</v>
      </c>
      <c r="C99" s="66" t="s">
        <v>5217</v>
      </c>
      <c r="D99" s="263">
        <v>7.4111800000000003E-4</v>
      </c>
      <c r="E99">
        <v>4.1074630000000004E-3</v>
      </c>
      <c r="F99">
        <v>3.753672E-3</v>
      </c>
      <c r="G99" s="263">
        <v>5.5422503140000003</v>
      </c>
      <c r="H99">
        <v>5.0648757379999996</v>
      </c>
      <c r="I99">
        <v>0.369892255</v>
      </c>
      <c r="J99" s="259">
        <v>0.54661855500000001</v>
      </c>
      <c r="K99" s="258">
        <v>7.5599999999999995E-9</v>
      </c>
      <c r="L99" s="258">
        <v>3.5700000000000002E-8</v>
      </c>
      <c r="M99">
        <v>0.212135981</v>
      </c>
      <c r="N99">
        <v>0.41600047483409403</v>
      </c>
      <c r="O99" s="259">
        <v>0.71854627471343502</v>
      </c>
    </row>
    <row r="100" spans="1:15" x14ac:dyDescent="0.2">
      <c r="A100" s="263" t="s">
        <v>5354</v>
      </c>
      <c r="B100" s="50" t="s">
        <v>5241</v>
      </c>
      <c r="C100" s="66" t="s">
        <v>5217</v>
      </c>
      <c r="D100" s="263">
        <v>2.2597770000000001E-3</v>
      </c>
      <c r="E100">
        <v>3.3397034999999999E-2</v>
      </c>
      <c r="F100">
        <v>2.4301135000000001E-2</v>
      </c>
      <c r="G100" s="263">
        <v>14.778910160000001</v>
      </c>
      <c r="H100">
        <v>10.753777789999999</v>
      </c>
      <c r="I100">
        <v>0.20165892799999999</v>
      </c>
      <c r="J100" s="259">
        <v>0.35536886299999998</v>
      </c>
      <c r="K100" s="258">
        <v>3.47E-8</v>
      </c>
      <c r="L100" s="258">
        <v>3.6799999999999999E-8</v>
      </c>
      <c r="M100">
        <v>0.943332367</v>
      </c>
      <c r="N100">
        <v>0.17275546261578301</v>
      </c>
      <c r="O100" s="259">
        <v>0.478676594331231</v>
      </c>
    </row>
    <row r="101" spans="1:15" x14ac:dyDescent="0.2">
      <c r="A101" s="263" t="s">
        <v>5359</v>
      </c>
      <c r="B101" s="50" t="s">
        <v>5241</v>
      </c>
      <c r="C101" s="66" t="s">
        <v>5217</v>
      </c>
      <c r="D101" s="263">
        <v>1.247822E-3</v>
      </c>
      <c r="E101">
        <v>8.1154420000000005E-3</v>
      </c>
      <c r="F101">
        <v>6.5078369999999998E-3</v>
      </c>
      <c r="G101" s="263">
        <v>6.5036855009999996</v>
      </c>
      <c r="H101">
        <v>5.2153567289999998</v>
      </c>
      <c r="I101">
        <v>0.29158865099999998</v>
      </c>
      <c r="J101" s="259">
        <v>0.46168203099999999</v>
      </c>
      <c r="K101" s="258">
        <v>7.6999999999999995E-9</v>
      </c>
      <c r="L101" s="258">
        <v>2E-8</v>
      </c>
      <c r="M101">
        <v>0.38532102400000001</v>
      </c>
      <c r="N101">
        <v>0.34999979346833998</v>
      </c>
      <c r="O101" s="259">
        <v>0.63767085659300404</v>
      </c>
    </row>
    <row r="102" spans="1:15" x14ac:dyDescent="0.2">
      <c r="A102" s="263" t="s">
        <v>5358</v>
      </c>
      <c r="B102" s="50" t="s">
        <v>5221</v>
      </c>
      <c r="C102" s="66" t="s">
        <v>5217</v>
      </c>
      <c r="D102" s="263">
        <v>7.9477599999999997E-4</v>
      </c>
      <c r="E102">
        <v>5.6057920000000001E-3</v>
      </c>
      <c r="F102">
        <v>4.2196569999999999E-3</v>
      </c>
      <c r="G102" s="263">
        <v>7.0532956660000004</v>
      </c>
      <c r="H102">
        <v>5.3092390290000004</v>
      </c>
      <c r="I102">
        <v>0.25074883100000001</v>
      </c>
      <c r="J102" s="259">
        <v>0.41172339000000002</v>
      </c>
      <c r="K102" s="258">
        <v>1.74E-8</v>
      </c>
      <c r="L102" s="258">
        <v>3.9400000000000002E-8</v>
      </c>
      <c r="M102">
        <v>0.44290035799999999</v>
      </c>
      <c r="N102">
        <v>0.32891890423085901</v>
      </c>
      <c r="O102" s="259">
        <v>0.61614386285498901</v>
      </c>
    </row>
    <row r="103" spans="1:15" x14ac:dyDescent="0.2">
      <c r="A103" s="263" t="s">
        <v>5356</v>
      </c>
      <c r="B103" s="50" t="s">
        <v>5221</v>
      </c>
      <c r="C103" s="66" t="s">
        <v>5217</v>
      </c>
      <c r="D103" s="263">
        <v>1.73441E-3</v>
      </c>
      <c r="E103">
        <v>8.3600529999999992E-3</v>
      </c>
      <c r="F103">
        <v>5.541481E-3</v>
      </c>
      <c r="G103" s="263">
        <v>4.8201141979999997</v>
      </c>
      <c r="H103">
        <v>3.1950241209999999</v>
      </c>
      <c r="I103">
        <v>0.232470497</v>
      </c>
      <c r="J103" s="259">
        <v>0.39137438099999999</v>
      </c>
      <c r="K103" s="258">
        <v>4.2399999999999998E-10</v>
      </c>
      <c r="L103" s="258">
        <v>1.3399999999999999E-8</v>
      </c>
      <c r="M103">
        <v>3.1522328000000002E-2</v>
      </c>
      <c r="N103">
        <v>0.48742649291115703</v>
      </c>
      <c r="O103" s="259">
        <v>0.753810739037021</v>
      </c>
    </row>
    <row r="104" spans="1:15" x14ac:dyDescent="0.2">
      <c r="A104" s="263" t="s">
        <v>5317</v>
      </c>
      <c r="B104" s="50" t="s">
        <v>5221</v>
      </c>
      <c r="C104" s="66" t="s">
        <v>5217</v>
      </c>
      <c r="D104" s="263">
        <v>5.6004299999999998E-4</v>
      </c>
      <c r="E104">
        <v>7.7250260000000003E-3</v>
      </c>
      <c r="F104">
        <v>2.9721880000000002E-3</v>
      </c>
      <c r="G104" s="263">
        <v>13.79361976</v>
      </c>
      <c r="H104">
        <v>5.3070672390000002</v>
      </c>
      <c r="I104">
        <v>1.2939019E-2</v>
      </c>
      <c r="J104" s="259">
        <v>5.5190181999999997E-2</v>
      </c>
      <c r="K104" s="258">
        <v>1.4499999999999999E-7</v>
      </c>
      <c r="L104" s="258">
        <v>8.05E-8</v>
      </c>
      <c r="M104">
        <v>1.8054985589999999</v>
      </c>
      <c r="N104">
        <v>3.54983504026758E-2</v>
      </c>
      <c r="O104" s="259">
        <v>0.18158771552138001</v>
      </c>
    </row>
    <row r="105" spans="1:15" x14ac:dyDescent="0.2">
      <c r="A105" s="263" t="s">
        <v>5350</v>
      </c>
      <c r="B105" s="50" t="s">
        <v>5221</v>
      </c>
      <c r="C105" s="66" t="s">
        <v>5217</v>
      </c>
      <c r="D105" s="263">
        <v>7.75181E-4</v>
      </c>
      <c r="E105">
        <v>6.3371319999999997E-3</v>
      </c>
      <c r="F105">
        <v>4.0181799999999997E-3</v>
      </c>
      <c r="G105" s="263">
        <v>8.1750330570000003</v>
      </c>
      <c r="H105">
        <v>5.1835368590000002</v>
      </c>
      <c r="I105">
        <v>0.16766558100000001</v>
      </c>
      <c r="J105" s="259">
        <v>0.32318148200000002</v>
      </c>
      <c r="K105" s="258">
        <v>3.4200000000000002E-8</v>
      </c>
      <c r="L105" s="258">
        <v>5.02E-8</v>
      </c>
      <c r="M105">
        <v>0.68143480000000001</v>
      </c>
      <c r="N105">
        <v>0.247798204629747</v>
      </c>
      <c r="O105" s="259">
        <v>0.58852073599564902</v>
      </c>
    </row>
    <row r="106" spans="1:15" x14ac:dyDescent="0.2">
      <c r="A106" s="263" t="s">
        <v>5332</v>
      </c>
      <c r="B106" s="50" t="s">
        <v>5221</v>
      </c>
      <c r="C106" s="66" t="s">
        <v>5217</v>
      </c>
      <c r="D106" s="263">
        <v>3.5892390000000001E-3</v>
      </c>
      <c r="E106">
        <v>2.3140157000000001E-2</v>
      </c>
      <c r="F106">
        <v>1.0795133E-2</v>
      </c>
      <c r="G106" s="263">
        <v>6.4470920170000001</v>
      </c>
      <c r="H106">
        <v>3.0076380440000001</v>
      </c>
      <c r="I106">
        <v>7.3493929E-2</v>
      </c>
      <c r="J106" s="259">
        <v>0.21249331499999999</v>
      </c>
      <c r="K106" s="258">
        <v>6.5400000000000002E-9</v>
      </c>
      <c r="L106" s="258">
        <v>1.0600000000000001E-8</v>
      </c>
      <c r="M106">
        <v>0.616881397</v>
      </c>
      <c r="N106">
        <v>0.26865647900731299</v>
      </c>
      <c r="O106" s="259">
        <v>0.59552186179954503</v>
      </c>
    </row>
    <row r="107" spans="1:15" x14ac:dyDescent="0.2">
      <c r="A107" s="263" t="s">
        <v>5327</v>
      </c>
      <c r="B107" s="50" t="s">
        <v>5221</v>
      </c>
      <c r="C107" s="66" t="s">
        <v>5217</v>
      </c>
      <c r="D107" s="263">
        <v>4.0438300000000002E-4</v>
      </c>
      <c r="E107">
        <v>3.5650090000000001E-3</v>
      </c>
      <c r="F107">
        <v>1.6270799999999999E-3</v>
      </c>
      <c r="G107" s="263">
        <v>8.8159146469999996</v>
      </c>
      <c r="H107">
        <v>4.0236067020000004</v>
      </c>
      <c r="I107">
        <v>4.8079864999999999E-2</v>
      </c>
      <c r="J107" s="259">
        <v>0.15986555</v>
      </c>
      <c r="K107" s="258">
        <v>5.5999999999999999E-8</v>
      </c>
      <c r="L107" s="258">
        <v>5.4399999999999997E-8</v>
      </c>
      <c r="M107">
        <v>1.0302716160000001</v>
      </c>
      <c r="N107">
        <v>0.15144125969237601</v>
      </c>
      <c r="O107" s="259">
        <v>0.447593056424132</v>
      </c>
    </row>
    <row r="108" spans="1:15" x14ac:dyDescent="0.2">
      <c r="A108" s="263" t="s">
        <v>5345</v>
      </c>
      <c r="B108" s="50" t="s">
        <v>5221</v>
      </c>
      <c r="C108" s="66" t="s">
        <v>5217</v>
      </c>
      <c r="D108" s="263">
        <v>6.3505500000000004E-4</v>
      </c>
      <c r="E108">
        <v>4.4066979999999997E-3</v>
      </c>
      <c r="F108">
        <v>2.572904E-3</v>
      </c>
      <c r="G108" s="263">
        <v>6.9390818809999999</v>
      </c>
      <c r="H108">
        <v>4.0514671770000001</v>
      </c>
      <c r="I108">
        <v>0.14475571500000001</v>
      </c>
      <c r="J108" s="259">
        <v>0.30756658100000001</v>
      </c>
      <c r="K108" s="258">
        <v>2.96E-8</v>
      </c>
      <c r="L108" s="258">
        <v>5.4800000000000001E-8</v>
      </c>
      <c r="M108">
        <v>0.54028000700000001</v>
      </c>
      <c r="N108">
        <v>0.29450197206193501</v>
      </c>
      <c r="O108" s="259">
        <v>0.59655849179904996</v>
      </c>
    </row>
    <row r="109" spans="1:15" x14ac:dyDescent="0.2">
      <c r="A109" s="263" t="s">
        <v>5346</v>
      </c>
      <c r="B109" s="50" t="s">
        <v>5241</v>
      </c>
      <c r="C109" s="66" t="s">
        <v>5217</v>
      </c>
      <c r="D109" s="263">
        <v>6.1430000000000002E-4</v>
      </c>
      <c r="E109">
        <v>3.968297E-3</v>
      </c>
      <c r="F109">
        <v>2.2963229999999999E-3</v>
      </c>
      <c r="G109" s="263">
        <v>6.4598733050000003</v>
      </c>
      <c r="H109">
        <v>3.7381160549999999</v>
      </c>
      <c r="I109">
        <v>0.14800196400000001</v>
      </c>
      <c r="J109" s="259">
        <v>0.30756658100000001</v>
      </c>
      <c r="K109" s="258">
        <v>1.6499999999999999E-8</v>
      </c>
      <c r="L109" s="258">
        <v>3.0799999999999998E-8</v>
      </c>
      <c r="M109">
        <v>0.53583427800000005</v>
      </c>
      <c r="N109">
        <v>0.29603654480253599</v>
      </c>
      <c r="O109" s="259">
        <v>0.59655849179904996</v>
      </c>
    </row>
    <row r="110" spans="1:15" x14ac:dyDescent="0.2">
      <c r="A110" s="263" t="s">
        <v>5337</v>
      </c>
      <c r="B110" s="50" t="s">
        <v>5241</v>
      </c>
      <c r="C110" s="66" t="s">
        <v>5217</v>
      </c>
      <c r="D110" s="263">
        <v>6.0498599999999996E-4</v>
      </c>
      <c r="E110">
        <v>4.3070629999999999E-3</v>
      </c>
      <c r="F110">
        <v>2.1595339999999998E-3</v>
      </c>
      <c r="G110" s="263">
        <v>7.1192805549999996</v>
      </c>
      <c r="H110">
        <v>3.569561974</v>
      </c>
      <c r="I110">
        <v>9.2075133000000003E-2</v>
      </c>
      <c r="J110" s="259">
        <v>0.23744045999999999</v>
      </c>
      <c r="K110" s="258">
        <v>3.2199999999999997E-8</v>
      </c>
      <c r="L110" s="258">
        <v>4.4099999999999998E-8</v>
      </c>
      <c r="M110">
        <v>0.72927477500000004</v>
      </c>
      <c r="N110">
        <v>0.232916799602229</v>
      </c>
      <c r="O110" s="259">
        <v>0.56323516994720702</v>
      </c>
    </row>
    <row r="111" spans="1:15" x14ac:dyDescent="0.2">
      <c r="A111" s="263" t="s">
        <v>5320</v>
      </c>
      <c r="B111" s="50" t="s">
        <v>5241</v>
      </c>
      <c r="C111" s="66" t="s">
        <v>5217</v>
      </c>
      <c r="D111" s="263">
        <v>5.2740700000000003E-4</v>
      </c>
      <c r="E111">
        <v>6.1155519999999998E-3</v>
      </c>
      <c r="F111">
        <v>2.2165710000000001E-3</v>
      </c>
      <c r="G111" s="263">
        <v>11.59551409</v>
      </c>
      <c r="H111">
        <v>4.2027739410000002</v>
      </c>
      <c r="I111">
        <v>1.4928004E-2</v>
      </c>
      <c r="J111" s="259">
        <v>6.0164378999999997E-2</v>
      </c>
      <c r="K111" s="258">
        <v>7.0099999999999999E-8</v>
      </c>
      <c r="L111" s="258">
        <v>4.2499999999999997E-8</v>
      </c>
      <c r="M111">
        <v>1.6492305869999999</v>
      </c>
      <c r="N111">
        <v>4.9550201955305899E-2</v>
      </c>
      <c r="O111" s="259">
        <v>0.23324116384224999</v>
      </c>
    </row>
    <row r="112" spans="1:15" x14ac:dyDescent="0.2">
      <c r="A112" s="263" t="s">
        <v>5305</v>
      </c>
      <c r="B112" s="50" t="s">
        <v>5216</v>
      </c>
      <c r="C112" s="66" t="s">
        <v>5217</v>
      </c>
      <c r="D112" s="263">
        <v>8.8445710000000007E-3</v>
      </c>
      <c r="E112">
        <v>9.7602312999999996E-2</v>
      </c>
      <c r="F112">
        <v>2.6267941999999999E-2</v>
      </c>
      <c r="G112" s="263">
        <v>11.03527955</v>
      </c>
      <c r="H112">
        <v>2.9699509050000001</v>
      </c>
      <c r="I112">
        <v>5.11843E-4</v>
      </c>
      <c r="J112" s="259">
        <v>3.7819540000000001E-3</v>
      </c>
      <c r="K112" s="258">
        <v>1.6400000000000001E-8</v>
      </c>
      <c r="L112" s="258">
        <v>6.9399999999999996E-9</v>
      </c>
      <c r="M112">
        <v>2.3694785660000002</v>
      </c>
      <c r="N112">
        <v>8.9065937778010501E-3</v>
      </c>
      <c r="O112" s="259">
        <v>5.3896108008794803E-2</v>
      </c>
    </row>
    <row r="113" spans="1:15" x14ac:dyDescent="0.2">
      <c r="A113" s="263" t="s">
        <v>5309</v>
      </c>
      <c r="B113" s="50" t="s">
        <v>5216</v>
      </c>
      <c r="C113" s="66" t="s">
        <v>5217</v>
      </c>
      <c r="D113" s="263">
        <v>3.2300499999999999E-3</v>
      </c>
      <c r="E113">
        <v>4.0362844000000002E-2</v>
      </c>
      <c r="F113">
        <v>1.2566046000000001E-2</v>
      </c>
      <c r="G113" s="263">
        <v>12.49604141</v>
      </c>
      <c r="H113">
        <v>3.8903558409999999</v>
      </c>
      <c r="I113">
        <v>1.713046E-3</v>
      </c>
      <c r="J113" s="259">
        <v>1.0356143E-2</v>
      </c>
      <c r="K113" s="258">
        <v>2.8699999999999999E-8</v>
      </c>
      <c r="L113" s="258">
        <v>1.3000000000000001E-8</v>
      </c>
      <c r="M113">
        <v>2.2058296519999998</v>
      </c>
      <c r="N113">
        <v>1.3697964649512199E-2</v>
      </c>
      <c r="O113" s="259">
        <v>7.9209969495005098E-2</v>
      </c>
    </row>
    <row r="114" spans="1:15" x14ac:dyDescent="0.2">
      <c r="A114" s="263" t="s">
        <v>5306</v>
      </c>
      <c r="B114" s="50" t="s">
        <v>5216</v>
      </c>
      <c r="C114" s="66" t="s">
        <v>5217</v>
      </c>
      <c r="D114" s="263">
        <v>4.7432630000000002E-3</v>
      </c>
      <c r="E114">
        <v>5.3217648999999999E-2</v>
      </c>
      <c r="F114">
        <v>1.4583053E-2</v>
      </c>
      <c r="G114" s="263">
        <v>11.219628999999999</v>
      </c>
      <c r="H114">
        <v>3.0744771549999999</v>
      </c>
      <c r="I114">
        <v>6.5177300000000002E-4</v>
      </c>
      <c r="J114" s="259">
        <v>4.5624100000000002E-3</v>
      </c>
      <c r="K114" s="258">
        <v>1.99E-8</v>
      </c>
      <c r="L114" s="258">
        <v>8.4000000000000008E-9</v>
      </c>
      <c r="M114">
        <v>2.369123648</v>
      </c>
      <c r="N114">
        <v>8.9151456856652999E-3</v>
      </c>
      <c r="O114" s="259">
        <v>5.3896108008794803E-2</v>
      </c>
    </row>
    <row r="115" spans="1:15" x14ac:dyDescent="0.2">
      <c r="A115" s="263" t="s">
        <v>5322</v>
      </c>
      <c r="B115" s="50" t="s">
        <v>5241</v>
      </c>
      <c r="C115" s="66" t="s">
        <v>5217</v>
      </c>
      <c r="D115" s="263">
        <v>7.09944E-4</v>
      </c>
      <c r="E115">
        <v>9.5500489999999997E-3</v>
      </c>
      <c r="F115">
        <v>3.9582890000000003E-3</v>
      </c>
      <c r="G115" s="263">
        <v>13.4518304</v>
      </c>
      <c r="H115">
        <v>5.5754928929999998</v>
      </c>
      <c r="I115">
        <v>2.6898686000000002E-2</v>
      </c>
      <c r="J115" s="259">
        <v>0.102215005</v>
      </c>
      <c r="K115" s="258">
        <v>9.1899999999999996E-8</v>
      </c>
      <c r="L115" s="258">
        <v>5.69E-8</v>
      </c>
      <c r="M115">
        <v>1.614373072</v>
      </c>
      <c r="N115">
        <v>5.3223264471133201E-2</v>
      </c>
      <c r="O115" s="259">
        <v>0.23324116384224999</v>
      </c>
    </row>
    <row r="116" spans="1:15" x14ac:dyDescent="0.2">
      <c r="A116" s="263" t="s">
        <v>5326</v>
      </c>
      <c r="B116" s="50" t="s">
        <v>5241</v>
      </c>
      <c r="C116" s="66" t="s">
        <v>5217</v>
      </c>
      <c r="D116" s="263">
        <v>7.2756199999999996E-4</v>
      </c>
      <c r="E116">
        <v>7.5063739999999997E-3</v>
      </c>
      <c r="F116">
        <v>3.4578130000000001E-3</v>
      </c>
      <c r="G116" s="263">
        <v>10.31716525</v>
      </c>
      <c r="H116">
        <v>4.7526042970000004</v>
      </c>
      <c r="I116">
        <v>4.6020498999999999E-2</v>
      </c>
      <c r="J116" s="259">
        <v>0.15694170099999999</v>
      </c>
      <c r="K116" s="258">
        <v>7.1499999999999998E-8</v>
      </c>
      <c r="L116" s="258">
        <v>5.8299999999999999E-8</v>
      </c>
      <c r="M116">
        <v>1.226816047</v>
      </c>
      <c r="N116">
        <v>0.109945869049679</v>
      </c>
      <c r="O116" s="259">
        <v>0.39179589716680302</v>
      </c>
    </row>
    <row r="117" spans="1:15" x14ac:dyDescent="0.2">
      <c r="A117" s="263" t="s">
        <v>5355</v>
      </c>
      <c r="B117" s="50" t="s">
        <v>5241</v>
      </c>
      <c r="C117" s="66" t="s">
        <v>5217</v>
      </c>
      <c r="D117" s="263">
        <v>1.3610129999999999E-3</v>
      </c>
      <c r="E117">
        <v>7.7770690000000002E-3</v>
      </c>
      <c r="F117">
        <v>5.2511420000000003E-3</v>
      </c>
      <c r="G117" s="263">
        <v>5.7141756079999997</v>
      </c>
      <c r="H117">
        <v>3.8582589089999999</v>
      </c>
      <c r="I117">
        <v>0.22492163000000001</v>
      </c>
      <c r="J117" s="259">
        <v>0.38352021600000002</v>
      </c>
      <c r="K117" s="258">
        <v>5.6299999999999998E-9</v>
      </c>
      <c r="L117" s="258">
        <v>1.9099999999999999E-8</v>
      </c>
      <c r="M117">
        <v>0.29384474199999999</v>
      </c>
      <c r="N117">
        <v>0.38443827216144899</v>
      </c>
      <c r="O117" s="259">
        <v>0.681737202632969</v>
      </c>
    </row>
    <row r="118" spans="1:15" x14ac:dyDescent="0.2">
      <c r="A118" s="263" t="s">
        <v>5304</v>
      </c>
      <c r="B118" s="50" t="s">
        <v>5216</v>
      </c>
      <c r="C118" s="66" t="s">
        <v>5217</v>
      </c>
      <c r="D118" s="263">
        <v>6.1019799999999999E-3</v>
      </c>
      <c r="E118">
        <v>7.5274619000000001E-2</v>
      </c>
      <c r="F118">
        <v>1.8216191999999999E-2</v>
      </c>
      <c r="G118" s="263">
        <v>12.33609644</v>
      </c>
      <c r="H118">
        <v>2.9852918470000001</v>
      </c>
      <c r="I118">
        <v>3.2575300000000002E-4</v>
      </c>
      <c r="J118" s="259">
        <v>2.5485350000000002E-3</v>
      </c>
      <c r="K118" s="258">
        <v>2.2300000000000001E-8</v>
      </c>
      <c r="L118" s="258">
        <v>8.0399999999999995E-9</v>
      </c>
      <c r="M118">
        <v>2.7745496909999998</v>
      </c>
      <c r="N118">
        <v>2.7639094326398399E-3</v>
      </c>
      <c r="O118" s="259">
        <v>2.2974997158818702E-2</v>
      </c>
    </row>
    <row r="119" spans="1:15" x14ac:dyDescent="0.2">
      <c r="A119" s="263" t="s">
        <v>5307</v>
      </c>
      <c r="B119" s="50" t="s">
        <v>5216</v>
      </c>
      <c r="C119" s="66" t="s">
        <v>5217</v>
      </c>
      <c r="D119" s="263">
        <v>4.9716999999999999E-3</v>
      </c>
      <c r="E119">
        <v>6.4974003000000002E-2</v>
      </c>
      <c r="F119">
        <v>1.7207498000000002E-2</v>
      </c>
      <c r="G119" s="263">
        <v>13.068768540000001</v>
      </c>
      <c r="H119">
        <v>3.4610889540000001</v>
      </c>
      <c r="I119">
        <v>7.7713100000000002E-4</v>
      </c>
      <c r="J119" s="259">
        <v>5.1679209999999998E-3</v>
      </c>
      <c r="K119" s="258">
        <v>2.6099999999999999E-8</v>
      </c>
      <c r="L119" s="258">
        <v>1E-8</v>
      </c>
      <c r="M119">
        <v>2.6088643720000002</v>
      </c>
      <c r="N119">
        <v>4.5421619863559304E-3</v>
      </c>
      <c r="O119" s="259">
        <v>3.3561530232518802E-2</v>
      </c>
    </row>
    <row r="120" spans="1:15" x14ac:dyDescent="0.2">
      <c r="A120" s="263" t="s">
        <v>5314</v>
      </c>
      <c r="B120" s="50" t="s">
        <v>5216</v>
      </c>
      <c r="C120" s="66" t="s">
        <v>5217</v>
      </c>
      <c r="D120" s="263">
        <v>3.414257E-3</v>
      </c>
      <c r="E120">
        <v>3.0790428000000002E-2</v>
      </c>
      <c r="F120">
        <v>1.0122798000000001E-2</v>
      </c>
      <c r="G120" s="263">
        <v>9.0181937580000007</v>
      </c>
      <c r="H120">
        <v>2.9648614680000001</v>
      </c>
      <c r="I120">
        <v>6.6134360000000003E-3</v>
      </c>
      <c r="J120" s="259">
        <v>3.2234645999999999E-2</v>
      </c>
      <c r="K120" s="258">
        <v>1.6800000000000002E-8</v>
      </c>
      <c r="L120" s="258">
        <v>1.05E-8</v>
      </c>
      <c r="M120">
        <v>1.6039323569999999</v>
      </c>
      <c r="N120">
        <v>5.43644817978177E-2</v>
      </c>
      <c r="O120" s="259">
        <v>0.23324116384224999</v>
      </c>
    </row>
    <row r="121" spans="1:15" x14ac:dyDescent="0.2">
      <c r="A121" s="263" t="s">
        <v>5300</v>
      </c>
      <c r="B121" s="50" t="s">
        <v>5214</v>
      </c>
      <c r="C121" s="66" t="s">
        <v>5217</v>
      </c>
      <c r="D121" s="263">
        <v>1.5480768000000001E-2</v>
      </c>
      <c r="E121">
        <v>0.20022753200000001</v>
      </c>
      <c r="F121">
        <v>4.5770261E-2</v>
      </c>
      <c r="G121" s="263">
        <v>12.93395374</v>
      </c>
      <c r="H121">
        <v>2.956588607</v>
      </c>
      <c r="I121" s="258">
        <v>9.2E-5</v>
      </c>
      <c r="J121" s="259">
        <v>9.4173300000000004E-4</v>
      </c>
      <c r="K121" s="258">
        <v>2.0599999999999999E-8</v>
      </c>
      <c r="L121" s="258">
        <v>6.8699999999999996E-9</v>
      </c>
      <c r="M121">
        <v>2.9936528509999998</v>
      </c>
      <c r="N121">
        <v>1.3782969644004601E-3</v>
      </c>
      <c r="O121" s="259">
        <v>1.30938211618044E-2</v>
      </c>
    </row>
    <row r="122" spans="1:15" x14ac:dyDescent="0.2">
      <c r="A122" s="263" t="s">
        <v>5297</v>
      </c>
      <c r="B122" s="50" t="s">
        <v>5214</v>
      </c>
      <c r="C122" s="66" t="s">
        <v>5217</v>
      </c>
      <c r="D122" s="263">
        <v>1.1928186E-2</v>
      </c>
      <c r="E122">
        <v>0.19037362899999999</v>
      </c>
      <c r="F122">
        <v>4.1664883E-2</v>
      </c>
      <c r="G122" s="263">
        <v>15.959982030000001</v>
      </c>
      <c r="H122">
        <v>3.4929774199999999</v>
      </c>
      <c r="I122" s="258">
        <v>2.2500000000000001E-5</v>
      </c>
      <c r="J122" s="259">
        <v>3.3305999999999999E-4</v>
      </c>
      <c r="K122" s="258">
        <v>2.9300000000000001E-8</v>
      </c>
      <c r="L122" s="258">
        <v>8.3400000000000006E-9</v>
      </c>
      <c r="M122">
        <v>3.518941791</v>
      </c>
      <c r="N122">
        <v>2.1663587995032299E-4</v>
      </c>
      <c r="O122" s="259">
        <v>2.8812572033392902E-3</v>
      </c>
    </row>
    <row r="123" spans="1:15" x14ac:dyDescent="0.2">
      <c r="A123" s="263" t="s">
        <v>5303</v>
      </c>
      <c r="B123" s="50" t="s">
        <v>5214</v>
      </c>
      <c r="C123" s="66" t="s">
        <v>5217</v>
      </c>
      <c r="D123" s="263">
        <v>9.2931109999999997E-3</v>
      </c>
      <c r="E123">
        <v>0.11861102900000001</v>
      </c>
      <c r="F123">
        <v>2.9623529999999999E-2</v>
      </c>
      <c r="G123" s="263">
        <v>12.76332876</v>
      </c>
      <c r="H123">
        <v>3.1876871609999999</v>
      </c>
      <c r="I123">
        <v>2.98497E-4</v>
      </c>
      <c r="J123" s="259">
        <v>2.4812599999999999E-3</v>
      </c>
      <c r="K123" s="258">
        <v>2.1299999999999999E-8</v>
      </c>
      <c r="L123" s="258">
        <v>7.8399999999999994E-9</v>
      </c>
      <c r="M123">
        <v>2.7142821339999998</v>
      </c>
      <c r="N123">
        <v>3.3209786329524002E-3</v>
      </c>
      <c r="O123" s="259">
        <v>2.5981774010745199E-2</v>
      </c>
    </row>
    <row r="124" spans="1:15" x14ac:dyDescent="0.2">
      <c r="A124" s="263" t="s">
        <v>5308</v>
      </c>
      <c r="B124" s="50" t="s">
        <v>5214</v>
      </c>
      <c r="C124" s="66" t="s">
        <v>5217</v>
      </c>
      <c r="D124" s="263">
        <v>1.1110449E-2</v>
      </c>
      <c r="E124">
        <v>0.12763370700000001</v>
      </c>
      <c r="F124">
        <v>3.5134462999999998E-2</v>
      </c>
      <c r="G124" s="263">
        <v>11.487718210000001</v>
      </c>
      <c r="H124">
        <v>3.1622900949999999</v>
      </c>
      <c r="I124">
        <v>8.5390599999999998E-4</v>
      </c>
      <c r="J124" s="259">
        <v>5.4080710000000004E-3</v>
      </c>
      <c r="K124" s="258">
        <v>1.7900000000000001E-8</v>
      </c>
      <c r="L124" s="258">
        <v>7.5499999999999998E-9</v>
      </c>
      <c r="M124">
        <v>2.3740250359999999</v>
      </c>
      <c r="N124">
        <v>8.7976786936413195E-3</v>
      </c>
      <c r="O124" s="259">
        <v>5.3896108008794803E-2</v>
      </c>
    </row>
    <row r="125" spans="1:15" x14ac:dyDescent="0.2">
      <c r="A125" s="263" t="s">
        <v>5302</v>
      </c>
      <c r="B125" s="50" t="s">
        <v>5214</v>
      </c>
      <c r="C125" s="66" t="s">
        <v>5217</v>
      </c>
      <c r="D125" s="263">
        <v>1.2870415E-2</v>
      </c>
      <c r="E125">
        <v>0.18069522499999999</v>
      </c>
      <c r="F125">
        <v>4.4524044999999998E-2</v>
      </c>
      <c r="G125" s="263">
        <v>14.03958036</v>
      </c>
      <c r="H125">
        <v>3.4594102410000001</v>
      </c>
      <c r="I125">
        <v>2.0206E-4</v>
      </c>
      <c r="J125" s="259">
        <v>1.791595E-3</v>
      </c>
      <c r="K125" s="258">
        <v>2.36E-8</v>
      </c>
      <c r="L125" s="258">
        <v>8.3099999999999996E-9</v>
      </c>
      <c r="M125">
        <v>2.8382244459999999</v>
      </c>
      <c r="N125">
        <v>2.2682635218384999E-3</v>
      </c>
      <c r="O125" s="259">
        <v>2.0111936560301299E-2</v>
      </c>
    </row>
    <row r="126" spans="1:15" x14ac:dyDescent="0.2">
      <c r="A126" s="263" t="s">
        <v>5298</v>
      </c>
      <c r="B126" s="50" t="s">
        <v>5214</v>
      </c>
      <c r="C126" s="66" t="s">
        <v>5217</v>
      </c>
      <c r="D126" s="263">
        <v>1.3655123E-2</v>
      </c>
      <c r="E126">
        <v>0.20085893099999999</v>
      </c>
      <c r="F126">
        <v>4.4146875000000002E-2</v>
      </c>
      <c r="G126" s="263">
        <v>14.70941887</v>
      </c>
      <c r="H126">
        <v>3.2329897769999998</v>
      </c>
      <c r="I126" s="258">
        <v>2.7699999999999999E-5</v>
      </c>
      <c r="J126" s="259">
        <v>3.6832500000000002E-4</v>
      </c>
      <c r="K126" s="258">
        <v>2.5600000000000001E-8</v>
      </c>
      <c r="L126" s="258">
        <v>7.6299999999999995E-9</v>
      </c>
      <c r="M126">
        <v>3.3541028339999999</v>
      </c>
      <c r="N126">
        <v>3.9811383026893901E-4</v>
      </c>
      <c r="O126" s="259">
        <v>4.4124282854807401E-3</v>
      </c>
    </row>
    <row r="127" spans="1:15" x14ac:dyDescent="0.2">
      <c r="A127" s="263" t="s">
        <v>5299</v>
      </c>
      <c r="B127" s="50" t="s">
        <v>5214</v>
      </c>
      <c r="C127" s="66" t="s">
        <v>5217</v>
      </c>
      <c r="D127" s="263">
        <v>1.0003715E-2</v>
      </c>
      <c r="E127">
        <v>0.167116919</v>
      </c>
      <c r="F127">
        <v>3.7800072999999997E-2</v>
      </c>
      <c r="G127" s="263">
        <v>16.705486629999999</v>
      </c>
      <c r="H127">
        <v>3.7786036780000001</v>
      </c>
      <c r="I127" s="258">
        <v>3.3300000000000003E-5</v>
      </c>
      <c r="J127" s="259">
        <v>4.0215500000000001E-4</v>
      </c>
      <c r="K127" s="258">
        <v>3.2199999999999997E-8</v>
      </c>
      <c r="L127" s="258">
        <v>9.3100000000000003E-9</v>
      </c>
      <c r="M127">
        <v>3.4560780439999998</v>
      </c>
      <c r="N127">
        <v>2.7404830113215398E-4</v>
      </c>
      <c r="O127" s="259">
        <v>3.3134930955069498E-3</v>
      </c>
    </row>
    <row r="128" spans="1:15" x14ac:dyDescent="0.2">
      <c r="A128" s="263" t="s">
        <v>5301</v>
      </c>
      <c r="B128" s="50" t="s">
        <v>5214</v>
      </c>
      <c r="C128" s="66" t="s">
        <v>5217</v>
      </c>
      <c r="D128" s="263">
        <v>9.3227369999999993E-3</v>
      </c>
      <c r="E128">
        <v>0.147617314</v>
      </c>
      <c r="F128">
        <v>3.6296191999999998E-2</v>
      </c>
      <c r="G128" s="263">
        <v>15.834117490000001</v>
      </c>
      <c r="H128">
        <v>3.8932978829999998</v>
      </c>
      <c r="I128">
        <v>1.7476199999999999E-4</v>
      </c>
      <c r="J128" s="259">
        <v>1.660236E-3</v>
      </c>
      <c r="K128" s="258">
        <v>3.0400000000000001E-8</v>
      </c>
      <c r="L128" s="258">
        <v>1E-8</v>
      </c>
      <c r="M128">
        <v>3.0322681450000002</v>
      </c>
      <c r="N128">
        <v>1.2136174119934701E-3</v>
      </c>
      <c r="O128" s="259">
        <v>1.2416239676548599E-2</v>
      </c>
    </row>
    <row r="129" spans="1:15" x14ac:dyDescent="0.2">
      <c r="A129" s="263" t="s">
        <v>5316</v>
      </c>
      <c r="B129" s="50" t="s">
        <v>5214</v>
      </c>
      <c r="C129" s="66" t="s">
        <v>5217</v>
      </c>
      <c r="D129" s="263">
        <v>1.5235940000000001E-3</v>
      </c>
      <c r="E129">
        <v>1.834674E-2</v>
      </c>
      <c r="F129">
        <v>6.6572949999999997E-3</v>
      </c>
      <c r="G129" s="263">
        <v>12.04174849</v>
      </c>
      <c r="H129">
        <v>4.369467158</v>
      </c>
      <c r="I129">
        <v>1.0868545E-2</v>
      </c>
      <c r="J129" s="259">
        <v>4.9845397E-2</v>
      </c>
      <c r="K129" s="258">
        <v>3.2899999999999997E-8</v>
      </c>
      <c r="L129" s="258">
        <v>1.81E-8</v>
      </c>
      <c r="M129">
        <v>1.8192663689999999</v>
      </c>
      <c r="N129">
        <v>3.4435400816585499E-2</v>
      </c>
      <c r="O129" s="259">
        <v>0.18158771552138001</v>
      </c>
    </row>
    <row r="130" spans="1:15" x14ac:dyDescent="0.2">
      <c r="A130" s="263" t="s">
        <v>5312</v>
      </c>
      <c r="B130" s="50" t="s">
        <v>5218</v>
      </c>
      <c r="C130" s="66" t="s">
        <v>5217</v>
      </c>
      <c r="D130" s="263">
        <v>1.0670826E-2</v>
      </c>
      <c r="E130">
        <v>9.9323778000000001E-2</v>
      </c>
      <c r="F130">
        <v>2.9233749999999999E-2</v>
      </c>
      <c r="G130" s="263">
        <v>9.3079746120000006</v>
      </c>
      <c r="H130">
        <v>2.7395957219999998</v>
      </c>
      <c r="I130">
        <v>2.8382199999999998E-3</v>
      </c>
      <c r="J130" s="259">
        <v>1.5099329999999999E-2</v>
      </c>
      <c r="K130" s="258">
        <v>1.16E-8</v>
      </c>
      <c r="L130" s="258">
        <v>6.5300000000000004E-9</v>
      </c>
      <c r="M130">
        <v>1.770979031</v>
      </c>
      <c r="N130">
        <v>3.8282094379293398E-2</v>
      </c>
      <c r="O130" s="259">
        <v>0.18857476120170499</v>
      </c>
    </row>
    <row r="131" spans="1:15" x14ac:dyDescent="0.2">
      <c r="A131" s="263" t="s">
        <v>5313</v>
      </c>
      <c r="B131" s="50" t="s">
        <v>5218</v>
      </c>
      <c r="C131" s="66" t="s">
        <v>5217</v>
      </c>
      <c r="D131" s="263">
        <v>8.8733309999999999E-3</v>
      </c>
      <c r="E131">
        <v>7.7827635000000006E-2</v>
      </c>
      <c r="F131">
        <v>2.4285233E-2</v>
      </c>
      <c r="G131" s="263">
        <v>8.7709600759999997</v>
      </c>
      <c r="H131">
        <v>2.7368788099999999</v>
      </c>
      <c r="I131">
        <v>5.3537050000000003E-3</v>
      </c>
      <c r="J131" s="259">
        <v>2.7386259E-2</v>
      </c>
      <c r="K131" s="258">
        <v>1.0800000000000001E-8</v>
      </c>
      <c r="L131" s="258">
        <v>6.6999999999999996E-9</v>
      </c>
      <c r="M131">
        <v>1.6082641360000001</v>
      </c>
      <c r="N131">
        <v>5.3888670898871401E-2</v>
      </c>
      <c r="O131" s="259">
        <v>0.23324116384224999</v>
      </c>
    </row>
    <row r="132" spans="1:15" x14ac:dyDescent="0.2">
      <c r="A132" s="263" t="s">
        <v>5318</v>
      </c>
      <c r="B132" s="50" t="s">
        <v>5218</v>
      </c>
      <c r="C132" s="66" t="s">
        <v>5217</v>
      </c>
      <c r="D132" s="263">
        <v>4.7627540000000001E-3</v>
      </c>
      <c r="E132">
        <v>3.8495649999999999E-2</v>
      </c>
      <c r="F132">
        <v>1.3359782000000001E-2</v>
      </c>
      <c r="G132" s="263">
        <v>8.0826446189999999</v>
      </c>
      <c r="H132">
        <v>2.8050537840000001</v>
      </c>
      <c r="I132">
        <v>1.2860165E-2</v>
      </c>
      <c r="J132" s="259">
        <v>5.5190181999999997E-2</v>
      </c>
      <c r="K132" s="258">
        <v>1.04E-8</v>
      </c>
      <c r="L132" s="258">
        <v>7.9699999999999996E-9</v>
      </c>
      <c r="M132">
        <v>1.3015988409999999</v>
      </c>
      <c r="N132">
        <v>9.6526778118271594E-2</v>
      </c>
      <c r="O132" s="259">
        <v>0.366801756849432</v>
      </c>
    </row>
    <row r="133" spans="1:15" x14ac:dyDescent="0.2">
      <c r="A133" s="263" t="s">
        <v>5310</v>
      </c>
      <c r="B133" s="50" t="s">
        <v>5218</v>
      </c>
      <c r="C133" s="66" t="s">
        <v>5217</v>
      </c>
      <c r="D133" s="263">
        <v>6.8951840000000004E-3</v>
      </c>
      <c r="E133">
        <v>7.3233043999999997E-2</v>
      </c>
      <c r="F133">
        <v>2.1112577E-2</v>
      </c>
      <c r="G133" s="263">
        <v>10.62089697</v>
      </c>
      <c r="H133">
        <v>3.0619306399999999</v>
      </c>
      <c r="I133">
        <v>2.4834879999999998E-3</v>
      </c>
      <c r="J133" s="259">
        <v>1.4361037E-2</v>
      </c>
      <c r="K133" s="258">
        <v>1.55E-8</v>
      </c>
      <c r="L133" s="258">
        <v>7.5200000000000005E-9</v>
      </c>
      <c r="M133">
        <v>2.055578551</v>
      </c>
      <c r="N133">
        <v>1.9911578504734798E-2</v>
      </c>
      <c r="O133" s="259">
        <v>0.110343330880405</v>
      </c>
    </row>
    <row r="134" spans="1:15" x14ac:dyDescent="0.2">
      <c r="A134" s="263" t="s">
        <v>5319</v>
      </c>
      <c r="B134" s="50" t="s">
        <v>5218</v>
      </c>
      <c r="C134" s="66" t="s">
        <v>5217</v>
      </c>
      <c r="D134" s="263">
        <v>5.7113900000000002E-3</v>
      </c>
      <c r="E134">
        <v>4.8064429999999998E-2</v>
      </c>
      <c r="F134">
        <v>1.6668031E-2</v>
      </c>
      <c r="G134" s="263">
        <v>8.4155400700000005</v>
      </c>
      <c r="H134">
        <v>2.9183843760000001</v>
      </c>
      <c r="I134">
        <v>1.3278841E-2</v>
      </c>
      <c r="J134" s="259">
        <v>5.5190181999999997E-2</v>
      </c>
      <c r="K134" s="258">
        <v>1.05E-8</v>
      </c>
      <c r="L134" s="258">
        <v>7.5300000000000003E-9</v>
      </c>
      <c r="M134">
        <v>1.394940595</v>
      </c>
      <c r="N134">
        <v>8.1516877081067099E-2</v>
      </c>
      <c r="O134" s="259">
        <v>0.31887484269946798</v>
      </c>
    </row>
    <row r="135" spans="1:15" ht="17" thickBot="1" x14ac:dyDescent="0.25">
      <c r="A135" s="264" t="s">
        <v>5315</v>
      </c>
      <c r="B135" s="68" t="s">
        <v>5218</v>
      </c>
      <c r="C135" s="70" t="s">
        <v>5217</v>
      </c>
      <c r="D135" s="264">
        <v>9.0047310000000002E-3</v>
      </c>
      <c r="E135" s="261">
        <v>7.5439461999999999E-2</v>
      </c>
      <c r="F135" s="261">
        <v>2.373287E-2</v>
      </c>
      <c r="G135" s="264">
        <v>8.3777583819999997</v>
      </c>
      <c r="H135" s="261">
        <v>2.6356000040000001</v>
      </c>
      <c r="I135" s="261">
        <v>6.7862410000000001E-3</v>
      </c>
      <c r="J135" s="262">
        <v>3.2234645999999999E-2</v>
      </c>
      <c r="K135" s="260">
        <v>9.8299999999999993E-9</v>
      </c>
      <c r="L135" s="260">
        <v>6.5300000000000004E-9</v>
      </c>
      <c r="M135" s="261">
        <v>1.5064373470000001</v>
      </c>
      <c r="N135" s="261">
        <v>6.5977469706775094E-2</v>
      </c>
      <c r="O135" s="262">
        <v>0.27421885846878402</v>
      </c>
    </row>
    <row r="136" spans="1:15" x14ac:dyDescent="0.2">
      <c r="A136" s="242" t="s">
        <v>5427</v>
      </c>
    </row>
    <row r="138" spans="1:15" x14ac:dyDescent="0.2">
      <c r="B138" s="1"/>
      <c r="C138" s="1"/>
      <c r="D138" s="1"/>
      <c r="E138" s="1"/>
      <c r="F138" s="1"/>
      <c r="G138" s="1"/>
      <c r="H138" s="1"/>
      <c r="I138" s="1"/>
      <c r="J138" s="1"/>
    </row>
  </sheetData>
  <autoFilter ref="A2:O2" xr:uid="{B81CD972-4DBC-4A1C-AF2B-59C332822C71}">
    <sortState xmlns:xlrd2="http://schemas.microsoft.com/office/spreadsheetml/2017/richdata2" ref="A3:O135">
      <sortCondition ref="C2:C135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23AF-DCCB-9541-A12D-76872766F1B0}">
  <dimension ref="A1:F17"/>
  <sheetViews>
    <sheetView workbookViewId="0">
      <selection activeCell="A16" sqref="A16:XFD17"/>
    </sheetView>
  </sheetViews>
  <sheetFormatPr baseColWidth="10" defaultColWidth="11" defaultRowHeight="16" x14ac:dyDescent="0.2"/>
  <cols>
    <col min="1" max="1" width="26.33203125" style="5" bestFit="1" customWidth="1"/>
    <col min="2" max="2" width="12.6640625" style="5" bestFit="1" customWidth="1"/>
    <col min="3" max="4" width="6.33203125" style="5" bestFit="1" customWidth="1"/>
    <col min="5" max="5" width="13.1640625" style="5" customWidth="1"/>
    <col min="6" max="6" width="12.33203125" style="5" bestFit="1" customWidth="1"/>
    <col min="7" max="16384" width="11" style="5"/>
  </cols>
  <sheetData>
    <row r="1" spans="1:6" ht="17" thickBot="1" x14ac:dyDescent="0.25">
      <c r="A1" s="2" t="s">
        <v>5403</v>
      </c>
      <c r="B1" s="1"/>
      <c r="C1" s="1"/>
      <c r="D1" s="1"/>
      <c r="E1" s="1"/>
      <c r="F1" s="1"/>
    </row>
    <row r="2" spans="1:6" s="4" customFormat="1" ht="17" thickBot="1" x14ac:dyDescent="0.25">
      <c r="A2" s="61" t="s">
        <v>5363</v>
      </c>
      <c r="B2" s="62" t="s">
        <v>5364</v>
      </c>
      <c r="C2" s="62" t="s">
        <v>4464</v>
      </c>
      <c r="D2" s="62" t="s">
        <v>4465</v>
      </c>
      <c r="E2" s="62" t="s">
        <v>405</v>
      </c>
      <c r="F2" s="63" t="s">
        <v>4485</v>
      </c>
    </row>
    <row r="3" spans="1:6" x14ac:dyDescent="0.2">
      <c r="A3" s="64" t="s">
        <v>5365</v>
      </c>
      <c r="B3" s="50">
        <v>-0.05</v>
      </c>
      <c r="C3" s="50">
        <v>-0.06</v>
      </c>
      <c r="D3" s="50">
        <v>-0.03</v>
      </c>
      <c r="E3" s="65">
        <v>6.0999999999999996E-10</v>
      </c>
      <c r="F3" s="102">
        <f>E3*14</f>
        <v>8.539999999999999E-9</v>
      </c>
    </row>
    <row r="4" spans="1:6" x14ac:dyDescent="0.2">
      <c r="A4" s="64" t="s">
        <v>853</v>
      </c>
      <c r="B4" s="50">
        <v>0.37</v>
      </c>
      <c r="C4" s="50">
        <v>0.22</v>
      </c>
      <c r="D4" s="50">
        <v>0.52</v>
      </c>
      <c r="E4" s="65">
        <v>7.9999999999999996E-7</v>
      </c>
      <c r="F4" s="102">
        <f t="shared" ref="F4:F15" si="0">E4*14</f>
        <v>1.1199999999999999E-5</v>
      </c>
    </row>
    <row r="5" spans="1:6" x14ac:dyDescent="0.2">
      <c r="A5" s="64" t="s">
        <v>646</v>
      </c>
      <c r="B5" s="50">
        <v>-0.66</v>
      </c>
      <c r="C5" s="50">
        <v>-0.73</v>
      </c>
      <c r="D5" s="50">
        <v>-0.59</v>
      </c>
      <c r="E5" s="65">
        <v>5.8000000000000001E-79</v>
      </c>
      <c r="F5" s="102">
        <f t="shared" si="0"/>
        <v>8.1200000000000002E-78</v>
      </c>
    </row>
    <row r="6" spans="1:6" x14ac:dyDescent="0.2">
      <c r="A6" s="64" t="s">
        <v>850</v>
      </c>
      <c r="B6" s="50">
        <v>2.12</v>
      </c>
      <c r="C6" s="50">
        <v>1.83</v>
      </c>
      <c r="D6" s="50">
        <v>2.41</v>
      </c>
      <c r="E6" s="65">
        <v>1.8E-46</v>
      </c>
      <c r="F6" s="102">
        <f t="shared" si="0"/>
        <v>2.52E-45</v>
      </c>
    </row>
    <row r="7" spans="1:6" x14ac:dyDescent="0.2">
      <c r="A7" s="64" t="s">
        <v>640</v>
      </c>
      <c r="B7" s="50">
        <v>1.89</v>
      </c>
      <c r="C7" s="50">
        <v>1.71</v>
      </c>
      <c r="D7" s="50">
        <v>2.0699999999999998</v>
      </c>
      <c r="E7" s="65">
        <v>1.2000000000000001E-94</v>
      </c>
      <c r="F7" s="102">
        <f t="shared" si="0"/>
        <v>1.6800000000000001E-93</v>
      </c>
    </row>
    <row r="8" spans="1:6" x14ac:dyDescent="0.2">
      <c r="A8" s="64" t="s">
        <v>5366</v>
      </c>
      <c r="B8" s="50">
        <v>-0.19</v>
      </c>
      <c r="C8" s="50">
        <v>-0.45</v>
      </c>
      <c r="D8" s="50">
        <v>7.0000000000000007E-2</v>
      </c>
      <c r="E8" s="50">
        <v>0.15</v>
      </c>
      <c r="F8" s="102">
        <f t="shared" si="0"/>
        <v>2.1</v>
      </c>
    </row>
    <row r="9" spans="1:6" x14ac:dyDescent="0.2">
      <c r="A9" s="64" t="s">
        <v>5367</v>
      </c>
      <c r="B9" s="50">
        <v>1.2</v>
      </c>
      <c r="C9" s="50">
        <v>0.89</v>
      </c>
      <c r="D9" s="50">
        <v>1.5</v>
      </c>
      <c r="E9" s="65">
        <v>1.1E-14</v>
      </c>
      <c r="F9" s="102">
        <f t="shared" si="0"/>
        <v>1.54E-13</v>
      </c>
    </row>
    <row r="10" spans="1:6" x14ac:dyDescent="0.2">
      <c r="A10" s="64" t="s">
        <v>5368</v>
      </c>
      <c r="B10" s="50">
        <v>1.1100000000000001</v>
      </c>
      <c r="C10" s="50">
        <v>0.94</v>
      </c>
      <c r="D10" s="50">
        <v>1.29</v>
      </c>
      <c r="E10" s="65">
        <v>3.6000000000000001E-34</v>
      </c>
      <c r="F10" s="102">
        <f t="shared" si="0"/>
        <v>5.0400000000000002E-33</v>
      </c>
    </row>
    <row r="11" spans="1:6" x14ac:dyDescent="0.2">
      <c r="A11" s="64" t="s">
        <v>5369</v>
      </c>
      <c r="B11" s="50">
        <v>-0.37</v>
      </c>
      <c r="C11" s="50">
        <v>-0.43</v>
      </c>
      <c r="D11" s="50">
        <v>-0.3</v>
      </c>
      <c r="E11" s="65">
        <v>6.3000000000000005E-26</v>
      </c>
      <c r="F11" s="102">
        <f t="shared" si="0"/>
        <v>8.8200000000000007E-25</v>
      </c>
    </row>
    <row r="12" spans="1:6" x14ac:dyDescent="0.2">
      <c r="A12" s="64" t="s">
        <v>5370</v>
      </c>
      <c r="B12" s="50">
        <v>0.32</v>
      </c>
      <c r="C12" s="50">
        <v>0.02</v>
      </c>
      <c r="D12" s="50">
        <v>0.62</v>
      </c>
      <c r="E12" s="50">
        <v>3.9E-2</v>
      </c>
      <c r="F12" s="102">
        <f t="shared" si="0"/>
        <v>0.54600000000000004</v>
      </c>
    </row>
    <row r="13" spans="1:6" x14ac:dyDescent="0.2">
      <c r="A13" s="64" t="s">
        <v>849</v>
      </c>
      <c r="B13" s="50">
        <v>-0.79</v>
      </c>
      <c r="C13" s="50">
        <v>-0.88</v>
      </c>
      <c r="D13" s="50">
        <v>-0.7</v>
      </c>
      <c r="E13" s="65">
        <v>2.8E-64</v>
      </c>
      <c r="F13" s="102">
        <f t="shared" si="0"/>
        <v>3.9200000000000001E-63</v>
      </c>
    </row>
    <row r="14" spans="1:6" x14ac:dyDescent="0.2">
      <c r="A14" s="64" t="s">
        <v>852</v>
      </c>
      <c r="B14" s="50">
        <v>0.13</v>
      </c>
      <c r="C14" s="50">
        <v>0.1</v>
      </c>
      <c r="D14" s="50">
        <v>0.17</v>
      </c>
      <c r="E14" s="65">
        <v>1.6E-15</v>
      </c>
      <c r="F14" s="102">
        <f t="shared" si="0"/>
        <v>2.2399999999999998E-14</v>
      </c>
    </row>
    <row r="15" spans="1:6" ht="17" thickBot="1" x14ac:dyDescent="0.25">
      <c r="A15" s="67" t="s">
        <v>848</v>
      </c>
      <c r="B15" s="68">
        <v>0.42</v>
      </c>
      <c r="C15" s="68">
        <v>0.38</v>
      </c>
      <c r="D15" s="68">
        <v>0.45</v>
      </c>
      <c r="E15" s="69">
        <v>4.2E-105</v>
      </c>
      <c r="F15" s="122">
        <f t="shared" si="0"/>
        <v>5.8799999999999993E-104</v>
      </c>
    </row>
    <row r="16" spans="1:6" x14ac:dyDescent="0.2">
      <c r="A16" s="1" t="s">
        <v>5371</v>
      </c>
    </row>
    <row r="17" spans="1:1" x14ac:dyDescent="0.2">
      <c r="A17" s="1" t="s">
        <v>5418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BA04-D50C-B948-8770-FC569D0432C3}">
  <dimension ref="A1:Z29"/>
  <sheetViews>
    <sheetView workbookViewId="0"/>
  </sheetViews>
  <sheetFormatPr baseColWidth="10" defaultColWidth="11" defaultRowHeight="13" x14ac:dyDescent="0.2"/>
  <cols>
    <col min="1" max="1" width="39.33203125" style="12" customWidth="1"/>
    <col min="2" max="2" width="13.33203125" style="12" bestFit="1" customWidth="1"/>
    <col min="3" max="3" width="18" style="12" customWidth="1"/>
    <col min="4" max="4" width="15.33203125" style="12" bestFit="1" customWidth="1"/>
    <col min="5" max="5" width="14.6640625" style="12" bestFit="1" customWidth="1"/>
    <col min="6" max="6" width="8.1640625" style="12" bestFit="1" customWidth="1"/>
    <col min="7" max="7" width="6.1640625" style="12" bestFit="1" customWidth="1"/>
    <col min="8" max="8" width="8.1640625" style="12" bestFit="1" customWidth="1"/>
    <col min="9" max="9" width="11.6640625" style="12" bestFit="1" customWidth="1"/>
    <col min="10" max="10" width="13.6640625" style="12" bestFit="1" customWidth="1"/>
    <col min="11" max="12" width="9.5" style="12" bestFit="1" customWidth="1"/>
    <col min="13" max="13" width="8.5" style="12" bestFit="1" customWidth="1"/>
    <col min="14" max="14" width="9.5" style="12" bestFit="1" customWidth="1"/>
    <col min="15" max="15" width="11.6640625" style="12" bestFit="1" customWidth="1"/>
    <col min="16" max="16" width="13.6640625" style="12" bestFit="1" customWidth="1"/>
    <col min="17" max="17" width="10.6640625" style="12" bestFit="1" customWidth="1"/>
    <col min="18" max="18" width="11.6640625" style="12" bestFit="1" customWidth="1"/>
    <col min="19" max="19" width="10.6640625" style="12" bestFit="1" customWidth="1"/>
    <col min="20" max="20" width="12.6640625" style="12" bestFit="1" customWidth="1"/>
    <col min="21" max="21" width="10.6640625" style="12" bestFit="1" customWidth="1"/>
    <col min="22" max="22" width="12.6640625" style="12" bestFit="1" customWidth="1"/>
    <col min="23" max="23" width="10.6640625" style="12" bestFit="1" customWidth="1"/>
    <col min="24" max="24" width="11.6640625" style="12" bestFit="1" customWidth="1"/>
    <col min="25" max="25" width="12.6640625" style="12" bestFit="1" customWidth="1"/>
    <col min="26" max="26" width="10.6640625" style="12" bestFit="1" customWidth="1"/>
    <col min="27" max="16384" width="11" style="12"/>
  </cols>
  <sheetData>
    <row r="1" spans="1:26" ht="17" thickBot="1" x14ac:dyDescent="0.25">
      <c r="A1" s="51" t="s">
        <v>5433</v>
      </c>
    </row>
    <row r="2" spans="1:26" ht="17" customHeight="1" thickBot="1" x14ac:dyDescent="0.25">
      <c r="A2" s="271" t="s">
        <v>19</v>
      </c>
      <c r="B2" s="271" t="s">
        <v>20</v>
      </c>
      <c r="C2" s="269" t="s">
        <v>21</v>
      </c>
      <c r="D2" s="273"/>
      <c r="E2" s="273"/>
      <c r="F2" s="269" t="s">
        <v>22</v>
      </c>
      <c r="G2" s="273"/>
      <c r="H2" s="270"/>
      <c r="I2" s="269" t="s">
        <v>23</v>
      </c>
      <c r="J2" s="270"/>
      <c r="K2" s="269" t="s">
        <v>24</v>
      </c>
      <c r="L2" s="270"/>
      <c r="M2" s="269" t="s">
        <v>25</v>
      </c>
      <c r="N2" s="270"/>
      <c r="O2" s="269" t="s">
        <v>26</v>
      </c>
      <c r="P2" s="270"/>
      <c r="Q2" s="269" t="s">
        <v>27</v>
      </c>
      <c r="R2" s="270"/>
      <c r="S2" s="269" t="s">
        <v>28</v>
      </c>
      <c r="T2" s="270"/>
      <c r="U2" s="269" t="s">
        <v>29</v>
      </c>
      <c r="V2" s="270"/>
      <c r="W2" s="269" t="s">
        <v>30</v>
      </c>
      <c r="X2" s="270"/>
      <c r="Y2" s="269" t="s">
        <v>31</v>
      </c>
      <c r="Z2" s="270"/>
    </row>
    <row r="3" spans="1:26" ht="17" customHeight="1" thickBot="1" x14ac:dyDescent="0.25">
      <c r="A3" s="272"/>
      <c r="B3" s="272"/>
      <c r="C3" s="126" t="s">
        <v>32</v>
      </c>
      <c r="D3" s="127" t="s">
        <v>33</v>
      </c>
      <c r="E3" s="127" t="s">
        <v>34</v>
      </c>
      <c r="F3" s="128" t="s">
        <v>35</v>
      </c>
      <c r="G3" s="129" t="s">
        <v>36</v>
      </c>
      <c r="H3" s="130" t="s">
        <v>37</v>
      </c>
      <c r="I3" s="131" t="s">
        <v>36</v>
      </c>
      <c r="J3" s="131" t="s">
        <v>37</v>
      </c>
      <c r="K3" s="132" t="s">
        <v>36</v>
      </c>
      <c r="L3" s="131" t="s">
        <v>37</v>
      </c>
      <c r="M3" s="132" t="s">
        <v>36</v>
      </c>
      <c r="N3" s="133" t="s">
        <v>37</v>
      </c>
      <c r="O3" s="131" t="s">
        <v>36</v>
      </c>
      <c r="P3" s="133" t="s">
        <v>37</v>
      </c>
      <c r="Q3" s="131" t="s">
        <v>36</v>
      </c>
      <c r="R3" s="131" t="s">
        <v>37</v>
      </c>
      <c r="S3" s="132" t="s">
        <v>36</v>
      </c>
      <c r="T3" s="133" t="s">
        <v>37</v>
      </c>
      <c r="U3" s="131" t="s">
        <v>36</v>
      </c>
      <c r="V3" s="131" t="s">
        <v>37</v>
      </c>
      <c r="W3" s="132" t="s">
        <v>36</v>
      </c>
      <c r="X3" s="133" t="s">
        <v>37</v>
      </c>
      <c r="Y3" s="131" t="s">
        <v>36</v>
      </c>
      <c r="Z3" s="133" t="s">
        <v>37</v>
      </c>
    </row>
    <row r="4" spans="1:26" x14ac:dyDescent="0.2">
      <c r="A4" s="134" t="s">
        <v>38</v>
      </c>
      <c r="B4" s="135" t="s">
        <v>39</v>
      </c>
      <c r="C4" s="46" t="b">
        <v>1</v>
      </c>
      <c r="D4" s="47" t="b">
        <v>0</v>
      </c>
      <c r="E4" s="47" t="b">
        <v>1</v>
      </c>
      <c r="F4" s="136">
        <f>SUM(G4:H4)</f>
        <v>1705</v>
      </c>
      <c r="G4" s="12">
        <v>238</v>
      </c>
      <c r="H4" s="137">
        <v>1467</v>
      </c>
      <c r="I4" s="12" t="s">
        <v>40</v>
      </c>
      <c r="J4" s="12" t="s">
        <v>41</v>
      </c>
      <c r="K4" s="136" t="s">
        <v>42</v>
      </c>
      <c r="L4" s="12" t="s">
        <v>43</v>
      </c>
      <c r="M4" s="136" t="s">
        <v>44</v>
      </c>
      <c r="N4" s="137" t="s">
        <v>45</v>
      </c>
      <c r="O4" s="12" t="s">
        <v>46</v>
      </c>
      <c r="P4" s="137" t="s">
        <v>47</v>
      </c>
      <c r="Q4" s="12" t="s">
        <v>48</v>
      </c>
      <c r="R4" s="12" t="s">
        <v>48</v>
      </c>
      <c r="S4" s="136" t="s">
        <v>49</v>
      </c>
      <c r="T4" s="137" t="s">
        <v>49</v>
      </c>
      <c r="U4" s="12" t="s">
        <v>50</v>
      </c>
      <c r="V4" s="12" t="s">
        <v>51</v>
      </c>
      <c r="W4" s="136" t="s">
        <v>49</v>
      </c>
      <c r="X4" s="137" t="s">
        <v>49</v>
      </c>
      <c r="Y4" s="12" t="s">
        <v>52</v>
      </c>
      <c r="Z4" s="137" t="s">
        <v>49</v>
      </c>
    </row>
    <row r="5" spans="1:26" x14ac:dyDescent="0.2">
      <c r="A5" s="134" t="s">
        <v>53</v>
      </c>
      <c r="B5" s="135" t="s">
        <v>39</v>
      </c>
      <c r="C5" s="46" t="b">
        <v>0</v>
      </c>
      <c r="D5" s="47" t="b">
        <v>1</v>
      </c>
      <c r="E5" s="47" t="b">
        <v>1</v>
      </c>
      <c r="F5" s="136">
        <f t="shared" ref="F5:F22" si="0">SUM(G5:H5)</f>
        <v>18689</v>
      </c>
      <c r="G5" s="12">
        <v>1189</v>
      </c>
      <c r="H5" s="137">
        <v>17500</v>
      </c>
      <c r="I5" s="12" t="s">
        <v>54</v>
      </c>
      <c r="J5" s="12" t="s">
        <v>55</v>
      </c>
      <c r="K5" s="136"/>
      <c r="M5" s="136" t="s">
        <v>56</v>
      </c>
      <c r="N5" s="137" t="s">
        <v>57</v>
      </c>
      <c r="O5" s="12" t="s">
        <v>58</v>
      </c>
      <c r="P5" s="137" t="s">
        <v>59</v>
      </c>
      <c r="Q5" s="12" t="s">
        <v>48</v>
      </c>
      <c r="R5" s="12" t="s">
        <v>48</v>
      </c>
      <c r="S5" s="136" t="s">
        <v>60</v>
      </c>
      <c r="T5" s="137" t="s">
        <v>61</v>
      </c>
      <c r="U5" s="12" t="s">
        <v>62</v>
      </c>
      <c r="V5" s="12" t="s">
        <v>63</v>
      </c>
      <c r="W5" s="136" t="s">
        <v>64</v>
      </c>
      <c r="X5" s="137" t="s">
        <v>65</v>
      </c>
      <c r="Y5" s="12" t="s">
        <v>66</v>
      </c>
      <c r="Z5" s="137" t="s">
        <v>48</v>
      </c>
    </row>
    <row r="6" spans="1:26" x14ac:dyDescent="0.2">
      <c r="A6" s="134" t="s">
        <v>67</v>
      </c>
      <c r="B6" s="135" t="s">
        <v>39</v>
      </c>
      <c r="C6" s="136" t="s">
        <v>49</v>
      </c>
      <c r="D6" s="12" t="s">
        <v>49</v>
      </c>
      <c r="E6" s="12" t="s">
        <v>49</v>
      </c>
      <c r="F6" s="136">
        <f t="shared" si="0"/>
        <v>180170</v>
      </c>
      <c r="G6" s="12">
        <v>604</v>
      </c>
      <c r="H6" s="137">
        <v>179566</v>
      </c>
      <c r="I6" s="12" t="s">
        <v>68</v>
      </c>
      <c r="J6" s="12" t="s">
        <v>69</v>
      </c>
      <c r="K6" s="136" t="s">
        <v>70</v>
      </c>
      <c r="L6" s="12" t="s">
        <v>71</v>
      </c>
      <c r="M6" s="136" t="s">
        <v>49</v>
      </c>
      <c r="N6" s="137" t="s">
        <v>49</v>
      </c>
      <c r="O6" s="12" t="s">
        <v>72</v>
      </c>
      <c r="P6" s="137" t="s">
        <v>73</v>
      </c>
      <c r="Q6" s="12" t="s">
        <v>48</v>
      </c>
      <c r="R6" s="12" t="s">
        <v>48</v>
      </c>
      <c r="S6" s="136" t="s">
        <v>74</v>
      </c>
      <c r="T6" s="137" t="s">
        <v>75</v>
      </c>
      <c r="U6" s="12" t="s">
        <v>76</v>
      </c>
      <c r="V6" s="12" t="s">
        <v>77</v>
      </c>
      <c r="W6" s="136" t="s">
        <v>49</v>
      </c>
      <c r="X6" s="137" t="s">
        <v>49</v>
      </c>
      <c r="Y6" s="136" t="s">
        <v>49</v>
      </c>
      <c r="Z6" s="137" t="s">
        <v>49</v>
      </c>
    </row>
    <row r="7" spans="1:26" x14ac:dyDescent="0.2">
      <c r="A7" s="134" t="s">
        <v>78</v>
      </c>
      <c r="B7" s="135" t="s">
        <v>79</v>
      </c>
      <c r="C7" s="46" t="b">
        <v>1</v>
      </c>
      <c r="D7" s="47" t="b">
        <v>0</v>
      </c>
      <c r="E7" s="47" t="b">
        <v>1</v>
      </c>
      <c r="F7" s="136">
        <f t="shared" si="0"/>
        <v>6246</v>
      </c>
      <c r="G7" s="12">
        <v>1917</v>
      </c>
      <c r="H7" s="137">
        <v>4329</v>
      </c>
      <c r="I7" s="12" t="s">
        <v>80</v>
      </c>
      <c r="J7" s="12" t="s">
        <v>81</v>
      </c>
      <c r="K7" s="136"/>
      <c r="M7" s="136" t="s">
        <v>49</v>
      </c>
      <c r="N7" s="137" t="s">
        <v>49</v>
      </c>
      <c r="O7" s="136" t="s">
        <v>49</v>
      </c>
      <c r="P7" s="137" t="s">
        <v>49</v>
      </c>
      <c r="Q7" s="136" t="s">
        <v>49</v>
      </c>
      <c r="R7" s="137" t="s">
        <v>49</v>
      </c>
      <c r="S7" s="136" t="s">
        <v>49</v>
      </c>
      <c r="T7" s="137" t="s">
        <v>49</v>
      </c>
      <c r="U7" s="136" t="s">
        <v>49</v>
      </c>
      <c r="V7" s="137" t="s">
        <v>49</v>
      </c>
      <c r="W7" s="136" t="s">
        <v>49</v>
      </c>
      <c r="X7" s="137" t="s">
        <v>49</v>
      </c>
      <c r="Y7" s="136" t="s">
        <v>49</v>
      </c>
      <c r="Z7" s="137" t="s">
        <v>49</v>
      </c>
    </row>
    <row r="8" spans="1:26" x14ac:dyDescent="0.2">
      <c r="A8" s="134" t="s">
        <v>82</v>
      </c>
      <c r="B8" s="135" t="s">
        <v>79</v>
      </c>
      <c r="C8" s="136" t="b">
        <v>1</v>
      </c>
      <c r="D8" s="12" t="b">
        <v>0</v>
      </c>
      <c r="E8" s="12" t="b">
        <v>1</v>
      </c>
      <c r="F8" s="136">
        <f t="shared" si="0"/>
        <v>1822</v>
      </c>
      <c r="G8" s="12">
        <v>649</v>
      </c>
      <c r="H8" s="137">
        <v>1173</v>
      </c>
      <c r="I8" s="12" t="s">
        <v>83</v>
      </c>
      <c r="J8" s="12" t="s">
        <v>84</v>
      </c>
      <c r="K8" s="136">
        <v>56.3</v>
      </c>
      <c r="L8" s="12">
        <v>38.1</v>
      </c>
      <c r="M8" s="136" t="s">
        <v>49</v>
      </c>
      <c r="N8" s="137">
        <v>25.2</v>
      </c>
      <c r="O8" s="12" t="s">
        <v>49</v>
      </c>
      <c r="P8" s="137" t="s">
        <v>85</v>
      </c>
      <c r="Q8" s="12" t="s">
        <v>86</v>
      </c>
      <c r="R8" s="12" t="s">
        <v>49</v>
      </c>
      <c r="S8" s="136" t="s">
        <v>87</v>
      </c>
      <c r="T8" s="137" t="s">
        <v>49</v>
      </c>
      <c r="U8" s="12" t="s">
        <v>49</v>
      </c>
      <c r="V8" s="12" t="s">
        <v>88</v>
      </c>
      <c r="W8" s="136" t="s">
        <v>49</v>
      </c>
      <c r="X8" s="137" t="s">
        <v>89</v>
      </c>
      <c r="Y8" s="136" t="s">
        <v>49</v>
      </c>
      <c r="Z8" s="137" t="s">
        <v>49</v>
      </c>
    </row>
    <row r="9" spans="1:26" x14ac:dyDescent="0.2">
      <c r="A9" s="134" t="s">
        <v>90</v>
      </c>
      <c r="B9" s="135" t="s">
        <v>39</v>
      </c>
      <c r="C9" s="12" t="s">
        <v>49</v>
      </c>
      <c r="D9" s="12" t="s">
        <v>49</v>
      </c>
      <c r="E9" s="12" t="s">
        <v>49</v>
      </c>
      <c r="F9" s="136">
        <f t="shared" si="0"/>
        <v>259774</v>
      </c>
      <c r="G9" s="12">
        <v>904</v>
      </c>
      <c r="H9" s="137">
        <v>258870</v>
      </c>
      <c r="I9" s="12" t="s">
        <v>91</v>
      </c>
      <c r="J9" s="12" t="s">
        <v>92</v>
      </c>
      <c r="K9" s="136"/>
      <c r="M9" s="136" t="s">
        <v>93</v>
      </c>
      <c r="N9" s="137" t="s">
        <v>94</v>
      </c>
      <c r="O9" s="12" t="s">
        <v>95</v>
      </c>
      <c r="P9" s="137" t="s">
        <v>96</v>
      </c>
      <c r="Q9" s="12" t="s">
        <v>48</v>
      </c>
      <c r="R9" s="12" t="s">
        <v>97</v>
      </c>
      <c r="S9" s="136" t="s">
        <v>98</v>
      </c>
      <c r="T9" s="137" t="s">
        <v>99</v>
      </c>
      <c r="U9" s="12" t="s">
        <v>100</v>
      </c>
      <c r="V9" s="12" t="s">
        <v>101</v>
      </c>
      <c r="W9" s="136" t="s">
        <v>102</v>
      </c>
      <c r="X9" s="137" t="s">
        <v>103</v>
      </c>
      <c r="Y9" s="12" t="s">
        <v>104</v>
      </c>
      <c r="Z9" s="137" t="s">
        <v>105</v>
      </c>
    </row>
    <row r="10" spans="1:26" x14ac:dyDescent="0.2">
      <c r="A10" s="134" t="s">
        <v>106</v>
      </c>
      <c r="B10" s="135" t="s">
        <v>39</v>
      </c>
      <c r="C10" s="46" t="b">
        <v>0</v>
      </c>
      <c r="D10" s="47" t="b">
        <v>1</v>
      </c>
      <c r="E10" s="47" t="b">
        <v>0</v>
      </c>
      <c r="F10" s="136">
        <f t="shared" si="0"/>
        <v>60344</v>
      </c>
      <c r="G10" s="12">
        <v>1172</v>
      </c>
      <c r="H10" s="137">
        <v>59172</v>
      </c>
      <c r="I10" s="12" t="s">
        <v>107</v>
      </c>
      <c r="J10" s="12" t="s">
        <v>108</v>
      </c>
      <c r="K10" s="136" t="s">
        <v>109</v>
      </c>
      <c r="L10" s="12" t="s">
        <v>110</v>
      </c>
      <c r="M10" s="136" t="s">
        <v>111</v>
      </c>
      <c r="N10" s="137" t="s">
        <v>112</v>
      </c>
      <c r="O10" s="12" t="s">
        <v>113</v>
      </c>
      <c r="P10" s="137" t="s">
        <v>114</v>
      </c>
      <c r="Q10" s="12" t="s">
        <v>48</v>
      </c>
      <c r="R10" s="12" t="s">
        <v>48</v>
      </c>
      <c r="S10" s="136" t="s">
        <v>115</v>
      </c>
      <c r="T10" s="137" t="s">
        <v>116</v>
      </c>
      <c r="U10" s="12" t="s">
        <v>117</v>
      </c>
      <c r="V10" s="12" t="s">
        <v>118</v>
      </c>
      <c r="W10" s="136" t="s">
        <v>119</v>
      </c>
      <c r="X10" s="137" t="s">
        <v>120</v>
      </c>
      <c r="Y10" s="12" t="s">
        <v>121</v>
      </c>
      <c r="Z10" s="137" t="s">
        <v>48</v>
      </c>
    </row>
    <row r="11" spans="1:26" x14ac:dyDescent="0.2">
      <c r="A11" s="134" t="s">
        <v>122</v>
      </c>
      <c r="B11" s="135" t="s">
        <v>39</v>
      </c>
      <c r="C11" s="46" t="b">
        <v>0</v>
      </c>
      <c r="D11" s="47" t="b">
        <v>1</v>
      </c>
      <c r="E11" s="47" t="b">
        <v>0</v>
      </c>
      <c r="F11" s="136">
        <f t="shared" si="0"/>
        <v>42184</v>
      </c>
      <c r="G11" s="12">
        <v>1767</v>
      </c>
      <c r="H11" s="137">
        <v>40417</v>
      </c>
      <c r="I11" s="12" t="s">
        <v>123</v>
      </c>
      <c r="J11" s="12" t="s">
        <v>124</v>
      </c>
      <c r="K11" s="136" t="s">
        <v>125</v>
      </c>
      <c r="L11" s="12" t="s">
        <v>126</v>
      </c>
      <c r="M11" s="136" t="s">
        <v>127</v>
      </c>
      <c r="N11" s="137" t="s">
        <v>128</v>
      </c>
      <c r="O11" s="12" t="s">
        <v>129</v>
      </c>
      <c r="P11" s="137" t="s">
        <v>130</v>
      </c>
      <c r="Q11" s="12" t="s">
        <v>48</v>
      </c>
      <c r="R11" s="12" t="s">
        <v>48</v>
      </c>
      <c r="S11" s="136" t="s">
        <v>131</v>
      </c>
      <c r="T11" s="137" t="s">
        <v>132</v>
      </c>
      <c r="U11" s="12" t="s">
        <v>133</v>
      </c>
      <c r="V11" s="12" t="s">
        <v>134</v>
      </c>
      <c r="W11" s="136" t="s">
        <v>135</v>
      </c>
      <c r="X11" s="137" t="s">
        <v>136</v>
      </c>
      <c r="Y11" s="12" t="s">
        <v>137</v>
      </c>
      <c r="Z11" s="137" t="s">
        <v>48</v>
      </c>
    </row>
    <row r="12" spans="1:26" x14ac:dyDescent="0.2">
      <c r="A12" s="134" t="s">
        <v>138</v>
      </c>
      <c r="B12" s="135" t="s">
        <v>39</v>
      </c>
      <c r="C12" s="46" t="b">
        <v>0</v>
      </c>
      <c r="D12" s="47" t="b">
        <v>1</v>
      </c>
      <c r="E12" s="47" t="b">
        <v>0</v>
      </c>
      <c r="F12" s="136">
        <f t="shared" si="0"/>
        <v>183877</v>
      </c>
      <c r="G12" s="12">
        <v>400</v>
      </c>
      <c r="H12" s="137">
        <v>183477</v>
      </c>
      <c r="I12" s="12" t="s">
        <v>139</v>
      </c>
      <c r="J12" s="12" t="s">
        <v>140</v>
      </c>
      <c r="K12" s="12" t="s">
        <v>141</v>
      </c>
      <c r="L12" s="239" t="s">
        <v>142</v>
      </c>
      <c r="M12" s="12" t="s">
        <v>143</v>
      </c>
      <c r="N12" s="239" t="s">
        <v>144</v>
      </c>
      <c r="O12" s="12" t="s">
        <v>145</v>
      </c>
      <c r="P12" s="12" t="s">
        <v>146</v>
      </c>
      <c r="Q12" s="136" t="s">
        <v>147</v>
      </c>
      <c r="R12" s="12" t="s">
        <v>148</v>
      </c>
      <c r="S12" s="240" t="s">
        <v>149</v>
      </c>
      <c r="T12" s="239" t="s">
        <v>150</v>
      </c>
      <c r="U12" s="12" t="s">
        <v>151</v>
      </c>
      <c r="V12" s="137" t="s">
        <v>152</v>
      </c>
      <c r="W12" s="12" t="s">
        <v>153</v>
      </c>
      <c r="X12" s="238" t="s">
        <v>154</v>
      </c>
      <c r="Y12" s="12" t="s">
        <v>49</v>
      </c>
      <c r="Z12" s="137" t="s">
        <v>49</v>
      </c>
    </row>
    <row r="13" spans="1:26" x14ac:dyDescent="0.2">
      <c r="A13" s="134" t="s">
        <v>155</v>
      </c>
      <c r="B13" s="135" t="s">
        <v>79</v>
      </c>
      <c r="C13" s="136" t="b">
        <v>1</v>
      </c>
      <c r="D13" s="12" t="b">
        <v>1</v>
      </c>
      <c r="E13" s="12" t="b">
        <v>0</v>
      </c>
      <c r="F13" s="136">
        <f t="shared" si="0"/>
        <v>16566</v>
      </c>
      <c r="G13" s="12">
        <v>1506</v>
      </c>
      <c r="H13" s="137">
        <v>15060</v>
      </c>
      <c r="I13" s="12" t="s">
        <v>156</v>
      </c>
      <c r="J13" s="12" t="s">
        <v>157</v>
      </c>
      <c r="K13" s="136" t="s">
        <v>158</v>
      </c>
      <c r="L13" s="12" t="s">
        <v>159</v>
      </c>
      <c r="M13" s="136" t="s">
        <v>49</v>
      </c>
      <c r="N13" s="137" t="s">
        <v>49</v>
      </c>
      <c r="O13" s="12" t="s">
        <v>160</v>
      </c>
      <c r="P13" s="137" t="s">
        <v>161</v>
      </c>
      <c r="Q13" s="12" t="s">
        <v>48</v>
      </c>
      <c r="R13" s="12" t="s">
        <v>162</v>
      </c>
      <c r="S13" s="136" t="s">
        <v>163</v>
      </c>
      <c r="T13" s="137" t="s">
        <v>164</v>
      </c>
      <c r="U13" s="12" t="s">
        <v>165</v>
      </c>
      <c r="V13" s="12" t="s">
        <v>166</v>
      </c>
      <c r="W13" s="136" t="s">
        <v>167</v>
      </c>
      <c r="X13" s="137" t="s">
        <v>168</v>
      </c>
      <c r="Y13" s="136" t="s">
        <v>49</v>
      </c>
      <c r="Z13" s="137" t="s">
        <v>49</v>
      </c>
    </row>
    <row r="14" spans="1:26" x14ac:dyDescent="0.2">
      <c r="A14" s="134" t="s">
        <v>169</v>
      </c>
      <c r="B14" s="135" t="s">
        <v>39</v>
      </c>
      <c r="C14" s="46" t="b">
        <v>0</v>
      </c>
      <c r="D14" s="47" t="b">
        <v>1</v>
      </c>
      <c r="E14" s="47" t="b">
        <v>1</v>
      </c>
      <c r="F14" s="136">
        <f t="shared" si="0"/>
        <v>2695</v>
      </c>
      <c r="G14" s="12">
        <v>307</v>
      </c>
      <c r="H14" s="137">
        <v>2388</v>
      </c>
      <c r="I14" s="136" t="s">
        <v>49</v>
      </c>
      <c r="J14" s="137" t="s">
        <v>49</v>
      </c>
      <c r="K14" s="136" t="s">
        <v>49</v>
      </c>
      <c r="L14" s="137" t="s">
        <v>49</v>
      </c>
      <c r="M14" s="136" t="s">
        <v>49</v>
      </c>
      <c r="N14" s="137" t="s">
        <v>49</v>
      </c>
      <c r="O14" s="136" t="s">
        <v>49</v>
      </c>
      <c r="P14" s="137" t="s">
        <v>49</v>
      </c>
      <c r="Q14" s="136" t="s">
        <v>49</v>
      </c>
      <c r="R14" s="137" t="s">
        <v>49</v>
      </c>
      <c r="S14" s="136" t="s">
        <v>49</v>
      </c>
      <c r="T14" s="137" t="s">
        <v>49</v>
      </c>
      <c r="U14" s="136" t="s">
        <v>49</v>
      </c>
      <c r="V14" s="137" t="s">
        <v>49</v>
      </c>
      <c r="W14" s="136" t="s">
        <v>49</v>
      </c>
      <c r="X14" s="137" t="s">
        <v>49</v>
      </c>
      <c r="Y14" s="136" t="s">
        <v>49</v>
      </c>
      <c r="Z14" s="137" t="s">
        <v>49</v>
      </c>
    </row>
    <row r="15" spans="1:26" x14ac:dyDescent="0.2">
      <c r="A15" s="134" t="s">
        <v>170</v>
      </c>
      <c r="B15" s="135" t="s">
        <v>39</v>
      </c>
      <c r="C15" s="46" t="b">
        <v>0</v>
      </c>
      <c r="D15" s="47" t="b">
        <v>1</v>
      </c>
      <c r="E15" s="47" t="b">
        <v>1</v>
      </c>
      <c r="F15" s="136">
        <f t="shared" si="0"/>
        <v>2727</v>
      </c>
      <c r="G15" s="12">
        <v>246</v>
      </c>
      <c r="H15" s="137">
        <v>2481</v>
      </c>
      <c r="I15" s="136" t="s">
        <v>49</v>
      </c>
      <c r="J15" s="137" t="s">
        <v>49</v>
      </c>
      <c r="K15" s="136" t="s">
        <v>49</v>
      </c>
      <c r="L15" s="137" t="s">
        <v>49</v>
      </c>
      <c r="M15" s="136" t="s">
        <v>49</v>
      </c>
      <c r="N15" s="137" t="s">
        <v>49</v>
      </c>
      <c r="O15" s="136" t="s">
        <v>49</v>
      </c>
      <c r="P15" s="137" t="s">
        <v>49</v>
      </c>
      <c r="Q15" s="136" t="s">
        <v>49</v>
      </c>
      <c r="R15" s="137" t="s">
        <v>49</v>
      </c>
      <c r="S15" s="136" t="s">
        <v>49</v>
      </c>
      <c r="T15" s="137" t="s">
        <v>49</v>
      </c>
      <c r="U15" s="136" t="s">
        <v>49</v>
      </c>
      <c r="V15" s="137" t="s">
        <v>49</v>
      </c>
      <c r="W15" s="136" t="s">
        <v>49</v>
      </c>
      <c r="X15" s="137" t="s">
        <v>49</v>
      </c>
      <c r="Y15" s="136" t="s">
        <v>49</v>
      </c>
      <c r="Z15" s="137" t="s">
        <v>49</v>
      </c>
    </row>
    <row r="16" spans="1:26" x14ac:dyDescent="0.2">
      <c r="A16" s="134" t="s">
        <v>171</v>
      </c>
      <c r="B16" s="135" t="s">
        <v>39</v>
      </c>
      <c r="C16" s="46" t="b">
        <v>1</v>
      </c>
      <c r="D16" s="47" t="b">
        <v>0</v>
      </c>
      <c r="E16" s="47" t="b">
        <v>1</v>
      </c>
      <c r="F16" s="136">
        <f t="shared" si="0"/>
        <v>4253</v>
      </c>
      <c r="G16" s="12">
        <v>873</v>
      </c>
      <c r="H16" s="137">
        <v>3380</v>
      </c>
      <c r="I16" s="136" t="s">
        <v>49</v>
      </c>
      <c r="J16" s="137" t="s">
        <v>49</v>
      </c>
      <c r="K16" s="136" t="s">
        <v>49</v>
      </c>
      <c r="L16" s="137" t="s">
        <v>49</v>
      </c>
      <c r="M16" s="136" t="s">
        <v>49</v>
      </c>
      <c r="N16" s="137" t="s">
        <v>49</v>
      </c>
      <c r="O16" s="136" t="s">
        <v>49</v>
      </c>
      <c r="P16" s="137" t="s">
        <v>49</v>
      </c>
      <c r="Q16" s="136" t="s">
        <v>49</v>
      </c>
      <c r="R16" s="137" t="s">
        <v>49</v>
      </c>
      <c r="S16" s="136" t="s">
        <v>49</v>
      </c>
      <c r="T16" s="137" t="s">
        <v>49</v>
      </c>
      <c r="U16" s="136" t="s">
        <v>49</v>
      </c>
      <c r="V16" s="137" t="s">
        <v>49</v>
      </c>
      <c r="W16" s="136" t="s">
        <v>49</v>
      </c>
      <c r="X16" s="137" t="s">
        <v>49</v>
      </c>
      <c r="Y16" s="136" t="s">
        <v>49</v>
      </c>
      <c r="Z16" s="137" t="s">
        <v>49</v>
      </c>
    </row>
    <row r="17" spans="1:26" x14ac:dyDescent="0.2">
      <c r="A17" s="134" t="s">
        <v>172</v>
      </c>
      <c r="B17" s="135" t="s">
        <v>79</v>
      </c>
      <c r="C17" s="136" t="s">
        <v>49</v>
      </c>
      <c r="D17" s="12" t="s">
        <v>49</v>
      </c>
      <c r="E17" s="12" t="s">
        <v>49</v>
      </c>
      <c r="F17" s="136">
        <f t="shared" si="0"/>
        <v>20624</v>
      </c>
      <c r="G17" s="12">
        <v>382</v>
      </c>
      <c r="H17" s="137">
        <v>20242</v>
      </c>
      <c r="I17" s="12" t="s">
        <v>173</v>
      </c>
      <c r="J17" s="12" t="s">
        <v>174</v>
      </c>
      <c r="K17" s="136" t="s">
        <v>175</v>
      </c>
      <c r="L17" s="12" t="s">
        <v>176</v>
      </c>
      <c r="M17" s="136" t="s">
        <v>177</v>
      </c>
      <c r="N17" s="137" t="s">
        <v>178</v>
      </c>
      <c r="O17" s="12" t="s">
        <v>179</v>
      </c>
      <c r="P17" s="137" t="s">
        <v>180</v>
      </c>
      <c r="Q17" s="12" t="s">
        <v>181</v>
      </c>
      <c r="R17" s="12" t="s">
        <v>182</v>
      </c>
      <c r="S17" s="136" t="s">
        <v>183</v>
      </c>
      <c r="T17" s="137" t="s">
        <v>184</v>
      </c>
      <c r="U17" s="12" t="s">
        <v>185</v>
      </c>
      <c r="V17" s="12" t="s">
        <v>186</v>
      </c>
      <c r="W17" s="136" t="s">
        <v>187</v>
      </c>
      <c r="X17" s="137" t="s">
        <v>188</v>
      </c>
      <c r="Y17" s="12" t="s">
        <v>49</v>
      </c>
      <c r="Z17" s="137" t="s">
        <v>49</v>
      </c>
    </row>
    <row r="18" spans="1:26" x14ac:dyDescent="0.2">
      <c r="A18" s="134" t="s">
        <v>189</v>
      </c>
      <c r="B18" s="135" t="s">
        <v>39</v>
      </c>
      <c r="C18" s="46" t="b">
        <v>1</v>
      </c>
      <c r="D18" s="47" t="b">
        <v>1</v>
      </c>
      <c r="E18" s="47" t="b">
        <v>0</v>
      </c>
      <c r="F18" s="136">
        <f t="shared" si="0"/>
        <v>789</v>
      </c>
      <c r="G18" s="12">
        <v>18</v>
      </c>
      <c r="H18" s="137">
        <v>771</v>
      </c>
      <c r="I18" s="12" t="s">
        <v>190</v>
      </c>
      <c r="J18" s="12" t="s">
        <v>191</v>
      </c>
      <c r="K18" s="136" t="s">
        <v>192</v>
      </c>
      <c r="L18" s="12" t="s">
        <v>193</v>
      </c>
      <c r="M18" s="136" t="s">
        <v>194</v>
      </c>
      <c r="N18" s="137" t="s">
        <v>195</v>
      </c>
      <c r="O18" s="12" t="s">
        <v>196</v>
      </c>
      <c r="P18" s="137" t="s">
        <v>197</v>
      </c>
      <c r="Q18" s="12" t="s">
        <v>198</v>
      </c>
      <c r="R18" s="12" t="s">
        <v>199</v>
      </c>
      <c r="S18" s="136" t="s">
        <v>200</v>
      </c>
      <c r="T18" s="137" t="s">
        <v>201</v>
      </c>
      <c r="U18" s="12" t="s">
        <v>202</v>
      </c>
      <c r="V18" s="12" t="s">
        <v>203</v>
      </c>
      <c r="W18" s="136" t="s">
        <v>190</v>
      </c>
      <c r="X18" s="137" t="s">
        <v>204</v>
      </c>
      <c r="Y18" s="12" t="s">
        <v>48</v>
      </c>
      <c r="Z18" s="137" t="s">
        <v>205</v>
      </c>
    </row>
    <row r="19" spans="1:26" x14ac:dyDescent="0.2">
      <c r="A19" s="134" t="s">
        <v>206</v>
      </c>
      <c r="B19" s="135" t="s">
        <v>79</v>
      </c>
      <c r="C19" s="46" t="b">
        <v>1</v>
      </c>
      <c r="D19" s="47" t="b">
        <v>0</v>
      </c>
      <c r="E19" s="47" t="b">
        <v>1</v>
      </c>
      <c r="F19" s="136">
        <f t="shared" si="0"/>
        <v>1710</v>
      </c>
      <c r="G19" s="12">
        <v>503</v>
      </c>
      <c r="H19" s="137">
        <v>1207</v>
      </c>
      <c r="I19" s="12" t="s">
        <v>207</v>
      </c>
      <c r="J19" s="12" t="s">
        <v>208</v>
      </c>
      <c r="K19" s="136" t="s">
        <v>209</v>
      </c>
      <c r="L19" s="12" t="s">
        <v>210</v>
      </c>
      <c r="M19" s="136" t="s">
        <v>211</v>
      </c>
      <c r="N19" s="137" t="s">
        <v>212</v>
      </c>
      <c r="O19" s="12" t="s">
        <v>213</v>
      </c>
      <c r="P19" s="137" t="s">
        <v>214</v>
      </c>
      <c r="Q19" s="12" t="s">
        <v>215</v>
      </c>
      <c r="R19" s="12" t="s">
        <v>48</v>
      </c>
      <c r="S19" s="136" t="s">
        <v>216</v>
      </c>
      <c r="T19" s="137" t="s">
        <v>48</v>
      </c>
      <c r="V19" s="12" t="s">
        <v>48</v>
      </c>
      <c r="W19" s="136" t="s">
        <v>49</v>
      </c>
      <c r="X19" s="137" t="s">
        <v>48</v>
      </c>
      <c r="Y19" s="12" t="s">
        <v>217</v>
      </c>
      <c r="Z19" s="137" t="s">
        <v>218</v>
      </c>
    </row>
    <row r="20" spans="1:26" ht="15" x14ac:dyDescent="0.2">
      <c r="A20" s="134" t="s">
        <v>219</v>
      </c>
      <c r="B20" s="138" t="s">
        <v>79</v>
      </c>
      <c r="C20" s="46" t="b">
        <v>0</v>
      </c>
      <c r="D20" s="47" t="b">
        <v>1</v>
      </c>
      <c r="E20" s="47" t="b">
        <v>0</v>
      </c>
      <c r="F20" s="136">
        <f>SUM(G20:H20)</f>
        <v>408415</v>
      </c>
      <c r="G20" s="139">
        <v>1044</v>
      </c>
      <c r="H20" s="137">
        <v>407371</v>
      </c>
      <c r="I20" s="12" t="s">
        <v>220</v>
      </c>
      <c r="J20" s="12" t="s">
        <v>221</v>
      </c>
      <c r="K20" s="136" t="s">
        <v>222</v>
      </c>
      <c r="L20" s="12" t="s">
        <v>223</v>
      </c>
      <c r="M20" s="136" t="s">
        <v>224</v>
      </c>
      <c r="N20" s="137" t="s">
        <v>225</v>
      </c>
      <c r="O20" s="12" t="s">
        <v>226</v>
      </c>
      <c r="P20" s="137" t="s">
        <v>227</v>
      </c>
      <c r="Q20" s="12" t="s">
        <v>228</v>
      </c>
      <c r="R20" s="12" t="s">
        <v>229</v>
      </c>
      <c r="S20" s="136" t="s">
        <v>230</v>
      </c>
      <c r="T20" s="137" t="s">
        <v>231</v>
      </c>
      <c r="U20" s="12" t="s">
        <v>232</v>
      </c>
      <c r="V20" s="12" t="s">
        <v>233</v>
      </c>
      <c r="W20" s="136" t="s">
        <v>234</v>
      </c>
      <c r="X20" s="137" t="s">
        <v>235</v>
      </c>
      <c r="Y20" s="12" t="s">
        <v>236</v>
      </c>
      <c r="Z20" s="137" t="s">
        <v>237</v>
      </c>
    </row>
    <row r="21" spans="1:26" ht="15" x14ac:dyDescent="0.2">
      <c r="A21" s="134" t="s">
        <v>219</v>
      </c>
      <c r="B21" s="138" t="s">
        <v>39</v>
      </c>
      <c r="C21" s="46" t="b">
        <v>0</v>
      </c>
      <c r="D21" s="47" t="b">
        <v>1</v>
      </c>
      <c r="E21" s="125" t="b">
        <v>1</v>
      </c>
      <c r="F21" s="136">
        <f t="shared" si="0"/>
        <v>408415</v>
      </c>
      <c r="G21" s="139">
        <v>1556</v>
      </c>
      <c r="H21" s="137">
        <v>406859</v>
      </c>
      <c r="I21" s="12" t="s">
        <v>238</v>
      </c>
      <c r="J21" s="12" t="s">
        <v>239</v>
      </c>
      <c r="K21" s="136" t="s">
        <v>240</v>
      </c>
      <c r="L21" s="12" t="s">
        <v>223</v>
      </c>
      <c r="M21" s="136" t="s">
        <v>241</v>
      </c>
      <c r="N21" s="137" t="s">
        <v>225</v>
      </c>
      <c r="O21" s="12" t="s">
        <v>242</v>
      </c>
      <c r="P21" s="137" t="s">
        <v>243</v>
      </c>
      <c r="Q21" s="12" t="s">
        <v>48</v>
      </c>
      <c r="R21" s="12" t="s">
        <v>244</v>
      </c>
      <c r="S21" s="136" t="s">
        <v>245</v>
      </c>
      <c r="T21" s="137" t="s">
        <v>246</v>
      </c>
      <c r="U21" s="12" t="s">
        <v>247</v>
      </c>
      <c r="V21" s="12" t="s">
        <v>248</v>
      </c>
      <c r="W21" s="136" t="s">
        <v>249</v>
      </c>
      <c r="X21" s="137" t="s">
        <v>250</v>
      </c>
      <c r="Y21" s="12" t="s">
        <v>251</v>
      </c>
      <c r="Z21" s="137" t="s">
        <v>252</v>
      </c>
    </row>
    <row r="22" spans="1:26" ht="14" thickBot="1" x14ac:dyDescent="0.25">
      <c r="A22" s="140" t="s">
        <v>253</v>
      </c>
      <c r="B22" s="141" t="s">
        <v>39</v>
      </c>
      <c r="C22" s="48" t="b">
        <v>1</v>
      </c>
      <c r="D22" s="49" t="b">
        <v>1</v>
      </c>
      <c r="E22" s="47" t="b">
        <v>1</v>
      </c>
      <c r="F22" s="136">
        <f t="shared" si="0"/>
        <v>822</v>
      </c>
      <c r="G22" s="12">
        <v>25</v>
      </c>
      <c r="H22" s="137">
        <v>797</v>
      </c>
      <c r="I22" s="142" t="s">
        <v>254</v>
      </c>
      <c r="J22" s="142" t="s">
        <v>255</v>
      </c>
      <c r="K22" s="143" t="s">
        <v>256</v>
      </c>
      <c r="L22" s="142" t="s">
        <v>257</v>
      </c>
      <c r="M22" s="143" t="s">
        <v>258</v>
      </c>
      <c r="N22" s="144" t="s">
        <v>259</v>
      </c>
      <c r="O22" s="142" t="s">
        <v>260</v>
      </c>
      <c r="P22" s="144" t="s">
        <v>261</v>
      </c>
      <c r="Q22" s="142" t="s">
        <v>262</v>
      </c>
      <c r="R22" s="142" t="s">
        <v>263</v>
      </c>
      <c r="S22" s="143" t="s">
        <v>262</v>
      </c>
      <c r="T22" s="144" t="s">
        <v>264</v>
      </c>
      <c r="U22" s="142" t="s">
        <v>265</v>
      </c>
      <c r="V22" s="142" t="s">
        <v>266</v>
      </c>
      <c r="W22" s="143" t="s">
        <v>267</v>
      </c>
      <c r="X22" s="144" t="s">
        <v>268</v>
      </c>
      <c r="Y22" s="142" t="s">
        <v>254</v>
      </c>
      <c r="Z22" s="144" t="s">
        <v>48</v>
      </c>
    </row>
    <row r="23" spans="1:26" ht="14" thickBot="1" x14ac:dyDescent="0.25">
      <c r="E23" s="149" t="s">
        <v>269</v>
      </c>
      <c r="F23" s="145">
        <f>SUM(F7,F8,F13,F19,F20,F17)</f>
        <v>455383</v>
      </c>
      <c r="G23" s="145">
        <f t="shared" ref="G23:H23" si="1">SUM(G7,G8,G13,G19,G20,G17)</f>
        <v>6001</v>
      </c>
      <c r="H23" s="145">
        <f t="shared" si="1"/>
        <v>449382</v>
      </c>
    </row>
    <row r="24" spans="1:26" ht="14" thickBot="1" x14ac:dyDescent="0.25">
      <c r="E24" s="150" t="s">
        <v>270</v>
      </c>
      <c r="F24" s="146">
        <f>SUM(F4:F6,F9:F12,F14:F16,F18,F21:F22)</f>
        <v>1166444</v>
      </c>
      <c r="G24" s="146">
        <f>SUM(G4:G6,G9:G12,G14:G16,G18,G21:G22)</f>
        <v>9299</v>
      </c>
      <c r="H24" s="146">
        <f t="shared" ref="H24" si="2">SUM(H4:H6,H9:H12,H14:H16,H18,H21:H22)</f>
        <v>1157145</v>
      </c>
    </row>
    <row r="25" spans="1:26" ht="14" thickBot="1" x14ac:dyDescent="0.25">
      <c r="E25" s="128" t="s">
        <v>271</v>
      </c>
      <c r="F25" s="147">
        <f>SUM(F4:F19,F21:F22)</f>
        <v>1213412</v>
      </c>
      <c r="G25" s="147">
        <f t="shared" ref="G25:H25" si="3">SUM(G4:G19,G21:G22)</f>
        <v>14256</v>
      </c>
      <c r="H25" s="151">
        <f t="shared" si="3"/>
        <v>1199156</v>
      </c>
    </row>
    <row r="26" spans="1:26" x14ac:dyDescent="0.2">
      <c r="A26" s="148" t="s">
        <v>272</v>
      </c>
    </row>
    <row r="27" spans="1:26" x14ac:dyDescent="0.2">
      <c r="A27" s="148" t="s">
        <v>273</v>
      </c>
    </row>
    <row r="28" spans="1:26" x14ac:dyDescent="0.2">
      <c r="A28" s="148" t="s">
        <v>274</v>
      </c>
    </row>
    <row r="29" spans="1:26" x14ac:dyDescent="0.2">
      <c r="A29" s="148" t="s">
        <v>275</v>
      </c>
    </row>
  </sheetData>
  <mergeCells count="13">
    <mergeCell ref="A2:A3"/>
    <mergeCell ref="B2:B3"/>
    <mergeCell ref="C2:E2"/>
    <mergeCell ref="F2:H2"/>
    <mergeCell ref="I2:J2"/>
    <mergeCell ref="K2:L2"/>
    <mergeCell ref="Y2:Z2"/>
    <mergeCell ref="W2:X2"/>
    <mergeCell ref="S2:T2"/>
    <mergeCell ref="Q2:R2"/>
    <mergeCell ref="O2:P2"/>
    <mergeCell ref="M2:N2"/>
    <mergeCell ref="U2:V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1DF1-0B27-4BCD-9CDC-14A7C7663CDA}">
  <dimension ref="A1:O22"/>
  <sheetViews>
    <sheetView zoomScaleNormal="100" workbookViewId="0">
      <selection activeCell="B2" sqref="B2:C2"/>
    </sheetView>
  </sheetViews>
  <sheetFormatPr baseColWidth="10" defaultColWidth="9" defaultRowHeight="13" x14ac:dyDescent="0.2"/>
  <cols>
    <col min="1" max="1" width="17.1640625" style="12" bestFit="1" customWidth="1"/>
    <col min="2" max="2" width="44.5" style="12" customWidth="1"/>
    <col min="3" max="3" width="26.5" style="12" customWidth="1"/>
    <col min="4" max="4" width="10.6640625" style="40" customWidth="1"/>
    <col min="5" max="5" width="10.1640625" style="40" customWidth="1"/>
    <col min="6" max="7" width="7.1640625" style="12" bestFit="1" customWidth="1"/>
    <col min="8" max="8" width="48.33203125" style="12" customWidth="1"/>
    <col min="9" max="9" width="12.5" style="44" customWidth="1"/>
    <col min="10" max="10" width="29.33203125" style="12" customWidth="1"/>
    <col min="11" max="11" width="28" style="12" customWidth="1"/>
    <col min="12" max="12" width="13.83203125" style="12" customWidth="1"/>
    <col min="13" max="13" width="22" style="12" customWidth="1"/>
    <col min="14" max="14" width="47.6640625" style="12" customWidth="1"/>
    <col min="15" max="15" width="33.1640625" style="12" customWidth="1"/>
    <col min="16" max="16384" width="9" style="12"/>
  </cols>
  <sheetData>
    <row r="1" spans="1:15" ht="17" thickBot="1" x14ac:dyDescent="0.25">
      <c r="A1" s="51" t="s">
        <v>5372</v>
      </c>
    </row>
    <row r="2" spans="1:15" ht="14" thickBot="1" x14ac:dyDescent="0.25">
      <c r="A2" s="271" t="s">
        <v>19</v>
      </c>
      <c r="B2" s="274" t="s">
        <v>276</v>
      </c>
      <c r="C2" s="275"/>
      <c r="D2" s="274" t="s">
        <v>277</v>
      </c>
      <c r="E2" s="276"/>
      <c r="F2" s="276"/>
      <c r="G2" s="276"/>
      <c r="H2" s="275"/>
      <c r="I2" s="274" t="s">
        <v>278</v>
      </c>
      <c r="J2" s="276"/>
      <c r="K2" s="276"/>
      <c r="L2" s="275"/>
      <c r="M2" s="276" t="s">
        <v>279</v>
      </c>
      <c r="N2" s="276"/>
      <c r="O2" s="275"/>
    </row>
    <row r="3" spans="1:15" ht="57" thickBot="1" x14ac:dyDescent="0.25">
      <c r="A3" s="272"/>
      <c r="B3" s="15" t="s">
        <v>280</v>
      </c>
      <c r="C3" s="16" t="s">
        <v>281</v>
      </c>
      <c r="D3" s="32" t="s">
        <v>282</v>
      </c>
      <c r="E3" s="33" t="s">
        <v>283</v>
      </c>
      <c r="F3" s="17" t="s">
        <v>284</v>
      </c>
      <c r="G3" s="17" t="s">
        <v>285</v>
      </c>
      <c r="H3" s="16" t="s">
        <v>286</v>
      </c>
      <c r="I3" s="41" t="s">
        <v>287</v>
      </c>
      <c r="J3" s="17" t="s">
        <v>288</v>
      </c>
      <c r="K3" s="17" t="s">
        <v>289</v>
      </c>
      <c r="L3" s="16" t="s">
        <v>290</v>
      </c>
      <c r="M3" s="17" t="s">
        <v>291</v>
      </c>
      <c r="N3" s="17" t="s">
        <v>292</v>
      </c>
      <c r="O3" s="16" t="s">
        <v>293</v>
      </c>
    </row>
    <row r="4" spans="1:15" ht="42" x14ac:dyDescent="0.2">
      <c r="A4" s="18" t="s">
        <v>294</v>
      </c>
      <c r="B4" s="19" t="s">
        <v>295</v>
      </c>
      <c r="C4" s="20" t="s">
        <v>296</v>
      </c>
      <c r="D4" s="34">
        <v>95</v>
      </c>
      <c r="E4" s="35">
        <v>95</v>
      </c>
      <c r="F4" s="30">
        <v>0.01</v>
      </c>
      <c r="G4" s="21">
        <v>0</v>
      </c>
      <c r="H4" s="20" t="s">
        <v>297</v>
      </c>
      <c r="I4" s="23">
        <v>548669</v>
      </c>
      <c r="J4" s="21" t="s">
        <v>298</v>
      </c>
      <c r="K4" s="21" t="s">
        <v>299</v>
      </c>
      <c r="L4" s="20" t="s">
        <v>300</v>
      </c>
      <c r="M4" s="21" t="s">
        <v>301</v>
      </c>
      <c r="N4" s="21" t="s">
        <v>302</v>
      </c>
      <c r="O4" s="20" t="s">
        <v>303</v>
      </c>
    </row>
    <row r="5" spans="1:15" ht="15" customHeight="1" x14ac:dyDescent="0.2">
      <c r="A5" s="22" t="s">
        <v>53</v>
      </c>
      <c r="B5" s="19" t="s">
        <v>304</v>
      </c>
      <c r="C5" s="20" t="s">
        <v>305</v>
      </c>
      <c r="D5" s="34">
        <v>98</v>
      </c>
      <c r="E5" s="35">
        <v>98</v>
      </c>
      <c r="F5" s="21">
        <v>1E-3</v>
      </c>
      <c r="G5" s="21">
        <v>5</v>
      </c>
      <c r="H5" s="20" t="s">
        <v>49</v>
      </c>
      <c r="I5" s="23">
        <v>3857505</v>
      </c>
      <c r="J5" s="21" t="s">
        <v>306</v>
      </c>
      <c r="K5" s="21" t="s">
        <v>307</v>
      </c>
      <c r="L5" s="20" t="s">
        <v>300</v>
      </c>
      <c r="M5" s="21" t="s">
        <v>308</v>
      </c>
      <c r="N5" s="21" t="s">
        <v>302</v>
      </c>
      <c r="O5" s="20" t="s">
        <v>309</v>
      </c>
    </row>
    <row r="6" spans="1:15" ht="26" x14ac:dyDescent="0.2">
      <c r="A6" s="22" t="s">
        <v>310</v>
      </c>
      <c r="B6" s="19" t="s">
        <v>311</v>
      </c>
      <c r="C6" s="20" t="s">
        <v>312</v>
      </c>
      <c r="D6" s="34">
        <v>99</v>
      </c>
      <c r="E6" s="35" t="s">
        <v>49</v>
      </c>
      <c r="F6" s="30">
        <v>1E-4</v>
      </c>
      <c r="G6" s="21" t="s">
        <v>49</v>
      </c>
      <c r="H6" s="20" t="s">
        <v>313</v>
      </c>
      <c r="I6" s="23">
        <v>509717</v>
      </c>
      <c r="J6" s="21" t="s">
        <v>314</v>
      </c>
      <c r="K6" s="21" t="s">
        <v>315</v>
      </c>
      <c r="L6" s="20" t="s">
        <v>300</v>
      </c>
      <c r="M6" s="21" t="s">
        <v>316</v>
      </c>
      <c r="N6" s="21" t="s">
        <v>317</v>
      </c>
      <c r="O6" s="13" t="s">
        <v>318</v>
      </c>
    </row>
    <row r="7" spans="1:15" ht="26" x14ac:dyDescent="0.2">
      <c r="A7" s="22" t="s">
        <v>78</v>
      </c>
      <c r="B7" s="19" t="s">
        <v>319</v>
      </c>
      <c r="C7" s="20" t="s">
        <v>312</v>
      </c>
      <c r="D7" s="34">
        <v>99</v>
      </c>
      <c r="E7" s="35">
        <v>99</v>
      </c>
      <c r="F7" s="30">
        <v>1.0000000000000001E-5</v>
      </c>
      <c r="G7" s="21">
        <v>1</v>
      </c>
      <c r="H7" s="20" t="s">
        <v>320</v>
      </c>
      <c r="I7" s="23">
        <v>564728</v>
      </c>
      <c r="J7" s="21" t="s">
        <v>321</v>
      </c>
      <c r="K7" s="21" t="s">
        <v>322</v>
      </c>
      <c r="L7" s="20" t="s">
        <v>323</v>
      </c>
      <c r="M7" s="21" t="s">
        <v>324</v>
      </c>
      <c r="N7" s="21" t="s">
        <v>302</v>
      </c>
      <c r="O7" s="13" t="s">
        <v>325</v>
      </c>
    </row>
    <row r="8" spans="1:15" x14ac:dyDescent="0.2">
      <c r="A8" s="22" t="s">
        <v>82</v>
      </c>
      <c r="B8" s="19" t="s">
        <v>326</v>
      </c>
      <c r="C8" s="20" t="s">
        <v>312</v>
      </c>
      <c r="D8" s="34">
        <v>98</v>
      </c>
      <c r="E8" s="35">
        <v>95</v>
      </c>
      <c r="F8" s="30">
        <v>9.9999999999999995E-8</v>
      </c>
      <c r="G8" s="21">
        <v>1</v>
      </c>
      <c r="H8" s="20" t="s">
        <v>327</v>
      </c>
      <c r="I8" s="23">
        <v>493704</v>
      </c>
      <c r="J8" s="21" t="s">
        <v>328</v>
      </c>
      <c r="K8" s="21" t="s">
        <v>307</v>
      </c>
      <c r="L8" s="20" t="s">
        <v>300</v>
      </c>
      <c r="M8" s="21" t="s">
        <v>308</v>
      </c>
      <c r="N8" s="21" t="s">
        <v>302</v>
      </c>
      <c r="O8" s="20" t="s">
        <v>329</v>
      </c>
    </row>
    <row r="9" spans="1:15" x14ac:dyDescent="0.2">
      <c r="A9" s="22" t="s">
        <v>90</v>
      </c>
      <c r="B9" s="19" t="s">
        <v>330</v>
      </c>
      <c r="C9" s="20" t="s">
        <v>331</v>
      </c>
      <c r="D9" s="34">
        <v>99</v>
      </c>
      <c r="E9" s="35">
        <v>99</v>
      </c>
      <c r="F9" s="30">
        <v>9.9999999999999995E-7</v>
      </c>
      <c r="G9" s="21">
        <v>0.5</v>
      </c>
      <c r="H9" s="20" t="s">
        <v>49</v>
      </c>
      <c r="I9" s="23">
        <v>35328165</v>
      </c>
      <c r="J9" s="21" t="s">
        <v>331</v>
      </c>
      <c r="K9" s="21" t="s">
        <v>332</v>
      </c>
      <c r="L9" s="20" t="s">
        <v>300</v>
      </c>
      <c r="M9" s="21" t="s">
        <v>331</v>
      </c>
      <c r="N9" s="21" t="s">
        <v>302</v>
      </c>
      <c r="O9" s="13" t="s">
        <v>333</v>
      </c>
    </row>
    <row r="10" spans="1:15" ht="18" customHeight="1" x14ac:dyDescent="0.2">
      <c r="A10" s="22" t="s">
        <v>106</v>
      </c>
      <c r="B10" s="19" t="s">
        <v>334</v>
      </c>
      <c r="C10" s="20" t="s">
        <v>335</v>
      </c>
      <c r="D10" s="34">
        <v>99</v>
      </c>
      <c r="E10" s="35" t="s">
        <v>49</v>
      </c>
      <c r="F10" s="30">
        <v>1.0000000000000001E-15</v>
      </c>
      <c r="G10" s="21">
        <v>0.1</v>
      </c>
      <c r="H10" s="20" t="s">
        <v>336</v>
      </c>
      <c r="I10" s="23">
        <v>408011</v>
      </c>
      <c r="J10" s="21" t="s">
        <v>337</v>
      </c>
      <c r="K10" s="25" t="s">
        <v>307</v>
      </c>
      <c r="L10" s="20" t="s">
        <v>300</v>
      </c>
      <c r="M10" s="21" t="s">
        <v>338</v>
      </c>
      <c r="N10" s="21" t="s">
        <v>339</v>
      </c>
      <c r="O10" s="13" t="s">
        <v>340</v>
      </c>
    </row>
    <row r="11" spans="1:15" ht="16" customHeight="1" x14ac:dyDescent="0.2">
      <c r="A11" s="22" t="s">
        <v>122</v>
      </c>
      <c r="B11" s="19" t="s">
        <v>341</v>
      </c>
      <c r="C11" s="20" t="s">
        <v>335</v>
      </c>
      <c r="D11" s="34">
        <v>99</v>
      </c>
      <c r="E11" s="35" t="s">
        <v>49</v>
      </c>
      <c r="F11" s="30">
        <v>1.0000000000000001E-15</v>
      </c>
      <c r="G11" s="21">
        <v>0.1</v>
      </c>
      <c r="H11" s="20" t="s">
        <v>336</v>
      </c>
      <c r="I11" s="23">
        <v>668073</v>
      </c>
      <c r="J11" s="21" t="s">
        <v>337</v>
      </c>
      <c r="K11" s="25" t="s">
        <v>307</v>
      </c>
      <c r="L11" s="20" t="s">
        <v>300</v>
      </c>
      <c r="M11" s="21" t="s">
        <v>338</v>
      </c>
      <c r="N11" s="21" t="s">
        <v>339</v>
      </c>
      <c r="O11" s="13" t="s">
        <v>340</v>
      </c>
    </row>
    <row r="12" spans="1:15" ht="26" x14ac:dyDescent="0.2">
      <c r="A12" s="22" t="s">
        <v>138</v>
      </c>
      <c r="B12" s="19" t="s">
        <v>342</v>
      </c>
      <c r="C12" s="20" t="s">
        <v>312</v>
      </c>
      <c r="D12" s="34">
        <v>95</v>
      </c>
      <c r="E12" s="35" t="s">
        <v>49</v>
      </c>
      <c r="F12" s="30">
        <v>1E-4</v>
      </c>
      <c r="G12" s="21">
        <v>1</v>
      </c>
      <c r="H12" s="20" t="s">
        <v>343</v>
      </c>
      <c r="I12" s="23" t="s">
        <v>49</v>
      </c>
      <c r="J12" s="21" t="s">
        <v>344</v>
      </c>
      <c r="K12" s="21" t="s">
        <v>345</v>
      </c>
      <c r="L12" s="20" t="s">
        <v>300</v>
      </c>
      <c r="M12" s="21" t="s">
        <v>346</v>
      </c>
      <c r="N12" s="21" t="s">
        <v>347</v>
      </c>
      <c r="O12" s="13" t="s">
        <v>309</v>
      </c>
    </row>
    <row r="13" spans="1:15" x14ac:dyDescent="0.2">
      <c r="A13" s="22" t="s">
        <v>155</v>
      </c>
      <c r="B13" s="24" t="s">
        <v>348</v>
      </c>
      <c r="C13" s="13" t="s">
        <v>349</v>
      </c>
      <c r="D13" s="36">
        <v>98</v>
      </c>
      <c r="E13" s="37" t="s">
        <v>350</v>
      </c>
      <c r="F13" s="45">
        <v>9.9999999999999995E-7</v>
      </c>
      <c r="G13" s="25">
        <v>0.5</v>
      </c>
      <c r="H13" s="13" t="s">
        <v>351</v>
      </c>
      <c r="I13" s="42" t="s">
        <v>49</v>
      </c>
      <c r="J13" s="25" t="s">
        <v>49</v>
      </c>
      <c r="K13" s="25" t="s">
        <v>49</v>
      </c>
      <c r="L13" s="13" t="s">
        <v>49</v>
      </c>
      <c r="M13" s="25" t="s">
        <v>352</v>
      </c>
      <c r="N13" s="21" t="s">
        <v>347</v>
      </c>
      <c r="O13" s="13" t="s">
        <v>353</v>
      </c>
    </row>
    <row r="14" spans="1:15" x14ac:dyDescent="0.2">
      <c r="A14" s="22" t="s">
        <v>169</v>
      </c>
      <c r="B14" s="19" t="s">
        <v>354</v>
      </c>
      <c r="C14" s="20" t="s">
        <v>355</v>
      </c>
      <c r="D14" s="34">
        <v>95</v>
      </c>
      <c r="E14" s="35">
        <v>95</v>
      </c>
      <c r="F14" s="30">
        <v>9.9999999999999995E-7</v>
      </c>
      <c r="G14" s="21" t="s">
        <v>49</v>
      </c>
      <c r="H14" s="20" t="s">
        <v>49</v>
      </c>
      <c r="I14" s="23">
        <v>889042</v>
      </c>
      <c r="J14" s="21" t="s">
        <v>356</v>
      </c>
      <c r="K14" s="21" t="s">
        <v>357</v>
      </c>
      <c r="L14" s="20" t="s">
        <v>300</v>
      </c>
      <c r="M14" s="21" t="s">
        <v>301</v>
      </c>
      <c r="N14" s="21" t="s">
        <v>302</v>
      </c>
      <c r="O14" s="13" t="s">
        <v>358</v>
      </c>
    </row>
    <row r="15" spans="1:15" x14ac:dyDescent="0.2">
      <c r="A15" s="22" t="s">
        <v>359</v>
      </c>
      <c r="B15" s="19" t="s">
        <v>360</v>
      </c>
      <c r="C15" s="20" t="s">
        <v>312</v>
      </c>
      <c r="D15" s="34">
        <v>95</v>
      </c>
      <c r="E15" s="35">
        <v>95</v>
      </c>
      <c r="F15" s="30">
        <v>9.9999999999999995E-7</v>
      </c>
      <c r="G15" s="21" t="s">
        <v>49</v>
      </c>
      <c r="H15" s="20" t="s">
        <v>49</v>
      </c>
      <c r="I15" s="23">
        <v>706263</v>
      </c>
      <c r="J15" s="21" t="s">
        <v>356</v>
      </c>
      <c r="K15" s="21" t="s">
        <v>357</v>
      </c>
      <c r="L15" s="20" t="s">
        <v>300</v>
      </c>
      <c r="M15" s="21" t="s">
        <v>301</v>
      </c>
      <c r="N15" s="21" t="s">
        <v>302</v>
      </c>
      <c r="O15" s="13" t="s">
        <v>358</v>
      </c>
    </row>
    <row r="16" spans="1:15" x14ac:dyDescent="0.2">
      <c r="A16" s="22" t="s">
        <v>170</v>
      </c>
      <c r="B16" s="19" t="s">
        <v>361</v>
      </c>
      <c r="C16" s="20" t="s">
        <v>312</v>
      </c>
      <c r="D16" s="34">
        <v>95</v>
      </c>
      <c r="E16" s="35">
        <v>95</v>
      </c>
      <c r="F16" s="30">
        <v>9.9999999999999995E-7</v>
      </c>
      <c r="G16" s="21" t="s">
        <v>49</v>
      </c>
      <c r="H16" s="20" t="s">
        <v>49</v>
      </c>
      <c r="I16" s="23">
        <v>706263</v>
      </c>
      <c r="J16" s="21" t="s">
        <v>356</v>
      </c>
      <c r="K16" s="21" t="s">
        <v>357</v>
      </c>
      <c r="L16" s="20" t="s">
        <v>300</v>
      </c>
      <c r="M16" s="21" t="s">
        <v>301</v>
      </c>
      <c r="N16" s="21" t="s">
        <v>302</v>
      </c>
      <c r="O16" s="13" t="s">
        <v>358</v>
      </c>
    </row>
    <row r="17" spans="1:15" x14ac:dyDescent="0.2">
      <c r="A17" s="22" t="s">
        <v>171</v>
      </c>
      <c r="B17" s="24" t="s">
        <v>362</v>
      </c>
      <c r="C17" s="20" t="s">
        <v>312</v>
      </c>
      <c r="D17" s="36">
        <v>90</v>
      </c>
      <c r="E17" s="37">
        <v>90</v>
      </c>
      <c r="F17" s="30">
        <v>9.9999999999999995E-7</v>
      </c>
      <c r="G17" s="25">
        <v>5</v>
      </c>
      <c r="H17" s="13" t="s">
        <v>49</v>
      </c>
      <c r="I17" s="42">
        <v>531963</v>
      </c>
      <c r="J17" s="21" t="s">
        <v>363</v>
      </c>
      <c r="K17" s="25" t="s">
        <v>307</v>
      </c>
      <c r="L17" s="13" t="s">
        <v>300</v>
      </c>
      <c r="M17" s="25" t="s">
        <v>301</v>
      </c>
      <c r="N17" s="25" t="s">
        <v>302</v>
      </c>
      <c r="O17" s="13" t="s">
        <v>364</v>
      </c>
    </row>
    <row r="18" spans="1:15" ht="26" x14ac:dyDescent="0.2">
      <c r="A18" s="22" t="s">
        <v>172</v>
      </c>
      <c r="B18" s="19" t="s">
        <v>365</v>
      </c>
      <c r="C18" s="20" t="s">
        <v>366</v>
      </c>
      <c r="D18" s="34">
        <v>98</v>
      </c>
      <c r="E18" s="35">
        <v>95</v>
      </c>
      <c r="F18" s="30">
        <v>9.9999999999999995E-7</v>
      </c>
      <c r="G18" s="21">
        <v>1</v>
      </c>
      <c r="H18" s="20" t="s">
        <v>49</v>
      </c>
      <c r="I18" s="23">
        <v>1779819</v>
      </c>
      <c r="J18" s="21" t="s">
        <v>363</v>
      </c>
      <c r="K18" s="21" t="s">
        <v>307</v>
      </c>
      <c r="L18" s="20" t="s">
        <v>300</v>
      </c>
      <c r="M18" s="21" t="s">
        <v>308</v>
      </c>
      <c r="N18" s="21" t="s">
        <v>302</v>
      </c>
      <c r="O18" s="13" t="s">
        <v>367</v>
      </c>
    </row>
    <row r="19" spans="1:15" x14ac:dyDescent="0.2">
      <c r="A19" s="22" t="s">
        <v>189</v>
      </c>
      <c r="B19" s="19" t="s">
        <v>326</v>
      </c>
      <c r="C19" s="20" t="s">
        <v>312</v>
      </c>
      <c r="D19" s="34">
        <v>95</v>
      </c>
      <c r="E19" s="35">
        <v>97</v>
      </c>
      <c r="F19" s="30">
        <v>9.9999999999999995E-7</v>
      </c>
      <c r="G19" s="21">
        <v>0.5</v>
      </c>
      <c r="H19" s="20" t="s">
        <v>368</v>
      </c>
      <c r="I19" s="23">
        <v>700000</v>
      </c>
      <c r="J19" s="21" t="s">
        <v>369</v>
      </c>
      <c r="K19" s="21" t="s">
        <v>370</v>
      </c>
      <c r="L19" s="20" t="s">
        <v>300</v>
      </c>
      <c r="M19" s="21" t="s">
        <v>308</v>
      </c>
      <c r="N19" s="21" t="s">
        <v>302</v>
      </c>
      <c r="O19" s="13" t="s">
        <v>303</v>
      </c>
    </row>
    <row r="20" spans="1:15" ht="26" x14ac:dyDescent="0.2">
      <c r="A20" s="22" t="s">
        <v>206</v>
      </c>
      <c r="B20" s="19" t="s">
        <v>371</v>
      </c>
      <c r="C20" s="20" t="s">
        <v>372</v>
      </c>
      <c r="D20" s="34">
        <v>98</v>
      </c>
      <c r="E20" s="35">
        <v>97</v>
      </c>
      <c r="F20" s="30">
        <v>9.9999999999999995E-8</v>
      </c>
      <c r="G20" s="21">
        <v>1</v>
      </c>
      <c r="H20" s="20" t="s">
        <v>373</v>
      </c>
      <c r="I20" s="23">
        <v>674056</v>
      </c>
      <c r="J20" s="21" t="s">
        <v>374</v>
      </c>
      <c r="K20" s="21" t="s">
        <v>375</v>
      </c>
      <c r="L20" s="20" t="s">
        <v>300</v>
      </c>
      <c r="M20" s="21" t="s">
        <v>301</v>
      </c>
      <c r="N20" s="21" t="s">
        <v>302</v>
      </c>
      <c r="O20" s="13" t="s">
        <v>376</v>
      </c>
    </row>
    <row r="21" spans="1:15" ht="26" x14ac:dyDescent="0.2">
      <c r="A21" s="22" t="s">
        <v>219</v>
      </c>
      <c r="B21" s="19" t="s">
        <v>377</v>
      </c>
      <c r="C21" s="20" t="s">
        <v>355</v>
      </c>
      <c r="D21" s="34">
        <v>95</v>
      </c>
      <c r="E21" s="35" t="s">
        <v>49</v>
      </c>
      <c r="F21" s="30">
        <v>9.9999999999999998E-13</v>
      </c>
      <c r="G21" s="21">
        <v>1</v>
      </c>
      <c r="H21" s="20" t="s">
        <v>49</v>
      </c>
      <c r="I21" s="23">
        <v>670739</v>
      </c>
      <c r="J21" s="21" t="s">
        <v>378</v>
      </c>
      <c r="K21" s="21" t="s">
        <v>307</v>
      </c>
      <c r="L21" s="20" t="s">
        <v>300</v>
      </c>
      <c r="M21" s="21" t="s">
        <v>379</v>
      </c>
      <c r="N21" s="21" t="s">
        <v>339</v>
      </c>
      <c r="O21" s="13" t="s">
        <v>380</v>
      </c>
    </row>
    <row r="22" spans="1:15" ht="14" thickBot="1" x14ac:dyDescent="0.25">
      <c r="A22" s="26" t="s">
        <v>253</v>
      </c>
      <c r="B22" s="27" t="s">
        <v>381</v>
      </c>
      <c r="C22" s="28" t="s">
        <v>312</v>
      </c>
      <c r="D22" s="38">
        <v>95</v>
      </c>
      <c r="E22" s="39">
        <v>97</v>
      </c>
      <c r="F22" s="31">
        <v>9.9999999999999995E-7</v>
      </c>
      <c r="G22" s="29">
        <v>0.5</v>
      </c>
      <c r="H22" s="28" t="s">
        <v>368</v>
      </c>
      <c r="I22" s="43">
        <v>2500000</v>
      </c>
      <c r="J22" s="29" t="s">
        <v>369</v>
      </c>
      <c r="K22" s="29" t="s">
        <v>370</v>
      </c>
      <c r="L22" s="28" t="s">
        <v>300</v>
      </c>
      <c r="M22" s="29" t="s">
        <v>308</v>
      </c>
      <c r="N22" s="29" t="s">
        <v>302</v>
      </c>
      <c r="O22" s="14" t="s">
        <v>382</v>
      </c>
    </row>
  </sheetData>
  <mergeCells count="5">
    <mergeCell ref="B2:C2"/>
    <mergeCell ref="D2:H2"/>
    <mergeCell ref="I2:L2"/>
    <mergeCell ref="M2:O2"/>
    <mergeCell ref="A2: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34C73-A2D5-904F-8687-AC8C40B97636}">
  <dimension ref="A1:AM109"/>
  <sheetViews>
    <sheetView workbookViewId="0">
      <selection activeCell="A109" sqref="A109"/>
    </sheetView>
  </sheetViews>
  <sheetFormatPr baseColWidth="10" defaultColWidth="11" defaultRowHeight="16" x14ac:dyDescent="0.2"/>
  <cols>
    <col min="1" max="1" width="7.33203125" style="222" bestFit="1" customWidth="1"/>
    <col min="2" max="2" width="4.83203125" style="222" bestFit="1" customWidth="1"/>
    <col min="3" max="4" width="11.6640625" style="222" bestFit="1" customWidth="1"/>
    <col min="5" max="5" width="12.83203125" style="222" bestFit="1" customWidth="1"/>
    <col min="6" max="6" width="11.6640625" style="222" bestFit="1" customWidth="1"/>
    <col min="7" max="7" width="4.33203125" style="222" customWidth="1"/>
    <col min="8" max="8" width="5.33203125" style="222" customWidth="1"/>
    <col min="9" max="10" width="11.1640625" style="222" customWidth="1"/>
    <col min="11" max="11" width="23.6640625" style="222" customWidth="1"/>
    <col min="12" max="12" width="17.33203125" style="222" bestFit="1" customWidth="1"/>
    <col min="13" max="13" width="20.33203125" style="222" bestFit="1" customWidth="1"/>
    <col min="14" max="14" width="19.1640625" style="222" bestFit="1" customWidth="1"/>
    <col min="15" max="15" width="17.83203125" style="222" bestFit="1" customWidth="1"/>
    <col min="16" max="16" width="14" style="222" bestFit="1" customWidth="1"/>
    <col min="17" max="17" width="12" style="222" bestFit="1" customWidth="1"/>
    <col min="18" max="19" width="13.33203125" style="222" bestFit="1" customWidth="1"/>
    <col min="20" max="20" width="11.6640625" style="222" bestFit="1" customWidth="1"/>
    <col min="21" max="21" width="11.5" style="222" bestFit="1" customWidth="1"/>
    <col min="22" max="22" width="11.6640625" style="222" bestFit="1" customWidth="1"/>
    <col min="23" max="23" width="11" style="222" bestFit="1" customWidth="1"/>
    <col min="24" max="24" width="14" style="222" bestFit="1" customWidth="1"/>
    <col min="25" max="25" width="12.6640625" style="222" bestFit="1" customWidth="1"/>
    <col min="26" max="27" width="13.33203125" style="222" bestFit="1" customWidth="1"/>
    <col min="28" max="28" width="12.33203125" style="222" bestFit="1" customWidth="1"/>
    <col min="29" max="29" width="13.33203125" style="222" bestFit="1" customWidth="1"/>
    <col min="30" max="30" width="12.33203125" style="222" bestFit="1" customWidth="1"/>
    <col min="31" max="31" width="11" style="222" bestFit="1" customWidth="1"/>
    <col min="32" max="32" width="14" style="222" bestFit="1" customWidth="1"/>
    <col min="33" max="33" width="11.5" style="222" bestFit="1" customWidth="1"/>
    <col min="34" max="35" width="13.33203125" style="222" bestFit="1" customWidth="1"/>
    <col min="36" max="37" width="12.6640625" style="222" customWidth="1"/>
    <col min="38" max="38" width="11.1640625" style="222" bestFit="1" customWidth="1"/>
    <col min="39" max="39" width="13.6640625" style="222" customWidth="1"/>
    <col min="40" max="16384" width="11" style="222"/>
  </cols>
  <sheetData>
    <row r="1" spans="1:39" ht="17" thickBot="1" x14ac:dyDescent="0.25">
      <c r="A1" s="223" t="s">
        <v>5373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</row>
    <row r="2" spans="1:39" ht="16.5" customHeight="1" thickBot="1" x14ac:dyDescent="0.25">
      <c r="A2" s="277" t="s">
        <v>383</v>
      </c>
      <c r="B2" s="278"/>
      <c r="C2" s="278"/>
      <c r="D2" s="279"/>
      <c r="E2" s="277" t="s">
        <v>384</v>
      </c>
      <c r="F2" s="278"/>
      <c r="G2" s="278"/>
      <c r="H2" s="278"/>
      <c r="I2" s="278"/>
      <c r="J2" s="225" t="s">
        <v>385</v>
      </c>
      <c r="K2" s="278" t="s">
        <v>386</v>
      </c>
      <c r="L2" s="278"/>
      <c r="M2" s="278"/>
      <c r="N2" s="278"/>
      <c r="O2" s="278"/>
      <c r="P2" s="277" t="s">
        <v>387</v>
      </c>
      <c r="Q2" s="278"/>
      <c r="R2" s="278"/>
      <c r="S2" s="278"/>
      <c r="T2" s="278"/>
      <c r="U2" s="278"/>
      <c r="V2" s="278"/>
      <c r="W2" s="279"/>
      <c r="X2" s="278" t="s">
        <v>388</v>
      </c>
      <c r="Y2" s="278"/>
      <c r="Z2" s="278"/>
      <c r="AA2" s="278"/>
      <c r="AB2" s="278"/>
      <c r="AC2" s="278"/>
      <c r="AD2" s="278"/>
      <c r="AE2" s="278"/>
      <c r="AF2" s="277" t="s">
        <v>389</v>
      </c>
      <c r="AG2" s="278"/>
      <c r="AH2" s="278"/>
      <c r="AI2" s="278"/>
      <c r="AJ2" s="278"/>
      <c r="AK2" s="278"/>
      <c r="AL2" s="278"/>
      <c r="AM2" s="279"/>
    </row>
    <row r="3" spans="1:39" ht="35" thickBot="1" x14ac:dyDescent="0.25">
      <c r="A3" s="217" t="s">
        <v>383</v>
      </c>
      <c r="B3" s="218" t="s">
        <v>390</v>
      </c>
      <c r="C3" s="218" t="s">
        <v>391</v>
      </c>
      <c r="D3" s="219" t="s">
        <v>392</v>
      </c>
      <c r="E3" s="217" t="s">
        <v>393</v>
      </c>
      <c r="F3" s="218" t="s">
        <v>394</v>
      </c>
      <c r="G3" s="218" t="s">
        <v>395</v>
      </c>
      <c r="H3" s="218" t="s">
        <v>396</v>
      </c>
      <c r="I3" s="60" t="s">
        <v>397</v>
      </c>
      <c r="J3" s="220"/>
      <c r="K3" s="221" t="s">
        <v>398</v>
      </c>
      <c r="L3" s="218" t="s">
        <v>399</v>
      </c>
      <c r="M3" s="218" t="s">
        <v>400</v>
      </c>
      <c r="N3" s="218" t="s">
        <v>401</v>
      </c>
      <c r="O3" s="60" t="s">
        <v>402</v>
      </c>
      <c r="P3" s="217" t="s">
        <v>403</v>
      </c>
      <c r="Q3" s="218" t="s">
        <v>410</v>
      </c>
      <c r="R3" s="218" t="s">
        <v>404</v>
      </c>
      <c r="S3" s="218" t="s">
        <v>405</v>
      </c>
      <c r="T3" s="218" t="s">
        <v>406</v>
      </c>
      <c r="U3" s="218" t="s">
        <v>407</v>
      </c>
      <c r="V3" s="218" t="s">
        <v>408</v>
      </c>
      <c r="W3" s="219" t="s">
        <v>409</v>
      </c>
      <c r="X3" s="221" t="s">
        <v>403</v>
      </c>
      <c r="Y3" s="218" t="s">
        <v>410</v>
      </c>
      <c r="Z3" s="218" t="s">
        <v>404</v>
      </c>
      <c r="AA3" s="218" t="s">
        <v>405</v>
      </c>
      <c r="AB3" s="218" t="s">
        <v>406</v>
      </c>
      <c r="AC3" s="218" t="s">
        <v>407</v>
      </c>
      <c r="AD3" s="218" t="s">
        <v>408</v>
      </c>
      <c r="AE3" s="219" t="s">
        <v>409</v>
      </c>
      <c r="AF3" s="217" t="s">
        <v>403</v>
      </c>
      <c r="AG3" s="218" t="s">
        <v>410</v>
      </c>
      <c r="AH3" s="218" t="s">
        <v>404</v>
      </c>
      <c r="AI3" s="218" t="s">
        <v>405</v>
      </c>
      <c r="AJ3" s="218" t="s">
        <v>406</v>
      </c>
      <c r="AK3" s="218" t="s">
        <v>407</v>
      </c>
      <c r="AL3" s="218" t="s">
        <v>408</v>
      </c>
      <c r="AM3" s="219" t="s">
        <v>409</v>
      </c>
    </row>
    <row r="4" spans="1:39" ht="16.5" customHeight="1" thickBot="1" x14ac:dyDescent="0.25">
      <c r="A4" s="237">
        <v>1</v>
      </c>
      <c r="B4" s="58">
        <v>1</v>
      </c>
      <c r="C4" s="58">
        <v>1644107</v>
      </c>
      <c r="D4" s="227">
        <v>2644107</v>
      </c>
      <c r="E4" s="226" t="s">
        <v>411</v>
      </c>
      <c r="F4" s="58">
        <v>2144107</v>
      </c>
      <c r="G4" s="58" t="s">
        <v>412</v>
      </c>
      <c r="H4" s="58" t="s">
        <v>413</v>
      </c>
      <c r="I4" s="227">
        <v>0.13669999999999999</v>
      </c>
      <c r="J4" s="228" t="b">
        <v>0</v>
      </c>
      <c r="K4" s="57" t="b">
        <v>0</v>
      </c>
      <c r="L4" s="58" t="b">
        <v>0</v>
      </c>
      <c r="M4" s="58" t="b">
        <v>1</v>
      </c>
      <c r="N4" s="58" t="s">
        <v>414</v>
      </c>
      <c r="O4" s="59" t="b">
        <v>0</v>
      </c>
      <c r="P4" s="226">
        <v>0.10203933749999999</v>
      </c>
      <c r="Q4" s="58">
        <v>0.13669999999999999</v>
      </c>
      <c r="R4" s="58">
        <v>2.1502747400000001E-2</v>
      </c>
      <c r="S4" s="58">
        <v>2.0810000000000001E-6</v>
      </c>
      <c r="T4" s="58">
        <v>11835</v>
      </c>
      <c r="U4" s="58">
        <v>1191560</v>
      </c>
      <c r="V4" s="58">
        <v>42.3</v>
      </c>
      <c r="W4" s="227">
        <v>3.8179999999999999E-2</v>
      </c>
      <c r="X4" s="57">
        <v>0.1219526534</v>
      </c>
      <c r="Y4" s="58">
        <v>0.13669999999999999</v>
      </c>
      <c r="Z4" s="58">
        <v>1.593262723E-2</v>
      </c>
      <c r="AA4" s="58">
        <v>0</v>
      </c>
      <c r="AB4" s="58">
        <v>11835</v>
      </c>
      <c r="AC4" s="58">
        <v>9163.2986779999992</v>
      </c>
      <c r="AD4" s="58">
        <v>42.3</v>
      </c>
      <c r="AE4" s="59">
        <v>3.8179999999999999E-2</v>
      </c>
      <c r="AF4" s="226">
        <v>0.14127254910000001</v>
      </c>
      <c r="AG4" s="58">
        <v>0.12720000000000001</v>
      </c>
      <c r="AH4" s="58">
        <v>3.9028219250000003E-2</v>
      </c>
      <c r="AI4" s="58">
        <v>2.9490000000000001E-4</v>
      </c>
      <c r="AJ4" s="58">
        <v>3581</v>
      </c>
      <c r="AK4" s="58">
        <v>447335</v>
      </c>
      <c r="AL4" s="58">
        <v>63.9</v>
      </c>
      <c r="AM4" s="227">
        <v>4.0120000000000003E-2</v>
      </c>
    </row>
    <row r="5" spans="1:39" ht="16.5" customHeight="1" thickBot="1" x14ac:dyDescent="0.25">
      <c r="A5" s="229">
        <v>2</v>
      </c>
      <c r="B5" s="8">
        <v>1</v>
      </c>
      <c r="C5" s="8">
        <v>2741254</v>
      </c>
      <c r="D5" s="230">
        <v>3741254</v>
      </c>
      <c r="E5" s="229" t="s">
        <v>415</v>
      </c>
      <c r="F5" s="8">
        <v>3241254</v>
      </c>
      <c r="G5" s="8" t="s">
        <v>412</v>
      </c>
      <c r="H5" s="8" t="s">
        <v>416</v>
      </c>
      <c r="I5" s="230">
        <v>0.90190000000000003</v>
      </c>
      <c r="J5" s="231" t="b">
        <v>1</v>
      </c>
      <c r="K5" s="52" t="b">
        <v>0</v>
      </c>
      <c r="L5" s="8" t="b">
        <v>1</v>
      </c>
      <c r="M5" s="8" t="b">
        <v>0</v>
      </c>
      <c r="N5" s="8" t="s">
        <v>417</v>
      </c>
      <c r="O5" s="54" t="b">
        <v>0</v>
      </c>
      <c r="P5" s="229">
        <v>-0.13065658120000001</v>
      </c>
      <c r="Q5" s="8">
        <v>0.90190000000000003</v>
      </c>
      <c r="R5" s="8">
        <v>2.4597280530000001E-2</v>
      </c>
      <c r="S5" s="8">
        <v>1.085E-7</v>
      </c>
      <c r="T5" s="8">
        <v>11149</v>
      </c>
      <c r="U5" s="8">
        <v>1175940</v>
      </c>
      <c r="V5" s="8">
        <v>0</v>
      </c>
      <c r="W5" s="230">
        <v>0.83109999999999995</v>
      </c>
      <c r="X5" s="52">
        <v>-8.6575130149999999E-2</v>
      </c>
      <c r="Y5" s="8">
        <v>0.90190000000000003</v>
      </c>
      <c r="Z5" s="8">
        <v>1.7998597969999999E-2</v>
      </c>
      <c r="AA5" s="8">
        <v>1.508516986E-6</v>
      </c>
      <c r="AB5" s="8">
        <v>11149</v>
      </c>
      <c r="AC5" s="8">
        <v>9340.4633649999996</v>
      </c>
      <c r="AD5" s="8">
        <v>0</v>
      </c>
      <c r="AE5" s="54">
        <v>0.83109999999999995</v>
      </c>
      <c r="AF5" s="229">
        <v>-0.14312934259999999</v>
      </c>
      <c r="AG5" s="8">
        <v>0.90400000000000003</v>
      </c>
      <c r="AH5" s="8">
        <v>4.1217357939999998E-2</v>
      </c>
      <c r="AI5" s="8">
        <v>5.1550000000000001E-4</v>
      </c>
      <c r="AJ5" s="8">
        <v>4084</v>
      </c>
      <c r="AK5" s="8">
        <v>449045</v>
      </c>
      <c r="AL5" s="8">
        <v>0</v>
      </c>
      <c r="AM5" s="230">
        <v>0.62219999999999998</v>
      </c>
    </row>
    <row r="6" spans="1:39" ht="16.5" customHeight="1" thickBot="1" x14ac:dyDescent="0.25">
      <c r="A6" s="229">
        <v>3</v>
      </c>
      <c r="B6" s="8">
        <v>1</v>
      </c>
      <c r="C6" s="8">
        <v>5778414</v>
      </c>
      <c r="D6" s="230">
        <v>6778414</v>
      </c>
      <c r="E6" s="229" t="s">
        <v>418</v>
      </c>
      <c r="F6" s="8">
        <v>6278414</v>
      </c>
      <c r="G6" s="8" t="s">
        <v>412</v>
      </c>
      <c r="H6" s="8" t="s">
        <v>413</v>
      </c>
      <c r="I6" s="230">
        <v>0.6522</v>
      </c>
      <c r="J6" s="232" t="b">
        <v>0</v>
      </c>
      <c r="K6" s="52" t="b">
        <v>0</v>
      </c>
      <c r="L6" s="8" t="b">
        <v>0</v>
      </c>
      <c r="M6" s="8" t="b">
        <v>1</v>
      </c>
      <c r="N6" s="8" t="s">
        <v>414</v>
      </c>
      <c r="O6" s="54" t="b">
        <v>0</v>
      </c>
      <c r="P6" s="229">
        <v>-6.1927136039999997E-2</v>
      </c>
      <c r="Q6" s="8">
        <v>0.6522</v>
      </c>
      <c r="R6" s="8">
        <v>1.496215012E-2</v>
      </c>
      <c r="S6" s="8">
        <v>3.489E-5</v>
      </c>
      <c r="T6" s="8">
        <v>12684</v>
      </c>
      <c r="U6" s="8">
        <v>1161650</v>
      </c>
      <c r="V6" s="8">
        <v>0</v>
      </c>
      <c r="W6" s="230">
        <v>0.59</v>
      </c>
      <c r="X6" s="52">
        <v>-6.8309229870000002E-2</v>
      </c>
      <c r="Y6" s="8">
        <v>0.6522</v>
      </c>
      <c r="Z6" s="8">
        <v>1.107848986E-2</v>
      </c>
      <c r="AA6" s="8">
        <v>7.0068604879999995E-10</v>
      </c>
      <c r="AB6" s="8">
        <v>12684</v>
      </c>
      <c r="AC6" s="8">
        <v>9846.2671859999991</v>
      </c>
      <c r="AD6" s="8">
        <v>0</v>
      </c>
      <c r="AE6" s="54">
        <v>0.59</v>
      </c>
      <c r="AF6" s="229">
        <v>-9.6355309190000002E-2</v>
      </c>
      <c r="AG6" s="8">
        <v>0.64190000000000003</v>
      </c>
      <c r="AH6" s="8">
        <v>2.3516300140000002E-2</v>
      </c>
      <c r="AI6" s="8">
        <v>4.1780000000000003E-5</v>
      </c>
      <c r="AJ6" s="8">
        <v>5619</v>
      </c>
      <c r="AK6" s="8">
        <v>434759</v>
      </c>
      <c r="AL6" s="8">
        <v>0</v>
      </c>
      <c r="AM6" s="230">
        <v>0.49569999999999997</v>
      </c>
    </row>
    <row r="7" spans="1:39" ht="16.5" customHeight="1" thickBot="1" x14ac:dyDescent="0.25">
      <c r="A7" s="235">
        <v>4</v>
      </c>
      <c r="B7" s="8">
        <v>1</v>
      </c>
      <c r="C7" s="8">
        <v>15839772</v>
      </c>
      <c r="D7" s="230">
        <v>16844730</v>
      </c>
      <c r="E7" s="229" t="s">
        <v>419</v>
      </c>
      <c r="F7" s="8">
        <v>16339772</v>
      </c>
      <c r="G7" s="8" t="s">
        <v>416</v>
      </c>
      <c r="H7" s="8" t="s">
        <v>413</v>
      </c>
      <c r="I7" s="230">
        <v>0.40739999999999998</v>
      </c>
      <c r="J7" s="232" t="b">
        <v>0</v>
      </c>
      <c r="K7" s="52" t="b">
        <v>1</v>
      </c>
      <c r="L7" s="8" t="b">
        <v>1</v>
      </c>
      <c r="M7" s="8" t="b">
        <v>0</v>
      </c>
      <c r="N7" s="8" t="s">
        <v>420</v>
      </c>
      <c r="O7" s="54" t="b">
        <v>1</v>
      </c>
      <c r="P7" s="229">
        <v>-0.1525429901</v>
      </c>
      <c r="Q7" s="8">
        <v>0.40739999999999998</v>
      </c>
      <c r="R7" s="8">
        <v>1.426225014E-2</v>
      </c>
      <c r="S7" s="8">
        <v>0</v>
      </c>
      <c r="T7" s="8">
        <v>13066</v>
      </c>
      <c r="U7" s="8">
        <v>1182180</v>
      </c>
      <c r="V7" s="8">
        <v>61.9</v>
      </c>
      <c r="W7" s="230">
        <v>3.9659999999999999E-4</v>
      </c>
      <c r="X7" s="52"/>
      <c r="Y7" s="8"/>
      <c r="Z7" s="8"/>
      <c r="AA7" s="8"/>
      <c r="AB7" s="8"/>
      <c r="AC7" s="8"/>
      <c r="AD7" s="8"/>
      <c r="AE7" s="54"/>
      <c r="AF7" s="229">
        <v>-0.19314191280000001</v>
      </c>
      <c r="AG7" s="8">
        <v>0.40200000000000002</v>
      </c>
      <c r="AH7" s="8">
        <v>2.2127511860000001E-2</v>
      </c>
      <c r="AI7" s="8">
        <v>0</v>
      </c>
      <c r="AJ7" s="8">
        <v>6001</v>
      </c>
      <c r="AK7" s="8">
        <v>455291</v>
      </c>
      <c r="AL7" s="8">
        <v>80.5</v>
      </c>
      <c r="AM7" s="230">
        <v>1.027E-4</v>
      </c>
    </row>
    <row r="8" spans="1:39" ht="16.5" customHeight="1" thickBot="1" x14ac:dyDescent="0.25">
      <c r="A8" s="235">
        <v>4</v>
      </c>
      <c r="B8" s="8">
        <v>1</v>
      </c>
      <c r="C8" s="8">
        <v>15839772</v>
      </c>
      <c r="D8" s="230">
        <v>16844730</v>
      </c>
      <c r="E8" s="229" t="s">
        <v>421</v>
      </c>
      <c r="F8" s="8">
        <v>16344730</v>
      </c>
      <c r="G8" s="8" t="s">
        <v>416</v>
      </c>
      <c r="H8" s="8" t="s">
        <v>422</v>
      </c>
      <c r="I8" s="230">
        <v>0.67849999999999999</v>
      </c>
      <c r="J8" s="232" t="b">
        <v>0</v>
      </c>
      <c r="K8" s="52" t="b">
        <v>0</v>
      </c>
      <c r="L8" s="8" t="b">
        <v>0</v>
      </c>
      <c r="M8" s="8" t="b">
        <v>1</v>
      </c>
      <c r="N8" s="8" t="s">
        <v>414</v>
      </c>
      <c r="O8" s="54" t="b">
        <v>1</v>
      </c>
      <c r="P8" s="229">
        <v>0.1414108134</v>
      </c>
      <c r="Q8" s="8">
        <v>0.67849999999999999</v>
      </c>
      <c r="R8" s="8">
        <v>1.43540873E-2</v>
      </c>
      <c r="S8" s="8">
        <v>0</v>
      </c>
      <c r="T8" s="8">
        <v>14255</v>
      </c>
      <c r="U8" s="8">
        <v>1199510</v>
      </c>
      <c r="V8" s="8">
        <v>79.2</v>
      </c>
      <c r="W8" s="230">
        <v>2.0239999999999999E-10</v>
      </c>
      <c r="X8" s="52">
        <v>0.14623957409999999</v>
      </c>
      <c r="Y8" s="8">
        <v>0.67849999999999999</v>
      </c>
      <c r="Z8" s="8">
        <v>1.0876892040000001E-2</v>
      </c>
      <c r="AA8" s="8">
        <v>0</v>
      </c>
      <c r="AB8" s="8">
        <v>14255</v>
      </c>
      <c r="AC8" s="8">
        <v>11124.69233</v>
      </c>
      <c r="AD8" s="8">
        <v>79.2</v>
      </c>
      <c r="AE8" s="54">
        <v>2.0239999999999999E-10</v>
      </c>
      <c r="AF8" s="229">
        <v>0.19333448880000001</v>
      </c>
      <c r="AG8" s="8">
        <v>0.67900000000000005</v>
      </c>
      <c r="AH8" s="8">
        <v>2.330820258E-2</v>
      </c>
      <c r="AI8" s="8">
        <v>0</v>
      </c>
      <c r="AJ8" s="8">
        <v>6001</v>
      </c>
      <c r="AK8" s="8">
        <v>455291</v>
      </c>
      <c r="AL8" s="8">
        <v>80.3</v>
      </c>
      <c r="AM8" s="230">
        <v>1.159E-4</v>
      </c>
    </row>
    <row r="9" spans="1:39" ht="16.5" customHeight="1" thickBot="1" x14ac:dyDescent="0.25">
      <c r="A9" s="235">
        <v>5</v>
      </c>
      <c r="B9" s="8">
        <v>1</v>
      </c>
      <c r="C9" s="8">
        <v>45521630</v>
      </c>
      <c r="D9" s="230">
        <v>46521630</v>
      </c>
      <c r="E9" s="229" t="s">
        <v>423</v>
      </c>
      <c r="F9" s="8">
        <v>46021630</v>
      </c>
      <c r="G9" s="8" t="s">
        <v>416</v>
      </c>
      <c r="H9" s="8" t="s">
        <v>422</v>
      </c>
      <c r="I9" s="230">
        <v>0.59730000000000005</v>
      </c>
      <c r="J9" s="232" t="b">
        <v>0</v>
      </c>
      <c r="K9" s="52" t="b">
        <v>0</v>
      </c>
      <c r="L9" s="8" t="b">
        <v>0</v>
      </c>
      <c r="M9" s="8" t="b">
        <v>1</v>
      </c>
      <c r="N9" s="8" t="s">
        <v>414</v>
      </c>
      <c r="O9" s="54" t="b">
        <v>0</v>
      </c>
      <c r="P9" s="229">
        <v>-5.3673971860000003E-2</v>
      </c>
      <c r="Q9" s="8">
        <v>0.59730000000000005</v>
      </c>
      <c r="R9" s="8">
        <v>1.41724083E-2</v>
      </c>
      <c r="S9" s="8">
        <v>1.5229999999999999E-4</v>
      </c>
      <c r="T9" s="8">
        <v>13066</v>
      </c>
      <c r="U9" s="8">
        <v>1182180</v>
      </c>
      <c r="V9" s="8">
        <v>0</v>
      </c>
      <c r="W9" s="230">
        <v>0.86229999999999996</v>
      </c>
      <c r="X9" s="52">
        <v>-6.661525217E-2</v>
      </c>
      <c r="Y9" s="8">
        <v>0.59730000000000005</v>
      </c>
      <c r="Z9" s="8">
        <v>1.0584504959999999E-2</v>
      </c>
      <c r="AA9" s="8">
        <v>3.1007099399999999E-10</v>
      </c>
      <c r="AB9" s="8">
        <v>13066</v>
      </c>
      <c r="AC9" s="8">
        <v>10349.24215</v>
      </c>
      <c r="AD9" s="8">
        <v>0</v>
      </c>
      <c r="AE9" s="54">
        <v>0.86229999999999996</v>
      </c>
      <c r="AF9" s="229">
        <v>-6.9627646119999997E-2</v>
      </c>
      <c r="AG9" s="8">
        <v>0.59819999999999995</v>
      </c>
      <c r="AH9" s="8">
        <v>2.1825117179999999E-2</v>
      </c>
      <c r="AI9" s="8">
        <v>1.421E-3</v>
      </c>
      <c r="AJ9" s="8">
        <v>6001</v>
      </c>
      <c r="AK9" s="8">
        <v>455291</v>
      </c>
      <c r="AL9" s="8">
        <v>0</v>
      </c>
      <c r="AM9" s="230">
        <v>0.44490000000000002</v>
      </c>
    </row>
    <row r="10" spans="1:39" ht="16.5" customHeight="1" thickBot="1" x14ac:dyDescent="0.25">
      <c r="A10" s="229">
        <v>6</v>
      </c>
      <c r="B10" s="8">
        <v>1</v>
      </c>
      <c r="C10" s="8">
        <v>61377378</v>
      </c>
      <c r="D10" s="230">
        <v>62377378</v>
      </c>
      <c r="E10" s="229" t="s">
        <v>424</v>
      </c>
      <c r="F10" s="8">
        <v>61877378</v>
      </c>
      <c r="G10" s="8" t="s">
        <v>412</v>
      </c>
      <c r="H10" s="8" t="s">
        <v>413</v>
      </c>
      <c r="I10" s="230">
        <v>0.54379999999999995</v>
      </c>
      <c r="J10" s="231" t="b">
        <v>1</v>
      </c>
      <c r="K10" s="52" t="b">
        <v>1</v>
      </c>
      <c r="L10" s="8" t="b">
        <v>1</v>
      </c>
      <c r="M10" s="8" t="b">
        <v>0</v>
      </c>
      <c r="N10" s="8" t="s">
        <v>420</v>
      </c>
      <c r="O10" s="54" t="b">
        <v>0</v>
      </c>
      <c r="P10" s="229">
        <v>7.5812933649999997E-2</v>
      </c>
      <c r="Q10" s="8">
        <v>0.54379999999999995</v>
      </c>
      <c r="R10" s="8">
        <v>1.35477606E-2</v>
      </c>
      <c r="S10" s="8">
        <v>2.194E-8</v>
      </c>
      <c r="T10" s="8">
        <v>13752</v>
      </c>
      <c r="U10" s="8">
        <v>1197800</v>
      </c>
      <c r="V10" s="8">
        <v>0</v>
      </c>
      <c r="W10" s="230">
        <v>0.58109999999999995</v>
      </c>
      <c r="X10" s="52">
        <v>3.9675685779999997E-2</v>
      </c>
      <c r="Y10" s="8">
        <v>0.54379999999999995</v>
      </c>
      <c r="Z10" s="8">
        <v>1.024911417E-2</v>
      </c>
      <c r="AA10" s="8">
        <v>1.0833058849999999E-4</v>
      </c>
      <c r="AB10" s="8">
        <v>13752</v>
      </c>
      <c r="AC10" s="8">
        <v>10980.96463</v>
      </c>
      <c r="AD10" s="8">
        <v>0</v>
      </c>
      <c r="AE10" s="54">
        <v>0.58109999999999995</v>
      </c>
      <c r="AF10" s="229">
        <v>9.9314464399999997E-2</v>
      </c>
      <c r="AG10" s="8">
        <v>0.54239999999999999</v>
      </c>
      <c r="AH10" s="8">
        <v>2.2284446110000002E-2</v>
      </c>
      <c r="AI10" s="8">
        <v>8.3240000000000003E-6</v>
      </c>
      <c r="AJ10" s="8">
        <v>5498</v>
      </c>
      <c r="AK10" s="8">
        <v>453581</v>
      </c>
      <c r="AL10" s="8">
        <v>35.799999999999997</v>
      </c>
      <c r="AM10" s="230">
        <v>0.18279999999999999</v>
      </c>
    </row>
    <row r="11" spans="1:39" ht="16.5" customHeight="1" thickBot="1" x14ac:dyDescent="0.25">
      <c r="A11" s="229">
        <v>7</v>
      </c>
      <c r="B11" s="8">
        <v>1</v>
      </c>
      <c r="C11" s="8">
        <v>78123626</v>
      </c>
      <c r="D11" s="230">
        <v>79123626</v>
      </c>
      <c r="E11" s="229" t="s">
        <v>425</v>
      </c>
      <c r="F11" s="8">
        <v>78623626</v>
      </c>
      <c r="G11" s="8" t="s">
        <v>416</v>
      </c>
      <c r="H11" s="8" t="s">
        <v>422</v>
      </c>
      <c r="I11" s="230">
        <v>0.87670000000000003</v>
      </c>
      <c r="J11" s="231" t="b">
        <v>1</v>
      </c>
      <c r="K11" s="52" t="b">
        <v>0</v>
      </c>
      <c r="L11" s="8" t="b">
        <v>1</v>
      </c>
      <c r="M11" s="8" t="b">
        <v>0</v>
      </c>
      <c r="N11" s="8" t="s">
        <v>417</v>
      </c>
      <c r="O11" s="54" t="b">
        <v>0</v>
      </c>
      <c r="P11" s="229">
        <v>-0.1021495783</v>
      </c>
      <c r="Q11" s="8">
        <v>0.87670000000000003</v>
      </c>
      <c r="R11" s="8">
        <v>2.1530009409999998E-2</v>
      </c>
      <c r="S11" s="8">
        <v>2.0899999999999999E-6</v>
      </c>
      <c r="T11" s="8">
        <v>12563</v>
      </c>
      <c r="U11" s="8">
        <v>1180470</v>
      </c>
      <c r="V11" s="8">
        <v>0</v>
      </c>
      <c r="W11" s="230">
        <v>0.46739999999999998</v>
      </c>
      <c r="X11" s="52">
        <v>-7.5395391640000003E-2</v>
      </c>
      <c r="Y11" s="8">
        <v>0.87670000000000003</v>
      </c>
      <c r="Z11" s="8">
        <v>1.5949246340000001E-2</v>
      </c>
      <c r="AA11" s="8">
        <v>2.2762899060000001E-6</v>
      </c>
      <c r="AB11" s="8">
        <v>12563</v>
      </c>
      <c r="AC11" s="8">
        <v>9978.5510109999996</v>
      </c>
      <c r="AD11" s="8">
        <v>0</v>
      </c>
      <c r="AE11" s="54">
        <v>0.46739999999999998</v>
      </c>
      <c r="AF11" s="229">
        <v>-0.1219730829</v>
      </c>
      <c r="AG11" s="8">
        <v>0.88329999999999997</v>
      </c>
      <c r="AH11" s="8">
        <v>3.4747073070000002E-2</v>
      </c>
      <c r="AI11" s="8">
        <v>4.4759999999999998E-4</v>
      </c>
      <c r="AJ11" s="8">
        <v>5498</v>
      </c>
      <c r="AK11" s="8">
        <v>453581</v>
      </c>
      <c r="AL11" s="8">
        <v>0</v>
      </c>
      <c r="AM11" s="230">
        <v>0.8337</v>
      </c>
    </row>
    <row r="12" spans="1:39" ht="16.5" customHeight="1" thickBot="1" x14ac:dyDescent="0.25">
      <c r="A12" s="229">
        <v>8</v>
      </c>
      <c r="B12" s="8">
        <v>1</v>
      </c>
      <c r="C12" s="8">
        <v>155238044</v>
      </c>
      <c r="D12" s="230">
        <v>156238044</v>
      </c>
      <c r="E12" s="229" t="s">
        <v>426</v>
      </c>
      <c r="F12" s="8">
        <v>155738044</v>
      </c>
      <c r="G12" s="8" t="s">
        <v>412</v>
      </c>
      <c r="H12" s="8" t="s">
        <v>413</v>
      </c>
      <c r="I12" s="230">
        <v>0.70409999999999995</v>
      </c>
      <c r="J12" s="231" t="b">
        <v>1</v>
      </c>
      <c r="K12" s="52" t="b">
        <v>0</v>
      </c>
      <c r="L12" s="8" t="b">
        <v>1</v>
      </c>
      <c r="M12" s="8" t="b">
        <v>0</v>
      </c>
      <c r="N12" s="8" t="s">
        <v>417</v>
      </c>
      <c r="O12" s="54" t="b">
        <v>0</v>
      </c>
      <c r="P12" s="229">
        <v>-7.4397632759999999E-2</v>
      </c>
      <c r="Q12" s="8">
        <v>0.70409999999999995</v>
      </c>
      <c r="R12" s="8">
        <v>1.524779242E-2</v>
      </c>
      <c r="S12" s="8">
        <v>1.065E-6</v>
      </c>
      <c r="T12" s="8">
        <v>13066</v>
      </c>
      <c r="U12" s="8">
        <v>1182180</v>
      </c>
      <c r="V12" s="8">
        <v>9.6999999999999993</v>
      </c>
      <c r="W12" s="230">
        <v>0.3407</v>
      </c>
      <c r="X12" s="52">
        <v>-3.894584467E-2</v>
      </c>
      <c r="Y12" s="8">
        <v>0.70409999999999995</v>
      </c>
      <c r="Z12" s="8">
        <v>1.1411208169999999E-2</v>
      </c>
      <c r="AA12" s="8">
        <v>6.4264522379999997E-4</v>
      </c>
      <c r="AB12" s="8">
        <v>13066</v>
      </c>
      <c r="AC12" s="8">
        <v>10322.306560000001</v>
      </c>
      <c r="AD12" s="8">
        <v>9.6999999999999993</v>
      </c>
      <c r="AE12" s="54">
        <v>0.3407</v>
      </c>
      <c r="AF12" s="229">
        <v>-0.1016514282</v>
      </c>
      <c r="AG12" s="8">
        <v>0.70430000000000004</v>
      </c>
      <c r="AH12" s="8">
        <v>2.346896327E-2</v>
      </c>
      <c r="AI12" s="8">
        <v>1.482E-5</v>
      </c>
      <c r="AJ12" s="8">
        <v>6001</v>
      </c>
      <c r="AK12" s="8">
        <v>455291</v>
      </c>
      <c r="AL12" s="8">
        <v>42.9</v>
      </c>
      <c r="AM12" s="230">
        <v>0.1193</v>
      </c>
    </row>
    <row r="13" spans="1:39" ht="16.5" customHeight="1" thickBot="1" x14ac:dyDescent="0.25">
      <c r="A13" s="229">
        <v>9</v>
      </c>
      <c r="B13" s="8">
        <v>1</v>
      </c>
      <c r="C13" s="8">
        <v>178892863</v>
      </c>
      <c r="D13" s="230">
        <v>179892863</v>
      </c>
      <c r="E13" s="229" t="s">
        <v>427</v>
      </c>
      <c r="F13" s="8">
        <v>179392863</v>
      </c>
      <c r="G13" s="8" t="s">
        <v>412</v>
      </c>
      <c r="H13" s="8" t="s">
        <v>413</v>
      </c>
      <c r="I13" s="230">
        <v>1.83E-2</v>
      </c>
      <c r="J13" s="231" t="b">
        <v>1</v>
      </c>
      <c r="K13" s="52" t="b">
        <v>1</v>
      </c>
      <c r="L13" s="8" t="b">
        <v>1</v>
      </c>
      <c r="M13" s="8" t="b">
        <v>0</v>
      </c>
      <c r="N13" s="8" t="s">
        <v>420</v>
      </c>
      <c r="O13" s="54" t="b">
        <v>0</v>
      </c>
      <c r="P13" s="229">
        <v>-0.29949326739999999</v>
      </c>
      <c r="Q13" s="8">
        <v>1.83E-2</v>
      </c>
      <c r="R13" s="8">
        <v>5.3459441869999999E-2</v>
      </c>
      <c r="S13" s="8">
        <v>2.1159999999999999E-8</v>
      </c>
      <c r="T13" s="8">
        <v>13709</v>
      </c>
      <c r="U13" s="8">
        <v>1196210</v>
      </c>
      <c r="V13" s="8">
        <v>0</v>
      </c>
      <c r="W13" s="230">
        <v>0.93820000000000003</v>
      </c>
      <c r="X13" s="52">
        <v>-0.16206410969999999</v>
      </c>
      <c r="Y13" s="8">
        <v>1.83E-2</v>
      </c>
      <c r="Z13" s="8">
        <v>4.0116399660000003E-2</v>
      </c>
      <c r="AA13" s="8">
        <v>5.3486121899999998E-5</v>
      </c>
      <c r="AB13" s="8">
        <v>13709</v>
      </c>
      <c r="AC13" s="8">
        <v>9738.4823849999993</v>
      </c>
      <c r="AD13" s="8">
        <v>0</v>
      </c>
      <c r="AE13" s="54">
        <v>0.93820000000000003</v>
      </c>
      <c r="AF13" s="229">
        <v>-0.30722728630000001</v>
      </c>
      <c r="AG13" s="8">
        <v>1.9400000000000001E-2</v>
      </c>
      <c r="AH13" s="8">
        <v>8.4262900299999999E-2</v>
      </c>
      <c r="AI13" s="8">
        <v>2.6630000000000002E-4</v>
      </c>
      <c r="AJ13" s="8">
        <v>5498</v>
      </c>
      <c r="AK13" s="8">
        <v>453581</v>
      </c>
      <c r="AL13" s="8">
        <v>0</v>
      </c>
      <c r="AM13" s="230">
        <v>0.98270000000000002</v>
      </c>
    </row>
    <row r="14" spans="1:39" ht="16.5" customHeight="1" thickBot="1" x14ac:dyDescent="0.25">
      <c r="A14" s="229">
        <v>10</v>
      </c>
      <c r="B14" s="8">
        <v>1</v>
      </c>
      <c r="C14" s="8">
        <v>213782916</v>
      </c>
      <c r="D14" s="230">
        <v>214786789</v>
      </c>
      <c r="E14" s="229" t="s">
        <v>428</v>
      </c>
      <c r="F14" s="8">
        <v>214282916</v>
      </c>
      <c r="G14" s="8" t="s">
        <v>412</v>
      </c>
      <c r="H14" s="8" t="s">
        <v>413</v>
      </c>
      <c r="I14" s="230">
        <v>0.94510000000000005</v>
      </c>
      <c r="J14" s="231" t="b">
        <v>1</v>
      </c>
      <c r="K14" s="52" t="b">
        <v>0</v>
      </c>
      <c r="L14" s="8" t="b">
        <v>1</v>
      </c>
      <c r="M14" s="8" t="b">
        <v>0</v>
      </c>
      <c r="N14" s="8" t="s">
        <v>417</v>
      </c>
      <c r="O14" s="54" t="b">
        <v>0</v>
      </c>
      <c r="P14" s="229">
        <v>0.1586032023</v>
      </c>
      <c r="Q14" s="8">
        <v>0.94510000000000005</v>
      </c>
      <c r="R14" s="8">
        <v>3.093968297E-2</v>
      </c>
      <c r="S14" s="8">
        <v>2.9560000000000003E-7</v>
      </c>
      <c r="T14" s="8">
        <v>13727</v>
      </c>
      <c r="U14" s="8">
        <v>1197000</v>
      </c>
      <c r="V14" s="8">
        <v>21.3</v>
      </c>
      <c r="W14" s="230">
        <v>0.21110000000000001</v>
      </c>
      <c r="X14" s="52">
        <v>0.1350672352</v>
      </c>
      <c r="Y14" s="8">
        <v>0.94510000000000005</v>
      </c>
      <c r="Z14" s="8">
        <v>2.3066137649999999E-2</v>
      </c>
      <c r="AA14" s="8">
        <v>4.7514715669999997E-9</v>
      </c>
      <c r="AB14" s="8">
        <v>13727</v>
      </c>
      <c r="AC14" s="8">
        <v>10066.72438</v>
      </c>
      <c r="AD14" s="8">
        <v>21.3</v>
      </c>
      <c r="AE14" s="54">
        <v>0.21110000000000001</v>
      </c>
      <c r="AF14" s="229">
        <v>0.1529134513</v>
      </c>
      <c r="AG14" s="8">
        <v>0.94230000000000003</v>
      </c>
      <c r="AH14" s="8">
        <v>4.8947518859999997E-2</v>
      </c>
      <c r="AI14" s="8">
        <v>1.784E-3</v>
      </c>
      <c r="AJ14" s="8">
        <v>5498</v>
      </c>
      <c r="AK14" s="8">
        <v>453581</v>
      </c>
      <c r="AL14" s="8">
        <v>68.900000000000006</v>
      </c>
      <c r="AM14" s="230">
        <v>1.1900000000000001E-2</v>
      </c>
    </row>
    <row r="15" spans="1:39" ht="16.5" customHeight="1" thickBot="1" x14ac:dyDescent="0.25">
      <c r="A15" s="229">
        <v>10</v>
      </c>
      <c r="B15" s="8">
        <v>1</v>
      </c>
      <c r="C15" s="8">
        <v>213782916</v>
      </c>
      <c r="D15" s="230">
        <v>214786789</v>
      </c>
      <c r="E15" s="229" t="s">
        <v>429</v>
      </c>
      <c r="F15" s="8">
        <v>214286789</v>
      </c>
      <c r="G15" s="8" t="s">
        <v>412</v>
      </c>
      <c r="H15" s="8" t="s">
        <v>413</v>
      </c>
      <c r="I15" s="230">
        <v>4.5100000000000001E-2</v>
      </c>
      <c r="J15" s="231" t="b">
        <v>1</v>
      </c>
      <c r="K15" s="52" t="b">
        <v>0</v>
      </c>
      <c r="L15" s="8" t="b">
        <v>0</v>
      </c>
      <c r="M15" s="8" t="b">
        <v>1</v>
      </c>
      <c r="N15" s="8" t="s">
        <v>414</v>
      </c>
      <c r="O15" s="54" t="b">
        <v>0</v>
      </c>
      <c r="P15" s="229">
        <v>-0.1675211653</v>
      </c>
      <c r="Q15" s="8">
        <v>4.5100000000000001E-2</v>
      </c>
      <c r="R15" s="8">
        <v>3.5191540559999998E-2</v>
      </c>
      <c r="S15" s="8">
        <v>1.933E-6</v>
      </c>
      <c r="T15" s="8">
        <v>13727</v>
      </c>
      <c r="U15" s="8">
        <v>1197000</v>
      </c>
      <c r="V15" s="8">
        <v>0</v>
      </c>
      <c r="W15" s="230">
        <v>0.63470000000000004</v>
      </c>
      <c r="X15" s="52">
        <v>-0.1535106732</v>
      </c>
      <c r="Y15" s="8">
        <v>4.5100000000000001E-2</v>
      </c>
      <c r="Z15" s="8">
        <v>2.6058923920000001E-2</v>
      </c>
      <c r="AA15" s="8">
        <v>3.8408382379999999E-9</v>
      </c>
      <c r="AB15" s="8">
        <v>13727</v>
      </c>
      <c r="AC15" s="8">
        <v>9374.7352329999994</v>
      </c>
      <c r="AD15" s="8">
        <v>0</v>
      </c>
      <c r="AE15" s="54">
        <v>0.63470000000000004</v>
      </c>
      <c r="AF15" s="229">
        <v>-0.16689449980000001</v>
      </c>
      <c r="AG15" s="8">
        <v>4.5900000000000003E-2</v>
      </c>
      <c r="AH15" s="8">
        <v>5.5227604780000002E-2</v>
      </c>
      <c r="AI15" s="8">
        <v>2.5119999999999999E-3</v>
      </c>
      <c r="AJ15" s="8">
        <v>5498</v>
      </c>
      <c r="AK15" s="8">
        <v>453581</v>
      </c>
      <c r="AL15" s="8">
        <v>42.8</v>
      </c>
      <c r="AM15" s="230">
        <v>0.13650000000000001</v>
      </c>
    </row>
    <row r="16" spans="1:39" ht="16.5" customHeight="1" thickBot="1" x14ac:dyDescent="0.25">
      <c r="A16" s="229">
        <v>11</v>
      </c>
      <c r="B16" s="8">
        <v>1</v>
      </c>
      <c r="C16" s="8">
        <v>228051984</v>
      </c>
      <c r="D16" s="230">
        <v>229051984</v>
      </c>
      <c r="E16" s="229" t="s">
        <v>430</v>
      </c>
      <c r="F16" s="8">
        <v>228551984</v>
      </c>
      <c r="G16" s="8" t="s">
        <v>412</v>
      </c>
      <c r="H16" s="8" t="s">
        <v>413</v>
      </c>
      <c r="I16" s="230">
        <v>0.37830000000000003</v>
      </c>
      <c r="J16" s="231" t="b">
        <v>1</v>
      </c>
      <c r="K16" s="52" t="b">
        <v>0</v>
      </c>
      <c r="L16" s="8" t="b">
        <v>0</v>
      </c>
      <c r="M16" s="8" t="b">
        <v>1</v>
      </c>
      <c r="N16" s="8" t="s">
        <v>414</v>
      </c>
      <c r="O16" s="54" t="b">
        <v>0</v>
      </c>
      <c r="P16" s="229">
        <v>6.0100445519999997E-2</v>
      </c>
      <c r="Q16" s="8">
        <v>0.37830000000000003</v>
      </c>
      <c r="R16" s="8">
        <v>1.35706596E-2</v>
      </c>
      <c r="S16" s="8">
        <v>9.4800000000000007E-6</v>
      </c>
      <c r="T16" s="8">
        <v>14255</v>
      </c>
      <c r="U16" s="8">
        <v>1199510</v>
      </c>
      <c r="V16" s="8">
        <v>31.6</v>
      </c>
      <c r="W16" s="230">
        <v>9.7809999999999994E-2</v>
      </c>
      <c r="X16" s="52">
        <v>6.7196440950000005E-2</v>
      </c>
      <c r="Y16" s="8">
        <v>0.37830000000000003</v>
      </c>
      <c r="Z16" s="8">
        <v>1.037729907E-2</v>
      </c>
      <c r="AA16" s="8">
        <v>0</v>
      </c>
      <c r="AB16" s="8">
        <v>14255</v>
      </c>
      <c r="AC16" s="8">
        <v>11543.8555</v>
      </c>
      <c r="AD16" s="8">
        <v>31.6</v>
      </c>
      <c r="AE16" s="54">
        <v>9.7809999999999994E-2</v>
      </c>
      <c r="AF16" s="229">
        <v>7.3949818410000007E-2</v>
      </c>
      <c r="AG16" s="8">
        <v>0.38750000000000001</v>
      </c>
      <c r="AH16" s="8">
        <v>2.1840483040000001E-2</v>
      </c>
      <c r="AI16" s="8">
        <v>7.094E-4</v>
      </c>
      <c r="AJ16" s="8">
        <v>6001</v>
      </c>
      <c r="AK16" s="8">
        <v>455291</v>
      </c>
      <c r="AL16" s="8">
        <v>38.9</v>
      </c>
      <c r="AM16" s="230">
        <v>0.14649999999999999</v>
      </c>
    </row>
    <row r="17" spans="1:39" ht="16.5" customHeight="1" thickBot="1" x14ac:dyDescent="0.25">
      <c r="A17" s="229">
        <v>12</v>
      </c>
      <c r="B17" s="8">
        <v>1</v>
      </c>
      <c r="C17" s="8">
        <v>236352282</v>
      </c>
      <c r="D17" s="230">
        <v>237353167</v>
      </c>
      <c r="E17" s="229" t="s">
        <v>431</v>
      </c>
      <c r="F17" s="8">
        <v>236852282</v>
      </c>
      <c r="G17" s="8" t="s">
        <v>412</v>
      </c>
      <c r="H17" s="8" t="s">
        <v>422</v>
      </c>
      <c r="I17" s="230">
        <v>0.3775</v>
      </c>
      <c r="J17" s="232" t="b">
        <v>0</v>
      </c>
      <c r="K17" s="52" t="b">
        <v>1</v>
      </c>
      <c r="L17" s="8" t="b">
        <v>1</v>
      </c>
      <c r="M17" s="8" t="b">
        <v>0</v>
      </c>
      <c r="N17" s="8" t="s">
        <v>420</v>
      </c>
      <c r="O17" s="54" t="b">
        <v>0</v>
      </c>
      <c r="P17" s="229">
        <v>-0.1125735605</v>
      </c>
      <c r="Q17" s="8">
        <v>0.3775</v>
      </c>
      <c r="R17" s="8">
        <v>1.6026609739999999E-2</v>
      </c>
      <c r="S17" s="8">
        <v>0</v>
      </c>
      <c r="T17" s="8">
        <v>10675</v>
      </c>
      <c r="U17" s="8">
        <v>1143370</v>
      </c>
      <c r="V17" s="8">
        <v>3.9</v>
      </c>
      <c r="W17" s="230">
        <v>0.40760000000000002</v>
      </c>
      <c r="X17" s="52"/>
      <c r="Y17" s="8"/>
      <c r="Z17" s="8"/>
      <c r="AA17" s="8"/>
      <c r="AB17" s="8"/>
      <c r="AC17" s="8"/>
      <c r="AD17" s="8"/>
      <c r="AE17" s="54"/>
      <c r="AF17" s="229">
        <v>-0.1367989154</v>
      </c>
      <c r="AG17" s="8">
        <v>0.37690000000000001</v>
      </c>
      <c r="AH17" s="8">
        <v>2.9635425260000001E-2</v>
      </c>
      <c r="AI17" s="8">
        <v>3.9110000000000003E-6</v>
      </c>
      <c r="AJ17" s="8">
        <v>3610</v>
      </c>
      <c r="AK17" s="8">
        <v>416483</v>
      </c>
      <c r="AL17" s="8">
        <v>0</v>
      </c>
      <c r="AM17" s="230">
        <v>0.47599999999999998</v>
      </c>
    </row>
    <row r="18" spans="1:39" ht="16.5" customHeight="1" thickBot="1" x14ac:dyDescent="0.25">
      <c r="A18" s="235">
        <v>12</v>
      </c>
      <c r="B18" s="8">
        <v>1</v>
      </c>
      <c r="C18" s="8">
        <v>236352282</v>
      </c>
      <c r="D18" s="230">
        <v>237353167</v>
      </c>
      <c r="E18" s="229" t="s">
        <v>432</v>
      </c>
      <c r="F18" s="8">
        <v>236853167</v>
      </c>
      <c r="G18" s="8" t="s">
        <v>412</v>
      </c>
      <c r="H18" s="8" t="s">
        <v>413</v>
      </c>
      <c r="I18" s="230">
        <v>0.62250000000000005</v>
      </c>
      <c r="J18" s="232" t="b">
        <v>0</v>
      </c>
      <c r="K18" s="52" t="b">
        <v>0</v>
      </c>
      <c r="L18" s="8" t="b">
        <v>0</v>
      </c>
      <c r="M18" s="8" t="b">
        <v>1</v>
      </c>
      <c r="N18" s="8" t="s">
        <v>414</v>
      </c>
      <c r="O18" s="54" t="b">
        <v>0</v>
      </c>
      <c r="P18" s="229">
        <v>0.1121552737</v>
      </c>
      <c r="Q18" s="8">
        <v>0.62250000000000005</v>
      </c>
      <c r="R18" s="8">
        <v>1.6046928540000002E-2</v>
      </c>
      <c r="S18" s="8">
        <v>0</v>
      </c>
      <c r="T18" s="8">
        <v>10675</v>
      </c>
      <c r="U18" s="8">
        <v>1143370</v>
      </c>
      <c r="V18" s="8">
        <v>6.7</v>
      </c>
      <c r="W18" s="230">
        <v>0.37830000000000003</v>
      </c>
      <c r="X18" s="52">
        <v>9.0312540659999996E-2</v>
      </c>
      <c r="Y18" s="8">
        <v>0.62250000000000005</v>
      </c>
      <c r="Z18" s="8">
        <v>1.137529135E-2</v>
      </c>
      <c r="AA18" s="8">
        <v>0</v>
      </c>
      <c r="AB18" s="8">
        <v>10675</v>
      </c>
      <c r="AC18" s="8">
        <v>8262.8497439999992</v>
      </c>
      <c r="AD18" s="8">
        <v>6.7</v>
      </c>
      <c r="AE18" s="54">
        <v>0.37830000000000003</v>
      </c>
      <c r="AF18" s="229">
        <v>0.13734727629999999</v>
      </c>
      <c r="AG18" s="8">
        <v>0.62290000000000001</v>
      </c>
      <c r="AH18" s="8">
        <v>2.965640852E-2</v>
      </c>
      <c r="AI18" s="8">
        <v>3.6339999999999999E-6</v>
      </c>
      <c r="AJ18" s="8">
        <v>3610</v>
      </c>
      <c r="AK18" s="8">
        <v>416483</v>
      </c>
      <c r="AL18" s="8">
        <v>0</v>
      </c>
      <c r="AM18" s="230">
        <v>0.48</v>
      </c>
    </row>
    <row r="19" spans="1:39" ht="16.5" customHeight="1" thickBot="1" x14ac:dyDescent="0.25">
      <c r="A19" s="229">
        <v>13</v>
      </c>
      <c r="B19" s="8">
        <v>2</v>
      </c>
      <c r="C19" s="8">
        <v>11056106</v>
      </c>
      <c r="D19" s="230">
        <v>12056106</v>
      </c>
      <c r="E19" s="229" t="s">
        <v>433</v>
      </c>
      <c r="F19" s="8">
        <v>11556106</v>
      </c>
      <c r="G19" s="8" t="s">
        <v>412</v>
      </c>
      <c r="H19" s="8" t="s">
        <v>413</v>
      </c>
      <c r="I19" s="230">
        <v>0.3533</v>
      </c>
      <c r="J19" s="231" t="b">
        <v>1</v>
      </c>
      <c r="K19" s="52" t="b">
        <v>1</v>
      </c>
      <c r="L19" s="8" t="b">
        <v>1</v>
      </c>
      <c r="M19" s="8" t="b">
        <v>1</v>
      </c>
      <c r="N19" s="8" t="s">
        <v>420</v>
      </c>
      <c r="O19" s="54" t="b">
        <v>0</v>
      </c>
      <c r="P19" s="229">
        <v>8.3850429379999994E-2</v>
      </c>
      <c r="Q19" s="8">
        <v>0.3533</v>
      </c>
      <c r="R19" s="8">
        <v>1.427158207E-2</v>
      </c>
      <c r="S19" s="8">
        <v>4.2199999999999999E-9</v>
      </c>
      <c r="T19" s="8">
        <v>13855</v>
      </c>
      <c r="U19" s="8">
        <v>1015600</v>
      </c>
      <c r="V19" s="8">
        <v>39.9</v>
      </c>
      <c r="W19" s="230">
        <v>4.5719999999999997E-2</v>
      </c>
      <c r="X19" s="52">
        <v>6.3548811600000005E-2</v>
      </c>
      <c r="Y19" s="8">
        <v>0.3533</v>
      </c>
      <c r="Z19" s="8">
        <v>1.074296804E-2</v>
      </c>
      <c r="AA19" s="8">
        <v>3.3109651059999999E-9</v>
      </c>
      <c r="AB19" s="8">
        <v>13855</v>
      </c>
      <c r="AC19" s="8">
        <v>10744.328240000001</v>
      </c>
      <c r="AD19" s="8">
        <v>39.9</v>
      </c>
      <c r="AE19" s="54">
        <v>4.5719999999999997E-2</v>
      </c>
      <c r="AF19" s="229">
        <v>0.10978680020000001</v>
      </c>
      <c r="AG19" s="8">
        <v>0.35620000000000002</v>
      </c>
      <c r="AH19" s="8">
        <v>2.2442541819999998E-2</v>
      </c>
      <c r="AI19" s="8">
        <v>9.9860000000000006E-7</v>
      </c>
      <c r="AJ19" s="8">
        <v>6001</v>
      </c>
      <c r="AK19" s="8">
        <v>455291</v>
      </c>
      <c r="AL19" s="8">
        <v>48.8</v>
      </c>
      <c r="AM19" s="230">
        <v>8.2220000000000001E-2</v>
      </c>
    </row>
    <row r="20" spans="1:39" ht="16.5" customHeight="1" thickBot="1" x14ac:dyDescent="0.25">
      <c r="A20" s="229">
        <v>14</v>
      </c>
      <c r="B20" s="8">
        <v>2</v>
      </c>
      <c r="C20" s="8">
        <v>36590233</v>
      </c>
      <c r="D20" s="230">
        <v>37692495</v>
      </c>
      <c r="E20" s="229" t="s">
        <v>434</v>
      </c>
      <c r="F20" s="8">
        <v>37090233</v>
      </c>
      <c r="G20" s="8" t="s">
        <v>416</v>
      </c>
      <c r="H20" s="8" t="s">
        <v>422</v>
      </c>
      <c r="I20" s="230">
        <v>0.52059999999999995</v>
      </c>
      <c r="J20" s="231" t="b">
        <v>1</v>
      </c>
      <c r="K20" s="52" t="b">
        <v>0</v>
      </c>
      <c r="L20" s="8" t="b">
        <v>1</v>
      </c>
      <c r="M20" s="8" t="b">
        <v>0</v>
      </c>
      <c r="N20" s="8" t="s">
        <v>417</v>
      </c>
      <c r="O20" s="54" t="b">
        <v>0</v>
      </c>
      <c r="P20" s="229">
        <v>7.6263836550000005E-2</v>
      </c>
      <c r="Q20" s="8">
        <v>0.52059999999999995</v>
      </c>
      <c r="R20" s="8">
        <v>1.452501508E-2</v>
      </c>
      <c r="S20" s="8">
        <v>1.5169999999999999E-7</v>
      </c>
      <c r="T20" s="8">
        <v>12181</v>
      </c>
      <c r="U20" s="8">
        <v>1159940</v>
      </c>
      <c r="V20" s="8">
        <v>0</v>
      </c>
      <c r="W20" s="230">
        <v>0.85760000000000003</v>
      </c>
      <c r="X20" s="52">
        <v>5.4957880569999999E-2</v>
      </c>
      <c r="Y20" s="8">
        <v>0.52059999999999995</v>
      </c>
      <c r="Z20" s="8">
        <v>1.0661219140000001E-2</v>
      </c>
      <c r="AA20" s="8">
        <v>2.5372033770000002E-7</v>
      </c>
      <c r="AB20" s="8">
        <v>12181</v>
      </c>
      <c r="AC20" s="8">
        <v>9495.8670779999993</v>
      </c>
      <c r="AD20" s="8">
        <v>0</v>
      </c>
      <c r="AE20" s="54">
        <v>0.85760000000000003</v>
      </c>
      <c r="AF20" s="229">
        <v>9.9928669110000007E-2</v>
      </c>
      <c r="AG20" s="8">
        <v>0.51349999999999996</v>
      </c>
      <c r="AH20" s="8">
        <v>2.3442934030000001E-2</v>
      </c>
      <c r="AI20" s="8">
        <v>2.02E-5</v>
      </c>
      <c r="AJ20" s="8">
        <v>5116</v>
      </c>
      <c r="AK20" s="8">
        <v>433049</v>
      </c>
      <c r="AL20" s="8">
        <v>0</v>
      </c>
      <c r="AM20" s="230">
        <v>0.84819999999999995</v>
      </c>
    </row>
    <row r="21" spans="1:39" ht="16.5" customHeight="1" thickBot="1" x14ac:dyDescent="0.25">
      <c r="A21" s="229">
        <v>14</v>
      </c>
      <c r="B21" s="8">
        <v>2</v>
      </c>
      <c r="C21" s="8">
        <v>36590233</v>
      </c>
      <c r="D21" s="230">
        <v>37692495</v>
      </c>
      <c r="E21" s="229" t="s">
        <v>435</v>
      </c>
      <c r="F21" s="8">
        <v>37192495</v>
      </c>
      <c r="G21" s="8" t="s">
        <v>416</v>
      </c>
      <c r="H21" s="8" t="s">
        <v>422</v>
      </c>
      <c r="I21" s="230">
        <v>0.4819</v>
      </c>
      <c r="J21" s="231" t="b">
        <v>1</v>
      </c>
      <c r="K21" s="52" t="b">
        <v>0</v>
      </c>
      <c r="L21" s="8" t="b">
        <v>0</v>
      </c>
      <c r="M21" s="8" t="b">
        <v>1</v>
      </c>
      <c r="N21" s="8" t="s">
        <v>414</v>
      </c>
      <c r="O21" s="54" t="b">
        <v>0</v>
      </c>
      <c r="P21" s="229">
        <v>-6.9423333470000001E-2</v>
      </c>
      <c r="Q21" s="8">
        <v>0.4819</v>
      </c>
      <c r="R21" s="8">
        <v>1.4378881580000001E-2</v>
      </c>
      <c r="S21" s="8">
        <v>1.378E-6</v>
      </c>
      <c r="T21" s="8">
        <v>12181</v>
      </c>
      <c r="U21" s="8">
        <v>1159940</v>
      </c>
      <c r="V21" s="8">
        <v>0</v>
      </c>
      <c r="W21" s="230">
        <v>0.7036</v>
      </c>
      <c r="X21" s="52">
        <v>-5.8167999999999997E-2</v>
      </c>
      <c r="Y21" s="8">
        <v>0.4819</v>
      </c>
      <c r="Z21" s="8">
        <v>1.061457926E-2</v>
      </c>
      <c r="AA21" s="8">
        <v>4.2530190890000002E-8</v>
      </c>
      <c r="AB21" s="8">
        <v>12181</v>
      </c>
      <c r="AC21" s="8">
        <v>9686.1072170000007</v>
      </c>
      <c r="AD21" s="8">
        <v>0</v>
      </c>
      <c r="AE21" s="54">
        <v>0.7036</v>
      </c>
      <c r="AF21" s="229">
        <v>-9.0629507669999998E-2</v>
      </c>
      <c r="AG21" s="8">
        <v>0.49130000000000001</v>
      </c>
      <c r="AH21" s="8">
        <v>2.3219370310000001E-2</v>
      </c>
      <c r="AI21" s="8">
        <v>9.4930000000000001E-5</v>
      </c>
      <c r="AJ21" s="8">
        <v>5116</v>
      </c>
      <c r="AK21" s="8">
        <v>433049</v>
      </c>
      <c r="AL21" s="8">
        <v>0</v>
      </c>
      <c r="AM21" s="230">
        <v>0.755</v>
      </c>
    </row>
    <row r="22" spans="1:39" ht="16.5" customHeight="1" thickBot="1" x14ac:dyDescent="0.25">
      <c r="A22" s="229">
        <v>15</v>
      </c>
      <c r="B22" s="8">
        <v>2</v>
      </c>
      <c r="C22" s="8">
        <v>102926177</v>
      </c>
      <c r="D22" s="230">
        <v>103926177</v>
      </c>
      <c r="E22" s="229" t="s">
        <v>436</v>
      </c>
      <c r="F22" s="8">
        <v>103426177</v>
      </c>
      <c r="G22" s="8" t="s">
        <v>416</v>
      </c>
      <c r="H22" s="8" t="s">
        <v>422</v>
      </c>
      <c r="I22" s="230">
        <v>0.9345</v>
      </c>
      <c r="J22" s="231" t="b">
        <v>1</v>
      </c>
      <c r="K22" s="52" t="b">
        <v>0</v>
      </c>
      <c r="L22" s="8" t="b">
        <v>0</v>
      </c>
      <c r="M22" s="8" t="b">
        <v>1</v>
      </c>
      <c r="N22" s="8" t="s">
        <v>414</v>
      </c>
      <c r="O22" s="54" t="b">
        <v>0</v>
      </c>
      <c r="P22" s="229">
        <v>-0.10089252880000001</v>
      </c>
      <c r="Q22" s="8">
        <v>0.9345</v>
      </c>
      <c r="R22" s="8">
        <v>2.60062483E-2</v>
      </c>
      <c r="S22" s="8">
        <v>1.047E-4</v>
      </c>
      <c r="T22" s="8">
        <v>14230</v>
      </c>
      <c r="U22" s="8">
        <v>1198670</v>
      </c>
      <c r="V22" s="8">
        <v>44.9</v>
      </c>
      <c r="W22" s="230">
        <v>2.351E-2</v>
      </c>
      <c r="X22" s="52">
        <v>-0.13952459750000001</v>
      </c>
      <c r="Y22" s="8">
        <v>0.9345</v>
      </c>
      <c r="Z22" s="8">
        <v>2.0140983580000001E-2</v>
      </c>
      <c r="AA22" s="8">
        <v>0</v>
      </c>
      <c r="AB22" s="8">
        <v>14230</v>
      </c>
      <c r="AC22" s="8">
        <v>12077.97118</v>
      </c>
      <c r="AD22" s="8">
        <v>44.9</v>
      </c>
      <c r="AE22" s="54">
        <v>2.351E-2</v>
      </c>
      <c r="AF22" s="229">
        <v>-0.18442532119999999</v>
      </c>
      <c r="AG22" s="8">
        <v>0.93430000000000002</v>
      </c>
      <c r="AH22" s="8">
        <v>4.0497089600000001E-2</v>
      </c>
      <c r="AI22" s="8">
        <v>5.2630000000000003E-6</v>
      </c>
      <c r="AJ22" s="8">
        <v>6001</v>
      </c>
      <c r="AK22" s="8">
        <v>455291</v>
      </c>
      <c r="AL22" s="8">
        <v>63.9</v>
      </c>
      <c r="AM22" s="230">
        <v>1.6709999999999999E-2</v>
      </c>
    </row>
    <row r="23" spans="1:39" ht="16.5" customHeight="1" thickBot="1" x14ac:dyDescent="0.25">
      <c r="A23" s="229">
        <v>16</v>
      </c>
      <c r="B23" s="8">
        <v>2</v>
      </c>
      <c r="C23" s="8">
        <v>120579174</v>
      </c>
      <c r="D23" s="230">
        <v>121579174</v>
      </c>
      <c r="E23" s="229" t="s">
        <v>437</v>
      </c>
      <c r="F23" s="8">
        <v>121079174</v>
      </c>
      <c r="G23" s="8" t="s">
        <v>416</v>
      </c>
      <c r="H23" s="8" t="s">
        <v>422</v>
      </c>
      <c r="I23" s="230">
        <v>0.96499999999999997</v>
      </c>
      <c r="J23" s="231" t="b">
        <v>1</v>
      </c>
      <c r="K23" s="52" t="b">
        <v>0</v>
      </c>
      <c r="L23" s="8" t="b">
        <v>1</v>
      </c>
      <c r="M23" s="8" t="b">
        <v>0</v>
      </c>
      <c r="N23" s="8" t="s">
        <v>417</v>
      </c>
      <c r="O23" s="54" t="b">
        <v>0</v>
      </c>
      <c r="P23" s="229">
        <v>-0.2101775511</v>
      </c>
      <c r="Q23" s="8">
        <v>0.96499999999999997</v>
      </c>
      <c r="R23" s="8">
        <v>3.8886936439999999E-2</v>
      </c>
      <c r="S23" s="8">
        <v>6.4869999999999998E-8</v>
      </c>
      <c r="T23" s="8">
        <v>11792</v>
      </c>
      <c r="U23" s="8">
        <v>1189930</v>
      </c>
      <c r="V23" s="8">
        <v>21.5</v>
      </c>
      <c r="W23" s="230">
        <v>0.22020000000000001</v>
      </c>
      <c r="X23" s="52">
        <v>-0.10564267569999999</v>
      </c>
      <c r="Y23" s="8">
        <v>0.96499999999999997</v>
      </c>
      <c r="Z23" s="8">
        <v>2.9064016099999999E-2</v>
      </c>
      <c r="AA23" s="8">
        <v>2.781670386E-4</v>
      </c>
      <c r="AB23" s="8">
        <v>11792</v>
      </c>
      <c r="AC23" s="8">
        <v>9789.650474</v>
      </c>
      <c r="AD23" s="8">
        <v>21.5</v>
      </c>
      <c r="AE23" s="54">
        <v>0.22020000000000001</v>
      </c>
      <c r="AF23" s="229">
        <v>-0.13775425420000001</v>
      </c>
      <c r="AG23" s="8">
        <v>0.96489999999999998</v>
      </c>
      <c r="AH23" s="8">
        <v>6.8555693360000003E-2</v>
      </c>
      <c r="AI23" s="8">
        <v>4.4499999999999998E-2</v>
      </c>
      <c r="AJ23" s="8">
        <v>3581</v>
      </c>
      <c r="AK23" s="8">
        <v>447335</v>
      </c>
      <c r="AL23" s="8">
        <v>28.1</v>
      </c>
      <c r="AM23" s="230">
        <v>0.24329999999999999</v>
      </c>
    </row>
    <row r="24" spans="1:39" ht="16.5" customHeight="1" thickBot="1" x14ac:dyDescent="0.25">
      <c r="A24" s="229">
        <v>17</v>
      </c>
      <c r="B24" s="8">
        <v>2</v>
      </c>
      <c r="C24" s="8">
        <v>178990478</v>
      </c>
      <c r="D24" s="230">
        <v>180080093</v>
      </c>
      <c r="E24" s="229" t="s">
        <v>438</v>
      </c>
      <c r="F24" s="8">
        <v>179580093</v>
      </c>
      <c r="G24" s="8" t="s">
        <v>412</v>
      </c>
      <c r="H24" s="8" t="s">
        <v>416</v>
      </c>
      <c r="I24" s="230">
        <v>0.84470000000000001</v>
      </c>
      <c r="J24" s="232" t="b">
        <v>0</v>
      </c>
      <c r="K24" s="52" t="b">
        <v>0</v>
      </c>
      <c r="L24" s="8" t="b">
        <v>1</v>
      </c>
      <c r="M24" s="8" t="b">
        <v>0</v>
      </c>
      <c r="N24" s="8" t="s">
        <v>417</v>
      </c>
      <c r="O24" s="54" t="b">
        <v>0</v>
      </c>
      <c r="P24" s="229">
        <v>8.9749613460000002E-2</v>
      </c>
      <c r="Q24" s="8">
        <v>0.84470000000000001</v>
      </c>
      <c r="R24" s="8">
        <v>1.8576264379999999E-2</v>
      </c>
      <c r="S24" s="8">
        <v>1.356E-6</v>
      </c>
      <c r="T24" s="8">
        <v>14255</v>
      </c>
      <c r="U24" s="8">
        <v>1199480</v>
      </c>
      <c r="V24" s="8">
        <v>0.3</v>
      </c>
      <c r="W24" s="230">
        <v>0.45140000000000002</v>
      </c>
      <c r="X24" s="52">
        <v>0.1388251841</v>
      </c>
      <c r="Y24" s="8">
        <v>0.84470000000000001</v>
      </c>
      <c r="Z24" s="8">
        <v>1.408485118E-2</v>
      </c>
      <c r="AA24" s="8">
        <v>0</v>
      </c>
      <c r="AB24" s="8">
        <v>14255</v>
      </c>
      <c r="AC24" s="8">
        <v>11045.34505</v>
      </c>
      <c r="AD24" s="8">
        <v>0.3</v>
      </c>
      <c r="AE24" s="54">
        <v>0.45140000000000002</v>
      </c>
      <c r="AF24" s="229">
        <v>0.1120201144</v>
      </c>
      <c r="AG24" s="8">
        <v>0.8417</v>
      </c>
      <c r="AH24" s="8">
        <v>2.9679571259999999E-2</v>
      </c>
      <c r="AI24" s="8">
        <v>1.604E-4</v>
      </c>
      <c r="AJ24" s="8">
        <v>6001</v>
      </c>
      <c r="AK24" s="8">
        <v>455291</v>
      </c>
      <c r="AL24" s="8">
        <v>0</v>
      </c>
      <c r="AM24" s="230">
        <v>0.86760000000000004</v>
      </c>
    </row>
    <row r="25" spans="1:39" ht="16.5" customHeight="1" thickBot="1" x14ac:dyDescent="0.25">
      <c r="A25" s="235">
        <v>17</v>
      </c>
      <c r="B25" s="8">
        <v>2</v>
      </c>
      <c r="C25" s="8">
        <v>178990478</v>
      </c>
      <c r="D25" s="230">
        <v>180080093</v>
      </c>
      <c r="E25" s="229" t="s">
        <v>439</v>
      </c>
      <c r="F25" s="8">
        <v>179490478</v>
      </c>
      <c r="G25" s="8" t="s">
        <v>416</v>
      </c>
      <c r="H25" s="8" t="s">
        <v>422</v>
      </c>
      <c r="I25" s="230">
        <v>0.19819999999999999</v>
      </c>
      <c r="J25" s="232" t="b">
        <v>0</v>
      </c>
      <c r="K25" s="52" t="b">
        <v>0</v>
      </c>
      <c r="L25" s="8" t="b">
        <v>0</v>
      </c>
      <c r="M25" s="8" t="b">
        <v>1</v>
      </c>
      <c r="N25" s="8" t="s">
        <v>414</v>
      </c>
      <c r="O25" s="54" t="b">
        <v>0</v>
      </c>
      <c r="P25" s="229">
        <v>-7.3252412409999995E-2</v>
      </c>
      <c r="Q25" s="8">
        <v>0.19819999999999999</v>
      </c>
      <c r="R25" s="8">
        <v>1.7955790669999999E-2</v>
      </c>
      <c r="S25" s="8">
        <v>4.511E-5</v>
      </c>
      <c r="T25" s="8">
        <v>12684</v>
      </c>
      <c r="U25" s="8">
        <v>1161650</v>
      </c>
      <c r="V25" s="8">
        <v>40</v>
      </c>
      <c r="W25" s="230">
        <v>4.9739999999999999E-2</v>
      </c>
      <c r="X25" s="52">
        <v>-0.1417522463</v>
      </c>
      <c r="Y25" s="8">
        <v>0.19819999999999999</v>
      </c>
      <c r="Z25" s="8">
        <v>1.324312869E-2</v>
      </c>
      <c r="AA25" s="8">
        <v>0</v>
      </c>
      <c r="AB25" s="8">
        <v>12684</v>
      </c>
      <c r="AC25" s="8">
        <v>9758.6835460000002</v>
      </c>
      <c r="AD25" s="8">
        <v>40</v>
      </c>
      <c r="AE25" s="54">
        <v>4.9739999999999999E-2</v>
      </c>
      <c r="AF25" s="229">
        <v>-0.13155028469999999</v>
      </c>
      <c r="AG25" s="8">
        <v>0.20130000000000001</v>
      </c>
      <c r="AH25" s="8">
        <v>2.8455970939999999E-2</v>
      </c>
      <c r="AI25" s="8">
        <v>3.783E-6</v>
      </c>
      <c r="AJ25" s="8">
        <v>5619</v>
      </c>
      <c r="AK25" s="8">
        <v>434759</v>
      </c>
      <c r="AL25" s="8">
        <v>0</v>
      </c>
      <c r="AM25" s="230">
        <v>0.61870000000000003</v>
      </c>
    </row>
    <row r="26" spans="1:39" ht="16.5" customHeight="1" thickBot="1" x14ac:dyDescent="0.25">
      <c r="A26" s="229">
        <v>18</v>
      </c>
      <c r="B26" s="8">
        <v>2</v>
      </c>
      <c r="C26" s="8">
        <v>200668758</v>
      </c>
      <c r="D26" s="230">
        <v>201668758</v>
      </c>
      <c r="E26" s="229" t="s">
        <v>440</v>
      </c>
      <c r="F26" s="8">
        <v>201168758</v>
      </c>
      <c r="G26" s="8" t="s">
        <v>416</v>
      </c>
      <c r="H26" s="8" t="s">
        <v>422</v>
      </c>
      <c r="I26" s="230">
        <v>0.38650000000000001</v>
      </c>
      <c r="J26" s="231" t="b">
        <v>1</v>
      </c>
      <c r="K26" s="52" t="b">
        <v>1</v>
      </c>
      <c r="L26" s="8" t="b">
        <v>1</v>
      </c>
      <c r="M26" s="8" t="b">
        <v>1</v>
      </c>
      <c r="N26" s="8" t="s">
        <v>420</v>
      </c>
      <c r="O26" s="54" t="b">
        <v>1</v>
      </c>
      <c r="P26" s="229">
        <v>8.5966342690000003E-2</v>
      </c>
      <c r="Q26" s="8">
        <v>0.38650000000000001</v>
      </c>
      <c r="R26" s="8">
        <v>1.419926627E-2</v>
      </c>
      <c r="S26" s="8">
        <v>1.4100000000000001E-9</v>
      </c>
      <c r="T26" s="8">
        <v>13066</v>
      </c>
      <c r="U26" s="8">
        <v>1182180</v>
      </c>
      <c r="V26" s="8">
        <v>20.5</v>
      </c>
      <c r="W26" s="230">
        <v>0.21440000000000001</v>
      </c>
      <c r="X26" s="52">
        <v>7.4649056929999999E-2</v>
      </c>
      <c r="Y26" s="8">
        <v>0.38650000000000001</v>
      </c>
      <c r="Z26" s="8">
        <v>1.063951198E-2</v>
      </c>
      <c r="AA26" s="8">
        <v>0</v>
      </c>
      <c r="AB26" s="8">
        <v>13066</v>
      </c>
      <c r="AC26" s="8">
        <v>10458.613939999999</v>
      </c>
      <c r="AD26" s="8">
        <v>20.5</v>
      </c>
      <c r="AE26" s="54">
        <v>0.21440000000000001</v>
      </c>
      <c r="AF26" s="229">
        <v>0.1224583185</v>
      </c>
      <c r="AG26" s="8">
        <v>0.38650000000000001</v>
      </c>
      <c r="AH26" s="8">
        <v>2.1859668049999999E-2</v>
      </c>
      <c r="AI26" s="8">
        <v>2.119E-8</v>
      </c>
      <c r="AJ26" s="8">
        <v>6001</v>
      </c>
      <c r="AK26" s="8">
        <v>455291</v>
      </c>
      <c r="AL26" s="8">
        <v>0</v>
      </c>
      <c r="AM26" s="230">
        <v>0.435</v>
      </c>
    </row>
    <row r="27" spans="1:39" ht="16.5" customHeight="1" thickBot="1" x14ac:dyDescent="0.25">
      <c r="A27" s="229">
        <v>19</v>
      </c>
      <c r="B27" s="8">
        <v>3</v>
      </c>
      <c r="C27" s="8">
        <v>12341804</v>
      </c>
      <c r="D27" s="230">
        <v>13343368</v>
      </c>
      <c r="E27" s="229" t="s">
        <v>441</v>
      </c>
      <c r="F27" s="8">
        <v>12843368</v>
      </c>
      <c r="G27" s="8" t="s">
        <v>416</v>
      </c>
      <c r="H27" s="8" t="s">
        <v>422</v>
      </c>
      <c r="I27" s="230">
        <v>0.40439999999999998</v>
      </c>
      <c r="J27" s="231" t="b">
        <v>1</v>
      </c>
      <c r="K27" s="52" t="b">
        <v>1</v>
      </c>
      <c r="L27" s="8" t="b">
        <v>1</v>
      </c>
      <c r="M27" s="8" t="b">
        <v>0</v>
      </c>
      <c r="N27" s="8" t="s">
        <v>420</v>
      </c>
      <c r="O27" s="54" t="b">
        <v>0</v>
      </c>
      <c r="P27" s="229">
        <v>-0.1012748247</v>
      </c>
      <c r="Q27" s="8">
        <v>0.40439999999999998</v>
      </c>
      <c r="R27" s="8">
        <v>1.5670258400000001E-2</v>
      </c>
      <c r="S27" s="8">
        <v>1.027E-10</v>
      </c>
      <c r="T27" s="8">
        <v>11178</v>
      </c>
      <c r="U27" s="8">
        <v>1145080</v>
      </c>
      <c r="V27" s="8">
        <v>0</v>
      </c>
      <c r="W27" s="230">
        <v>0.77729999999999999</v>
      </c>
      <c r="X27" s="52">
        <v>-7.7049501500000006E-2</v>
      </c>
      <c r="Y27" s="8">
        <v>0.40439999999999998</v>
      </c>
      <c r="Z27" s="8">
        <v>1.118193627E-2</v>
      </c>
      <c r="AA27" s="8">
        <v>0</v>
      </c>
      <c r="AB27" s="8">
        <v>11178</v>
      </c>
      <c r="AC27" s="8">
        <v>8453.7977269999992</v>
      </c>
      <c r="AD27" s="8">
        <v>0</v>
      </c>
      <c r="AE27" s="54">
        <v>0.77729999999999999</v>
      </c>
      <c r="AF27" s="229">
        <v>-0.1091495938</v>
      </c>
      <c r="AG27" s="8">
        <v>0.40179999999999999</v>
      </c>
      <c r="AH27" s="8">
        <v>2.818929542E-2</v>
      </c>
      <c r="AI27" s="8">
        <v>1.0789999999999999E-4</v>
      </c>
      <c r="AJ27" s="8">
        <v>4113</v>
      </c>
      <c r="AK27" s="8">
        <v>418193</v>
      </c>
      <c r="AL27" s="8">
        <v>35.4</v>
      </c>
      <c r="AM27" s="230">
        <v>0.19989999999999999</v>
      </c>
    </row>
    <row r="28" spans="1:39" ht="16.5" customHeight="1" thickBot="1" x14ac:dyDescent="0.25">
      <c r="A28" s="229">
        <v>19</v>
      </c>
      <c r="B28" s="8">
        <v>3</v>
      </c>
      <c r="C28" s="8">
        <v>12341804</v>
      </c>
      <c r="D28" s="230">
        <v>13343368</v>
      </c>
      <c r="E28" s="229" t="s">
        <v>442</v>
      </c>
      <c r="F28" s="8">
        <v>12841804</v>
      </c>
      <c r="G28" s="8" t="s">
        <v>412</v>
      </c>
      <c r="H28" s="8" t="s">
        <v>413</v>
      </c>
      <c r="I28" s="230">
        <v>0.3584</v>
      </c>
      <c r="J28" s="231" t="b">
        <v>1</v>
      </c>
      <c r="K28" s="52" t="b">
        <v>0</v>
      </c>
      <c r="L28" s="8" t="b">
        <v>0</v>
      </c>
      <c r="M28" s="8" t="b">
        <v>1</v>
      </c>
      <c r="N28" s="8" t="s">
        <v>414</v>
      </c>
      <c r="O28" s="54" t="b">
        <v>0</v>
      </c>
      <c r="P28" s="229">
        <v>-0.1001547158</v>
      </c>
      <c r="Q28" s="8">
        <v>0.3584</v>
      </c>
      <c r="R28" s="8">
        <v>1.6061693030000001E-2</v>
      </c>
      <c r="S28" s="8">
        <v>4.5E-10</v>
      </c>
      <c r="T28" s="8">
        <v>11178</v>
      </c>
      <c r="U28" s="8">
        <v>1145080</v>
      </c>
      <c r="V28" s="8">
        <v>0.1</v>
      </c>
      <c r="W28" s="230">
        <v>0.44850000000000001</v>
      </c>
      <c r="X28" s="52">
        <v>-8.0063658679999997E-2</v>
      </c>
      <c r="Y28" s="8">
        <v>0.3584</v>
      </c>
      <c r="Z28" s="8">
        <v>1.1451135039999999E-2</v>
      </c>
      <c r="AA28" s="8">
        <v>0</v>
      </c>
      <c r="AB28" s="8">
        <v>11178</v>
      </c>
      <c r="AC28" s="8">
        <v>8428.5914919999996</v>
      </c>
      <c r="AD28" s="8">
        <v>0.1</v>
      </c>
      <c r="AE28" s="54">
        <v>0.44850000000000001</v>
      </c>
      <c r="AF28" s="229">
        <v>-0.1299758936</v>
      </c>
      <c r="AG28" s="8">
        <v>0.35339999999999999</v>
      </c>
      <c r="AH28" s="8">
        <v>2.8972684910000001E-2</v>
      </c>
      <c r="AI28" s="8">
        <v>7.2520000000000002E-6</v>
      </c>
      <c r="AJ28" s="8">
        <v>4113</v>
      </c>
      <c r="AK28" s="8">
        <v>418193</v>
      </c>
      <c r="AL28" s="8">
        <v>17.600000000000001</v>
      </c>
      <c r="AM28" s="230">
        <v>0.30309999999999998</v>
      </c>
    </row>
    <row r="29" spans="1:39" ht="16.5" customHeight="1" thickBot="1" x14ac:dyDescent="0.25">
      <c r="A29" s="235">
        <v>20</v>
      </c>
      <c r="B29" s="8">
        <v>3</v>
      </c>
      <c r="C29" s="8">
        <v>13773414</v>
      </c>
      <c r="D29" s="230">
        <v>14796437</v>
      </c>
      <c r="E29" s="229" t="s">
        <v>443</v>
      </c>
      <c r="F29" s="8">
        <v>14273414</v>
      </c>
      <c r="G29" s="8" t="s">
        <v>416</v>
      </c>
      <c r="H29" s="8" t="s">
        <v>413</v>
      </c>
      <c r="I29" s="230">
        <v>0.21579999999999999</v>
      </c>
      <c r="J29" s="232" t="b">
        <v>0</v>
      </c>
      <c r="K29" s="52" t="b">
        <v>1</v>
      </c>
      <c r="L29" s="8" t="b">
        <v>1</v>
      </c>
      <c r="M29" s="8" t="b">
        <v>0</v>
      </c>
      <c r="N29" s="8" t="s">
        <v>420</v>
      </c>
      <c r="O29" s="54" t="b">
        <v>1</v>
      </c>
      <c r="P29" s="229">
        <v>0.1687842189</v>
      </c>
      <c r="Q29" s="8">
        <v>0.21579999999999999</v>
      </c>
      <c r="R29" s="8">
        <v>1.5731503389999998E-2</v>
      </c>
      <c r="S29" s="8">
        <v>0</v>
      </c>
      <c r="T29" s="8">
        <v>14255</v>
      </c>
      <c r="U29" s="8">
        <v>1199490</v>
      </c>
      <c r="V29" s="8">
        <v>54.1</v>
      </c>
      <c r="W29" s="230">
        <v>3.333E-3</v>
      </c>
      <c r="X29" s="52"/>
      <c r="Y29" s="8"/>
      <c r="Z29" s="8"/>
      <c r="AA29" s="8"/>
      <c r="AB29" s="8"/>
      <c r="AC29" s="8"/>
      <c r="AD29" s="8"/>
      <c r="AE29" s="54"/>
      <c r="AF29" s="229">
        <v>0.18697414800000001</v>
      </c>
      <c r="AG29" s="8">
        <v>0.21890000000000001</v>
      </c>
      <c r="AH29" s="8">
        <v>2.5134295009999998E-2</v>
      </c>
      <c r="AI29" s="8">
        <v>0</v>
      </c>
      <c r="AJ29" s="8">
        <v>6001</v>
      </c>
      <c r="AK29" s="8">
        <v>455291</v>
      </c>
      <c r="AL29" s="8">
        <v>12.1</v>
      </c>
      <c r="AM29" s="230">
        <v>0.33789999999999998</v>
      </c>
    </row>
    <row r="30" spans="1:39" ht="16.5" customHeight="1" thickBot="1" x14ac:dyDescent="0.25">
      <c r="A30" s="235">
        <v>20</v>
      </c>
      <c r="B30" s="8">
        <v>3</v>
      </c>
      <c r="C30" s="8">
        <v>13773414</v>
      </c>
      <c r="D30" s="230">
        <v>14796437</v>
      </c>
      <c r="E30" s="229" t="s">
        <v>444</v>
      </c>
      <c r="F30" s="8">
        <v>14273472</v>
      </c>
      <c r="G30" s="8" t="s">
        <v>416</v>
      </c>
      <c r="H30" s="8" t="s">
        <v>422</v>
      </c>
      <c r="I30" s="230">
        <v>0.78580000000000005</v>
      </c>
      <c r="J30" s="232" t="b">
        <v>0</v>
      </c>
      <c r="K30" s="52" t="b">
        <v>0</v>
      </c>
      <c r="L30" s="8" t="b">
        <v>0</v>
      </c>
      <c r="M30" s="8" t="b">
        <v>1</v>
      </c>
      <c r="N30" s="8" t="s">
        <v>414</v>
      </c>
      <c r="O30" s="54" t="b">
        <v>1</v>
      </c>
      <c r="P30" s="229">
        <v>-0.16890685359999999</v>
      </c>
      <c r="Q30" s="8">
        <v>0.78580000000000005</v>
      </c>
      <c r="R30" s="8">
        <v>1.5752420619999999E-2</v>
      </c>
      <c r="S30" s="8">
        <v>0</v>
      </c>
      <c r="T30" s="8">
        <v>14255</v>
      </c>
      <c r="U30" s="8">
        <v>1199490</v>
      </c>
      <c r="V30" s="8">
        <v>53.9</v>
      </c>
      <c r="W30" s="230">
        <v>3.4640000000000001E-3</v>
      </c>
      <c r="X30" s="52">
        <v>-0.13931361919999999</v>
      </c>
      <c r="Y30" s="8">
        <v>0.78580000000000005</v>
      </c>
      <c r="Z30" s="8">
        <v>1.217484443E-2</v>
      </c>
      <c r="AA30" s="8">
        <v>0</v>
      </c>
      <c r="AB30" s="8">
        <v>14255</v>
      </c>
      <c r="AC30" s="8">
        <v>11971.371649999999</v>
      </c>
      <c r="AD30" s="8">
        <v>53.9</v>
      </c>
      <c r="AE30" s="54">
        <v>3.4640000000000001E-3</v>
      </c>
      <c r="AF30" s="229">
        <v>-0.1875981967</v>
      </c>
      <c r="AG30" s="8">
        <v>0.78280000000000005</v>
      </c>
      <c r="AH30" s="8">
        <v>2.5201823759999999E-2</v>
      </c>
      <c r="AI30" s="8">
        <v>0</v>
      </c>
      <c r="AJ30" s="8">
        <v>6001</v>
      </c>
      <c r="AK30" s="8">
        <v>455291</v>
      </c>
      <c r="AL30" s="8">
        <v>11.3</v>
      </c>
      <c r="AM30" s="230">
        <v>0.34279999999999999</v>
      </c>
    </row>
    <row r="31" spans="1:39" ht="16.5" customHeight="1" thickBot="1" x14ac:dyDescent="0.25">
      <c r="A31" s="235">
        <v>20</v>
      </c>
      <c r="B31" s="8">
        <v>3</v>
      </c>
      <c r="C31" s="8">
        <v>13773414</v>
      </c>
      <c r="D31" s="230">
        <v>14796437</v>
      </c>
      <c r="E31" s="229" t="s">
        <v>445</v>
      </c>
      <c r="F31" s="8">
        <v>14296437</v>
      </c>
      <c r="G31" s="8" t="s">
        <v>413</v>
      </c>
      <c r="H31" s="8" t="s">
        <v>422</v>
      </c>
      <c r="I31" s="230">
        <v>0.68240000000000001</v>
      </c>
      <c r="J31" s="232" t="b">
        <v>0</v>
      </c>
      <c r="K31" s="52" t="b">
        <v>0</v>
      </c>
      <c r="L31" s="8" t="b">
        <v>0</v>
      </c>
      <c r="M31" s="8" t="b">
        <v>1</v>
      </c>
      <c r="N31" s="8" t="s">
        <v>414</v>
      </c>
      <c r="O31" s="54" t="b">
        <v>1</v>
      </c>
      <c r="P31" s="229">
        <v>0.1069327441</v>
      </c>
      <c r="Q31" s="8">
        <v>0.68240000000000001</v>
      </c>
      <c r="R31" s="8">
        <v>1.5923991669999998E-2</v>
      </c>
      <c r="S31" s="8">
        <v>0</v>
      </c>
      <c r="T31" s="8">
        <v>11762</v>
      </c>
      <c r="U31" s="8">
        <v>739434</v>
      </c>
      <c r="V31" s="8">
        <v>53.1</v>
      </c>
      <c r="W31" s="230">
        <v>8.0739999999999996E-3</v>
      </c>
      <c r="X31" s="52">
        <v>0.11307376700000001</v>
      </c>
      <c r="Y31" s="8">
        <v>0.68240000000000001</v>
      </c>
      <c r="Z31" s="8">
        <v>1.1568722010000001E-2</v>
      </c>
      <c r="AA31" s="8">
        <v>0</v>
      </c>
      <c r="AB31" s="8">
        <v>11762</v>
      </c>
      <c r="AC31" s="8">
        <v>9098.0141750000003</v>
      </c>
      <c r="AD31" s="8">
        <v>53.1</v>
      </c>
      <c r="AE31" s="54">
        <v>8.0739999999999996E-3</v>
      </c>
      <c r="AF31" s="229">
        <v>0.1320590344</v>
      </c>
      <c r="AG31" s="8">
        <v>0.68169999999999997</v>
      </c>
      <c r="AH31" s="8">
        <v>2.322499129E-2</v>
      </c>
      <c r="AI31" s="8">
        <v>1.3000000000000001E-8</v>
      </c>
      <c r="AJ31" s="8">
        <v>6001</v>
      </c>
      <c r="AK31" s="8">
        <v>455291</v>
      </c>
      <c r="AL31" s="8">
        <v>70</v>
      </c>
      <c r="AM31" s="230">
        <v>5.1450000000000003E-3</v>
      </c>
    </row>
    <row r="32" spans="1:39" ht="16.5" customHeight="1" thickBot="1" x14ac:dyDescent="0.25">
      <c r="A32" s="235">
        <v>21</v>
      </c>
      <c r="B32" s="8">
        <v>3</v>
      </c>
      <c r="C32" s="8">
        <v>69356753</v>
      </c>
      <c r="D32" s="230">
        <v>70356753</v>
      </c>
      <c r="E32" s="229" t="s">
        <v>446</v>
      </c>
      <c r="F32" s="8">
        <v>69856753</v>
      </c>
      <c r="G32" s="8" t="s">
        <v>416</v>
      </c>
      <c r="H32" s="8" t="s">
        <v>422</v>
      </c>
      <c r="I32" s="230">
        <v>0.81169999999999998</v>
      </c>
      <c r="J32" s="232" t="b">
        <v>0</v>
      </c>
      <c r="K32" s="52" t="b">
        <v>0</v>
      </c>
      <c r="L32" s="8" t="b">
        <v>0</v>
      </c>
      <c r="M32" s="8" t="b">
        <v>1</v>
      </c>
      <c r="N32" s="8" t="s">
        <v>414</v>
      </c>
      <c r="O32" s="54" t="b">
        <v>0</v>
      </c>
      <c r="P32" s="229">
        <v>5.9875619599999999E-2</v>
      </c>
      <c r="Q32" s="8">
        <v>0.81169999999999998</v>
      </c>
      <c r="R32" s="8">
        <v>1.785593483E-2</v>
      </c>
      <c r="S32" s="8">
        <v>7.9869999999999995E-4</v>
      </c>
      <c r="T32" s="8">
        <v>13066</v>
      </c>
      <c r="U32" s="8">
        <v>1182180</v>
      </c>
      <c r="V32" s="8">
        <v>0</v>
      </c>
      <c r="W32" s="230">
        <v>0.57530000000000003</v>
      </c>
      <c r="X32" s="52">
        <v>7.4375829640000002E-2</v>
      </c>
      <c r="Y32" s="8">
        <v>0.81169999999999998</v>
      </c>
      <c r="Z32" s="8">
        <v>1.333591667E-2</v>
      </c>
      <c r="AA32" s="8">
        <v>2.445519403E-8</v>
      </c>
      <c r="AB32" s="8">
        <v>13066</v>
      </c>
      <c r="AC32" s="8">
        <v>10260.27389</v>
      </c>
      <c r="AD32" s="8">
        <v>0</v>
      </c>
      <c r="AE32" s="54">
        <v>0.57530000000000003</v>
      </c>
      <c r="AF32" s="229">
        <v>9.7321093519999999E-2</v>
      </c>
      <c r="AG32" s="8">
        <v>0.81159999999999999</v>
      </c>
      <c r="AH32" s="8">
        <v>2.7462642950000001E-2</v>
      </c>
      <c r="AI32" s="8">
        <v>3.9449999999999999E-4</v>
      </c>
      <c r="AJ32" s="8">
        <v>6001</v>
      </c>
      <c r="AK32" s="8">
        <v>455291</v>
      </c>
      <c r="AL32" s="8">
        <v>0</v>
      </c>
      <c r="AM32" s="230">
        <v>0.66779999999999995</v>
      </c>
    </row>
    <row r="33" spans="1:39" ht="16.5" customHeight="1" thickBot="1" x14ac:dyDescent="0.25">
      <c r="A33" s="229">
        <v>22</v>
      </c>
      <c r="B33" s="8">
        <v>3</v>
      </c>
      <c r="C33" s="8">
        <v>73073357</v>
      </c>
      <c r="D33" s="230">
        <v>74073357</v>
      </c>
      <c r="E33" s="229" t="s">
        <v>447</v>
      </c>
      <c r="F33" s="8">
        <v>73573357</v>
      </c>
      <c r="G33" s="8" t="s">
        <v>416</v>
      </c>
      <c r="H33" s="8" t="s">
        <v>422</v>
      </c>
      <c r="I33" s="230">
        <v>0.6784</v>
      </c>
      <c r="J33" s="231" t="b">
        <v>1</v>
      </c>
      <c r="K33" s="52" t="b">
        <v>0</v>
      </c>
      <c r="L33" s="8" t="b">
        <v>0</v>
      </c>
      <c r="M33" s="8" t="b">
        <v>1</v>
      </c>
      <c r="N33" s="8" t="s">
        <v>414</v>
      </c>
      <c r="O33" s="54" t="b">
        <v>0</v>
      </c>
      <c r="P33" s="229">
        <v>5.7085143140000003E-2</v>
      </c>
      <c r="Q33" s="8">
        <v>0.6784</v>
      </c>
      <c r="R33" s="8">
        <v>1.498419126E-2</v>
      </c>
      <c r="S33" s="8">
        <v>1.3909999999999999E-4</v>
      </c>
      <c r="T33" s="8">
        <v>13066</v>
      </c>
      <c r="U33" s="8">
        <v>1182180</v>
      </c>
      <c r="V33" s="8">
        <v>27.2</v>
      </c>
      <c r="W33" s="230">
        <v>0.14430000000000001</v>
      </c>
      <c r="X33" s="52">
        <v>6.537810242E-2</v>
      </c>
      <c r="Y33" s="8">
        <v>0.6784</v>
      </c>
      <c r="Z33" s="8">
        <v>1.121015551E-2</v>
      </c>
      <c r="AA33" s="8">
        <v>5.4752995559999998E-9</v>
      </c>
      <c r="AB33" s="8">
        <v>13066</v>
      </c>
      <c r="AC33" s="8">
        <v>10207.07979</v>
      </c>
      <c r="AD33" s="8">
        <v>27.2</v>
      </c>
      <c r="AE33" s="54">
        <v>0.14430000000000001</v>
      </c>
      <c r="AF33" s="229">
        <v>0.1019545028</v>
      </c>
      <c r="AG33" s="8">
        <v>0.67910000000000004</v>
      </c>
      <c r="AH33" s="8">
        <v>2.2952366049999999E-2</v>
      </c>
      <c r="AI33" s="8">
        <v>8.9120000000000004E-6</v>
      </c>
      <c r="AJ33" s="8">
        <v>6001</v>
      </c>
      <c r="AK33" s="8">
        <v>455291</v>
      </c>
      <c r="AL33" s="8">
        <v>9.3000000000000007</v>
      </c>
      <c r="AM33" s="230">
        <v>0.35670000000000002</v>
      </c>
    </row>
    <row r="34" spans="1:39" ht="16.5" customHeight="1" thickBot="1" x14ac:dyDescent="0.25">
      <c r="A34" s="235">
        <v>23</v>
      </c>
      <c r="B34" s="8">
        <v>3</v>
      </c>
      <c r="C34" s="8">
        <v>133915318</v>
      </c>
      <c r="D34" s="230">
        <v>134915318</v>
      </c>
      <c r="E34" s="229" t="s">
        <v>448</v>
      </c>
      <c r="F34" s="8">
        <v>134415318</v>
      </c>
      <c r="G34" s="8" t="s">
        <v>412</v>
      </c>
      <c r="H34" s="8" t="s">
        <v>416</v>
      </c>
      <c r="I34" s="230">
        <v>0.93169999999999997</v>
      </c>
      <c r="J34" s="232" t="b">
        <v>0</v>
      </c>
      <c r="K34" s="52" t="b">
        <v>0</v>
      </c>
      <c r="L34" s="8" t="b">
        <v>0</v>
      </c>
      <c r="M34" s="8" t="b">
        <v>1</v>
      </c>
      <c r="N34" s="8" t="s">
        <v>414</v>
      </c>
      <c r="O34" s="54" t="b">
        <v>0</v>
      </c>
      <c r="P34" s="229">
        <v>9.4125801100000003E-2</v>
      </c>
      <c r="Q34" s="8">
        <v>0.93169999999999997</v>
      </c>
      <c r="R34" s="8">
        <v>2.926836964E-2</v>
      </c>
      <c r="S34" s="8">
        <v>1.2999999999999999E-3</v>
      </c>
      <c r="T34" s="8">
        <v>12349</v>
      </c>
      <c r="U34" s="8">
        <v>999046</v>
      </c>
      <c r="V34" s="8">
        <v>31.1</v>
      </c>
      <c r="W34" s="230">
        <v>0.11409999999999999</v>
      </c>
      <c r="X34" s="52">
        <v>0.12528455450000001</v>
      </c>
      <c r="Y34" s="8">
        <v>0.93169999999999997</v>
      </c>
      <c r="Z34" s="8">
        <v>2.1292468599999999E-2</v>
      </c>
      <c r="AA34" s="8">
        <v>4.0050543740000004E-9</v>
      </c>
      <c r="AB34" s="8">
        <v>12349</v>
      </c>
      <c r="AC34" s="8">
        <v>9172.2554739999996</v>
      </c>
      <c r="AD34" s="8">
        <v>31.1</v>
      </c>
      <c r="AE34" s="54">
        <v>0.11409999999999999</v>
      </c>
      <c r="AF34" s="229">
        <v>0.12506745429999999</v>
      </c>
      <c r="AG34" s="8">
        <v>0.93079999999999996</v>
      </c>
      <c r="AH34" s="8">
        <v>5.3509990520000002E-2</v>
      </c>
      <c r="AI34" s="8">
        <v>1.942E-2</v>
      </c>
      <c r="AJ34" s="8">
        <v>4495</v>
      </c>
      <c r="AK34" s="8">
        <v>438725</v>
      </c>
      <c r="AL34" s="8">
        <v>53.5</v>
      </c>
      <c r="AM34" s="230">
        <v>7.1980000000000002E-2</v>
      </c>
    </row>
    <row r="35" spans="1:39" ht="16.5" customHeight="1" thickBot="1" x14ac:dyDescent="0.25">
      <c r="A35" s="229">
        <v>24</v>
      </c>
      <c r="B35" s="8">
        <v>3</v>
      </c>
      <c r="C35" s="8">
        <v>157790352</v>
      </c>
      <c r="D35" s="230">
        <v>158790352</v>
      </c>
      <c r="E35" s="229" t="s">
        <v>449</v>
      </c>
      <c r="F35" s="8">
        <v>158290352</v>
      </c>
      <c r="G35" s="8" t="s">
        <v>416</v>
      </c>
      <c r="H35" s="8" t="s">
        <v>422</v>
      </c>
      <c r="I35" s="230">
        <v>0.48309999999999997</v>
      </c>
      <c r="J35" s="231" t="b">
        <v>1</v>
      </c>
      <c r="K35" s="52" t="b">
        <v>1</v>
      </c>
      <c r="L35" s="8" t="b">
        <v>1</v>
      </c>
      <c r="M35" s="8" t="b">
        <v>1</v>
      </c>
      <c r="N35" s="8" t="s">
        <v>420</v>
      </c>
      <c r="O35" s="54" t="b">
        <v>0</v>
      </c>
      <c r="P35" s="229">
        <v>-0.1122737429</v>
      </c>
      <c r="Q35" s="8">
        <v>0.48309999999999997</v>
      </c>
      <c r="R35" s="8">
        <v>1.523632005E-2</v>
      </c>
      <c r="S35" s="8">
        <v>0</v>
      </c>
      <c r="T35" s="8">
        <v>11160</v>
      </c>
      <c r="U35" s="8">
        <v>981738</v>
      </c>
      <c r="V35" s="8">
        <v>0</v>
      </c>
      <c r="W35" s="230">
        <v>0.51559999999999995</v>
      </c>
      <c r="X35" s="52">
        <v>-0.10332467200000001</v>
      </c>
      <c r="Y35" s="8">
        <v>0.48309999999999997</v>
      </c>
      <c r="Z35" s="8">
        <v>1.0909004070000001E-2</v>
      </c>
      <c r="AA35" s="8">
        <v>0</v>
      </c>
      <c r="AB35" s="8">
        <v>11160</v>
      </c>
      <c r="AC35" s="8">
        <v>8625.1421499999997</v>
      </c>
      <c r="AD35" s="8">
        <v>0</v>
      </c>
      <c r="AE35" s="54">
        <v>0.51559999999999995</v>
      </c>
      <c r="AF35" s="229">
        <v>-0.12619411759999999</v>
      </c>
      <c r="AG35" s="8">
        <v>0.47770000000000001</v>
      </c>
      <c r="AH35" s="8">
        <v>2.5867508090000001E-2</v>
      </c>
      <c r="AI35" s="8">
        <v>1.0690000000000001E-6</v>
      </c>
      <c r="AJ35" s="8">
        <v>4495</v>
      </c>
      <c r="AK35" s="8">
        <v>438725</v>
      </c>
      <c r="AL35" s="8">
        <v>31.6</v>
      </c>
      <c r="AM35" s="230">
        <v>0.21079999999999999</v>
      </c>
    </row>
    <row r="36" spans="1:39" ht="16.5" customHeight="1" thickBot="1" x14ac:dyDescent="0.25">
      <c r="A36" s="229">
        <v>25</v>
      </c>
      <c r="B36" s="8">
        <v>4</v>
      </c>
      <c r="C36" s="8">
        <v>15534634</v>
      </c>
      <c r="D36" s="230">
        <v>16534634</v>
      </c>
      <c r="E36" s="229" t="s">
        <v>450</v>
      </c>
      <c r="F36" s="8">
        <v>16034634</v>
      </c>
      <c r="G36" s="8" t="s">
        <v>412</v>
      </c>
      <c r="H36" s="8" t="s">
        <v>413</v>
      </c>
      <c r="I36" s="230">
        <v>0.74880000000000002</v>
      </c>
      <c r="J36" s="231" t="b">
        <v>1</v>
      </c>
      <c r="K36" s="52" t="b">
        <v>0</v>
      </c>
      <c r="L36" s="8" t="b">
        <v>0</v>
      </c>
      <c r="M36" s="8" t="b">
        <v>1</v>
      </c>
      <c r="N36" s="8" t="s">
        <v>414</v>
      </c>
      <c r="O36" s="54" t="b">
        <v>0</v>
      </c>
      <c r="P36" s="229">
        <v>5.8292641819999998E-2</v>
      </c>
      <c r="Q36" s="8">
        <v>0.74880000000000002</v>
      </c>
      <c r="R36" s="8">
        <v>1.6110453699999999E-2</v>
      </c>
      <c r="S36" s="8">
        <v>2.965E-4</v>
      </c>
      <c r="T36" s="8">
        <v>13066</v>
      </c>
      <c r="U36" s="8">
        <v>1182180</v>
      </c>
      <c r="V36" s="8">
        <v>34.9</v>
      </c>
      <c r="W36" s="230">
        <v>7.7420000000000003E-2</v>
      </c>
      <c r="X36" s="52">
        <v>7.7793065489999993E-2</v>
      </c>
      <c r="Y36" s="8">
        <v>0.74880000000000002</v>
      </c>
      <c r="Z36" s="8">
        <v>1.2023236370000001E-2</v>
      </c>
      <c r="AA36" s="8">
        <v>0</v>
      </c>
      <c r="AB36" s="8">
        <v>13066</v>
      </c>
      <c r="AC36" s="8">
        <v>10241.627860000001</v>
      </c>
      <c r="AD36" s="8">
        <v>34.9</v>
      </c>
      <c r="AE36" s="54">
        <v>7.7420000000000003E-2</v>
      </c>
      <c r="AF36" s="229">
        <v>8.4747345109999997E-2</v>
      </c>
      <c r="AG36" s="8">
        <v>0.74250000000000005</v>
      </c>
      <c r="AH36" s="8">
        <v>2.4741702800000001E-2</v>
      </c>
      <c r="AI36" s="8">
        <v>6.1419999999999997E-4</v>
      </c>
      <c r="AJ36" s="8">
        <v>6001</v>
      </c>
      <c r="AK36" s="8">
        <v>455291</v>
      </c>
      <c r="AL36" s="8">
        <v>5</v>
      </c>
      <c r="AM36" s="230">
        <v>0.38479999999999998</v>
      </c>
    </row>
    <row r="37" spans="1:39" ht="16.5" customHeight="1" thickBot="1" x14ac:dyDescent="0.25">
      <c r="A37" s="229">
        <v>26</v>
      </c>
      <c r="B37" s="8">
        <v>4</v>
      </c>
      <c r="C37" s="8">
        <v>95008865</v>
      </c>
      <c r="D37" s="230">
        <v>96008865</v>
      </c>
      <c r="E37" s="229" t="s">
        <v>451</v>
      </c>
      <c r="F37" s="8">
        <v>95508865</v>
      </c>
      <c r="G37" s="8" t="s">
        <v>416</v>
      </c>
      <c r="H37" s="8" t="s">
        <v>413</v>
      </c>
      <c r="I37" s="230">
        <v>0.93200000000000005</v>
      </c>
      <c r="J37" s="231" t="b">
        <v>1</v>
      </c>
      <c r="K37" s="52" t="b">
        <v>1</v>
      </c>
      <c r="L37" s="8" t="b">
        <v>1</v>
      </c>
      <c r="M37" s="8" t="b">
        <v>0</v>
      </c>
      <c r="N37" s="8" t="s">
        <v>420</v>
      </c>
      <c r="O37" s="54" t="b">
        <v>0</v>
      </c>
      <c r="P37" s="229">
        <v>-0.14972032499999999</v>
      </c>
      <c r="Q37" s="8">
        <v>0.93200000000000005</v>
      </c>
      <c r="R37" s="8">
        <v>2.6838514399999999E-2</v>
      </c>
      <c r="S37" s="8">
        <v>2.4249999999999999E-8</v>
      </c>
      <c r="T37" s="8">
        <v>13752</v>
      </c>
      <c r="U37" s="8">
        <v>1197770</v>
      </c>
      <c r="V37" s="8">
        <v>47.3</v>
      </c>
      <c r="W37" s="230">
        <v>1.6289999999999999E-2</v>
      </c>
      <c r="X37" s="52"/>
      <c r="Y37" s="8"/>
      <c r="Z37" s="8"/>
      <c r="AA37" s="8"/>
      <c r="AB37" s="8"/>
      <c r="AC37" s="8"/>
      <c r="AD37" s="8"/>
      <c r="AE37" s="54"/>
      <c r="AF37" s="229">
        <v>-0.2194879512</v>
      </c>
      <c r="AG37" s="8">
        <v>0.93610000000000004</v>
      </c>
      <c r="AH37" s="8">
        <v>4.42269551E-2</v>
      </c>
      <c r="AI37" s="8">
        <v>6.9500000000000002E-7</v>
      </c>
      <c r="AJ37" s="8">
        <v>5498</v>
      </c>
      <c r="AK37" s="8">
        <v>453581</v>
      </c>
      <c r="AL37" s="8">
        <v>11</v>
      </c>
      <c r="AM37" s="230">
        <v>0.34310000000000002</v>
      </c>
    </row>
    <row r="38" spans="1:39" ht="16.5" customHeight="1" thickBot="1" x14ac:dyDescent="0.25">
      <c r="A38" s="229">
        <v>27</v>
      </c>
      <c r="B38" s="8">
        <v>4</v>
      </c>
      <c r="C38" s="8">
        <v>111183003</v>
      </c>
      <c r="D38" s="230">
        <v>112183003</v>
      </c>
      <c r="E38" s="229" t="s">
        <v>452</v>
      </c>
      <c r="F38" s="8">
        <v>111683003</v>
      </c>
      <c r="G38" s="8" t="s">
        <v>416</v>
      </c>
      <c r="H38" s="8" t="s">
        <v>422</v>
      </c>
      <c r="I38" s="230">
        <v>0.1163</v>
      </c>
      <c r="J38" s="232" t="b">
        <v>0</v>
      </c>
      <c r="K38" s="52" t="b">
        <v>1</v>
      </c>
      <c r="L38" s="8" t="b">
        <v>1</v>
      </c>
      <c r="M38" s="8" t="b">
        <v>0</v>
      </c>
      <c r="N38" s="8" t="s">
        <v>420</v>
      </c>
      <c r="O38" s="54" t="b">
        <v>0</v>
      </c>
      <c r="P38" s="229">
        <v>0.161125345</v>
      </c>
      <c r="Q38" s="8">
        <v>0.1163</v>
      </c>
      <c r="R38" s="8">
        <v>2.8137868949999999E-2</v>
      </c>
      <c r="S38" s="8">
        <v>1.027E-8</v>
      </c>
      <c r="T38" s="8">
        <v>7671</v>
      </c>
      <c r="U38" s="8">
        <v>1047620</v>
      </c>
      <c r="V38" s="8">
        <v>6.2</v>
      </c>
      <c r="W38" s="230">
        <v>0.38390000000000002</v>
      </c>
      <c r="X38" s="52"/>
      <c r="Y38" s="8"/>
      <c r="Z38" s="8"/>
      <c r="AA38" s="8"/>
      <c r="AB38" s="8"/>
      <c r="AC38" s="8"/>
      <c r="AD38" s="8"/>
      <c r="AE38" s="54"/>
      <c r="AF38" s="229">
        <v>0.17923243329999999</v>
      </c>
      <c r="AG38" s="8">
        <v>0.1173</v>
      </c>
      <c r="AH38" s="8">
        <v>3.5639295760000002E-2</v>
      </c>
      <c r="AI38" s="8">
        <v>4.9289999999999997E-7</v>
      </c>
      <c r="AJ38" s="8">
        <v>4970</v>
      </c>
      <c r="AK38" s="8">
        <v>432934</v>
      </c>
      <c r="AL38" s="8">
        <v>0</v>
      </c>
      <c r="AM38" s="230">
        <v>0.81189999999999996</v>
      </c>
    </row>
    <row r="39" spans="1:39" ht="16.5" customHeight="1" thickBot="1" x14ac:dyDescent="0.25">
      <c r="A39" s="229">
        <v>28</v>
      </c>
      <c r="B39" s="8">
        <v>4</v>
      </c>
      <c r="C39" s="8">
        <v>113956506</v>
      </c>
      <c r="D39" s="230">
        <v>114956506</v>
      </c>
      <c r="E39" s="229" t="s">
        <v>453</v>
      </c>
      <c r="F39" s="8">
        <v>114456506</v>
      </c>
      <c r="G39" s="8" t="s">
        <v>416</v>
      </c>
      <c r="H39" s="8" t="s">
        <v>413</v>
      </c>
      <c r="I39" s="230">
        <v>0.73939999999999995</v>
      </c>
      <c r="J39" s="231" t="b">
        <v>1</v>
      </c>
      <c r="K39" s="52" t="b">
        <v>1</v>
      </c>
      <c r="L39" s="8" t="b">
        <v>1</v>
      </c>
      <c r="M39" s="8" t="b">
        <v>0</v>
      </c>
      <c r="N39" s="8" t="s">
        <v>420</v>
      </c>
      <c r="O39" s="54" t="b">
        <v>0</v>
      </c>
      <c r="P39" s="229">
        <v>-8.2404926160000003E-2</v>
      </c>
      <c r="Q39" s="8">
        <v>0.73939999999999995</v>
      </c>
      <c r="R39" s="8">
        <v>1.5045597020000001E-2</v>
      </c>
      <c r="S39" s="8">
        <v>4.3259999999999998E-8</v>
      </c>
      <c r="T39" s="8">
        <v>14255</v>
      </c>
      <c r="U39" s="8">
        <v>1199480</v>
      </c>
      <c r="V39" s="8">
        <v>0</v>
      </c>
      <c r="W39" s="230">
        <v>0.52659999999999996</v>
      </c>
      <c r="X39" s="52"/>
      <c r="Y39" s="8"/>
      <c r="Z39" s="8"/>
      <c r="AA39" s="8"/>
      <c r="AB39" s="8"/>
      <c r="AC39" s="8"/>
      <c r="AD39" s="8"/>
      <c r="AE39" s="54"/>
      <c r="AF39" s="229">
        <v>-6.0661786949999998E-2</v>
      </c>
      <c r="AG39" s="8">
        <v>0.74119999999999997</v>
      </c>
      <c r="AH39" s="8">
        <v>2.4288587180000001E-2</v>
      </c>
      <c r="AI39" s="8">
        <v>1.251E-2</v>
      </c>
      <c r="AJ39" s="8">
        <v>6001</v>
      </c>
      <c r="AK39" s="8">
        <v>455291</v>
      </c>
      <c r="AL39" s="8">
        <v>0</v>
      </c>
      <c r="AM39" s="230">
        <v>0.63439999999999996</v>
      </c>
    </row>
    <row r="40" spans="1:39" ht="16.5" customHeight="1" thickBot="1" x14ac:dyDescent="0.25">
      <c r="A40" s="229">
        <v>29</v>
      </c>
      <c r="B40" s="8">
        <v>5</v>
      </c>
      <c r="C40" s="8">
        <v>56466102</v>
      </c>
      <c r="D40" s="230">
        <v>57469638</v>
      </c>
      <c r="E40" s="229"/>
      <c r="F40" s="8">
        <v>56969638</v>
      </c>
      <c r="G40" s="8" t="s">
        <v>412</v>
      </c>
      <c r="H40" s="8" t="s">
        <v>422</v>
      </c>
      <c r="I40" s="230">
        <v>0.77439999999999998</v>
      </c>
      <c r="J40" s="231" t="b">
        <v>1</v>
      </c>
      <c r="K40" s="52" t="b">
        <v>1</v>
      </c>
      <c r="L40" s="8" t="b">
        <v>1</v>
      </c>
      <c r="M40" s="8" t="b">
        <v>0</v>
      </c>
      <c r="N40" s="8" t="s">
        <v>420</v>
      </c>
      <c r="O40" s="54" t="b">
        <v>0</v>
      </c>
      <c r="P40" s="229">
        <v>-0.10609436179999999</v>
      </c>
      <c r="Q40" s="8">
        <v>0.77439999999999998</v>
      </c>
      <c r="R40" s="8">
        <v>1.9052298959999998E-2</v>
      </c>
      <c r="S40" s="8">
        <v>2.5679999999999999E-8</v>
      </c>
      <c r="T40" s="8">
        <v>10274</v>
      </c>
      <c r="U40" s="8">
        <v>886213</v>
      </c>
      <c r="V40" s="8">
        <v>8.6</v>
      </c>
      <c r="W40" s="230">
        <v>0.35859999999999997</v>
      </c>
      <c r="X40" s="52"/>
      <c r="Y40" s="8"/>
      <c r="Z40" s="8"/>
      <c r="AA40" s="8"/>
      <c r="AB40" s="8"/>
      <c r="AC40" s="8"/>
      <c r="AD40" s="8"/>
      <c r="AE40" s="54"/>
      <c r="AF40" s="229">
        <v>-0.1340273676</v>
      </c>
      <c r="AG40" s="8">
        <v>0.77059999999999995</v>
      </c>
      <c r="AH40" s="8">
        <v>3.2764688180000001E-2</v>
      </c>
      <c r="AI40" s="8">
        <v>4.303E-5</v>
      </c>
      <c r="AJ40" s="8">
        <v>4113</v>
      </c>
      <c r="AK40" s="8">
        <v>418193</v>
      </c>
      <c r="AL40" s="8">
        <v>4.5999999999999996</v>
      </c>
      <c r="AM40" s="230">
        <v>0.36980000000000002</v>
      </c>
    </row>
    <row r="41" spans="1:39" ht="16.5" customHeight="1" thickBot="1" x14ac:dyDescent="0.25">
      <c r="A41" s="229">
        <v>29</v>
      </c>
      <c r="B41" s="8">
        <v>5</v>
      </c>
      <c r="C41" s="8">
        <v>56466102</v>
      </c>
      <c r="D41" s="230">
        <v>57469638</v>
      </c>
      <c r="E41" s="229" t="s">
        <v>454</v>
      </c>
      <c r="F41" s="8">
        <v>56966102</v>
      </c>
      <c r="G41" s="8" t="s">
        <v>413</v>
      </c>
      <c r="H41" s="8" t="s">
        <v>422</v>
      </c>
      <c r="I41" s="230">
        <v>0.80920000000000003</v>
      </c>
      <c r="J41" s="231" t="b">
        <v>1</v>
      </c>
      <c r="K41" s="52" t="b">
        <v>0</v>
      </c>
      <c r="L41" s="8" t="b">
        <v>0</v>
      </c>
      <c r="M41" s="8" t="b">
        <v>1</v>
      </c>
      <c r="N41" s="8" t="s">
        <v>414</v>
      </c>
      <c r="O41" s="54" t="b">
        <v>0</v>
      </c>
      <c r="P41" s="229">
        <v>-9.6126956329999999E-2</v>
      </c>
      <c r="Q41" s="8">
        <v>0.80920000000000003</v>
      </c>
      <c r="R41" s="8">
        <v>1.86540039E-2</v>
      </c>
      <c r="S41" s="8">
        <v>2.5610000000000002E-7</v>
      </c>
      <c r="T41" s="8">
        <v>11762</v>
      </c>
      <c r="U41" s="8">
        <v>739434</v>
      </c>
      <c r="V41" s="8">
        <v>33.9</v>
      </c>
      <c r="W41" s="230">
        <v>9.6809999999999993E-2</v>
      </c>
      <c r="X41" s="52">
        <v>-9.7801674470000002E-2</v>
      </c>
      <c r="Y41" s="8">
        <v>0.80920000000000003</v>
      </c>
      <c r="Z41" s="8">
        <v>1.364229673E-2</v>
      </c>
      <c r="AA41" s="8">
        <v>0</v>
      </c>
      <c r="AB41" s="8">
        <v>11762</v>
      </c>
      <c r="AC41" s="8">
        <v>9306.6125360000005</v>
      </c>
      <c r="AD41" s="8">
        <v>33.9</v>
      </c>
      <c r="AE41" s="54">
        <v>9.6809999999999993E-2</v>
      </c>
      <c r="AF41" s="229">
        <v>-7.7655593140000007E-2</v>
      </c>
      <c r="AG41" s="8">
        <v>0.80959999999999999</v>
      </c>
      <c r="AH41" s="8">
        <v>2.7093329150000001E-2</v>
      </c>
      <c r="AI41" s="8">
        <v>4.1539999999999997E-3</v>
      </c>
      <c r="AJ41" s="8">
        <v>6001</v>
      </c>
      <c r="AK41" s="8">
        <v>455291</v>
      </c>
      <c r="AL41" s="8">
        <v>61.7</v>
      </c>
      <c r="AM41" s="230">
        <v>2.2790000000000001E-2</v>
      </c>
    </row>
    <row r="42" spans="1:39" ht="16.5" customHeight="1" thickBot="1" x14ac:dyDescent="0.25">
      <c r="A42" s="229">
        <v>30</v>
      </c>
      <c r="B42" s="8">
        <v>5</v>
      </c>
      <c r="C42" s="8">
        <v>131897351</v>
      </c>
      <c r="D42" s="230">
        <v>132944128</v>
      </c>
      <c r="E42" s="229" t="s">
        <v>455</v>
      </c>
      <c r="F42" s="8">
        <v>132397351</v>
      </c>
      <c r="G42" s="8" t="s">
        <v>412</v>
      </c>
      <c r="H42" s="8" t="s">
        <v>413</v>
      </c>
      <c r="I42" s="230">
        <v>8.5400000000000004E-2</v>
      </c>
      <c r="J42" s="231" t="b">
        <v>1</v>
      </c>
      <c r="K42" s="52" t="b">
        <v>0</v>
      </c>
      <c r="L42" s="8" t="b">
        <v>1</v>
      </c>
      <c r="M42" s="8" t="b">
        <v>0</v>
      </c>
      <c r="N42" s="8" t="s">
        <v>417</v>
      </c>
      <c r="O42" s="54" t="b">
        <v>0</v>
      </c>
      <c r="P42" s="229">
        <v>-0.1224831118</v>
      </c>
      <c r="Q42" s="8">
        <v>8.5400000000000004E-2</v>
      </c>
      <c r="R42" s="8">
        <v>2.5086988630000001E-2</v>
      </c>
      <c r="S42" s="8">
        <v>1.048E-6</v>
      </c>
      <c r="T42" s="8">
        <v>14255</v>
      </c>
      <c r="U42" s="8">
        <v>1199460</v>
      </c>
      <c r="V42" s="8">
        <v>25.7</v>
      </c>
      <c r="W42" s="230">
        <v>0.15329999999999999</v>
      </c>
      <c r="X42" s="52">
        <v>-0.1158828056</v>
      </c>
      <c r="Y42" s="8">
        <v>8.5400000000000004E-2</v>
      </c>
      <c r="Z42" s="8">
        <v>1.8721893829999999E-2</v>
      </c>
      <c r="AA42" s="8">
        <v>6.0280882670000003E-10</v>
      </c>
      <c r="AB42" s="8">
        <v>14255</v>
      </c>
      <c r="AC42" s="8">
        <v>10171.473470000001</v>
      </c>
      <c r="AD42" s="8">
        <v>25.7</v>
      </c>
      <c r="AE42" s="54">
        <v>0.15329999999999999</v>
      </c>
      <c r="AF42" s="229">
        <v>-0.12671740740000001</v>
      </c>
      <c r="AG42" s="8">
        <v>7.1999999999999995E-2</v>
      </c>
      <c r="AH42" s="8">
        <v>4.211885906E-2</v>
      </c>
      <c r="AI42" s="8">
        <v>2.6250000000000002E-3</v>
      </c>
      <c r="AJ42" s="8">
        <v>6001</v>
      </c>
      <c r="AK42" s="8">
        <v>455290</v>
      </c>
      <c r="AL42" s="8">
        <v>0</v>
      </c>
      <c r="AM42" s="230">
        <v>0.58860000000000001</v>
      </c>
    </row>
    <row r="43" spans="1:39" ht="16.5" customHeight="1" thickBot="1" x14ac:dyDescent="0.25">
      <c r="A43" s="229">
        <v>30</v>
      </c>
      <c r="B43" s="8">
        <v>5</v>
      </c>
      <c r="C43" s="8">
        <v>131897351</v>
      </c>
      <c r="D43" s="230">
        <v>132944128</v>
      </c>
      <c r="E43" s="229" t="s">
        <v>456</v>
      </c>
      <c r="F43" s="8">
        <v>132444128</v>
      </c>
      <c r="G43" s="8" t="s">
        <v>412</v>
      </c>
      <c r="H43" s="8" t="s">
        <v>413</v>
      </c>
      <c r="I43" s="230">
        <v>9.4899999999999998E-2</v>
      </c>
      <c r="J43" s="231" t="b">
        <v>1</v>
      </c>
      <c r="K43" s="52" t="b">
        <v>0</v>
      </c>
      <c r="L43" s="8" t="b">
        <v>0</v>
      </c>
      <c r="M43" s="8" t="b">
        <v>1</v>
      </c>
      <c r="N43" s="8" t="s">
        <v>414</v>
      </c>
      <c r="O43" s="54" t="b">
        <v>0</v>
      </c>
      <c r="P43" s="229">
        <v>-0.11162100580000001</v>
      </c>
      <c r="Q43" s="8">
        <v>9.4899999999999998E-2</v>
      </c>
      <c r="R43" s="8">
        <v>2.409177824E-2</v>
      </c>
      <c r="S43" s="8">
        <v>3.6009999999999999E-6</v>
      </c>
      <c r="T43" s="8">
        <v>13752</v>
      </c>
      <c r="U43" s="8">
        <v>1197760</v>
      </c>
      <c r="V43" s="8">
        <v>3.9</v>
      </c>
      <c r="W43" s="230">
        <v>0.40839999999999999</v>
      </c>
      <c r="X43" s="52">
        <v>-0.112299252</v>
      </c>
      <c r="Y43" s="8">
        <v>9.4899999999999998E-2</v>
      </c>
      <c r="Z43" s="8">
        <v>1.7881273610000002E-2</v>
      </c>
      <c r="AA43" s="8">
        <v>3.3798241679999998E-10</v>
      </c>
      <c r="AB43" s="8">
        <v>13752</v>
      </c>
      <c r="AC43" s="8">
        <v>10029.27439</v>
      </c>
      <c r="AD43" s="8">
        <v>3.9</v>
      </c>
      <c r="AE43" s="54">
        <v>0.40839999999999999</v>
      </c>
      <c r="AF43" s="229">
        <v>-0.1024898878</v>
      </c>
      <c r="AG43" s="8">
        <v>8.1100000000000005E-2</v>
      </c>
      <c r="AH43" s="8">
        <v>4.0869578529999999E-2</v>
      </c>
      <c r="AI43" s="8">
        <v>1.2149999999999999E-2</v>
      </c>
      <c r="AJ43" s="8">
        <v>5498</v>
      </c>
      <c r="AK43" s="8">
        <v>453581</v>
      </c>
      <c r="AL43" s="8">
        <v>0</v>
      </c>
      <c r="AM43" s="230">
        <v>0.51580000000000004</v>
      </c>
    </row>
    <row r="44" spans="1:39" ht="16.5" customHeight="1" thickBot="1" x14ac:dyDescent="0.25">
      <c r="A44" s="235">
        <v>31</v>
      </c>
      <c r="B44" s="8">
        <v>5</v>
      </c>
      <c r="C44" s="8">
        <v>138273090</v>
      </c>
      <c r="D44" s="230">
        <v>139273090</v>
      </c>
      <c r="E44" s="229" t="s">
        <v>457</v>
      </c>
      <c r="F44" s="8">
        <v>138773090</v>
      </c>
      <c r="G44" s="8" t="s">
        <v>412</v>
      </c>
      <c r="H44" s="8" t="s">
        <v>413</v>
      </c>
      <c r="I44" s="230">
        <v>0.29949999999999999</v>
      </c>
      <c r="J44" s="232" t="b">
        <v>0</v>
      </c>
      <c r="K44" s="52" t="b">
        <v>0</v>
      </c>
      <c r="L44" s="8" t="b">
        <v>1</v>
      </c>
      <c r="M44" s="8" t="b">
        <v>1</v>
      </c>
      <c r="N44" s="8" t="s">
        <v>417</v>
      </c>
      <c r="O44" s="54" t="b">
        <v>0</v>
      </c>
      <c r="P44" s="229">
        <v>-8.8885527340000006E-2</v>
      </c>
      <c r="Q44" s="8">
        <v>0.29949999999999999</v>
      </c>
      <c r="R44" s="8">
        <v>1.688461653E-2</v>
      </c>
      <c r="S44" s="8">
        <v>1.4070000000000001E-7</v>
      </c>
      <c r="T44" s="8">
        <v>11178</v>
      </c>
      <c r="U44" s="8">
        <v>1145080</v>
      </c>
      <c r="V44" s="8">
        <v>0</v>
      </c>
      <c r="W44" s="230">
        <v>0.82340000000000002</v>
      </c>
      <c r="X44" s="52">
        <v>-9.6041899020000002E-2</v>
      </c>
      <c r="Y44" s="8">
        <v>0.29949999999999999</v>
      </c>
      <c r="Z44" s="8">
        <v>1.20228594E-2</v>
      </c>
      <c r="AA44" s="8">
        <v>0</v>
      </c>
      <c r="AB44" s="8">
        <v>11178</v>
      </c>
      <c r="AC44" s="8">
        <v>8359.5448990000004</v>
      </c>
      <c r="AD44" s="8">
        <v>0</v>
      </c>
      <c r="AE44" s="54">
        <v>0.82340000000000002</v>
      </c>
      <c r="AF44" s="229">
        <v>-8.6005581100000006E-2</v>
      </c>
      <c r="AG44" s="8">
        <v>0.30499999999999999</v>
      </c>
      <c r="AH44" s="8">
        <v>2.9987500140000001E-2</v>
      </c>
      <c r="AI44" s="8">
        <v>4.13E-3</v>
      </c>
      <c r="AJ44" s="8">
        <v>4113</v>
      </c>
      <c r="AK44" s="8">
        <v>418193</v>
      </c>
      <c r="AL44" s="8">
        <v>0</v>
      </c>
      <c r="AM44" s="230">
        <v>0.9073</v>
      </c>
    </row>
    <row r="45" spans="1:39" ht="16.5" customHeight="1" thickBot="1" x14ac:dyDescent="0.25">
      <c r="A45" s="235">
        <v>32</v>
      </c>
      <c r="B45" s="8">
        <v>6</v>
      </c>
      <c r="C45" s="8">
        <v>36147289</v>
      </c>
      <c r="D45" s="230">
        <v>37147289</v>
      </c>
      <c r="E45" s="229" t="s">
        <v>458</v>
      </c>
      <c r="F45" s="8">
        <v>36647289</v>
      </c>
      <c r="G45" s="8" t="s">
        <v>412</v>
      </c>
      <c r="H45" s="8" t="s">
        <v>413</v>
      </c>
      <c r="I45" s="230">
        <v>0.20449999999999999</v>
      </c>
      <c r="J45" s="232" t="b">
        <v>0</v>
      </c>
      <c r="K45" s="52" t="b">
        <v>1</v>
      </c>
      <c r="L45" s="8" t="b">
        <v>1</v>
      </c>
      <c r="M45" s="8" t="b">
        <v>1</v>
      </c>
      <c r="N45" s="8" t="s">
        <v>420</v>
      </c>
      <c r="O45" s="54" t="b">
        <v>0</v>
      </c>
      <c r="P45" s="229">
        <v>-0.14395127899999999</v>
      </c>
      <c r="Q45" s="8">
        <v>0.20449999999999999</v>
      </c>
      <c r="R45" s="8">
        <v>1.8072352980000001E-2</v>
      </c>
      <c r="S45" s="8">
        <v>0</v>
      </c>
      <c r="T45" s="8">
        <v>12699</v>
      </c>
      <c r="U45" s="8">
        <v>801950</v>
      </c>
      <c r="V45" s="8">
        <v>0</v>
      </c>
      <c r="W45" s="230">
        <v>0.52129999999999999</v>
      </c>
      <c r="X45" s="52">
        <v>-0.13371884710000001</v>
      </c>
      <c r="Y45" s="8">
        <v>0.20449999999999999</v>
      </c>
      <c r="Z45" s="8">
        <v>1.3281025070000001E-2</v>
      </c>
      <c r="AA45" s="8">
        <v>0</v>
      </c>
      <c r="AB45" s="8">
        <v>12699</v>
      </c>
      <c r="AC45" s="8">
        <v>9410.3788339999992</v>
      </c>
      <c r="AD45" s="8">
        <v>0</v>
      </c>
      <c r="AE45" s="54">
        <v>0.52129999999999999</v>
      </c>
      <c r="AF45" s="229">
        <v>-0.1142393314</v>
      </c>
      <c r="AG45" s="8">
        <v>0.2094</v>
      </c>
      <c r="AH45" s="8">
        <v>3.0776031620000002E-2</v>
      </c>
      <c r="AI45" s="8">
        <v>2.0570000000000001E-4</v>
      </c>
      <c r="AJ45" s="8">
        <v>4957</v>
      </c>
      <c r="AK45" s="8">
        <v>46876</v>
      </c>
      <c r="AL45" s="8">
        <v>11.6</v>
      </c>
      <c r="AM45" s="230">
        <v>0.33960000000000001</v>
      </c>
    </row>
    <row r="46" spans="1:39" ht="16.5" customHeight="1" thickBot="1" x14ac:dyDescent="0.25">
      <c r="A46" s="229">
        <v>33</v>
      </c>
      <c r="B46" s="8">
        <v>6</v>
      </c>
      <c r="C46" s="8">
        <v>90712135</v>
      </c>
      <c r="D46" s="230">
        <v>91712135</v>
      </c>
      <c r="E46" s="229" t="s">
        <v>459</v>
      </c>
      <c r="F46" s="8">
        <v>91212135</v>
      </c>
      <c r="G46" s="8" t="s">
        <v>412</v>
      </c>
      <c r="H46" s="8" t="s">
        <v>416</v>
      </c>
      <c r="I46" s="230">
        <v>0.3982</v>
      </c>
      <c r="J46" s="231" t="b">
        <v>1</v>
      </c>
      <c r="K46" s="52" t="b">
        <v>0</v>
      </c>
      <c r="L46" s="8" t="b">
        <v>0</v>
      </c>
      <c r="M46" s="8" t="b">
        <v>1</v>
      </c>
      <c r="N46" s="8" t="s">
        <v>414</v>
      </c>
      <c r="O46" s="54" t="b">
        <v>0</v>
      </c>
      <c r="P46" s="229">
        <v>5.6779876309999998E-2</v>
      </c>
      <c r="Q46" s="8">
        <v>0.3982</v>
      </c>
      <c r="R46" s="8">
        <v>1.361883296E-2</v>
      </c>
      <c r="S46" s="8">
        <v>3.0559999999999999E-5</v>
      </c>
      <c r="T46" s="8">
        <v>14255</v>
      </c>
      <c r="U46" s="8">
        <v>1199440</v>
      </c>
      <c r="V46" s="8">
        <v>0</v>
      </c>
      <c r="W46" s="230">
        <v>0.85350000000000004</v>
      </c>
      <c r="X46" s="52">
        <v>6.6172285509999998E-2</v>
      </c>
      <c r="Y46" s="8">
        <v>0.3982</v>
      </c>
      <c r="Z46" s="8">
        <v>1.040587273E-2</v>
      </c>
      <c r="AA46" s="8">
        <v>2.0290115620000001E-10</v>
      </c>
      <c r="AB46" s="8">
        <v>14255</v>
      </c>
      <c r="AC46" s="8">
        <v>11249.592189999999</v>
      </c>
      <c r="AD46" s="8">
        <v>0</v>
      </c>
      <c r="AE46" s="54">
        <v>0.85350000000000004</v>
      </c>
      <c r="AF46" s="229">
        <v>5.8021745280000002E-2</v>
      </c>
      <c r="AG46" s="8">
        <v>0.40670000000000001</v>
      </c>
      <c r="AH46" s="8">
        <v>2.185250977E-2</v>
      </c>
      <c r="AI46" s="8">
        <v>7.927E-3</v>
      </c>
      <c r="AJ46" s="8">
        <v>6001</v>
      </c>
      <c r="AK46" s="8">
        <v>455291</v>
      </c>
      <c r="AL46" s="8">
        <v>46.4</v>
      </c>
      <c r="AM46" s="230">
        <v>9.6369999999999997E-2</v>
      </c>
    </row>
    <row r="47" spans="1:39" ht="16.5" customHeight="1" thickBot="1" x14ac:dyDescent="0.25">
      <c r="A47" s="229">
        <v>34</v>
      </c>
      <c r="B47" s="8">
        <v>6</v>
      </c>
      <c r="C47" s="8">
        <v>149622645</v>
      </c>
      <c r="D47" s="230">
        <v>150622645</v>
      </c>
      <c r="E47" s="229" t="s">
        <v>460</v>
      </c>
      <c r="F47" s="8">
        <v>150122645</v>
      </c>
      <c r="G47" s="8" t="s">
        <v>412</v>
      </c>
      <c r="H47" s="8" t="s">
        <v>413</v>
      </c>
      <c r="I47" s="230">
        <v>0.36249999999999999</v>
      </c>
      <c r="J47" s="231" t="b">
        <v>1</v>
      </c>
      <c r="K47" s="52" t="b">
        <v>0</v>
      </c>
      <c r="L47" s="8" t="b">
        <v>1</v>
      </c>
      <c r="M47" s="8" t="b">
        <v>1</v>
      </c>
      <c r="N47" s="8" t="s">
        <v>417</v>
      </c>
      <c r="O47" s="54" t="b">
        <v>0</v>
      </c>
      <c r="P47" s="229">
        <v>-7.2888434969999999E-2</v>
      </c>
      <c r="Q47" s="8">
        <v>0.36249999999999999</v>
      </c>
      <c r="R47" s="8">
        <v>1.481488366E-2</v>
      </c>
      <c r="S47" s="8">
        <v>8.6570000000000003E-7</v>
      </c>
      <c r="T47" s="8">
        <v>12684</v>
      </c>
      <c r="U47" s="8">
        <v>1161650</v>
      </c>
      <c r="V47" s="8">
        <v>20.9</v>
      </c>
      <c r="W47" s="230">
        <v>0.2157</v>
      </c>
      <c r="X47" s="52">
        <v>-6.6829966559999995E-2</v>
      </c>
      <c r="Y47" s="8">
        <v>0.36249999999999999</v>
      </c>
      <c r="Z47" s="8">
        <v>1.0980447549999999E-2</v>
      </c>
      <c r="AA47" s="8">
        <v>1.1557160990000001E-9</v>
      </c>
      <c r="AB47" s="8">
        <v>12684</v>
      </c>
      <c r="AC47" s="8">
        <v>9857.9205480000001</v>
      </c>
      <c r="AD47" s="8">
        <v>20.9</v>
      </c>
      <c r="AE47" s="54">
        <v>0.2157</v>
      </c>
      <c r="AF47" s="229">
        <v>-7.4071154190000002E-2</v>
      </c>
      <c r="AG47" s="8">
        <v>0.37059999999999998</v>
      </c>
      <c r="AH47" s="8">
        <v>2.3382103420000001E-2</v>
      </c>
      <c r="AI47" s="8">
        <v>1.536E-3</v>
      </c>
      <c r="AJ47" s="8">
        <v>5619</v>
      </c>
      <c r="AK47" s="8">
        <v>434759</v>
      </c>
      <c r="AL47" s="8">
        <v>29.9</v>
      </c>
      <c r="AM47" s="230">
        <v>0.2223</v>
      </c>
    </row>
    <row r="48" spans="1:39" ht="16.5" customHeight="1" thickBot="1" x14ac:dyDescent="0.25">
      <c r="A48" s="235">
        <v>35</v>
      </c>
      <c r="B48" s="8">
        <v>7</v>
      </c>
      <c r="C48" s="8">
        <v>127949356</v>
      </c>
      <c r="D48" s="230">
        <v>128949405</v>
      </c>
      <c r="E48" s="229" t="s">
        <v>461</v>
      </c>
      <c r="F48" s="8">
        <v>128449356</v>
      </c>
      <c r="G48" s="8" t="s">
        <v>412</v>
      </c>
      <c r="H48" s="8" t="s">
        <v>416</v>
      </c>
      <c r="I48" s="230">
        <v>0.879</v>
      </c>
      <c r="J48" s="232" t="b">
        <v>0</v>
      </c>
      <c r="K48" s="52" t="b">
        <v>1</v>
      </c>
      <c r="L48" s="8" t="b">
        <v>1</v>
      </c>
      <c r="M48" s="8" t="b">
        <v>0</v>
      </c>
      <c r="N48" s="8" t="s">
        <v>420</v>
      </c>
      <c r="O48" s="54" t="b">
        <v>1</v>
      </c>
      <c r="P48" s="229">
        <v>0.1717568199</v>
      </c>
      <c r="Q48" s="8">
        <v>0.879</v>
      </c>
      <c r="R48" s="8">
        <v>2.0967673230000001E-2</v>
      </c>
      <c r="S48" s="8">
        <v>0</v>
      </c>
      <c r="T48" s="8">
        <v>14255</v>
      </c>
      <c r="U48" s="8">
        <v>1199460</v>
      </c>
      <c r="V48" s="8">
        <v>40.5</v>
      </c>
      <c r="W48" s="230">
        <v>3.8629999999999998E-2</v>
      </c>
      <c r="X48" s="52">
        <v>0.1756259151</v>
      </c>
      <c r="Y48" s="8">
        <v>0.879</v>
      </c>
      <c r="Z48" s="8">
        <v>1.5782946199999998E-2</v>
      </c>
      <c r="AA48" s="8">
        <v>0</v>
      </c>
      <c r="AB48" s="8">
        <v>14255</v>
      </c>
      <c r="AC48" s="8">
        <v>10692.89444</v>
      </c>
      <c r="AD48" s="8">
        <v>40.5</v>
      </c>
      <c r="AE48" s="54">
        <v>3.8629999999999998E-2</v>
      </c>
      <c r="AF48" s="229">
        <v>0.25551357270000002</v>
      </c>
      <c r="AG48" s="8">
        <v>0.88580000000000003</v>
      </c>
      <c r="AH48" s="8">
        <v>3.523292678E-2</v>
      </c>
      <c r="AI48" s="8">
        <v>0</v>
      </c>
      <c r="AJ48" s="8">
        <v>6001</v>
      </c>
      <c r="AK48" s="8">
        <v>455291</v>
      </c>
      <c r="AL48" s="8">
        <v>65.400000000000006</v>
      </c>
      <c r="AM48" s="230">
        <v>1.299E-2</v>
      </c>
    </row>
    <row r="49" spans="1:39" ht="16.5" customHeight="1" thickBot="1" x14ac:dyDescent="0.25">
      <c r="A49" s="235">
        <v>35</v>
      </c>
      <c r="B49" s="8">
        <v>7</v>
      </c>
      <c r="C49" s="8">
        <v>127949356</v>
      </c>
      <c r="D49" s="230">
        <v>128949405</v>
      </c>
      <c r="E49" s="229" t="s">
        <v>462</v>
      </c>
      <c r="F49" s="8">
        <v>128449405</v>
      </c>
      <c r="G49" s="8" t="s">
        <v>412</v>
      </c>
      <c r="H49" s="8" t="s">
        <v>413</v>
      </c>
      <c r="I49" s="230">
        <v>0.1212</v>
      </c>
      <c r="J49" s="232" t="b">
        <v>0</v>
      </c>
      <c r="K49" s="52" t="b">
        <v>0</v>
      </c>
      <c r="L49" s="8" t="b">
        <v>0</v>
      </c>
      <c r="M49" s="8" t="b">
        <v>1</v>
      </c>
      <c r="N49" s="8" t="s">
        <v>414</v>
      </c>
      <c r="O49" s="54" t="b">
        <v>1</v>
      </c>
      <c r="P49" s="229">
        <v>-0.171508878</v>
      </c>
      <c r="Q49" s="8">
        <v>0.1212</v>
      </c>
      <c r="R49" s="8">
        <v>2.093970127E-2</v>
      </c>
      <c r="S49" s="8">
        <v>0</v>
      </c>
      <c r="T49" s="8">
        <v>14255</v>
      </c>
      <c r="U49" s="8">
        <v>1199460</v>
      </c>
      <c r="V49" s="8">
        <v>40.6</v>
      </c>
      <c r="W49" s="230">
        <v>3.8059999999999997E-2</v>
      </c>
      <c r="X49" s="52">
        <v>-0.17537628559999999</v>
      </c>
      <c r="Y49" s="8">
        <v>0.1212</v>
      </c>
      <c r="Z49" s="8">
        <v>1.5758987509999999E-2</v>
      </c>
      <c r="AA49" s="8">
        <v>0</v>
      </c>
      <c r="AB49" s="8">
        <v>14255</v>
      </c>
      <c r="AC49" s="8">
        <v>10706.22516</v>
      </c>
      <c r="AD49" s="8">
        <v>40.6</v>
      </c>
      <c r="AE49" s="54">
        <v>3.8059999999999997E-2</v>
      </c>
      <c r="AF49" s="229">
        <v>-0.25536862049999998</v>
      </c>
      <c r="AG49" s="8">
        <v>0.1142</v>
      </c>
      <c r="AH49" s="8">
        <v>3.5219102879999999E-2</v>
      </c>
      <c r="AI49" s="8">
        <v>0</v>
      </c>
      <c r="AJ49" s="8">
        <v>6001</v>
      </c>
      <c r="AK49" s="8">
        <v>455291</v>
      </c>
      <c r="AL49" s="8">
        <v>65.7</v>
      </c>
      <c r="AM49" s="230">
        <v>1.238E-2</v>
      </c>
    </row>
    <row r="50" spans="1:39" ht="16.5" customHeight="1" thickBot="1" x14ac:dyDescent="0.25">
      <c r="A50" s="235">
        <v>36</v>
      </c>
      <c r="B50" s="8">
        <v>8</v>
      </c>
      <c r="C50" s="8">
        <v>11285655</v>
      </c>
      <c r="D50" s="230">
        <v>12285655</v>
      </c>
      <c r="E50" s="229" t="s">
        <v>463</v>
      </c>
      <c r="F50" s="8">
        <v>11785655</v>
      </c>
      <c r="G50" s="8" t="s">
        <v>412</v>
      </c>
      <c r="H50" s="8" t="s">
        <v>413</v>
      </c>
      <c r="I50" s="230">
        <v>0.40899999999999997</v>
      </c>
      <c r="J50" s="232" t="b">
        <v>0</v>
      </c>
      <c r="K50" s="52" t="b">
        <v>0</v>
      </c>
      <c r="L50" s="8" t="b">
        <v>0</v>
      </c>
      <c r="M50" s="8" t="b">
        <v>1</v>
      </c>
      <c r="N50" s="8" t="s">
        <v>414</v>
      </c>
      <c r="O50" s="54" t="b">
        <v>0</v>
      </c>
      <c r="P50" s="229">
        <v>5.5900987630000003E-2</v>
      </c>
      <c r="Q50" s="8">
        <v>0.40899999999999997</v>
      </c>
      <c r="R50" s="8">
        <v>1.465681773E-2</v>
      </c>
      <c r="S50" s="8">
        <v>1.3669999999999999E-4</v>
      </c>
      <c r="T50" s="8">
        <v>12563</v>
      </c>
      <c r="U50" s="8">
        <v>1180470</v>
      </c>
      <c r="V50" s="8">
        <v>17.600000000000001</v>
      </c>
      <c r="W50" s="230">
        <v>0.25230000000000002</v>
      </c>
      <c r="X50" s="52">
        <v>7.6977612540000004E-2</v>
      </c>
      <c r="Y50" s="8">
        <v>0.40899999999999997</v>
      </c>
      <c r="Z50" s="8">
        <v>1.07790375E-2</v>
      </c>
      <c r="AA50" s="8">
        <v>0</v>
      </c>
      <c r="AB50" s="8">
        <v>12563</v>
      </c>
      <c r="AC50" s="8">
        <v>9628.9701690000002</v>
      </c>
      <c r="AD50" s="8">
        <v>17.600000000000001</v>
      </c>
      <c r="AE50" s="54">
        <v>0.25230000000000002</v>
      </c>
      <c r="AF50" s="229">
        <v>4.7585302400000001E-2</v>
      </c>
      <c r="AG50" s="8">
        <v>0.40450000000000003</v>
      </c>
      <c r="AH50" s="8">
        <v>2.230172549E-2</v>
      </c>
      <c r="AI50" s="8">
        <v>3.2870000000000003E-2</v>
      </c>
      <c r="AJ50" s="8">
        <v>5498</v>
      </c>
      <c r="AK50" s="8">
        <v>453581</v>
      </c>
      <c r="AL50" s="8">
        <v>55.6</v>
      </c>
      <c r="AM50" s="230">
        <v>6.0749999999999998E-2</v>
      </c>
    </row>
    <row r="51" spans="1:39" ht="16.5" customHeight="1" thickBot="1" x14ac:dyDescent="0.25">
      <c r="A51" s="229">
        <v>37</v>
      </c>
      <c r="B51" s="8">
        <v>8</v>
      </c>
      <c r="C51" s="8">
        <v>124052303</v>
      </c>
      <c r="D51" s="230">
        <v>125052303</v>
      </c>
      <c r="E51" s="229" t="s">
        <v>464</v>
      </c>
      <c r="F51" s="8">
        <v>124552303</v>
      </c>
      <c r="G51" s="8" t="s">
        <v>412</v>
      </c>
      <c r="H51" s="8" t="s">
        <v>413</v>
      </c>
      <c r="I51" s="230">
        <v>0.44400000000000001</v>
      </c>
      <c r="J51" s="231" t="b">
        <v>1</v>
      </c>
      <c r="K51" s="52" t="b">
        <v>0</v>
      </c>
      <c r="L51" s="8" t="b">
        <v>0</v>
      </c>
      <c r="M51" s="8" t="b">
        <v>1</v>
      </c>
      <c r="N51" s="8" t="s">
        <v>414</v>
      </c>
      <c r="O51" s="54" t="b">
        <v>0</v>
      </c>
      <c r="P51" s="229">
        <v>-6.3113679039999995E-2</v>
      </c>
      <c r="Q51" s="8">
        <v>0.44400000000000001</v>
      </c>
      <c r="R51" s="8">
        <v>1.3350535720000001E-2</v>
      </c>
      <c r="S51" s="8">
        <v>2.2740000000000002E-6</v>
      </c>
      <c r="T51" s="8">
        <v>14255</v>
      </c>
      <c r="U51" s="8">
        <v>1199440</v>
      </c>
      <c r="V51" s="8">
        <v>0</v>
      </c>
      <c r="W51" s="230">
        <v>0.59860000000000002</v>
      </c>
      <c r="X51" s="52">
        <v>-6.9190700460000004E-2</v>
      </c>
      <c r="Y51" s="8">
        <v>0.44400000000000001</v>
      </c>
      <c r="Z51" s="8">
        <v>1.020265356E-2</v>
      </c>
      <c r="AA51" s="8">
        <v>0</v>
      </c>
      <c r="AB51" s="8">
        <v>14255</v>
      </c>
      <c r="AC51" s="8">
        <v>11363.5717</v>
      </c>
      <c r="AD51" s="8">
        <v>0</v>
      </c>
      <c r="AE51" s="54">
        <v>0.59860000000000002</v>
      </c>
      <c r="AF51" s="229">
        <v>-7.1990824049999999E-2</v>
      </c>
      <c r="AG51" s="8">
        <v>0.43519999999999998</v>
      </c>
      <c r="AH51" s="8">
        <v>2.147441991E-2</v>
      </c>
      <c r="AI51" s="8">
        <v>8.0110000000000001E-4</v>
      </c>
      <c r="AJ51" s="8">
        <v>6001</v>
      </c>
      <c r="AK51" s="8">
        <v>455291</v>
      </c>
      <c r="AL51" s="8">
        <v>24.2</v>
      </c>
      <c r="AM51" s="230">
        <v>0.25269999999999998</v>
      </c>
    </row>
    <row r="52" spans="1:39" ht="16.5" customHeight="1" thickBot="1" x14ac:dyDescent="0.25">
      <c r="A52" s="235">
        <v>38</v>
      </c>
      <c r="B52" s="8">
        <v>8</v>
      </c>
      <c r="C52" s="8">
        <v>125359850</v>
      </c>
      <c r="D52" s="230">
        <v>126359850</v>
      </c>
      <c r="E52" s="229" t="s">
        <v>465</v>
      </c>
      <c r="F52" s="8">
        <v>125859850</v>
      </c>
      <c r="G52" s="8" t="s">
        <v>412</v>
      </c>
      <c r="H52" s="8" t="s">
        <v>413</v>
      </c>
      <c r="I52" s="230">
        <v>0.31259999999999999</v>
      </c>
      <c r="J52" s="232" t="b">
        <v>0</v>
      </c>
      <c r="K52" s="52" t="b">
        <v>1</v>
      </c>
      <c r="L52" s="8" t="b">
        <v>1</v>
      </c>
      <c r="M52" s="8" t="b">
        <v>1</v>
      </c>
      <c r="N52" s="8" t="s">
        <v>420</v>
      </c>
      <c r="O52" s="54" t="b">
        <v>0</v>
      </c>
      <c r="P52" s="229">
        <v>-8.3837327939999998E-2</v>
      </c>
      <c r="Q52" s="8">
        <v>0.31259999999999999</v>
      </c>
      <c r="R52" s="8">
        <v>1.438989152E-2</v>
      </c>
      <c r="S52" s="8">
        <v>5.6729999999999997E-9</v>
      </c>
      <c r="T52" s="8">
        <v>14255</v>
      </c>
      <c r="U52" s="8">
        <v>1199440</v>
      </c>
      <c r="V52" s="8">
        <v>63.5</v>
      </c>
      <c r="W52" s="230">
        <v>1.4109999999999999E-4</v>
      </c>
      <c r="X52" s="52">
        <v>-0.1098690603</v>
      </c>
      <c r="Y52" s="8">
        <v>0.31259999999999999</v>
      </c>
      <c r="Z52" s="8">
        <v>1.097741149E-2</v>
      </c>
      <c r="AA52" s="8">
        <v>0</v>
      </c>
      <c r="AB52" s="8">
        <v>14255</v>
      </c>
      <c r="AC52" s="8">
        <v>11237.157359999999</v>
      </c>
      <c r="AD52" s="8">
        <v>63.5</v>
      </c>
      <c r="AE52" s="54">
        <v>1.4109999999999999E-4</v>
      </c>
      <c r="AF52" s="229">
        <v>-5.7266337069999999E-2</v>
      </c>
      <c r="AG52" s="8">
        <v>0.30180000000000001</v>
      </c>
      <c r="AH52" s="8">
        <v>2.3519345529999999E-2</v>
      </c>
      <c r="AI52" s="8">
        <v>1.49E-2</v>
      </c>
      <c r="AJ52" s="8">
        <v>6001</v>
      </c>
      <c r="AK52" s="8">
        <v>455291</v>
      </c>
      <c r="AL52" s="8">
        <v>82.8</v>
      </c>
      <c r="AM52" s="230">
        <v>2.2419999999999999E-5</v>
      </c>
    </row>
    <row r="53" spans="1:39" ht="16.5" customHeight="1" thickBot="1" x14ac:dyDescent="0.25">
      <c r="A53" s="235">
        <v>39</v>
      </c>
      <c r="B53" s="8">
        <v>8</v>
      </c>
      <c r="C53" s="8">
        <v>141125045</v>
      </c>
      <c r="D53" s="230">
        <v>142125045</v>
      </c>
      <c r="E53" s="229" t="s">
        <v>466</v>
      </c>
      <c r="F53" s="8">
        <v>141625045</v>
      </c>
      <c r="G53" s="8" t="s">
        <v>412</v>
      </c>
      <c r="H53" s="8" t="s">
        <v>413</v>
      </c>
      <c r="I53" s="230">
        <v>0.49390000000000001</v>
      </c>
      <c r="J53" s="232" t="b">
        <v>0</v>
      </c>
      <c r="K53" s="52" t="b">
        <v>0</v>
      </c>
      <c r="L53" s="8" t="b">
        <v>1</v>
      </c>
      <c r="M53" s="8" t="b">
        <v>1</v>
      </c>
      <c r="N53" s="8" t="s">
        <v>417</v>
      </c>
      <c r="O53" s="54" t="b">
        <v>0</v>
      </c>
      <c r="P53" s="229">
        <v>6.7407068380000004E-2</v>
      </c>
      <c r="Q53" s="8">
        <v>0.49390000000000001</v>
      </c>
      <c r="R53" s="8">
        <v>1.320613442E-2</v>
      </c>
      <c r="S53" s="8">
        <v>3.3220000000000002E-7</v>
      </c>
      <c r="T53" s="8">
        <v>14255</v>
      </c>
      <c r="U53" s="8">
        <v>1199440</v>
      </c>
      <c r="V53" s="8">
        <v>0</v>
      </c>
      <c r="W53" s="230">
        <v>0.69379999999999997</v>
      </c>
      <c r="X53" s="52">
        <v>5.6850472890000003E-2</v>
      </c>
      <c r="Y53" s="8">
        <v>0.49390000000000001</v>
      </c>
      <c r="Z53" s="8">
        <v>1.0097203860000001E-2</v>
      </c>
      <c r="AA53" s="8">
        <v>1.7987722709999999E-8</v>
      </c>
      <c r="AB53" s="8">
        <v>14255</v>
      </c>
      <c r="AC53" s="8">
        <v>11469.466410000001</v>
      </c>
      <c r="AD53" s="8">
        <v>0</v>
      </c>
      <c r="AE53" s="54">
        <v>0.69379999999999997</v>
      </c>
      <c r="AF53" s="229">
        <v>6.5367177459999995E-2</v>
      </c>
      <c r="AG53" s="8">
        <v>0.49459999999999998</v>
      </c>
      <c r="AH53" s="8">
        <v>2.129243053E-2</v>
      </c>
      <c r="AI53" s="8">
        <v>2.1410000000000001E-3</v>
      </c>
      <c r="AJ53" s="8">
        <v>6001</v>
      </c>
      <c r="AK53" s="8">
        <v>455290</v>
      </c>
      <c r="AL53" s="8">
        <v>22.6</v>
      </c>
      <c r="AM53" s="230">
        <v>0.26400000000000001</v>
      </c>
    </row>
    <row r="54" spans="1:39" ht="16.5" customHeight="1" thickBot="1" x14ac:dyDescent="0.25">
      <c r="A54" s="229">
        <v>40</v>
      </c>
      <c r="B54" s="8">
        <v>9</v>
      </c>
      <c r="C54" s="8">
        <v>35276419</v>
      </c>
      <c r="D54" s="230">
        <v>36276419</v>
      </c>
      <c r="E54" s="229" t="s">
        <v>467</v>
      </c>
      <c r="F54" s="8">
        <v>35776419</v>
      </c>
      <c r="G54" s="8" t="s">
        <v>412</v>
      </c>
      <c r="H54" s="8" t="s">
        <v>413</v>
      </c>
      <c r="I54" s="230">
        <v>0.29459999999999997</v>
      </c>
      <c r="J54" s="231" t="b">
        <v>1</v>
      </c>
      <c r="K54" s="52" t="b">
        <v>0</v>
      </c>
      <c r="L54" s="8" t="b">
        <v>1</v>
      </c>
      <c r="M54" s="8" t="b">
        <v>0</v>
      </c>
      <c r="N54" s="8" t="s">
        <v>417</v>
      </c>
      <c r="O54" s="54" t="b">
        <v>0</v>
      </c>
      <c r="P54" s="229">
        <v>7.2567699139999997E-2</v>
      </c>
      <c r="Q54" s="8">
        <v>0.29459999999999997</v>
      </c>
      <c r="R54" s="8">
        <v>1.453649798E-2</v>
      </c>
      <c r="S54" s="8">
        <v>5.9729999999999998E-7</v>
      </c>
      <c r="T54" s="8">
        <v>14255</v>
      </c>
      <c r="U54" s="8">
        <v>1199450</v>
      </c>
      <c r="V54" s="8">
        <v>0.8</v>
      </c>
      <c r="W54" s="230">
        <v>0.4456</v>
      </c>
      <c r="X54" s="52">
        <v>4.9851332739999997E-2</v>
      </c>
      <c r="Y54" s="8">
        <v>0.29459999999999997</v>
      </c>
      <c r="Z54" s="8">
        <v>1.1132654339999999E-2</v>
      </c>
      <c r="AA54" s="8">
        <v>7.5367581869999996E-6</v>
      </c>
      <c r="AB54" s="8">
        <v>14255</v>
      </c>
      <c r="AC54" s="8">
        <v>11386.289510000001</v>
      </c>
      <c r="AD54" s="8">
        <v>0.8</v>
      </c>
      <c r="AE54" s="54">
        <v>0.4456</v>
      </c>
      <c r="AF54" s="229">
        <v>8.7105600350000006E-2</v>
      </c>
      <c r="AG54" s="8">
        <v>0.29870000000000002</v>
      </c>
      <c r="AH54" s="8">
        <v>2.346189043E-2</v>
      </c>
      <c r="AI54" s="8">
        <v>2.051E-4</v>
      </c>
      <c r="AJ54" s="8">
        <v>6001</v>
      </c>
      <c r="AK54" s="8">
        <v>455291</v>
      </c>
      <c r="AL54" s="8">
        <v>0</v>
      </c>
      <c r="AM54" s="230">
        <v>0.69830000000000003</v>
      </c>
    </row>
    <row r="55" spans="1:39" ht="16.5" customHeight="1" thickBot="1" x14ac:dyDescent="0.25">
      <c r="A55" s="229">
        <v>41</v>
      </c>
      <c r="B55" s="8">
        <v>9</v>
      </c>
      <c r="C55" s="8">
        <v>35861303</v>
      </c>
      <c r="D55" s="230">
        <v>36861303</v>
      </c>
      <c r="E55" s="229" t="s">
        <v>468</v>
      </c>
      <c r="F55" s="8">
        <v>36361303</v>
      </c>
      <c r="G55" s="8" t="s">
        <v>412</v>
      </c>
      <c r="H55" s="8" t="s">
        <v>416</v>
      </c>
      <c r="I55" s="230">
        <v>0.33300000000000002</v>
      </c>
      <c r="J55" s="231" t="b">
        <v>1</v>
      </c>
      <c r="K55" s="52" t="b">
        <v>0</v>
      </c>
      <c r="L55" s="8" t="b">
        <v>1</v>
      </c>
      <c r="M55" s="8" t="b">
        <v>0</v>
      </c>
      <c r="N55" s="8" t="s">
        <v>417</v>
      </c>
      <c r="O55" s="54" t="b">
        <v>0</v>
      </c>
      <c r="P55" s="229">
        <v>-6.9430207329999993E-2</v>
      </c>
      <c r="Q55" s="8">
        <v>0.33300000000000002</v>
      </c>
      <c r="R55" s="8">
        <v>1.425735773E-2</v>
      </c>
      <c r="S55" s="8">
        <v>1.1170000000000001E-6</v>
      </c>
      <c r="T55" s="8">
        <v>14255</v>
      </c>
      <c r="U55" s="8">
        <v>1199450</v>
      </c>
      <c r="V55" s="8">
        <v>27.3</v>
      </c>
      <c r="W55" s="230">
        <v>0.13730000000000001</v>
      </c>
      <c r="X55" s="52">
        <v>-5.7029777570000002E-2</v>
      </c>
      <c r="Y55" s="8">
        <v>0.33300000000000002</v>
      </c>
      <c r="Z55" s="8">
        <v>1.082952652E-2</v>
      </c>
      <c r="AA55" s="8">
        <v>1.393238204E-7</v>
      </c>
      <c r="AB55" s="8">
        <v>14255</v>
      </c>
      <c r="AC55" s="8">
        <v>11074.441769999999</v>
      </c>
      <c r="AD55" s="8">
        <v>27.3</v>
      </c>
      <c r="AE55" s="54">
        <v>0.13730000000000001</v>
      </c>
      <c r="AF55" s="229">
        <v>-6.089206514E-2</v>
      </c>
      <c r="AG55" s="8">
        <v>0.33700000000000002</v>
      </c>
      <c r="AH55" s="8">
        <v>2.278097615E-2</v>
      </c>
      <c r="AI55" s="8">
        <v>7.5189999999999996E-3</v>
      </c>
      <c r="AJ55" s="8">
        <v>6001</v>
      </c>
      <c r="AK55" s="8">
        <v>455291</v>
      </c>
      <c r="AL55" s="8">
        <v>0</v>
      </c>
      <c r="AM55" s="230">
        <v>0.54690000000000005</v>
      </c>
    </row>
    <row r="56" spans="1:39" ht="16.5" customHeight="1" thickBot="1" x14ac:dyDescent="0.25">
      <c r="A56" s="229">
        <v>42</v>
      </c>
      <c r="B56" s="8">
        <v>10</v>
      </c>
      <c r="C56" s="8">
        <v>28601189</v>
      </c>
      <c r="D56" s="230">
        <v>29601189</v>
      </c>
      <c r="E56" s="229" t="s">
        <v>469</v>
      </c>
      <c r="F56" s="8">
        <v>29101189</v>
      </c>
      <c r="G56" s="8" t="s">
        <v>416</v>
      </c>
      <c r="H56" s="8" t="s">
        <v>422</v>
      </c>
      <c r="I56" s="230">
        <v>0.88080000000000003</v>
      </c>
      <c r="J56" s="231" t="b">
        <v>1</v>
      </c>
      <c r="K56" s="52" t="b">
        <v>0</v>
      </c>
      <c r="L56" s="8" t="b">
        <v>1</v>
      </c>
      <c r="M56" s="8" t="b">
        <v>0</v>
      </c>
      <c r="N56" s="8" t="s">
        <v>417</v>
      </c>
      <c r="O56" s="54" t="b">
        <v>0</v>
      </c>
      <c r="P56" s="229">
        <v>0.10135175289999999</v>
      </c>
      <c r="Q56" s="8">
        <v>0.88080000000000003</v>
      </c>
      <c r="R56" s="8">
        <v>2.0950357270000001E-2</v>
      </c>
      <c r="S56" s="8">
        <v>1.313E-6</v>
      </c>
      <c r="T56" s="8">
        <v>14255</v>
      </c>
      <c r="U56" s="8">
        <v>1199450</v>
      </c>
      <c r="V56" s="8">
        <v>0</v>
      </c>
      <c r="W56" s="230">
        <v>0.56459999999999999</v>
      </c>
      <c r="X56" s="52">
        <v>5.5441598920000001E-2</v>
      </c>
      <c r="Y56" s="8">
        <v>0.88080000000000003</v>
      </c>
      <c r="Z56" s="8">
        <v>1.5837380769999999E-2</v>
      </c>
      <c r="AA56" s="8">
        <v>4.6407307279999998E-4</v>
      </c>
      <c r="AB56" s="8">
        <v>14255</v>
      </c>
      <c r="AC56" s="8">
        <v>10850.095880000001</v>
      </c>
      <c r="AD56" s="8">
        <v>0</v>
      </c>
      <c r="AE56" s="54">
        <v>0.56459999999999999</v>
      </c>
      <c r="AF56" s="229">
        <v>7.9863760150000004E-2</v>
      </c>
      <c r="AG56" s="8">
        <v>0.8821</v>
      </c>
      <c r="AH56" s="8">
        <v>3.372409631E-2</v>
      </c>
      <c r="AI56" s="8">
        <v>1.788E-2</v>
      </c>
      <c r="AJ56" s="8">
        <v>6001</v>
      </c>
      <c r="AK56" s="8">
        <v>455290</v>
      </c>
      <c r="AL56" s="8">
        <v>0</v>
      </c>
      <c r="AM56" s="230">
        <v>0.73709999999999998</v>
      </c>
    </row>
    <row r="57" spans="1:39" ht="16.5" customHeight="1" thickBot="1" x14ac:dyDescent="0.25">
      <c r="A57" s="229">
        <v>43</v>
      </c>
      <c r="B57" s="8">
        <v>10</v>
      </c>
      <c r="C57" s="8">
        <v>69413203</v>
      </c>
      <c r="D57" s="230">
        <v>70416441</v>
      </c>
      <c r="E57" s="229" t="s">
        <v>470</v>
      </c>
      <c r="F57" s="8">
        <v>69916441</v>
      </c>
      <c r="G57" s="8" t="s">
        <v>412</v>
      </c>
      <c r="H57" s="8" t="s">
        <v>413</v>
      </c>
      <c r="I57" s="230">
        <v>0.52629999999999999</v>
      </c>
      <c r="J57" s="231" t="b">
        <v>1</v>
      </c>
      <c r="K57" s="52" t="b">
        <v>1</v>
      </c>
      <c r="L57" s="8" t="b">
        <v>1</v>
      </c>
      <c r="M57" s="8" t="b">
        <v>0</v>
      </c>
      <c r="N57" s="8" t="s">
        <v>420</v>
      </c>
      <c r="O57" s="54" t="b">
        <v>0</v>
      </c>
      <c r="P57" s="229">
        <v>7.8994078989999994E-2</v>
      </c>
      <c r="Q57" s="8">
        <v>0.52629999999999999</v>
      </c>
      <c r="R57" s="8">
        <v>1.432453496E-2</v>
      </c>
      <c r="S57" s="8">
        <v>3.4959999999999997E-8</v>
      </c>
      <c r="T57" s="8">
        <v>12684</v>
      </c>
      <c r="U57" s="8">
        <v>1161650</v>
      </c>
      <c r="V57" s="8">
        <v>0</v>
      </c>
      <c r="W57" s="230">
        <v>0.95509999999999995</v>
      </c>
      <c r="X57" s="52">
        <v>6.5433639490000001E-2</v>
      </c>
      <c r="Y57" s="8">
        <v>0.52629999999999999</v>
      </c>
      <c r="Z57" s="8">
        <v>1.0615103420000001E-2</v>
      </c>
      <c r="AA57" s="8">
        <v>7.0839561909999997E-10</v>
      </c>
      <c r="AB57" s="8">
        <v>12684</v>
      </c>
      <c r="AC57" s="8">
        <v>9773.9966629999999</v>
      </c>
      <c r="AD57" s="8">
        <v>0</v>
      </c>
      <c r="AE57" s="54">
        <v>0.95509999999999995</v>
      </c>
      <c r="AF57" s="229">
        <v>6.1635475709999998E-2</v>
      </c>
      <c r="AG57" s="8">
        <v>0.51519999999999999</v>
      </c>
      <c r="AH57" s="8">
        <v>2.272534792E-2</v>
      </c>
      <c r="AI57" s="8">
        <v>6.6839999999999998E-3</v>
      </c>
      <c r="AJ57" s="8">
        <v>5619</v>
      </c>
      <c r="AK57" s="8">
        <v>434759</v>
      </c>
      <c r="AL57" s="8">
        <v>0</v>
      </c>
      <c r="AM57" s="230">
        <v>0.75409999999999999</v>
      </c>
    </row>
    <row r="58" spans="1:39" ht="16.5" customHeight="1" thickBot="1" x14ac:dyDescent="0.25">
      <c r="A58" s="229">
        <v>43</v>
      </c>
      <c r="B58" s="8">
        <v>10</v>
      </c>
      <c r="C58" s="8">
        <v>69413203</v>
      </c>
      <c r="D58" s="230">
        <v>70416441</v>
      </c>
      <c r="E58" s="229" t="s">
        <v>471</v>
      </c>
      <c r="F58" s="8">
        <v>69913203</v>
      </c>
      <c r="G58" s="8" t="s">
        <v>416</v>
      </c>
      <c r="H58" s="8" t="s">
        <v>422</v>
      </c>
      <c r="I58" s="230">
        <v>0.58609999999999995</v>
      </c>
      <c r="J58" s="231" t="b">
        <v>1</v>
      </c>
      <c r="K58" s="52" t="b">
        <v>0</v>
      </c>
      <c r="L58" s="8" t="b">
        <v>0</v>
      </c>
      <c r="M58" s="8" t="b">
        <v>1</v>
      </c>
      <c r="N58" s="8" t="s">
        <v>414</v>
      </c>
      <c r="O58" s="54" t="b">
        <v>0</v>
      </c>
      <c r="P58" s="229">
        <v>7.501632708E-2</v>
      </c>
      <c r="Q58" s="8">
        <v>0.58609999999999995</v>
      </c>
      <c r="R58" s="8">
        <v>1.424490284E-2</v>
      </c>
      <c r="S58" s="8">
        <v>1.3930000000000001E-7</v>
      </c>
      <c r="T58" s="8">
        <v>13066</v>
      </c>
      <c r="U58" s="8">
        <v>1182180</v>
      </c>
      <c r="V58" s="8">
        <v>0</v>
      </c>
      <c r="W58" s="230">
        <v>0.76929999999999998</v>
      </c>
      <c r="X58" s="52">
        <v>6.6952229700000004E-2</v>
      </c>
      <c r="Y58" s="8">
        <v>0.58609999999999995</v>
      </c>
      <c r="Z58" s="8">
        <v>1.065738397E-2</v>
      </c>
      <c r="AA58" s="8">
        <v>3.3373197029999998E-10</v>
      </c>
      <c r="AB58" s="8">
        <v>13066</v>
      </c>
      <c r="AC58" s="8">
        <v>10157.430840000001</v>
      </c>
      <c r="AD58" s="8">
        <v>0</v>
      </c>
      <c r="AE58" s="54">
        <v>0.76929999999999998</v>
      </c>
      <c r="AF58" s="229">
        <v>6.055979853E-2</v>
      </c>
      <c r="AG58" s="8">
        <v>0.57569999999999999</v>
      </c>
      <c r="AH58" s="8">
        <v>2.1817116439999999E-2</v>
      </c>
      <c r="AI58" s="8">
        <v>5.5069999999999997E-3</v>
      </c>
      <c r="AJ58" s="8">
        <v>6001</v>
      </c>
      <c r="AK58" s="8">
        <v>455291</v>
      </c>
      <c r="AL58" s="8">
        <v>0</v>
      </c>
      <c r="AM58" s="230">
        <v>0.7732</v>
      </c>
    </row>
    <row r="59" spans="1:39" ht="16.5" customHeight="1" thickBot="1" x14ac:dyDescent="0.25">
      <c r="A59" s="229">
        <v>44</v>
      </c>
      <c r="B59" s="8">
        <v>10</v>
      </c>
      <c r="C59" s="8">
        <v>74909877</v>
      </c>
      <c r="D59" s="230">
        <v>75909877</v>
      </c>
      <c r="E59" s="229" t="s">
        <v>472</v>
      </c>
      <c r="F59" s="8">
        <v>75409877</v>
      </c>
      <c r="G59" s="8" t="s">
        <v>416</v>
      </c>
      <c r="H59" s="8" t="s">
        <v>422</v>
      </c>
      <c r="I59" s="230">
        <v>0.84699999999999998</v>
      </c>
      <c r="J59" s="231" t="b">
        <v>1</v>
      </c>
      <c r="K59" s="52" t="b">
        <v>0</v>
      </c>
      <c r="L59" s="8" t="b">
        <v>1</v>
      </c>
      <c r="M59" s="8" t="b">
        <v>0</v>
      </c>
      <c r="N59" s="8" t="s">
        <v>417</v>
      </c>
      <c r="O59" s="54" t="b">
        <v>0</v>
      </c>
      <c r="P59" s="229">
        <v>9.3589619669999999E-2</v>
      </c>
      <c r="Q59" s="8">
        <v>0.84699999999999998</v>
      </c>
      <c r="R59" s="8">
        <v>1.972529495E-2</v>
      </c>
      <c r="S59" s="8">
        <v>2.0889999999999998E-6</v>
      </c>
      <c r="T59" s="8">
        <v>13066</v>
      </c>
      <c r="U59" s="8">
        <v>1182180</v>
      </c>
      <c r="V59" s="8">
        <v>30.5</v>
      </c>
      <c r="W59" s="230">
        <v>0.11310000000000001</v>
      </c>
      <c r="X59" s="52">
        <v>6.2226098510000001E-2</v>
      </c>
      <c r="Y59" s="8">
        <v>0.84699999999999998</v>
      </c>
      <c r="Z59" s="8">
        <v>1.462927357E-2</v>
      </c>
      <c r="AA59" s="8">
        <v>2.1042387319999999E-5</v>
      </c>
      <c r="AB59" s="8">
        <v>13066</v>
      </c>
      <c r="AC59" s="8">
        <v>9916.2656260000003</v>
      </c>
      <c r="AD59" s="8">
        <v>30.5</v>
      </c>
      <c r="AE59" s="54">
        <v>0.11310000000000001</v>
      </c>
      <c r="AF59" s="229">
        <v>9.8385818900000005E-2</v>
      </c>
      <c r="AG59" s="8">
        <v>0.84370000000000001</v>
      </c>
      <c r="AH59" s="8">
        <v>3.0257166219999999E-2</v>
      </c>
      <c r="AI59" s="8">
        <v>1.147E-3</v>
      </c>
      <c r="AJ59" s="8">
        <v>6001</v>
      </c>
      <c r="AK59" s="8">
        <v>455291</v>
      </c>
      <c r="AL59" s="8">
        <v>13.9</v>
      </c>
      <c r="AM59" s="230">
        <v>0.32529999999999998</v>
      </c>
    </row>
    <row r="60" spans="1:39" ht="16.5" customHeight="1" thickBot="1" x14ac:dyDescent="0.25">
      <c r="A60" s="229">
        <v>45</v>
      </c>
      <c r="B60" s="8">
        <v>10</v>
      </c>
      <c r="C60" s="8">
        <v>88011364</v>
      </c>
      <c r="D60" s="230">
        <v>89011364</v>
      </c>
      <c r="E60" s="229" t="s">
        <v>473</v>
      </c>
      <c r="F60" s="8">
        <v>88511364</v>
      </c>
      <c r="G60" s="8" t="s">
        <v>412</v>
      </c>
      <c r="H60" s="8" t="s">
        <v>413</v>
      </c>
      <c r="I60" s="230">
        <v>0.92689999999999995</v>
      </c>
      <c r="J60" s="231" t="b">
        <v>1</v>
      </c>
      <c r="K60" s="52" t="b">
        <v>0</v>
      </c>
      <c r="L60" s="8" t="b">
        <v>0</v>
      </c>
      <c r="M60" s="8" t="b">
        <v>1</v>
      </c>
      <c r="N60" s="8" t="s">
        <v>414</v>
      </c>
      <c r="O60" s="54" t="b">
        <v>0</v>
      </c>
      <c r="P60" s="229">
        <v>9.7741389309999996E-2</v>
      </c>
      <c r="Q60" s="8">
        <v>0.92689999999999995</v>
      </c>
      <c r="R60" s="8">
        <v>2.707116477E-2</v>
      </c>
      <c r="S60" s="8">
        <v>3.056E-4</v>
      </c>
      <c r="T60" s="8">
        <v>12951</v>
      </c>
      <c r="U60" s="8">
        <v>756706</v>
      </c>
      <c r="V60" s="8">
        <v>47.7</v>
      </c>
      <c r="W60" s="230">
        <v>1.7770000000000001E-2</v>
      </c>
      <c r="X60" s="52">
        <v>0.11712149619999999</v>
      </c>
      <c r="Y60" s="8">
        <v>0.92689999999999995</v>
      </c>
      <c r="Z60" s="8">
        <v>2.012205157E-2</v>
      </c>
      <c r="AA60" s="8">
        <v>5.8652741519999999E-9</v>
      </c>
      <c r="AB60" s="8">
        <v>12951</v>
      </c>
      <c r="AC60" s="8">
        <v>10069.452579999999</v>
      </c>
      <c r="AD60" s="8">
        <v>47.7</v>
      </c>
      <c r="AE60" s="54">
        <v>1.7770000000000001E-2</v>
      </c>
      <c r="AF60" s="229">
        <v>0.1347612098</v>
      </c>
      <c r="AG60" s="8">
        <v>0.92900000000000005</v>
      </c>
      <c r="AH60" s="8">
        <v>4.2174629149999997E-2</v>
      </c>
      <c r="AI60" s="8">
        <v>1.397E-3</v>
      </c>
      <c r="AJ60" s="8">
        <v>6001</v>
      </c>
      <c r="AK60" s="8">
        <v>455291</v>
      </c>
      <c r="AL60" s="8">
        <v>49</v>
      </c>
      <c r="AM60" s="230">
        <v>8.0869999999999997E-2</v>
      </c>
    </row>
    <row r="61" spans="1:39" ht="16.5" customHeight="1" thickBot="1" x14ac:dyDescent="0.25">
      <c r="A61" s="229">
        <v>46</v>
      </c>
      <c r="B61" s="8">
        <v>10</v>
      </c>
      <c r="C61" s="8">
        <v>103342130</v>
      </c>
      <c r="D61" s="230">
        <v>104342130</v>
      </c>
      <c r="E61" s="229" t="s">
        <v>474</v>
      </c>
      <c r="F61" s="8">
        <v>103842130</v>
      </c>
      <c r="G61" s="8" t="s">
        <v>416</v>
      </c>
      <c r="H61" s="8" t="s">
        <v>422</v>
      </c>
      <c r="I61" s="230">
        <v>0.98729999999999996</v>
      </c>
      <c r="J61" s="231" t="b">
        <v>1</v>
      </c>
      <c r="K61" s="52" t="b">
        <v>0</v>
      </c>
      <c r="L61" s="8" t="b">
        <v>1</v>
      </c>
      <c r="M61" s="8" t="b">
        <v>0</v>
      </c>
      <c r="N61" s="8" t="s">
        <v>417</v>
      </c>
      <c r="O61" s="54" t="b">
        <v>0</v>
      </c>
      <c r="P61" s="229">
        <v>-0.32379090389999998</v>
      </c>
      <c r="Q61" s="8">
        <v>0.98729999999999996</v>
      </c>
      <c r="R61" s="8">
        <v>6.8199781680000002E-2</v>
      </c>
      <c r="S61" s="8">
        <v>2.058E-6</v>
      </c>
      <c r="T61" s="8">
        <v>9333</v>
      </c>
      <c r="U61" s="8">
        <v>942154</v>
      </c>
      <c r="V61" s="8">
        <v>6.5</v>
      </c>
      <c r="W61" s="230">
        <v>0.38129999999999997</v>
      </c>
      <c r="X61" s="52">
        <v>-0.1693914185</v>
      </c>
      <c r="Y61" s="8">
        <v>0.98729999999999996</v>
      </c>
      <c r="Z61" s="8">
        <v>4.9905698480000003E-2</v>
      </c>
      <c r="AA61" s="8">
        <v>6.8821867980000003E-4</v>
      </c>
      <c r="AB61" s="8">
        <v>9333</v>
      </c>
      <c r="AC61" s="8">
        <v>8573.3623129999996</v>
      </c>
      <c r="AD61" s="8">
        <v>6.5</v>
      </c>
      <c r="AE61" s="54">
        <v>0.38129999999999997</v>
      </c>
      <c r="AF61" s="229">
        <v>-0.21207324950000001</v>
      </c>
      <c r="AG61" s="8">
        <v>0.98860000000000003</v>
      </c>
      <c r="AH61" s="8">
        <v>0.11099223449999999</v>
      </c>
      <c r="AI61" s="8">
        <v>5.604E-2</v>
      </c>
      <c r="AJ61" s="8">
        <v>4849</v>
      </c>
      <c r="AK61" s="8">
        <v>451759</v>
      </c>
      <c r="AL61" s="8">
        <v>58.1</v>
      </c>
      <c r="AM61" s="230">
        <v>6.7059999999999995E-2</v>
      </c>
    </row>
    <row r="62" spans="1:39" ht="16.5" customHeight="1" thickBot="1" x14ac:dyDescent="0.25">
      <c r="A62" s="235">
        <v>47</v>
      </c>
      <c r="B62" s="8">
        <v>10</v>
      </c>
      <c r="C62" s="8">
        <v>120915685</v>
      </c>
      <c r="D62" s="230">
        <v>121919487</v>
      </c>
      <c r="E62" s="229" t="s">
        <v>475</v>
      </c>
      <c r="F62" s="8">
        <v>121419487</v>
      </c>
      <c r="G62" s="8" t="s">
        <v>416</v>
      </c>
      <c r="H62" s="8" t="s">
        <v>413</v>
      </c>
      <c r="I62" s="230">
        <v>0.73399999999999999</v>
      </c>
      <c r="J62" s="232" t="b">
        <v>0</v>
      </c>
      <c r="K62" s="52" t="b">
        <v>1</v>
      </c>
      <c r="L62" s="8" t="b">
        <v>1</v>
      </c>
      <c r="M62" s="8" t="b">
        <v>0</v>
      </c>
      <c r="N62" s="8" t="s">
        <v>420</v>
      </c>
      <c r="O62" s="54" t="b">
        <v>1</v>
      </c>
      <c r="P62" s="229">
        <v>0.20142694059999999</v>
      </c>
      <c r="Q62" s="8">
        <v>0.73399999999999999</v>
      </c>
      <c r="R62" s="8">
        <v>1.5316070669999999E-2</v>
      </c>
      <c r="S62" s="8">
        <v>0</v>
      </c>
      <c r="T62" s="8">
        <v>14255</v>
      </c>
      <c r="U62" s="8">
        <v>1199450</v>
      </c>
      <c r="V62" s="8">
        <v>72.099999999999994</v>
      </c>
      <c r="W62" s="230">
        <v>7.5020000000000003E-7</v>
      </c>
      <c r="X62" s="52"/>
      <c r="Y62" s="8"/>
      <c r="Z62" s="8"/>
      <c r="AA62" s="8"/>
      <c r="AB62" s="8"/>
      <c r="AC62" s="8"/>
      <c r="AD62" s="8"/>
      <c r="AE62" s="54"/>
      <c r="AF62" s="229">
        <v>0.2543060446</v>
      </c>
      <c r="AG62" s="8">
        <v>0.73860000000000003</v>
      </c>
      <c r="AH62" s="8">
        <v>2.4985480019999999E-2</v>
      </c>
      <c r="AI62" s="8">
        <v>0</v>
      </c>
      <c r="AJ62" s="8">
        <v>6001</v>
      </c>
      <c r="AK62" s="8">
        <v>455291</v>
      </c>
      <c r="AL62" s="8">
        <v>75.7</v>
      </c>
      <c r="AM62" s="230">
        <v>9.905999999999999E-4</v>
      </c>
    </row>
    <row r="63" spans="1:39" ht="16.5" customHeight="1" thickBot="1" x14ac:dyDescent="0.25">
      <c r="A63" s="235">
        <v>47</v>
      </c>
      <c r="B63" s="8">
        <v>10</v>
      </c>
      <c r="C63" s="8">
        <v>120915685</v>
      </c>
      <c r="D63" s="230">
        <v>121919487</v>
      </c>
      <c r="E63" s="229" t="s">
        <v>476</v>
      </c>
      <c r="F63" s="8">
        <v>121415685</v>
      </c>
      <c r="G63" s="8" t="s">
        <v>412</v>
      </c>
      <c r="H63" s="8" t="s">
        <v>413</v>
      </c>
      <c r="I63" s="230">
        <v>0.20649999999999999</v>
      </c>
      <c r="J63" s="232" t="b">
        <v>0</v>
      </c>
      <c r="K63" s="52" t="b">
        <v>0</v>
      </c>
      <c r="L63" s="8" t="b">
        <v>0</v>
      </c>
      <c r="M63" s="8" t="b">
        <v>1</v>
      </c>
      <c r="N63" s="8" t="s">
        <v>414</v>
      </c>
      <c r="O63" s="54" t="b">
        <v>1</v>
      </c>
      <c r="P63" s="229">
        <v>-0.2262832712</v>
      </c>
      <c r="Q63" s="8">
        <v>0.20649999999999999</v>
      </c>
      <c r="R63" s="8">
        <v>1.7692100999999998E-2</v>
      </c>
      <c r="S63" s="8">
        <v>0</v>
      </c>
      <c r="T63" s="8">
        <v>13066</v>
      </c>
      <c r="U63" s="8">
        <v>1182180</v>
      </c>
      <c r="V63" s="8">
        <v>72.599999999999994</v>
      </c>
      <c r="W63" s="230">
        <v>9.7979999999999992E-7</v>
      </c>
      <c r="X63" s="52">
        <v>-0.23365718150000001</v>
      </c>
      <c r="Y63" s="8">
        <v>0.20649999999999999</v>
      </c>
      <c r="Z63" s="8">
        <v>1.3115538229999999E-2</v>
      </c>
      <c r="AA63" s="8">
        <v>0</v>
      </c>
      <c r="AB63" s="8">
        <v>13066</v>
      </c>
      <c r="AC63" s="8">
        <v>9748.6436869999998</v>
      </c>
      <c r="AD63" s="8">
        <v>72.599999999999994</v>
      </c>
      <c r="AE63" s="54">
        <v>9.7979999999999992E-7</v>
      </c>
      <c r="AF63" s="229">
        <v>-0.3075904491</v>
      </c>
      <c r="AG63" s="8">
        <v>0.19750000000000001</v>
      </c>
      <c r="AH63" s="8">
        <v>2.8057038110000002E-2</v>
      </c>
      <c r="AI63" s="8">
        <v>0</v>
      </c>
      <c r="AJ63" s="8">
        <v>6001</v>
      </c>
      <c r="AK63" s="8">
        <v>455291</v>
      </c>
      <c r="AL63" s="8">
        <v>77.400000000000006</v>
      </c>
      <c r="AM63" s="230">
        <v>5.0509999999999997E-4</v>
      </c>
    </row>
    <row r="64" spans="1:39" ht="16.5" customHeight="1" thickBot="1" x14ac:dyDescent="0.25">
      <c r="A64" s="229">
        <v>48</v>
      </c>
      <c r="B64" s="8">
        <v>11</v>
      </c>
      <c r="C64" s="8">
        <v>13552348</v>
      </c>
      <c r="D64" s="230">
        <v>14922762</v>
      </c>
      <c r="E64" s="229" t="s">
        <v>477</v>
      </c>
      <c r="F64" s="8">
        <v>14422762</v>
      </c>
      <c r="G64" s="8" t="s">
        <v>412</v>
      </c>
      <c r="H64" s="8" t="s">
        <v>413</v>
      </c>
      <c r="I64" s="230">
        <v>0.33760000000000001</v>
      </c>
      <c r="J64" s="232" t="b">
        <v>0</v>
      </c>
      <c r="K64" s="52" t="b">
        <v>0</v>
      </c>
      <c r="L64" s="8" t="b">
        <v>1</v>
      </c>
      <c r="M64" s="8" t="b">
        <v>0</v>
      </c>
      <c r="N64" s="8" t="s">
        <v>417</v>
      </c>
      <c r="O64" s="54" t="b">
        <v>0</v>
      </c>
      <c r="P64" s="229">
        <v>-7.5606630770000002E-2</v>
      </c>
      <c r="Q64" s="8">
        <v>0.33760000000000001</v>
      </c>
      <c r="R64" s="8">
        <v>1.47741169E-2</v>
      </c>
      <c r="S64" s="8">
        <v>3.0960000000000002E-7</v>
      </c>
      <c r="T64" s="8">
        <v>13066</v>
      </c>
      <c r="U64" s="8">
        <v>1182180</v>
      </c>
      <c r="V64" s="8">
        <v>0</v>
      </c>
      <c r="W64" s="230">
        <v>0.94640000000000002</v>
      </c>
      <c r="X64" s="52">
        <v>-6.360512166E-2</v>
      </c>
      <c r="Y64" s="8">
        <v>0.33760000000000001</v>
      </c>
      <c r="Z64" s="8">
        <v>1.105990036E-2</v>
      </c>
      <c r="AA64" s="8">
        <v>8.8734452750000004E-9</v>
      </c>
      <c r="AB64" s="8">
        <v>13066</v>
      </c>
      <c r="AC64" s="8">
        <v>10243.40114</v>
      </c>
      <c r="AD64" s="8">
        <v>0</v>
      </c>
      <c r="AE64" s="54">
        <v>0.94640000000000002</v>
      </c>
      <c r="AF64" s="229">
        <v>-9.3536736489999994E-2</v>
      </c>
      <c r="AG64" s="8">
        <v>0.33760000000000001</v>
      </c>
      <c r="AH64" s="8">
        <v>2.2753997500000001E-2</v>
      </c>
      <c r="AI64" s="8">
        <v>3.943E-5</v>
      </c>
      <c r="AJ64" s="8">
        <v>6001</v>
      </c>
      <c r="AK64" s="8">
        <v>455291</v>
      </c>
      <c r="AL64" s="8">
        <v>0</v>
      </c>
      <c r="AM64" s="230">
        <v>0.83520000000000005</v>
      </c>
    </row>
    <row r="65" spans="1:39" ht="16.5" customHeight="1" thickBot="1" x14ac:dyDescent="0.25">
      <c r="A65" s="235">
        <v>48</v>
      </c>
      <c r="B65" s="8">
        <v>11</v>
      </c>
      <c r="C65" s="8">
        <v>13552348</v>
      </c>
      <c r="D65" s="230">
        <v>14922762</v>
      </c>
      <c r="E65" s="229" t="s">
        <v>478</v>
      </c>
      <c r="F65" s="8">
        <v>14052348</v>
      </c>
      <c r="G65" s="8" t="s">
        <v>416</v>
      </c>
      <c r="H65" s="8" t="s">
        <v>422</v>
      </c>
      <c r="I65" s="230">
        <v>0.51180000000000003</v>
      </c>
      <c r="J65" s="232" t="b">
        <v>0</v>
      </c>
      <c r="K65" s="52" t="b">
        <v>0</v>
      </c>
      <c r="L65" s="8" t="b">
        <v>0</v>
      </c>
      <c r="M65" s="8" t="b">
        <v>1</v>
      </c>
      <c r="N65" s="8" t="s">
        <v>414</v>
      </c>
      <c r="O65" s="54" t="b">
        <v>0</v>
      </c>
      <c r="P65" s="229">
        <v>2.890261672E-2</v>
      </c>
      <c r="Q65" s="8">
        <v>0.51180000000000003</v>
      </c>
      <c r="R65" s="8">
        <v>1.325907204E-2</v>
      </c>
      <c r="S65" s="8">
        <v>2.9270000000000001E-2</v>
      </c>
      <c r="T65" s="8">
        <v>14255</v>
      </c>
      <c r="U65" s="8">
        <v>1199470</v>
      </c>
      <c r="V65" s="8">
        <v>46.6</v>
      </c>
      <c r="W65" s="230">
        <v>1.5689999999999999E-2</v>
      </c>
      <c r="X65" s="52">
        <v>6.079041936E-2</v>
      </c>
      <c r="Y65" s="8">
        <v>0.51180000000000003</v>
      </c>
      <c r="Z65" s="8">
        <v>1.014872593E-2</v>
      </c>
      <c r="AA65" s="8">
        <v>2.0989812259999998E-9</v>
      </c>
      <c r="AB65" s="8">
        <v>14255</v>
      </c>
      <c r="AC65" s="8">
        <v>11382.710419999999</v>
      </c>
      <c r="AD65" s="8">
        <v>46.6</v>
      </c>
      <c r="AE65" s="54">
        <v>1.5689999999999999E-2</v>
      </c>
      <c r="AF65" s="229">
        <v>3.7666648529999999E-2</v>
      </c>
      <c r="AG65" s="8">
        <v>0.50860000000000005</v>
      </c>
      <c r="AH65" s="8">
        <v>2.1428370299999999E-2</v>
      </c>
      <c r="AI65" s="8">
        <v>7.8780000000000003E-2</v>
      </c>
      <c r="AJ65" s="8">
        <v>6001</v>
      </c>
      <c r="AK65" s="8">
        <v>455291</v>
      </c>
      <c r="AL65" s="8">
        <v>30.8</v>
      </c>
      <c r="AM65" s="230">
        <v>0.20469999999999999</v>
      </c>
    </row>
    <row r="66" spans="1:39" ht="16.5" customHeight="1" thickBot="1" x14ac:dyDescent="0.25">
      <c r="A66" s="229">
        <v>49</v>
      </c>
      <c r="B66" s="8">
        <v>11</v>
      </c>
      <c r="C66" s="8">
        <v>46865014</v>
      </c>
      <c r="D66" s="230">
        <v>47865014</v>
      </c>
      <c r="E66" s="229" t="s">
        <v>479</v>
      </c>
      <c r="F66" s="8">
        <v>47365014</v>
      </c>
      <c r="G66" s="8" t="s">
        <v>416</v>
      </c>
      <c r="H66" s="8" t="s">
        <v>422</v>
      </c>
      <c r="I66" s="230">
        <v>0.873</v>
      </c>
      <c r="J66" s="231" t="b">
        <v>1</v>
      </c>
      <c r="K66" s="52" t="b">
        <v>0</v>
      </c>
      <c r="L66" s="8" t="b">
        <v>0</v>
      </c>
      <c r="M66" s="8" t="b">
        <v>1</v>
      </c>
      <c r="N66" s="8" t="s">
        <v>414</v>
      </c>
      <c r="O66" s="54" t="b">
        <v>0</v>
      </c>
      <c r="P66" s="229">
        <v>-9.0651202089999994E-2</v>
      </c>
      <c r="Q66" s="8">
        <v>0.873</v>
      </c>
      <c r="R66" s="8">
        <v>2.0690560949999999E-2</v>
      </c>
      <c r="S66" s="8">
        <v>1.1800000000000001E-5</v>
      </c>
      <c r="T66" s="8">
        <v>13066</v>
      </c>
      <c r="U66" s="8">
        <v>1182180</v>
      </c>
      <c r="V66" s="8">
        <v>8.6999999999999993</v>
      </c>
      <c r="W66" s="230">
        <v>0.35260000000000002</v>
      </c>
      <c r="X66" s="52">
        <v>-8.7966880570000003E-2</v>
      </c>
      <c r="Y66" s="8">
        <v>0.873</v>
      </c>
      <c r="Z66" s="8">
        <v>1.555997365E-2</v>
      </c>
      <c r="AA66" s="8">
        <v>1.5729726020000001E-8</v>
      </c>
      <c r="AB66" s="8">
        <v>13066</v>
      </c>
      <c r="AC66" s="8">
        <v>10534.34432</v>
      </c>
      <c r="AD66" s="8">
        <v>8.6999999999999993</v>
      </c>
      <c r="AE66" s="54">
        <v>0.35260000000000002</v>
      </c>
      <c r="AF66" s="229">
        <v>-0.10013645779999999</v>
      </c>
      <c r="AG66" s="8">
        <v>0.87419999999999998</v>
      </c>
      <c r="AH66" s="8">
        <v>3.1391738869999998E-2</v>
      </c>
      <c r="AI66" s="8">
        <v>1.423E-3</v>
      </c>
      <c r="AJ66" s="8">
        <v>6001</v>
      </c>
      <c r="AK66" s="8">
        <v>455291</v>
      </c>
      <c r="AL66" s="8">
        <v>33</v>
      </c>
      <c r="AM66" s="230">
        <v>0.1885</v>
      </c>
    </row>
    <row r="67" spans="1:39" ht="16.5" customHeight="1" thickBot="1" x14ac:dyDescent="0.25">
      <c r="A67" s="229">
        <v>50</v>
      </c>
      <c r="B67" s="8">
        <v>11</v>
      </c>
      <c r="C67" s="8">
        <v>111317914</v>
      </c>
      <c r="D67" s="230">
        <v>112317914</v>
      </c>
      <c r="E67" s="229" t="s">
        <v>480</v>
      </c>
      <c r="F67" s="8">
        <v>111817914</v>
      </c>
      <c r="G67" s="8" t="s">
        <v>416</v>
      </c>
      <c r="H67" s="8" t="s">
        <v>422</v>
      </c>
      <c r="I67" s="230">
        <v>0.37690000000000001</v>
      </c>
      <c r="J67" s="231" t="b">
        <v>1</v>
      </c>
      <c r="K67" s="52" t="b">
        <v>0</v>
      </c>
      <c r="L67" s="8" t="b">
        <v>0</v>
      </c>
      <c r="M67" s="8" t="b">
        <v>1</v>
      </c>
      <c r="N67" s="8" t="s">
        <v>414</v>
      </c>
      <c r="O67" s="54" t="b">
        <v>0</v>
      </c>
      <c r="P67" s="229">
        <v>5.9872567680000002E-2</v>
      </c>
      <c r="Q67" s="8">
        <v>0.37690000000000001</v>
      </c>
      <c r="R67" s="8">
        <v>1.4094844780000001E-2</v>
      </c>
      <c r="S67" s="8">
        <v>2.158E-5</v>
      </c>
      <c r="T67" s="8">
        <v>13351</v>
      </c>
      <c r="U67" s="8">
        <v>940601</v>
      </c>
      <c r="V67" s="8">
        <v>0</v>
      </c>
      <c r="W67" s="230">
        <v>0.62029999999999996</v>
      </c>
      <c r="X67" s="52">
        <v>5.8478050330000003E-2</v>
      </c>
      <c r="Y67" s="8">
        <v>0.37690000000000001</v>
      </c>
      <c r="Z67" s="8">
        <v>1.062936313E-2</v>
      </c>
      <c r="AA67" s="8">
        <v>3.7645121930000003E-8</v>
      </c>
      <c r="AB67" s="8">
        <v>13351</v>
      </c>
      <c r="AC67" s="8">
        <v>10716.809730000001</v>
      </c>
      <c r="AD67" s="8">
        <v>0</v>
      </c>
      <c r="AE67" s="54">
        <v>0.62029999999999996</v>
      </c>
      <c r="AF67" s="229">
        <v>6.216222389E-2</v>
      </c>
      <c r="AG67" s="8">
        <v>0.372</v>
      </c>
      <c r="AH67" s="8">
        <v>2.2171615879999999E-2</v>
      </c>
      <c r="AI67" s="8">
        <v>5.0520000000000001E-3</v>
      </c>
      <c r="AJ67" s="8">
        <v>6001</v>
      </c>
      <c r="AK67" s="8">
        <v>455291</v>
      </c>
      <c r="AL67" s="8">
        <v>20.7</v>
      </c>
      <c r="AM67" s="230">
        <v>0.27729999999999999</v>
      </c>
    </row>
    <row r="68" spans="1:39" ht="16.5" customHeight="1" thickBot="1" x14ac:dyDescent="0.25">
      <c r="A68" s="235">
        <v>51</v>
      </c>
      <c r="B68" s="8">
        <v>12</v>
      </c>
      <c r="C68" s="8">
        <v>25839731</v>
      </c>
      <c r="D68" s="230">
        <v>26839731</v>
      </c>
      <c r="E68" s="229" t="s">
        <v>481</v>
      </c>
      <c r="F68" s="8">
        <v>26339731</v>
      </c>
      <c r="G68" s="8" t="s">
        <v>416</v>
      </c>
      <c r="H68" s="8" t="s">
        <v>422</v>
      </c>
      <c r="I68" s="230">
        <v>0.71760000000000002</v>
      </c>
      <c r="J68" s="231" t="b">
        <v>0</v>
      </c>
      <c r="K68" s="52" t="b">
        <v>0</v>
      </c>
      <c r="L68" s="8" t="b">
        <v>1</v>
      </c>
      <c r="M68" s="8" t="b">
        <v>1</v>
      </c>
      <c r="N68" s="8" t="s">
        <v>417</v>
      </c>
      <c r="O68" s="54" t="b">
        <v>0</v>
      </c>
      <c r="P68" s="229">
        <v>-7.6931917629999999E-2</v>
      </c>
      <c r="Q68" s="8">
        <v>0.71760000000000002</v>
      </c>
      <c r="R68" s="8">
        <v>1.459708759E-2</v>
      </c>
      <c r="S68" s="8">
        <v>1.3619999999999999E-7</v>
      </c>
      <c r="T68" s="8">
        <v>14255</v>
      </c>
      <c r="U68" s="8">
        <v>1199430</v>
      </c>
      <c r="V68" s="8">
        <v>28.9</v>
      </c>
      <c r="W68" s="230">
        <v>0.1221</v>
      </c>
      <c r="X68" s="52">
        <v>-7.157507766E-2</v>
      </c>
      <c r="Y68" s="8">
        <v>0.71760000000000002</v>
      </c>
      <c r="Z68" s="8">
        <v>1.1193151E-2</v>
      </c>
      <c r="AA68" s="8">
        <v>1.610289562E-10</v>
      </c>
      <c r="AB68" s="8">
        <v>14255</v>
      </c>
      <c r="AC68" s="8">
        <v>11579.517239999999</v>
      </c>
      <c r="AD68" s="8">
        <v>28.9</v>
      </c>
      <c r="AE68" s="54">
        <v>0.1221</v>
      </c>
      <c r="AF68" s="229">
        <v>-6.8772000599999994E-2</v>
      </c>
      <c r="AG68" s="8">
        <v>0.71640000000000004</v>
      </c>
      <c r="AH68" s="8">
        <v>2.3570035600000001E-2</v>
      </c>
      <c r="AI68" s="8">
        <v>3.5249999999999999E-3</v>
      </c>
      <c r="AJ68" s="8">
        <v>6001</v>
      </c>
      <c r="AK68" s="8">
        <v>455291</v>
      </c>
      <c r="AL68" s="8">
        <v>15</v>
      </c>
      <c r="AM68" s="230">
        <v>0.3175</v>
      </c>
    </row>
    <row r="69" spans="1:39" ht="16.5" customHeight="1" thickBot="1" x14ac:dyDescent="0.25">
      <c r="A69" s="229">
        <v>52</v>
      </c>
      <c r="B69" s="8">
        <v>12</v>
      </c>
      <c r="C69" s="8">
        <v>54796757</v>
      </c>
      <c r="D69" s="230">
        <v>55796757</v>
      </c>
      <c r="E69" s="229" t="s">
        <v>482</v>
      </c>
      <c r="F69" s="8">
        <v>55296757</v>
      </c>
      <c r="G69" s="8" t="s">
        <v>412</v>
      </c>
      <c r="H69" s="8" t="s">
        <v>416</v>
      </c>
      <c r="I69" s="230">
        <v>0.70269999999999999</v>
      </c>
      <c r="J69" s="231" t="b">
        <v>1</v>
      </c>
      <c r="K69" s="52" t="b">
        <v>0</v>
      </c>
      <c r="L69" s="8" t="b">
        <v>1</v>
      </c>
      <c r="M69" s="8" t="b">
        <v>0</v>
      </c>
      <c r="N69" s="8" t="s">
        <v>417</v>
      </c>
      <c r="O69" s="54" t="b">
        <v>0</v>
      </c>
      <c r="P69" s="229">
        <v>-0.10208404610000001</v>
      </c>
      <c r="Q69" s="8">
        <v>0.70269999999999999</v>
      </c>
      <c r="R69" s="8">
        <v>1.9933596889999999E-2</v>
      </c>
      <c r="S69" s="8">
        <v>3.0359999999999999E-7</v>
      </c>
      <c r="T69" s="8">
        <v>7671</v>
      </c>
      <c r="U69" s="8">
        <v>1047620</v>
      </c>
      <c r="V69" s="8">
        <v>0</v>
      </c>
      <c r="W69" s="230">
        <v>0.78400000000000003</v>
      </c>
      <c r="X69" s="52"/>
      <c r="Y69" s="8"/>
      <c r="Z69" s="8"/>
      <c r="AA69" s="8"/>
      <c r="AB69" s="8"/>
      <c r="AC69" s="8"/>
      <c r="AD69" s="8"/>
      <c r="AE69" s="54"/>
      <c r="AF69" s="229">
        <v>-0.1244215757</v>
      </c>
      <c r="AG69" s="8">
        <v>0.70820000000000005</v>
      </c>
      <c r="AH69" s="8">
        <v>2.5760704360000001E-2</v>
      </c>
      <c r="AI69" s="8">
        <v>1.3659999999999999E-6</v>
      </c>
      <c r="AJ69" s="8">
        <v>4970</v>
      </c>
      <c r="AK69" s="8">
        <v>432937</v>
      </c>
      <c r="AL69" s="8">
        <v>0</v>
      </c>
      <c r="AM69" s="230">
        <v>0.82830000000000004</v>
      </c>
    </row>
    <row r="70" spans="1:39" ht="16.5" customHeight="1" thickBot="1" x14ac:dyDescent="0.25">
      <c r="A70" s="229">
        <v>53</v>
      </c>
      <c r="B70" s="8">
        <v>12</v>
      </c>
      <c r="C70" s="8">
        <v>56052259</v>
      </c>
      <c r="D70" s="230">
        <v>57052259</v>
      </c>
      <c r="E70" s="229" t="s">
        <v>483</v>
      </c>
      <c r="F70" s="8">
        <v>56552259</v>
      </c>
      <c r="G70" s="8" t="s">
        <v>412</v>
      </c>
      <c r="H70" s="8" t="s">
        <v>413</v>
      </c>
      <c r="I70" s="230">
        <v>2.9000000000000001E-2</v>
      </c>
      <c r="J70" s="231" t="b">
        <v>1</v>
      </c>
      <c r="K70" s="52" t="b">
        <v>0</v>
      </c>
      <c r="L70" s="8" t="b">
        <v>1</v>
      </c>
      <c r="M70" s="8" t="b">
        <v>0</v>
      </c>
      <c r="N70" s="8" t="s">
        <v>417</v>
      </c>
      <c r="O70" s="54" t="b">
        <v>0</v>
      </c>
      <c r="P70" s="229">
        <v>-0.20877174779999999</v>
      </c>
      <c r="Q70" s="8">
        <v>2.9000000000000001E-2</v>
      </c>
      <c r="R70" s="8">
        <v>4.400682551E-2</v>
      </c>
      <c r="S70" s="8">
        <v>2.0949999999999998E-6</v>
      </c>
      <c r="T70" s="8">
        <v>12805</v>
      </c>
      <c r="U70" s="8">
        <v>937254</v>
      </c>
      <c r="V70" s="8">
        <v>0</v>
      </c>
      <c r="W70" s="230">
        <v>0.95779999999999998</v>
      </c>
      <c r="X70" s="52">
        <v>-0.1294816017</v>
      </c>
      <c r="Y70" s="8">
        <v>2.9000000000000001E-2</v>
      </c>
      <c r="Z70" s="8">
        <v>3.2116801709999997E-2</v>
      </c>
      <c r="AA70" s="8">
        <v>5.5402056959999999E-5</v>
      </c>
      <c r="AB70" s="8">
        <v>12805</v>
      </c>
      <c r="AC70" s="8">
        <v>9168.8041059999996</v>
      </c>
      <c r="AD70" s="8">
        <v>0</v>
      </c>
      <c r="AE70" s="54">
        <v>0.95779999999999998</v>
      </c>
      <c r="AF70" s="229">
        <v>-0.26705569530000001</v>
      </c>
      <c r="AG70" s="8">
        <v>3.0300000000000001E-2</v>
      </c>
      <c r="AH70" s="8">
        <v>7.1031215879999998E-2</v>
      </c>
      <c r="AI70" s="8">
        <v>1.7009999999999999E-4</v>
      </c>
      <c r="AJ70" s="8">
        <v>5498</v>
      </c>
      <c r="AK70" s="8">
        <v>453581</v>
      </c>
      <c r="AL70" s="8">
        <v>0</v>
      </c>
      <c r="AM70" s="230">
        <v>0.5575</v>
      </c>
    </row>
    <row r="71" spans="1:39" ht="16.5" customHeight="1" thickBot="1" x14ac:dyDescent="0.25">
      <c r="A71" s="229">
        <v>54</v>
      </c>
      <c r="B71" s="8">
        <v>12</v>
      </c>
      <c r="C71" s="8">
        <v>119118699</v>
      </c>
      <c r="D71" s="230">
        <v>120118699</v>
      </c>
      <c r="E71" s="229" t="s">
        <v>484</v>
      </c>
      <c r="F71" s="8">
        <v>119618699</v>
      </c>
      <c r="G71" s="8" t="s">
        <v>416</v>
      </c>
      <c r="H71" s="8" t="s">
        <v>422</v>
      </c>
      <c r="I71" s="230">
        <v>0.79490000000000005</v>
      </c>
      <c r="J71" s="231" t="b">
        <v>1</v>
      </c>
      <c r="K71" s="52" t="b">
        <v>1</v>
      </c>
      <c r="L71" s="8" t="b">
        <v>1</v>
      </c>
      <c r="M71" s="8" t="b">
        <v>1</v>
      </c>
      <c r="N71" s="8" t="s">
        <v>420</v>
      </c>
      <c r="O71" s="54" t="b">
        <v>1</v>
      </c>
      <c r="P71" s="229">
        <v>-9.0301976830000005E-2</v>
      </c>
      <c r="Q71" s="8">
        <v>0.79490000000000005</v>
      </c>
      <c r="R71" s="8">
        <v>1.61972256E-2</v>
      </c>
      <c r="S71" s="8">
        <v>2.473E-8</v>
      </c>
      <c r="T71" s="8">
        <v>14255</v>
      </c>
      <c r="U71" s="8">
        <v>1199430</v>
      </c>
      <c r="V71" s="8">
        <v>42.5</v>
      </c>
      <c r="W71" s="230">
        <v>2.9819999999999999E-2</v>
      </c>
      <c r="X71" s="52">
        <v>-8.1767825789999998E-2</v>
      </c>
      <c r="Y71" s="8">
        <v>0.79490000000000005</v>
      </c>
      <c r="Z71" s="8">
        <v>1.244019886E-2</v>
      </c>
      <c r="AA71" s="8">
        <v>0</v>
      </c>
      <c r="AB71" s="8">
        <v>14255</v>
      </c>
      <c r="AC71" s="8">
        <v>11689.89431</v>
      </c>
      <c r="AD71" s="8">
        <v>42.5</v>
      </c>
      <c r="AE71" s="54">
        <v>2.9819999999999999E-2</v>
      </c>
      <c r="AF71" s="229">
        <v>-0.14181014920000001</v>
      </c>
      <c r="AG71" s="8">
        <v>0.79420000000000002</v>
      </c>
      <c r="AH71" s="8">
        <v>2.586625876E-2</v>
      </c>
      <c r="AI71" s="8">
        <v>4.1950000000000002E-8</v>
      </c>
      <c r="AJ71" s="8">
        <v>6001</v>
      </c>
      <c r="AK71" s="8">
        <v>455291</v>
      </c>
      <c r="AL71" s="8">
        <v>33.9</v>
      </c>
      <c r="AM71" s="230">
        <v>0.18210000000000001</v>
      </c>
    </row>
    <row r="72" spans="1:39" ht="16.5" customHeight="1" thickBot="1" x14ac:dyDescent="0.25">
      <c r="A72" s="229">
        <v>55</v>
      </c>
      <c r="B72" s="8">
        <v>12</v>
      </c>
      <c r="C72" s="8">
        <v>123996316</v>
      </c>
      <c r="D72" s="230">
        <v>124996316</v>
      </c>
      <c r="E72" s="229" t="s">
        <v>485</v>
      </c>
      <c r="F72" s="8">
        <v>124496316</v>
      </c>
      <c r="G72" s="8" t="s">
        <v>412</v>
      </c>
      <c r="H72" s="8" t="s">
        <v>413</v>
      </c>
      <c r="I72" s="230">
        <v>0.6179</v>
      </c>
      <c r="J72" s="231" t="b">
        <v>1</v>
      </c>
      <c r="K72" s="52" t="b">
        <v>0</v>
      </c>
      <c r="L72" s="8" t="b">
        <v>1</v>
      </c>
      <c r="M72" s="8" t="b">
        <v>0</v>
      </c>
      <c r="N72" s="8" t="s">
        <v>417</v>
      </c>
      <c r="O72" s="54" t="b">
        <v>0</v>
      </c>
      <c r="P72" s="229">
        <v>8.2079283210000006E-2</v>
      </c>
      <c r="Q72" s="8">
        <v>0.6179</v>
      </c>
      <c r="R72" s="8">
        <v>1.5402799720000001E-2</v>
      </c>
      <c r="S72" s="8">
        <v>9.8830000000000006E-8</v>
      </c>
      <c r="T72" s="8">
        <v>12246</v>
      </c>
      <c r="U72" s="8">
        <v>1181150</v>
      </c>
      <c r="V72" s="8">
        <v>37.4</v>
      </c>
      <c r="W72" s="230">
        <v>6.5479999999999997E-2</v>
      </c>
      <c r="X72" s="52">
        <v>4.4993392600000001E-2</v>
      </c>
      <c r="Y72" s="8">
        <v>0.6179</v>
      </c>
      <c r="Z72" s="8">
        <v>1.137304825E-2</v>
      </c>
      <c r="AA72" s="8">
        <v>7.616993074E-5</v>
      </c>
      <c r="AB72" s="8">
        <v>12246</v>
      </c>
      <c r="AC72" s="8">
        <v>8926.3813069999997</v>
      </c>
      <c r="AD72" s="8">
        <v>37.4</v>
      </c>
      <c r="AE72" s="54">
        <v>6.5479999999999997E-2</v>
      </c>
      <c r="AF72" s="229">
        <v>8.5311641990000006E-2</v>
      </c>
      <c r="AG72" s="8">
        <v>0.6179</v>
      </c>
      <c r="AH72" s="8">
        <v>2.8993371149999999E-2</v>
      </c>
      <c r="AI72" s="8">
        <v>3.2560000000000002E-3</v>
      </c>
      <c r="AJ72" s="8">
        <v>3992</v>
      </c>
      <c r="AK72" s="8">
        <v>437015</v>
      </c>
      <c r="AL72" s="8">
        <v>50.6</v>
      </c>
      <c r="AM72" s="230">
        <v>0.1081</v>
      </c>
    </row>
    <row r="73" spans="1:39" ht="16.5" customHeight="1" thickBot="1" x14ac:dyDescent="0.25">
      <c r="A73" s="229">
        <v>56</v>
      </c>
      <c r="B73" s="8">
        <v>12</v>
      </c>
      <c r="C73" s="8">
        <v>132958175</v>
      </c>
      <c r="D73" s="230">
        <v>133958175</v>
      </c>
      <c r="E73" s="229" t="s">
        <v>486</v>
      </c>
      <c r="F73" s="8">
        <v>133458175</v>
      </c>
      <c r="G73" s="8" t="s">
        <v>416</v>
      </c>
      <c r="H73" s="8" t="s">
        <v>422</v>
      </c>
      <c r="I73" s="230">
        <v>0.91590000000000005</v>
      </c>
      <c r="J73" s="231" t="b">
        <v>1</v>
      </c>
      <c r="K73" s="52" t="b">
        <v>0</v>
      </c>
      <c r="L73" s="8" t="b">
        <v>1</v>
      </c>
      <c r="M73" s="8" t="b">
        <v>0</v>
      </c>
      <c r="N73" s="8" t="s">
        <v>417</v>
      </c>
      <c r="O73" s="54" t="b">
        <v>0</v>
      </c>
      <c r="P73" s="229">
        <v>-0.12768813200000001</v>
      </c>
      <c r="Q73" s="8">
        <v>0.91590000000000005</v>
      </c>
      <c r="R73" s="8">
        <v>2.3651348070000001E-2</v>
      </c>
      <c r="S73" s="8">
        <v>6.7099999999999999E-8</v>
      </c>
      <c r="T73" s="8">
        <v>14237</v>
      </c>
      <c r="U73" s="8">
        <v>1198640</v>
      </c>
      <c r="V73" s="8">
        <v>10.3</v>
      </c>
      <c r="W73" s="230">
        <v>0.3332</v>
      </c>
      <c r="X73" s="52">
        <v>-6.8270054620000006E-2</v>
      </c>
      <c r="Y73" s="8">
        <v>0.91590000000000005</v>
      </c>
      <c r="Z73" s="8">
        <v>1.8186990980000001E-2</v>
      </c>
      <c r="AA73" s="8">
        <v>1.7418425500000001E-4</v>
      </c>
      <c r="AB73" s="8">
        <v>14237</v>
      </c>
      <c r="AC73" s="8">
        <v>11604.17182</v>
      </c>
      <c r="AD73" s="8">
        <v>10.3</v>
      </c>
      <c r="AE73" s="54">
        <v>0.3332</v>
      </c>
      <c r="AF73" s="229">
        <v>-0.13107879510000001</v>
      </c>
      <c r="AG73" s="8">
        <v>0.91700000000000004</v>
      </c>
      <c r="AH73" s="8">
        <v>3.9214930549999999E-2</v>
      </c>
      <c r="AI73" s="8">
        <v>8.3009999999999996E-4</v>
      </c>
      <c r="AJ73" s="8">
        <v>6001</v>
      </c>
      <c r="AK73" s="8">
        <v>455291</v>
      </c>
      <c r="AL73" s="8">
        <v>14.6</v>
      </c>
      <c r="AM73" s="230">
        <v>0.32090000000000002</v>
      </c>
    </row>
    <row r="74" spans="1:39" ht="16.5" customHeight="1" thickBot="1" x14ac:dyDescent="0.25">
      <c r="A74" s="229">
        <v>57</v>
      </c>
      <c r="B74" s="8">
        <v>13</v>
      </c>
      <c r="C74" s="8">
        <v>50645156</v>
      </c>
      <c r="D74" s="230">
        <v>51645156</v>
      </c>
      <c r="E74" s="229" t="s">
        <v>487</v>
      </c>
      <c r="F74" s="8">
        <v>51145156</v>
      </c>
      <c r="G74" s="8" t="s">
        <v>412</v>
      </c>
      <c r="H74" s="8" t="s">
        <v>413</v>
      </c>
      <c r="I74" s="230">
        <v>0.20100000000000001</v>
      </c>
      <c r="J74" s="231" t="b">
        <v>1</v>
      </c>
      <c r="K74" s="52" t="b">
        <v>0</v>
      </c>
      <c r="L74" s="8" t="b">
        <v>1</v>
      </c>
      <c r="M74" s="8" t="b">
        <v>0</v>
      </c>
      <c r="N74" s="8" t="s">
        <v>417</v>
      </c>
      <c r="O74" s="54" t="b">
        <v>0</v>
      </c>
      <c r="P74" s="229">
        <v>8.0636569419999998E-2</v>
      </c>
      <c r="Q74" s="8">
        <v>0.20100000000000001</v>
      </c>
      <c r="R74" s="8">
        <v>1.6344090960000002E-2</v>
      </c>
      <c r="S74" s="8">
        <v>8.0689999999999995E-7</v>
      </c>
      <c r="T74" s="8">
        <v>14255</v>
      </c>
      <c r="U74" s="8">
        <v>1199320</v>
      </c>
      <c r="V74" s="8">
        <v>0</v>
      </c>
      <c r="W74" s="230">
        <v>0.78420000000000001</v>
      </c>
      <c r="X74" s="52">
        <v>4.8723814490000003E-2</v>
      </c>
      <c r="Y74" s="8">
        <v>0.20100000000000001</v>
      </c>
      <c r="Z74" s="8">
        <v>1.259214501E-2</v>
      </c>
      <c r="AA74" s="8">
        <v>1.0911174300000001E-4</v>
      </c>
      <c r="AB74" s="8">
        <v>14255</v>
      </c>
      <c r="AC74" s="8">
        <v>11654.8215</v>
      </c>
      <c r="AD74" s="8">
        <v>0</v>
      </c>
      <c r="AE74" s="54">
        <v>0.78420000000000001</v>
      </c>
      <c r="AF74" s="229">
        <v>5.7805745720000003E-2</v>
      </c>
      <c r="AG74" s="8">
        <v>0.2046</v>
      </c>
      <c r="AH74" s="8">
        <v>2.6438171850000001E-2</v>
      </c>
      <c r="AI74" s="8">
        <v>2.878E-2</v>
      </c>
      <c r="AJ74" s="8">
        <v>6001</v>
      </c>
      <c r="AK74" s="8">
        <v>455291</v>
      </c>
      <c r="AL74" s="8">
        <v>0</v>
      </c>
      <c r="AM74" s="230">
        <v>0.82779999999999998</v>
      </c>
    </row>
    <row r="75" spans="1:39" ht="16.5" customHeight="1" thickBot="1" x14ac:dyDescent="0.25">
      <c r="A75" s="229">
        <v>58</v>
      </c>
      <c r="B75" s="8">
        <v>13</v>
      </c>
      <c r="C75" s="8">
        <v>110431438</v>
      </c>
      <c r="D75" s="230">
        <v>111431438</v>
      </c>
      <c r="E75" s="229" t="s">
        <v>488</v>
      </c>
      <c r="F75" s="8">
        <v>110931438</v>
      </c>
      <c r="G75" s="8" t="s">
        <v>412</v>
      </c>
      <c r="H75" s="8" t="s">
        <v>413</v>
      </c>
      <c r="I75" s="230">
        <v>0.13039999999999999</v>
      </c>
      <c r="J75" s="231" t="b">
        <v>1</v>
      </c>
      <c r="K75" s="52" t="b">
        <v>0</v>
      </c>
      <c r="L75" s="8" t="b">
        <v>1</v>
      </c>
      <c r="M75" s="8" t="b">
        <v>1</v>
      </c>
      <c r="N75" s="8" t="s">
        <v>417</v>
      </c>
      <c r="O75" s="54" t="b">
        <v>0</v>
      </c>
      <c r="P75" s="229">
        <v>-9.7407960710000005E-2</v>
      </c>
      <c r="Q75" s="8">
        <v>0.13039999999999999</v>
      </c>
      <c r="R75" s="8">
        <v>2.000460423E-2</v>
      </c>
      <c r="S75" s="8">
        <v>1.1200000000000001E-6</v>
      </c>
      <c r="T75" s="8">
        <v>14255</v>
      </c>
      <c r="U75" s="8">
        <v>1199320</v>
      </c>
      <c r="V75" s="8">
        <v>42</v>
      </c>
      <c r="W75" s="230">
        <v>3.1829999999999997E-2</v>
      </c>
      <c r="X75" s="52">
        <v>-9.4800543720000005E-2</v>
      </c>
      <c r="Y75" s="8">
        <v>0.13039999999999999</v>
      </c>
      <c r="Z75" s="8">
        <v>1.517418463E-2</v>
      </c>
      <c r="AA75" s="8">
        <v>4.1710502269999999E-10</v>
      </c>
      <c r="AB75" s="8">
        <v>14255</v>
      </c>
      <c r="AC75" s="8">
        <v>11018.25843</v>
      </c>
      <c r="AD75" s="8">
        <v>42</v>
      </c>
      <c r="AE75" s="54">
        <v>3.1829999999999997E-2</v>
      </c>
      <c r="AF75" s="229">
        <v>-0.1537153268</v>
      </c>
      <c r="AG75" s="8">
        <v>0.12379999999999999</v>
      </c>
      <c r="AH75" s="8">
        <v>3.2977875660000003E-2</v>
      </c>
      <c r="AI75" s="8">
        <v>3.1439999999999999E-6</v>
      </c>
      <c r="AJ75" s="8">
        <v>6001</v>
      </c>
      <c r="AK75" s="8">
        <v>455291</v>
      </c>
      <c r="AL75" s="8">
        <v>36.6</v>
      </c>
      <c r="AM75" s="230">
        <v>0.1623</v>
      </c>
    </row>
    <row r="76" spans="1:39" ht="16.5" customHeight="1" thickBot="1" x14ac:dyDescent="0.25">
      <c r="A76" s="229">
        <v>59</v>
      </c>
      <c r="B76" s="8">
        <v>14</v>
      </c>
      <c r="C76" s="8">
        <v>52804638</v>
      </c>
      <c r="D76" s="230">
        <v>53831679</v>
      </c>
      <c r="E76" s="229" t="s">
        <v>489</v>
      </c>
      <c r="F76" s="8">
        <v>53304638</v>
      </c>
      <c r="G76" s="8" t="s">
        <v>412</v>
      </c>
      <c r="H76" s="8" t="s">
        <v>413</v>
      </c>
      <c r="I76" s="230">
        <v>0.94189999999999996</v>
      </c>
      <c r="J76" s="231" t="b">
        <v>1</v>
      </c>
      <c r="K76" s="52" t="b">
        <v>0</v>
      </c>
      <c r="L76" s="8" t="b">
        <v>1</v>
      </c>
      <c r="M76" s="8" t="b">
        <v>0</v>
      </c>
      <c r="N76" s="8" t="s">
        <v>417</v>
      </c>
      <c r="O76" s="54" t="b">
        <v>0</v>
      </c>
      <c r="P76" s="229">
        <v>0.14750130480000001</v>
      </c>
      <c r="Q76" s="8">
        <v>0.94189999999999996</v>
      </c>
      <c r="R76" s="8">
        <v>2.998911474E-2</v>
      </c>
      <c r="S76" s="8">
        <v>8.7209999999999998E-7</v>
      </c>
      <c r="T76" s="8">
        <v>13752</v>
      </c>
      <c r="U76" s="8">
        <v>1197630</v>
      </c>
      <c r="V76" s="8">
        <v>0</v>
      </c>
      <c r="W76" s="230">
        <v>0.80730000000000002</v>
      </c>
      <c r="X76" s="52">
        <v>0.1245232555</v>
      </c>
      <c r="Y76" s="8">
        <v>0.94189999999999996</v>
      </c>
      <c r="Z76" s="8">
        <v>2.2322537180000001E-2</v>
      </c>
      <c r="AA76" s="8">
        <v>2.427900795E-8</v>
      </c>
      <c r="AB76" s="8">
        <v>13752</v>
      </c>
      <c r="AC76" s="8">
        <v>10159.25317</v>
      </c>
      <c r="AD76" s="8">
        <v>0</v>
      </c>
      <c r="AE76" s="54">
        <v>0.80730000000000002</v>
      </c>
      <c r="AF76" s="229">
        <v>0.1171595459</v>
      </c>
      <c r="AG76" s="8">
        <v>0.94179999999999997</v>
      </c>
      <c r="AH76" s="8">
        <v>4.8648871070000002E-2</v>
      </c>
      <c r="AI76" s="8">
        <v>1.6029999999999999E-2</v>
      </c>
      <c r="AJ76" s="8">
        <v>5498</v>
      </c>
      <c r="AK76" s="8">
        <v>453580</v>
      </c>
      <c r="AL76" s="8">
        <v>0</v>
      </c>
      <c r="AM76" s="230">
        <v>0.97319999999999995</v>
      </c>
    </row>
    <row r="77" spans="1:39" ht="16.5" customHeight="1" thickBot="1" x14ac:dyDescent="0.25">
      <c r="A77" s="229">
        <v>59</v>
      </c>
      <c r="B77" s="8">
        <v>14</v>
      </c>
      <c r="C77" s="8">
        <v>52804638</v>
      </c>
      <c r="D77" s="230">
        <v>53831679</v>
      </c>
      <c r="E77" s="229" t="s">
        <v>490</v>
      </c>
      <c r="F77" s="8">
        <v>53331679</v>
      </c>
      <c r="G77" s="8" t="s">
        <v>416</v>
      </c>
      <c r="H77" s="8" t="s">
        <v>422</v>
      </c>
      <c r="I77" s="230">
        <v>0.18229999999999999</v>
      </c>
      <c r="J77" s="231" t="b">
        <v>1</v>
      </c>
      <c r="K77" s="52" t="b">
        <v>0</v>
      </c>
      <c r="L77" s="8" t="b">
        <v>0</v>
      </c>
      <c r="M77" s="8" t="b">
        <v>1</v>
      </c>
      <c r="N77" s="8" t="s">
        <v>414</v>
      </c>
      <c r="O77" s="54" t="b">
        <v>0</v>
      </c>
      <c r="P77" s="229">
        <v>-8.4258743149999996E-2</v>
      </c>
      <c r="Q77" s="8">
        <v>0.18229999999999999</v>
      </c>
      <c r="R77" s="8">
        <v>1.7362086329999998E-2</v>
      </c>
      <c r="S77" s="8">
        <v>1.2160000000000001E-6</v>
      </c>
      <c r="T77" s="8">
        <v>14255</v>
      </c>
      <c r="U77" s="8">
        <v>1199340</v>
      </c>
      <c r="V77" s="8">
        <v>0</v>
      </c>
      <c r="W77" s="230">
        <v>0.64</v>
      </c>
      <c r="X77" s="52">
        <v>-9.1649584379999996E-2</v>
      </c>
      <c r="Y77" s="8">
        <v>0.18229999999999999</v>
      </c>
      <c r="Z77" s="8">
        <v>1.320608912E-2</v>
      </c>
      <c r="AA77" s="8">
        <v>0</v>
      </c>
      <c r="AB77" s="8">
        <v>14255</v>
      </c>
      <c r="AC77" s="8">
        <v>11127.19029</v>
      </c>
      <c r="AD77" s="8">
        <v>0</v>
      </c>
      <c r="AE77" s="54">
        <v>0.64</v>
      </c>
      <c r="AF77" s="229">
        <v>-9.0849536780000004E-2</v>
      </c>
      <c r="AG77" s="8">
        <v>0.182</v>
      </c>
      <c r="AH77" s="8">
        <v>2.7951145890000001E-2</v>
      </c>
      <c r="AI77" s="8">
        <v>1.1529999999999999E-3</v>
      </c>
      <c r="AJ77" s="8">
        <v>6001</v>
      </c>
      <c r="AK77" s="8">
        <v>455291</v>
      </c>
      <c r="AL77" s="8">
        <v>38.9</v>
      </c>
      <c r="AM77" s="230">
        <v>0.14630000000000001</v>
      </c>
    </row>
    <row r="78" spans="1:39" ht="16.5" customHeight="1" thickBot="1" x14ac:dyDescent="0.25">
      <c r="A78" s="229">
        <v>60</v>
      </c>
      <c r="B78" s="8">
        <v>14</v>
      </c>
      <c r="C78" s="8">
        <v>60962403</v>
      </c>
      <c r="D78" s="230">
        <v>61962403</v>
      </c>
      <c r="E78" s="229" t="s">
        <v>491</v>
      </c>
      <c r="F78" s="8">
        <v>61462403</v>
      </c>
      <c r="G78" s="8" t="s">
        <v>412</v>
      </c>
      <c r="H78" s="8" t="s">
        <v>413</v>
      </c>
      <c r="I78" s="230">
        <v>2.69E-2</v>
      </c>
      <c r="J78" s="231" t="b">
        <v>1</v>
      </c>
      <c r="K78" s="52" t="b">
        <v>0</v>
      </c>
      <c r="L78" s="8" t="b">
        <v>1</v>
      </c>
      <c r="M78" s="8" t="b">
        <v>0</v>
      </c>
      <c r="N78" s="8" t="s">
        <v>417</v>
      </c>
      <c r="O78" s="54" t="b">
        <v>0</v>
      </c>
      <c r="P78" s="229">
        <v>0.21656572069999999</v>
      </c>
      <c r="Q78" s="8">
        <v>2.69E-2</v>
      </c>
      <c r="R78" s="8">
        <v>4.2110490149999999E-2</v>
      </c>
      <c r="S78" s="8">
        <v>2.7070000000000001E-7</v>
      </c>
      <c r="T78" s="8">
        <v>13734</v>
      </c>
      <c r="U78" s="8">
        <v>1196840</v>
      </c>
      <c r="V78" s="8">
        <v>26.9</v>
      </c>
      <c r="W78" s="230">
        <v>0.15310000000000001</v>
      </c>
      <c r="X78" s="52">
        <v>0.1186853864</v>
      </c>
      <c r="Y78" s="8">
        <v>2.69E-2</v>
      </c>
      <c r="Z78" s="8">
        <v>3.1810843540000001E-2</v>
      </c>
      <c r="AA78" s="8">
        <v>1.9074195209999999E-4</v>
      </c>
      <c r="AB78" s="8">
        <v>13734</v>
      </c>
      <c r="AC78" s="8">
        <v>10771.586139999999</v>
      </c>
      <c r="AD78" s="8">
        <v>26.9</v>
      </c>
      <c r="AE78" s="54">
        <v>0.15310000000000001</v>
      </c>
      <c r="AF78" s="229">
        <v>0.27784553200000001</v>
      </c>
      <c r="AG78" s="8">
        <v>2.5700000000000001E-2</v>
      </c>
      <c r="AH78" s="8">
        <v>7.0291796889999994E-2</v>
      </c>
      <c r="AI78" s="8">
        <v>7.7260000000000002E-5</v>
      </c>
      <c r="AJ78" s="8">
        <v>5498</v>
      </c>
      <c r="AK78" s="8">
        <v>453581</v>
      </c>
      <c r="AL78" s="8">
        <v>0</v>
      </c>
      <c r="AM78" s="230">
        <v>0.45839999999999997</v>
      </c>
    </row>
    <row r="79" spans="1:39" ht="16.5" customHeight="1" thickBot="1" x14ac:dyDescent="0.25">
      <c r="A79" s="229">
        <v>61</v>
      </c>
      <c r="B79" s="8">
        <v>14</v>
      </c>
      <c r="C79" s="8">
        <v>89344111</v>
      </c>
      <c r="D79" s="230">
        <v>90377444</v>
      </c>
      <c r="E79" s="229" t="s">
        <v>492</v>
      </c>
      <c r="F79" s="8">
        <v>89877444</v>
      </c>
      <c r="G79" s="8" t="s">
        <v>416</v>
      </c>
      <c r="H79" s="8" t="s">
        <v>422</v>
      </c>
      <c r="I79" s="230">
        <v>0.48699999999999999</v>
      </c>
      <c r="J79" s="231" t="b">
        <v>1</v>
      </c>
      <c r="K79" s="52" t="b">
        <v>0</v>
      </c>
      <c r="L79" s="8" t="b">
        <v>1</v>
      </c>
      <c r="M79" s="8" t="b">
        <v>0</v>
      </c>
      <c r="N79" s="8" t="s">
        <v>417</v>
      </c>
      <c r="O79" s="54" t="b">
        <v>0</v>
      </c>
      <c r="P79" s="229">
        <v>-6.8471931769999994E-2</v>
      </c>
      <c r="Q79" s="8">
        <v>0.48699999999999999</v>
      </c>
      <c r="R79" s="8">
        <v>1.3355704439999999E-2</v>
      </c>
      <c r="S79" s="8">
        <v>2.9470000000000001E-7</v>
      </c>
      <c r="T79" s="8">
        <v>14255</v>
      </c>
      <c r="U79" s="8">
        <v>1199340</v>
      </c>
      <c r="V79" s="8">
        <v>0</v>
      </c>
      <c r="W79" s="230">
        <v>0.73070000000000002</v>
      </c>
      <c r="X79" s="52">
        <v>-7.042200203E-2</v>
      </c>
      <c r="Y79" s="8">
        <v>0.48699999999999999</v>
      </c>
      <c r="Z79" s="8">
        <v>1.018040492E-2</v>
      </c>
      <c r="AA79" s="8">
        <v>0</v>
      </c>
      <c r="AB79" s="8">
        <v>14255</v>
      </c>
      <c r="AC79" s="8">
        <v>11219.92822</v>
      </c>
      <c r="AD79" s="8">
        <v>0</v>
      </c>
      <c r="AE79" s="54">
        <v>0.73070000000000002</v>
      </c>
      <c r="AF79" s="229">
        <v>-7.6195127299999998E-2</v>
      </c>
      <c r="AG79" s="8">
        <v>0.48399999999999999</v>
      </c>
      <c r="AH79" s="8">
        <v>2.1437404180000001E-2</v>
      </c>
      <c r="AI79" s="8">
        <v>3.79E-4</v>
      </c>
      <c r="AJ79" s="8">
        <v>6001</v>
      </c>
      <c r="AK79" s="8">
        <v>455291</v>
      </c>
      <c r="AL79" s="8">
        <v>0</v>
      </c>
      <c r="AM79" s="230">
        <v>0.82630000000000003</v>
      </c>
    </row>
    <row r="80" spans="1:39" ht="16.5" customHeight="1" thickBot="1" x14ac:dyDescent="0.25">
      <c r="A80" s="229">
        <v>61</v>
      </c>
      <c r="B80" s="8">
        <v>14</v>
      </c>
      <c r="C80" s="8">
        <v>89344111</v>
      </c>
      <c r="D80" s="230">
        <v>90377444</v>
      </c>
      <c r="E80" s="229" t="s">
        <v>493</v>
      </c>
      <c r="F80" s="8">
        <v>89844111</v>
      </c>
      <c r="G80" s="8" t="s">
        <v>412</v>
      </c>
      <c r="H80" s="8" t="s">
        <v>413</v>
      </c>
      <c r="I80" s="230">
        <v>0.52190000000000003</v>
      </c>
      <c r="J80" s="231" t="b">
        <v>1</v>
      </c>
      <c r="K80" s="52" t="b">
        <v>0</v>
      </c>
      <c r="L80" s="8" t="b">
        <v>0</v>
      </c>
      <c r="M80" s="8" t="b">
        <v>1</v>
      </c>
      <c r="N80" s="8" t="s">
        <v>414</v>
      </c>
      <c r="O80" s="54" t="b">
        <v>0</v>
      </c>
      <c r="P80" s="229">
        <v>6.8008348290000006E-2</v>
      </c>
      <c r="Q80" s="8">
        <v>0.52190000000000003</v>
      </c>
      <c r="R80" s="8">
        <v>1.496445628E-2</v>
      </c>
      <c r="S80" s="8">
        <v>5.502E-6</v>
      </c>
      <c r="T80" s="8">
        <v>11560</v>
      </c>
      <c r="U80" s="8">
        <v>1165620</v>
      </c>
      <c r="V80" s="8">
        <v>16.3</v>
      </c>
      <c r="W80" s="230">
        <v>0.26729999999999998</v>
      </c>
      <c r="X80" s="52">
        <v>7.5770358539999999E-2</v>
      </c>
      <c r="Y80" s="8">
        <v>0.52190000000000003</v>
      </c>
      <c r="Z80" s="8">
        <v>1.0834587430000001E-2</v>
      </c>
      <c r="AA80" s="8">
        <v>0</v>
      </c>
      <c r="AB80" s="8">
        <v>11560</v>
      </c>
      <c r="AC80" s="8">
        <v>8948.3318209999998</v>
      </c>
      <c r="AD80" s="8">
        <v>16.3</v>
      </c>
      <c r="AE80" s="54">
        <v>0.26729999999999998</v>
      </c>
      <c r="AF80" s="229">
        <v>9.3303356579999996E-2</v>
      </c>
      <c r="AG80" s="8">
        <v>0.52249999999999996</v>
      </c>
      <c r="AH80" s="8">
        <v>2.5763816249999998E-2</v>
      </c>
      <c r="AI80" s="8">
        <v>2.9290000000000002E-4</v>
      </c>
      <c r="AJ80" s="8">
        <v>4495</v>
      </c>
      <c r="AK80" s="8">
        <v>438725</v>
      </c>
      <c r="AL80" s="8">
        <v>0</v>
      </c>
      <c r="AM80" s="230">
        <v>0.7177</v>
      </c>
    </row>
    <row r="81" spans="1:39" ht="16.5" customHeight="1" thickBot="1" x14ac:dyDescent="0.25">
      <c r="A81" s="229">
        <v>62</v>
      </c>
      <c r="B81" s="8">
        <v>15</v>
      </c>
      <c r="C81" s="8">
        <v>39245561</v>
      </c>
      <c r="D81" s="230">
        <v>40245561</v>
      </c>
      <c r="E81" s="229" t="s">
        <v>494</v>
      </c>
      <c r="F81" s="8">
        <v>39745561</v>
      </c>
      <c r="G81" s="8" t="s">
        <v>416</v>
      </c>
      <c r="H81" s="8" t="s">
        <v>413</v>
      </c>
      <c r="I81" s="230">
        <v>0.88419999999999999</v>
      </c>
      <c r="J81" s="231" t="b">
        <v>1</v>
      </c>
      <c r="K81" s="52" t="b">
        <v>0</v>
      </c>
      <c r="L81" s="8" t="b">
        <v>1</v>
      </c>
      <c r="M81" s="8" t="b">
        <v>0</v>
      </c>
      <c r="N81" s="8" t="s">
        <v>417</v>
      </c>
      <c r="O81" s="54" t="b">
        <v>0</v>
      </c>
      <c r="P81" s="229">
        <v>-0.1511542142</v>
      </c>
      <c r="Q81" s="8">
        <v>0.88419999999999999</v>
      </c>
      <c r="R81" s="8">
        <v>3.1476188549999999E-2</v>
      </c>
      <c r="S81" s="8">
        <v>1.57E-6</v>
      </c>
      <c r="T81" s="8">
        <v>6165</v>
      </c>
      <c r="U81" s="8">
        <v>1031060</v>
      </c>
      <c r="V81" s="8">
        <v>0</v>
      </c>
      <c r="W81" s="230">
        <v>0.68579999999999997</v>
      </c>
      <c r="X81" s="52"/>
      <c r="Y81" s="8"/>
      <c r="Z81" s="8"/>
      <c r="AA81" s="8"/>
      <c r="AB81" s="8"/>
      <c r="AC81" s="8"/>
      <c r="AD81" s="8"/>
      <c r="AE81" s="54"/>
      <c r="AF81" s="229">
        <v>-0.1349881926</v>
      </c>
      <c r="AG81" s="8">
        <v>0.87680000000000002</v>
      </c>
      <c r="AH81" s="8">
        <v>4.2871800760000002E-2</v>
      </c>
      <c r="AI81" s="8">
        <v>1.64E-3</v>
      </c>
      <c r="AJ81" s="8">
        <v>3464</v>
      </c>
      <c r="AK81" s="8">
        <v>416371</v>
      </c>
      <c r="AL81" s="8">
        <v>0</v>
      </c>
      <c r="AM81" s="230">
        <v>0.4758</v>
      </c>
    </row>
    <row r="82" spans="1:39" ht="16.5" customHeight="1" thickBot="1" x14ac:dyDescent="0.25">
      <c r="A82" s="229">
        <v>63</v>
      </c>
      <c r="B82" s="8">
        <v>15</v>
      </c>
      <c r="C82" s="8">
        <v>84685893</v>
      </c>
      <c r="D82" s="230">
        <v>85888653</v>
      </c>
      <c r="E82" s="229" t="s">
        <v>495</v>
      </c>
      <c r="F82" s="8">
        <v>85388653</v>
      </c>
      <c r="G82" s="8" t="s">
        <v>412</v>
      </c>
      <c r="H82" s="8" t="s">
        <v>413</v>
      </c>
      <c r="I82" s="230">
        <v>0.73150000000000004</v>
      </c>
      <c r="J82" s="231" t="b">
        <v>0</v>
      </c>
      <c r="K82" s="52" t="b">
        <v>0</v>
      </c>
      <c r="L82" s="8" t="b">
        <v>1</v>
      </c>
      <c r="M82" s="8" t="b">
        <v>0</v>
      </c>
      <c r="N82" s="8" t="s">
        <v>417</v>
      </c>
      <c r="O82" s="54" t="b">
        <v>0</v>
      </c>
      <c r="P82" s="229">
        <v>-8.3141658280000003E-2</v>
      </c>
      <c r="Q82" s="8">
        <v>0.73150000000000004</v>
      </c>
      <c r="R82" s="8">
        <v>1.6924990220000002E-2</v>
      </c>
      <c r="S82" s="8">
        <v>8.9989999999999995E-7</v>
      </c>
      <c r="T82" s="8">
        <v>11057</v>
      </c>
      <c r="U82" s="8">
        <v>1163900</v>
      </c>
      <c r="V82" s="8">
        <v>0</v>
      </c>
      <c r="W82" s="230">
        <v>0.59499999999999997</v>
      </c>
      <c r="X82" s="52">
        <v>-8.5284021230000007E-2</v>
      </c>
      <c r="Y82" s="8">
        <v>0.73150000000000004</v>
      </c>
      <c r="Z82" s="8">
        <v>1.222581813E-2</v>
      </c>
      <c r="AA82" s="8">
        <v>0</v>
      </c>
      <c r="AB82" s="8">
        <v>11057</v>
      </c>
      <c r="AC82" s="8">
        <v>8886.9867190000004</v>
      </c>
      <c r="AD82" s="8">
        <v>0</v>
      </c>
      <c r="AE82" s="54">
        <v>0.59499999999999997</v>
      </c>
      <c r="AF82" s="229">
        <v>-0.1418494947</v>
      </c>
      <c r="AG82" s="8">
        <v>0.72899999999999998</v>
      </c>
      <c r="AH82" s="8">
        <v>2.9382731629999999E-2</v>
      </c>
      <c r="AI82" s="8">
        <v>1.3820000000000001E-6</v>
      </c>
      <c r="AJ82" s="8">
        <v>3992</v>
      </c>
      <c r="AK82" s="8">
        <v>437015</v>
      </c>
      <c r="AL82" s="8">
        <v>0</v>
      </c>
      <c r="AM82" s="230">
        <v>0.72340000000000004</v>
      </c>
    </row>
    <row r="83" spans="1:39" ht="16.5" customHeight="1" thickBot="1" x14ac:dyDescent="0.25">
      <c r="A83" s="235">
        <v>63</v>
      </c>
      <c r="B83" s="8">
        <v>15</v>
      </c>
      <c r="C83" s="8">
        <v>84685893</v>
      </c>
      <c r="D83" s="230">
        <v>85888653</v>
      </c>
      <c r="E83" s="229" t="s">
        <v>496</v>
      </c>
      <c r="F83" s="8">
        <v>85185893</v>
      </c>
      <c r="G83" s="8" t="s">
        <v>412</v>
      </c>
      <c r="H83" s="8" t="s">
        <v>413</v>
      </c>
      <c r="I83" s="230">
        <v>0.48380000000000001</v>
      </c>
      <c r="J83" s="231" t="b">
        <v>0</v>
      </c>
      <c r="K83" s="52" t="b">
        <v>0</v>
      </c>
      <c r="L83" s="8" t="b">
        <v>0</v>
      </c>
      <c r="M83" s="8" t="b">
        <v>1</v>
      </c>
      <c r="N83" s="8" t="s">
        <v>414</v>
      </c>
      <c r="O83" s="54" t="b">
        <v>0</v>
      </c>
      <c r="P83" s="229">
        <v>-5.9182633569999997E-2</v>
      </c>
      <c r="Q83" s="8">
        <v>0.48380000000000001</v>
      </c>
      <c r="R83" s="8">
        <v>1.5219110520000001E-2</v>
      </c>
      <c r="S83" s="8">
        <v>1.008E-4</v>
      </c>
      <c r="T83" s="8">
        <v>11178</v>
      </c>
      <c r="U83" s="8">
        <v>1145080</v>
      </c>
      <c r="V83" s="8">
        <v>1.6</v>
      </c>
      <c r="W83" s="230">
        <v>0.43309999999999998</v>
      </c>
      <c r="X83" s="52">
        <v>-7.8654963620000004E-2</v>
      </c>
      <c r="Y83" s="8">
        <v>0.48380000000000001</v>
      </c>
      <c r="Z83" s="8">
        <v>1.0923113829999999E-2</v>
      </c>
      <c r="AA83" s="8">
        <v>0</v>
      </c>
      <c r="AB83" s="8">
        <v>11178</v>
      </c>
      <c r="AC83" s="8">
        <v>8643.8574939999999</v>
      </c>
      <c r="AD83" s="8">
        <v>1.6</v>
      </c>
      <c r="AE83" s="54">
        <v>0.43309999999999998</v>
      </c>
      <c r="AF83" s="229">
        <v>-8.1560626839999997E-2</v>
      </c>
      <c r="AG83" s="8">
        <v>0.47589999999999999</v>
      </c>
      <c r="AH83" s="8">
        <v>2.735157308E-2</v>
      </c>
      <c r="AI83" s="8">
        <v>2.8639999999999998E-3</v>
      </c>
      <c r="AJ83" s="8">
        <v>4113</v>
      </c>
      <c r="AK83" s="8">
        <v>418193</v>
      </c>
      <c r="AL83" s="8">
        <v>0</v>
      </c>
      <c r="AM83" s="230">
        <v>0.55100000000000005</v>
      </c>
    </row>
    <row r="84" spans="1:39" ht="16.5" customHeight="1" thickBot="1" x14ac:dyDescent="0.25">
      <c r="A84" s="229">
        <v>64</v>
      </c>
      <c r="B84" s="8">
        <v>16</v>
      </c>
      <c r="C84" s="8">
        <v>477160</v>
      </c>
      <c r="D84" s="230">
        <v>1840632</v>
      </c>
      <c r="E84" s="229" t="s">
        <v>497</v>
      </c>
      <c r="F84" s="8">
        <v>987454</v>
      </c>
      <c r="G84" s="8" t="s">
        <v>416</v>
      </c>
      <c r="H84" s="8" t="s">
        <v>422</v>
      </c>
      <c r="I84" s="230">
        <v>0.373</v>
      </c>
      <c r="J84" s="231" t="b">
        <v>0</v>
      </c>
      <c r="K84" s="52" t="b">
        <v>1</v>
      </c>
      <c r="L84" s="8" t="b">
        <v>1</v>
      </c>
      <c r="M84" s="8" t="b">
        <v>0</v>
      </c>
      <c r="N84" s="8" t="s">
        <v>420</v>
      </c>
      <c r="O84" s="54" t="b">
        <v>1</v>
      </c>
      <c r="P84" s="229">
        <v>-0.1007255754</v>
      </c>
      <c r="Q84" s="8">
        <v>0.373</v>
      </c>
      <c r="R84" s="8">
        <v>1.5718436629999999E-2</v>
      </c>
      <c r="S84" s="8">
        <v>1.473E-10</v>
      </c>
      <c r="T84" s="8">
        <v>11178</v>
      </c>
      <c r="U84" s="8">
        <v>1145080</v>
      </c>
      <c r="V84" s="8">
        <v>0</v>
      </c>
      <c r="W84" s="230">
        <v>0.67</v>
      </c>
      <c r="X84" s="52">
        <v>-0.1034285773</v>
      </c>
      <c r="Y84" s="8">
        <v>0.373</v>
      </c>
      <c r="Z84" s="8">
        <v>1.128046531E-2</v>
      </c>
      <c r="AA84" s="8">
        <v>0</v>
      </c>
      <c r="AB84" s="8">
        <v>11178</v>
      </c>
      <c r="AC84" s="8">
        <v>8653.1639930000001</v>
      </c>
      <c r="AD84" s="8">
        <v>0</v>
      </c>
      <c r="AE84" s="54">
        <v>0.67</v>
      </c>
      <c r="AF84" s="229">
        <v>-0.16024295329999999</v>
      </c>
      <c r="AG84" s="8">
        <v>0.37080000000000002</v>
      </c>
      <c r="AH84" s="8">
        <v>2.82365308E-2</v>
      </c>
      <c r="AI84" s="8">
        <v>1.3869999999999999E-8</v>
      </c>
      <c r="AJ84" s="8">
        <v>4113</v>
      </c>
      <c r="AK84" s="8">
        <v>418193</v>
      </c>
      <c r="AL84" s="8">
        <v>0</v>
      </c>
      <c r="AM84" s="230">
        <v>0.9879</v>
      </c>
    </row>
    <row r="85" spans="1:39" ht="16.5" customHeight="1" thickBot="1" x14ac:dyDescent="0.25">
      <c r="A85" s="235">
        <v>64</v>
      </c>
      <c r="B85" s="8">
        <v>16</v>
      </c>
      <c r="C85" s="8">
        <v>477160</v>
      </c>
      <c r="D85" s="230">
        <v>1840632</v>
      </c>
      <c r="E85" s="229" t="s">
        <v>498</v>
      </c>
      <c r="F85" s="8">
        <v>977160</v>
      </c>
      <c r="G85" s="8" t="s">
        <v>416</v>
      </c>
      <c r="H85" s="8" t="s">
        <v>422</v>
      </c>
      <c r="I85" s="230">
        <v>0.33279999999999998</v>
      </c>
      <c r="J85" s="231" t="b">
        <v>0</v>
      </c>
      <c r="K85" s="52" t="b">
        <v>0</v>
      </c>
      <c r="L85" s="8" t="b">
        <v>0</v>
      </c>
      <c r="M85" s="8" t="b">
        <v>1</v>
      </c>
      <c r="N85" s="8" t="s">
        <v>414</v>
      </c>
      <c r="O85" s="54" t="b">
        <v>0</v>
      </c>
      <c r="P85" s="229">
        <v>-0.10006182280000001</v>
      </c>
      <c r="Q85" s="8">
        <v>0.33279999999999998</v>
      </c>
      <c r="R85" s="8">
        <v>1.6147151910000001E-2</v>
      </c>
      <c r="S85" s="8">
        <v>5.7599999999999998E-10</v>
      </c>
      <c r="T85" s="8">
        <v>11057</v>
      </c>
      <c r="U85" s="8">
        <v>1163900</v>
      </c>
      <c r="V85" s="8">
        <v>0</v>
      </c>
      <c r="W85" s="230">
        <v>0.84399999999999997</v>
      </c>
      <c r="X85" s="52">
        <v>-0.1068949911</v>
      </c>
      <c r="Y85" s="8">
        <v>0.33279999999999998</v>
      </c>
      <c r="Z85" s="8">
        <v>1.159219016E-2</v>
      </c>
      <c r="AA85" s="8">
        <v>0</v>
      </c>
      <c r="AB85" s="8">
        <v>11057</v>
      </c>
      <c r="AC85" s="8">
        <v>8636.520074</v>
      </c>
      <c r="AD85" s="8">
        <v>0</v>
      </c>
      <c r="AE85" s="54">
        <v>0.84399999999999997</v>
      </c>
      <c r="AF85" s="229">
        <v>-0.1543081308</v>
      </c>
      <c r="AG85" s="8">
        <v>0.33679999999999999</v>
      </c>
      <c r="AH85" s="8">
        <v>2.8555475600000001E-2</v>
      </c>
      <c r="AI85" s="8">
        <v>6.5239999999999994E-8</v>
      </c>
      <c r="AJ85" s="8">
        <v>3992</v>
      </c>
      <c r="AK85" s="8">
        <v>437015</v>
      </c>
      <c r="AL85" s="8">
        <v>0</v>
      </c>
      <c r="AM85" s="230">
        <v>0.95779999999999998</v>
      </c>
    </row>
    <row r="86" spans="1:39" ht="16.5" customHeight="1" thickBot="1" x14ac:dyDescent="0.25">
      <c r="A86" s="235">
        <v>64</v>
      </c>
      <c r="B86" s="8">
        <v>16</v>
      </c>
      <c r="C86" s="8">
        <v>477160</v>
      </c>
      <c r="D86" s="230">
        <v>1840632</v>
      </c>
      <c r="E86" s="229" t="s">
        <v>499</v>
      </c>
      <c r="F86" s="8">
        <v>1340632</v>
      </c>
      <c r="G86" s="8" t="s">
        <v>412</v>
      </c>
      <c r="H86" s="8" t="s">
        <v>413</v>
      </c>
      <c r="I86" s="230">
        <v>0.1096</v>
      </c>
      <c r="J86" s="231" t="b">
        <v>0</v>
      </c>
      <c r="K86" s="52" t="b">
        <v>0</v>
      </c>
      <c r="L86" s="8" t="b">
        <v>0</v>
      </c>
      <c r="M86" s="8" t="b">
        <v>1</v>
      </c>
      <c r="N86" s="8" t="s">
        <v>414</v>
      </c>
      <c r="O86" s="54" t="b">
        <v>0</v>
      </c>
      <c r="P86" s="229">
        <v>8.7114934079999998E-2</v>
      </c>
      <c r="Q86" s="8">
        <v>0.1096</v>
      </c>
      <c r="R86" s="8">
        <v>2.1571095299999999E-2</v>
      </c>
      <c r="S86" s="8">
        <v>5.3789999999999998E-5</v>
      </c>
      <c r="T86" s="8">
        <v>13752</v>
      </c>
      <c r="U86" s="8">
        <v>1197700</v>
      </c>
      <c r="V86" s="8">
        <v>0</v>
      </c>
      <c r="W86" s="230">
        <v>0.6069</v>
      </c>
      <c r="X86" s="52">
        <v>0.1003178918</v>
      </c>
      <c r="Y86" s="8">
        <v>0.1096</v>
      </c>
      <c r="Z86" s="8">
        <v>1.640835216E-2</v>
      </c>
      <c r="AA86" s="8">
        <v>9.7267325160000007E-10</v>
      </c>
      <c r="AB86" s="8">
        <v>13752</v>
      </c>
      <c r="AC86" s="8">
        <v>11011.07964</v>
      </c>
      <c r="AD86" s="8">
        <v>0</v>
      </c>
      <c r="AE86" s="54">
        <v>0.6069</v>
      </c>
      <c r="AF86" s="229">
        <v>6.4469560819999994E-2</v>
      </c>
      <c r="AG86" s="8">
        <v>0.1082</v>
      </c>
      <c r="AH86" s="8">
        <v>3.5605477779999999E-2</v>
      </c>
      <c r="AI86" s="8">
        <v>7.0190000000000002E-2</v>
      </c>
      <c r="AJ86" s="8">
        <v>5498</v>
      </c>
      <c r="AK86" s="8">
        <v>453581</v>
      </c>
      <c r="AL86" s="8">
        <v>39.9</v>
      </c>
      <c r="AM86" s="230">
        <v>0.15540000000000001</v>
      </c>
    </row>
    <row r="87" spans="1:39" ht="16.5" customHeight="1" thickBot="1" x14ac:dyDescent="0.25">
      <c r="A87" s="229">
        <v>65</v>
      </c>
      <c r="B87" s="8">
        <v>16</v>
      </c>
      <c r="C87" s="8">
        <v>67060613</v>
      </c>
      <c r="D87" s="230">
        <v>68060613</v>
      </c>
      <c r="E87" s="229" t="s">
        <v>500</v>
      </c>
      <c r="F87" s="8">
        <v>67560613</v>
      </c>
      <c r="G87" s="8" t="s">
        <v>416</v>
      </c>
      <c r="H87" s="8" t="s">
        <v>422</v>
      </c>
      <c r="I87" s="230">
        <v>0.1055</v>
      </c>
      <c r="J87" s="231" t="b">
        <v>1</v>
      </c>
      <c r="K87" s="52" t="b">
        <v>0</v>
      </c>
      <c r="L87" s="8" t="b">
        <v>0</v>
      </c>
      <c r="M87" s="8" t="b">
        <v>1</v>
      </c>
      <c r="N87" s="8" t="s">
        <v>414</v>
      </c>
      <c r="O87" s="54" t="b">
        <v>0</v>
      </c>
      <c r="P87" s="229">
        <v>7.3034719139999996E-2</v>
      </c>
      <c r="Q87" s="8">
        <v>0.1055</v>
      </c>
      <c r="R87" s="8">
        <v>2.4492927040000001E-2</v>
      </c>
      <c r="S87" s="8">
        <v>2.8649999999999999E-3</v>
      </c>
      <c r="T87" s="8">
        <v>11178</v>
      </c>
      <c r="U87" s="8">
        <v>1145080</v>
      </c>
      <c r="V87" s="8">
        <v>0</v>
      </c>
      <c r="W87" s="230">
        <v>0.58179999999999998</v>
      </c>
      <c r="X87" s="52">
        <v>9.7779782509999996E-2</v>
      </c>
      <c r="Y87" s="8">
        <v>0.1055</v>
      </c>
      <c r="Z87" s="8">
        <v>1.7753725809999999E-2</v>
      </c>
      <c r="AA87" s="8">
        <v>3.6383299360000002E-8</v>
      </c>
      <c r="AB87" s="8">
        <v>11178</v>
      </c>
      <c r="AC87" s="8">
        <v>8831.9341459999996</v>
      </c>
      <c r="AD87" s="8">
        <v>0</v>
      </c>
      <c r="AE87" s="54">
        <v>0.58179999999999998</v>
      </c>
      <c r="AF87" s="229">
        <v>0.12513382640000001</v>
      </c>
      <c r="AG87" s="8">
        <v>0.107</v>
      </c>
      <c r="AH87" s="8">
        <v>4.3656286199999998E-2</v>
      </c>
      <c r="AI87" s="8">
        <v>4.1520000000000003E-3</v>
      </c>
      <c r="AJ87" s="8">
        <v>4113</v>
      </c>
      <c r="AK87" s="8">
        <v>418193</v>
      </c>
      <c r="AL87" s="8">
        <v>24.7</v>
      </c>
      <c r="AM87" s="230">
        <v>0.26340000000000002</v>
      </c>
    </row>
    <row r="88" spans="1:39" ht="16.5" customHeight="1" thickBot="1" x14ac:dyDescent="0.25">
      <c r="A88" s="229">
        <v>66</v>
      </c>
      <c r="B88" s="8">
        <v>17</v>
      </c>
      <c r="C88" s="8">
        <v>3011808</v>
      </c>
      <c r="D88" s="230">
        <v>4011808</v>
      </c>
      <c r="E88" s="229" t="s">
        <v>501</v>
      </c>
      <c r="F88" s="8">
        <v>3511808</v>
      </c>
      <c r="G88" s="8" t="s">
        <v>412</v>
      </c>
      <c r="H88" s="8" t="s">
        <v>413</v>
      </c>
      <c r="I88" s="230">
        <v>0.2833</v>
      </c>
      <c r="J88" s="231" t="b">
        <v>1</v>
      </c>
      <c r="K88" s="52" t="b">
        <v>0</v>
      </c>
      <c r="L88" s="8" t="b">
        <v>1</v>
      </c>
      <c r="M88" s="8" t="b">
        <v>0</v>
      </c>
      <c r="N88" s="8" t="s">
        <v>417</v>
      </c>
      <c r="O88" s="54" t="b">
        <v>0</v>
      </c>
      <c r="P88" s="229">
        <v>7.3698562100000004E-2</v>
      </c>
      <c r="Q88" s="8">
        <v>0.2833</v>
      </c>
      <c r="R88" s="8">
        <v>1.5495701129999999E-2</v>
      </c>
      <c r="S88" s="8">
        <v>1.9740000000000001E-6</v>
      </c>
      <c r="T88" s="8">
        <v>13066</v>
      </c>
      <c r="U88" s="8">
        <v>1182180</v>
      </c>
      <c r="V88" s="8">
        <v>2.2000000000000002</v>
      </c>
      <c r="W88" s="230">
        <v>0.42770000000000002</v>
      </c>
      <c r="X88" s="52">
        <v>5.7010969049999999E-2</v>
      </c>
      <c r="Y88" s="8">
        <v>0.2833</v>
      </c>
      <c r="Z88" s="8">
        <v>1.159097722E-2</v>
      </c>
      <c r="AA88" s="8">
        <v>8.7181192330000002E-7</v>
      </c>
      <c r="AB88" s="8">
        <v>13066</v>
      </c>
      <c r="AC88" s="8">
        <v>10255.65878</v>
      </c>
      <c r="AD88" s="8">
        <v>2.2000000000000002</v>
      </c>
      <c r="AE88" s="54">
        <v>0.42770000000000002</v>
      </c>
      <c r="AF88" s="229">
        <v>9.4891639560000005E-2</v>
      </c>
      <c r="AG88" s="8">
        <v>0.28010000000000002</v>
      </c>
      <c r="AH88" s="8">
        <v>2.367821749E-2</v>
      </c>
      <c r="AI88" s="8">
        <v>6.135E-5</v>
      </c>
      <c r="AJ88" s="8">
        <v>6001</v>
      </c>
      <c r="AK88" s="8">
        <v>455291</v>
      </c>
      <c r="AL88" s="8">
        <v>0</v>
      </c>
      <c r="AM88" s="230">
        <v>0.56089999999999995</v>
      </c>
    </row>
    <row r="89" spans="1:39" ht="16.5" customHeight="1" thickBot="1" x14ac:dyDescent="0.25">
      <c r="A89" s="235">
        <v>67</v>
      </c>
      <c r="B89" s="8">
        <v>17</v>
      </c>
      <c r="C89" s="8">
        <v>43519712</v>
      </c>
      <c r="D89" s="230">
        <v>44519712</v>
      </c>
      <c r="E89" s="229" t="s">
        <v>502</v>
      </c>
      <c r="F89" s="8">
        <v>44019712</v>
      </c>
      <c r="G89" s="8" t="s">
        <v>412</v>
      </c>
      <c r="H89" s="8" t="s">
        <v>413</v>
      </c>
      <c r="I89" s="230">
        <v>0.37409999999999999</v>
      </c>
      <c r="J89" s="231" t="b">
        <v>0</v>
      </c>
      <c r="K89" s="52" t="b">
        <v>1</v>
      </c>
      <c r="L89" s="8" t="b">
        <v>1</v>
      </c>
      <c r="M89" s="8" t="b">
        <v>1</v>
      </c>
      <c r="N89" s="8" t="s">
        <v>420</v>
      </c>
      <c r="O89" s="54" t="b">
        <v>0</v>
      </c>
      <c r="P89" s="229">
        <v>7.8994253419999994E-2</v>
      </c>
      <c r="Q89" s="8">
        <v>0.37409999999999999</v>
      </c>
      <c r="R89" s="8">
        <v>1.365776745E-2</v>
      </c>
      <c r="S89" s="8">
        <v>7.3019999999999998E-9</v>
      </c>
      <c r="T89" s="8">
        <v>14255</v>
      </c>
      <c r="U89" s="8">
        <v>1199390</v>
      </c>
      <c r="V89" s="8">
        <v>40.200000000000003</v>
      </c>
      <c r="W89" s="230">
        <v>3.9969999999999999E-2</v>
      </c>
      <c r="X89" s="52">
        <v>6.6210144459999995E-2</v>
      </c>
      <c r="Y89" s="8">
        <v>0.37409999999999999</v>
      </c>
      <c r="Z89" s="8">
        <v>1.044310425E-2</v>
      </c>
      <c r="AA89" s="8">
        <v>2.2964187839999999E-10</v>
      </c>
      <c r="AB89" s="8">
        <v>14255</v>
      </c>
      <c r="AC89" s="8">
        <v>11447.691489999999</v>
      </c>
      <c r="AD89" s="8">
        <v>40.200000000000003</v>
      </c>
      <c r="AE89" s="54">
        <v>3.9969999999999999E-2</v>
      </c>
      <c r="AF89" s="229">
        <v>0.11289164259999999</v>
      </c>
      <c r="AG89" s="8">
        <v>0.37590000000000001</v>
      </c>
      <c r="AH89" s="8">
        <v>2.1775128920000001E-2</v>
      </c>
      <c r="AI89" s="8">
        <v>2.167E-7</v>
      </c>
      <c r="AJ89" s="8">
        <v>6001</v>
      </c>
      <c r="AK89" s="8">
        <v>455291</v>
      </c>
      <c r="AL89" s="8">
        <v>0</v>
      </c>
      <c r="AM89" s="230">
        <v>0.56379999999999997</v>
      </c>
    </row>
    <row r="90" spans="1:39" ht="16.5" customHeight="1" thickBot="1" x14ac:dyDescent="0.25">
      <c r="A90" s="229">
        <v>68</v>
      </c>
      <c r="B90" s="8">
        <v>17</v>
      </c>
      <c r="C90" s="8">
        <v>52867788</v>
      </c>
      <c r="D90" s="230">
        <v>53879811</v>
      </c>
      <c r="E90" s="229" t="s">
        <v>503</v>
      </c>
      <c r="F90" s="8">
        <v>53367788</v>
      </c>
      <c r="G90" s="8" t="s">
        <v>412</v>
      </c>
      <c r="H90" s="8" t="s">
        <v>422</v>
      </c>
      <c r="I90" s="230">
        <v>0.25950000000000001</v>
      </c>
      <c r="J90" s="231" t="b">
        <v>0</v>
      </c>
      <c r="K90" s="52" t="b">
        <v>1</v>
      </c>
      <c r="L90" s="8" t="b">
        <v>1</v>
      </c>
      <c r="M90" s="8" t="b">
        <v>0</v>
      </c>
      <c r="N90" s="8" t="s">
        <v>420</v>
      </c>
      <c r="O90" s="54" t="b">
        <v>0</v>
      </c>
      <c r="P90" s="229">
        <v>-0.1109774637</v>
      </c>
      <c r="Q90" s="8">
        <v>0.25950000000000001</v>
      </c>
      <c r="R90" s="8">
        <v>1.5301773560000001E-2</v>
      </c>
      <c r="S90" s="8">
        <v>0</v>
      </c>
      <c r="T90" s="8">
        <v>14255</v>
      </c>
      <c r="U90" s="8">
        <v>1199390</v>
      </c>
      <c r="V90" s="8">
        <v>31.9</v>
      </c>
      <c r="W90" s="230">
        <v>9.5369999999999996E-2</v>
      </c>
      <c r="X90" s="52"/>
      <c r="Y90" s="8"/>
      <c r="Z90" s="8"/>
      <c r="AA90" s="8"/>
      <c r="AB90" s="8"/>
      <c r="AC90" s="8"/>
      <c r="AD90" s="8"/>
      <c r="AE90" s="54"/>
      <c r="AF90" s="229">
        <v>-0.1209815333</v>
      </c>
      <c r="AG90" s="8">
        <v>0.25890000000000002</v>
      </c>
      <c r="AH90" s="8">
        <v>2.4678578060000001E-2</v>
      </c>
      <c r="AI90" s="8">
        <v>9.4730000000000002E-7</v>
      </c>
      <c r="AJ90" s="8">
        <v>6001</v>
      </c>
      <c r="AK90" s="8">
        <v>455291</v>
      </c>
      <c r="AL90" s="8">
        <v>68.7</v>
      </c>
      <c r="AM90" s="230">
        <v>6.9550000000000002E-3</v>
      </c>
    </row>
    <row r="91" spans="1:39" ht="16.5" customHeight="1" thickBot="1" x14ac:dyDescent="0.25">
      <c r="A91" s="235">
        <v>68</v>
      </c>
      <c r="B91" s="8">
        <v>17</v>
      </c>
      <c r="C91" s="8">
        <v>52867788</v>
      </c>
      <c r="D91" s="230">
        <v>53879811</v>
      </c>
      <c r="E91" s="229" t="s">
        <v>504</v>
      </c>
      <c r="F91" s="8">
        <v>53379811</v>
      </c>
      <c r="G91" s="8" t="s">
        <v>416</v>
      </c>
      <c r="H91" s="8" t="s">
        <v>422</v>
      </c>
      <c r="I91" s="230">
        <v>0.73780000000000001</v>
      </c>
      <c r="J91" s="231" t="b">
        <v>0</v>
      </c>
      <c r="K91" s="52" t="b">
        <v>0</v>
      </c>
      <c r="L91" s="8" t="b">
        <v>0</v>
      </c>
      <c r="M91" s="8" t="b">
        <v>1</v>
      </c>
      <c r="N91" s="8" t="s">
        <v>414</v>
      </c>
      <c r="O91" s="54" t="b">
        <v>0</v>
      </c>
      <c r="P91" s="229">
        <v>0.109499653</v>
      </c>
      <c r="Q91" s="8">
        <v>0.73780000000000001</v>
      </c>
      <c r="R91" s="8">
        <v>1.522173168E-2</v>
      </c>
      <c r="S91" s="8">
        <v>0</v>
      </c>
      <c r="T91" s="8">
        <v>14255</v>
      </c>
      <c r="U91" s="8">
        <v>1199390</v>
      </c>
      <c r="V91" s="8">
        <v>31.4</v>
      </c>
      <c r="W91" s="230">
        <v>9.937E-2</v>
      </c>
      <c r="X91" s="52">
        <v>0.10520477559999999</v>
      </c>
      <c r="Y91" s="8">
        <v>0.73780000000000001</v>
      </c>
      <c r="Z91" s="8">
        <v>1.16051309E-2</v>
      </c>
      <c r="AA91" s="8">
        <v>0</v>
      </c>
      <c r="AB91" s="8">
        <v>14255</v>
      </c>
      <c r="AC91" s="8">
        <v>11155.02484</v>
      </c>
      <c r="AD91" s="8">
        <v>31.4</v>
      </c>
      <c r="AE91" s="54">
        <v>9.937E-2</v>
      </c>
      <c r="AF91" s="229">
        <v>0.1243155814</v>
      </c>
      <c r="AG91" s="8">
        <v>0.73829999999999996</v>
      </c>
      <c r="AH91" s="8">
        <v>2.4520924239999999E-2</v>
      </c>
      <c r="AI91" s="8">
        <v>3.9830000000000001E-7</v>
      </c>
      <c r="AJ91" s="8">
        <v>6001</v>
      </c>
      <c r="AK91" s="8">
        <v>455291</v>
      </c>
      <c r="AL91" s="8">
        <v>68</v>
      </c>
      <c r="AM91" s="230">
        <v>8.0590000000000002E-3</v>
      </c>
    </row>
    <row r="92" spans="1:39" ht="16.5" customHeight="1" thickBot="1" x14ac:dyDescent="0.25">
      <c r="A92" s="235">
        <v>69</v>
      </c>
      <c r="B92" s="8">
        <v>17</v>
      </c>
      <c r="C92" s="8">
        <v>63786494</v>
      </c>
      <c r="D92" s="230">
        <v>64786494</v>
      </c>
      <c r="E92" s="229" t="s">
        <v>505</v>
      </c>
      <c r="F92" s="8">
        <v>64286494</v>
      </c>
      <c r="G92" s="8" t="s">
        <v>412</v>
      </c>
      <c r="H92" s="8" t="s">
        <v>413</v>
      </c>
      <c r="I92" s="230">
        <v>0.57720000000000005</v>
      </c>
      <c r="J92" s="231" t="b">
        <v>0</v>
      </c>
      <c r="K92" s="52" t="b">
        <v>1</v>
      </c>
      <c r="L92" s="8" t="b">
        <v>1</v>
      </c>
      <c r="M92" s="8" t="b">
        <v>1</v>
      </c>
      <c r="N92" s="8" t="s">
        <v>420</v>
      </c>
      <c r="O92" s="54" t="b">
        <v>0</v>
      </c>
      <c r="P92" s="229">
        <v>7.3203210140000002E-2</v>
      </c>
      <c r="Q92" s="8">
        <v>0.57720000000000005</v>
      </c>
      <c r="R92" s="8">
        <v>1.3406851670000001E-2</v>
      </c>
      <c r="S92" s="8">
        <v>4.758E-8</v>
      </c>
      <c r="T92" s="8">
        <v>14255</v>
      </c>
      <c r="U92" s="8">
        <v>1199390</v>
      </c>
      <c r="V92" s="8">
        <v>8.9</v>
      </c>
      <c r="W92" s="230">
        <v>0.34799999999999998</v>
      </c>
      <c r="X92" s="52">
        <v>7.6239803879999998E-2</v>
      </c>
      <c r="Y92" s="8">
        <v>0.57720000000000005</v>
      </c>
      <c r="Z92" s="8">
        <v>1.02511127E-2</v>
      </c>
      <c r="AA92" s="8">
        <v>0</v>
      </c>
      <c r="AB92" s="8">
        <v>14255</v>
      </c>
      <c r="AC92" s="8">
        <v>11398.69398</v>
      </c>
      <c r="AD92" s="8">
        <v>8.9</v>
      </c>
      <c r="AE92" s="54">
        <v>0.34799999999999998</v>
      </c>
      <c r="AF92" s="229">
        <v>0.10298540339999999</v>
      </c>
      <c r="AG92" s="8">
        <v>0.58020000000000005</v>
      </c>
      <c r="AH92" s="8">
        <v>2.1591846410000001E-2</v>
      </c>
      <c r="AI92" s="8">
        <v>1.846E-6</v>
      </c>
      <c r="AJ92" s="8">
        <v>6001</v>
      </c>
      <c r="AK92" s="8">
        <v>455290</v>
      </c>
      <c r="AL92" s="8">
        <v>48.9</v>
      </c>
      <c r="AM92" s="230">
        <v>8.1759999999999999E-2</v>
      </c>
    </row>
    <row r="93" spans="1:39" ht="16.5" customHeight="1" thickBot="1" x14ac:dyDescent="0.25">
      <c r="A93" s="229">
        <v>70</v>
      </c>
      <c r="B93" s="8">
        <v>17</v>
      </c>
      <c r="C93" s="8">
        <v>73016008</v>
      </c>
      <c r="D93" s="230">
        <v>74016008</v>
      </c>
      <c r="E93" s="229" t="s">
        <v>506</v>
      </c>
      <c r="F93" s="8">
        <v>73516008</v>
      </c>
      <c r="G93" s="8" t="s">
        <v>412</v>
      </c>
      <c r="H93" s="8" t="s">
        <v>413</v>
      </c>
      <c r="I93" s="230">
        <v>0.25530000000000003</v>
      </c>
      <c r="J93" s="231" t="b">
        <v>1</v>
      </c>
      <c r="K93" s="52" t="b">
        <v>0</v>
      </c>
      <c r="L93" s="8" t="b">
        <v>1</v>
      </c>
      <c r="M93" s="8" t="b">
        <v>0</v>
      </c>
      <c r="N93" s="8" t="s">
        <v>417</v>
      </c>
      <c r="O93" s="54" t="b">
        <v>0</v>
      </c>
      <c r="P93" s="229">
        <v>-7.4436186160000001E-2</v>
      </c>
      <c r="Q93" s="8">
        <v>0.25530000000000003</v>
      </c>
      <c r="R93" s="8">
        <v>1.5456318889999999E-2</v>
      </c>
      <c r="S93" s="8">
        <v>1.4649999999999999E-6</v>
      </c>
      <c r="T93" s="8">
        <v>13752</v>
      </c>
      <c r="U93" s="8">
        <v>1197680</v>
      </c>
      <c r="V93" s="8">
        <v>0</v>
      </c>
      <c r="W93" s="230">
        <v>0.79590000000000005</v>
      </c>
      <c r="X93" s="52">
        <v>-4.2724715150000002E-2</v>
      </c>
      <c r="Y93" s="8">
        <v>0.25530000000000003</v>
      </c>
      <c r="Z93" s="8">
        <v>1.1719305879999999E-2</v>
      </c>
      <c r="AA93" s="8">
        <v>2.6669663190000001E-4</v>
      </c>
      <c r="AB93" s="8">
        <v>13752</v>
      </c>
      <c r="AC93" s="8">
        <v>11008.437900000001</v>
      </c>
      <c r="AD93" s="8">
        <v>0</v>
      </c>
      <c r="AE93" s="54">
        <v>0.79590000000000005</v>
      </c>
      <c r="AF93" s="229">
        <v>-6.4334121590000001E-2</v>
      </c>
      <c r="AG93" s="8">
        <v>0.25480000000000003</v>
      </c>
      <c r="AH93" s="8">
        <v>2.5225993289999998E-2</v>
      </c>
      <c r="AI93" s="8">
        <v>1.076E-2</v>
      </c>
      <c r="AJ93" s="8">
        <v>5498</v>
      </c>
      <c r="AK93" s="8">
        <v>453581</v>
      </c>
      <c r="AL93" s="8">
        <v>0</v>
      </c>
      <c r="AM93" s="230">
        <v>0.51880000000000004</v>
      </c>
    </row>
    <row r="94" spans="1:39" ht="16.5" customHeight="1" thickBot="1" x14ac:dyDescent="0.25">
      <c r="A94" s="235">
        <v>71</v>
      </c>
      <c r="B94" s="8">
        <v>18</v>
      </c>
      <c r="C94" s="8">
        <v>33732610</v>
      </c>
      <c r="D94" s="230">
        <v>34732610</v>
      </c>
      <c r="E94" s="229" t="s">
        <v>507</v>
      </c>
      <c r="F94" s="8">
        <v>34232610</v>
      </c>
      <c r="G94" s="8" t="s">
        <v>416</v>
      </c>
      <c r="H94" s="8" t="s">
        <v>422</v>
      </c>
      <c r="I94" s="230">
        <v>0.71819999999999995</v>
      </c>
      <c r="J94" s="231" t="b">
        <v>0</v>
      </c>
      <c r="K94" s="52" t="b">
        <v>0</v>
      </c>
      <c r="L94" s="8" t="b">
        <v>1</v>
      </c>
      <c r="M94" s="8" t="b">
        <v>1</v>
      </c>
      <c r="N94" s="8" t="s">
        <v>417</v>
      </c>
      <c r="O94" s="54" t="b">
        <v>0</v>
      </c>
      <c r="P94" s="229">
        <v>7.2210293819999993E-2</v>
      </c>
      <c r="Q94" s="8">
        <v>0.71819999999999995</v>
      </c>
      <c r="R94" s="8">
        <v>1.49233384E-2</v>
      </c>
      <c r="S94" s="8">
        <v>1.3069999999999999E-6</v>
      </c>
      <c r="T94" s="8">
        <v>14255</v>
      </c>
      <c r="U94" s="8">
        <v>1199310</v>
      </c>
      <c r="V94" s="8">
        <v>43.3</v>
      </c>
      <c r="W94" s="230">
        <v>2.632E-2</v>
      </c>
      <c r="X94" s="52">
        <v>8.3382808820000001E-2</v>
      </c>
      <c r="Y94" s="8">
        <v>0.71819999999999995</v>
      </c>
      <c r="Z94" s="8">
        <v>1.1348434609999999E-2</v>
      </c>
      <c r="AA94" s="8">
        <v>0</v>
      </c>
      <c r="AB94" s="8">
        <v>14255</v>
      </c>
      <c r="AC94" s="8">
        <v>11093.06712</v>
      </c>
      <c r="AD94" s="8">
        <v>43.3</v>
      </c>
      <c r="AE94" s="54">
        <v>2.632E-2</v>
      </c>
      <c r="AF94" s="229">
        <v>0.1089524459</v>
      </c>
      <c r="AG94" s="8">
        <v>0.7147</v>
      </c>
      <c r="AH94" s="8">
        <v>2.3955879289999999E-2</v>
      </c>
      <c r="AI94" s="8">
        <v>5.4149999999999998E-6</v>
      </c>
      <c r="AJ94" s="8">
        <v>6001</v>
      </c>
      <c r="AK94" s="8">
        <v>455291</v>
      </c>
      <c r="AL94" s="8">
        <v>61.4</v>
      </c>
      <c r="AM94" s="230">
        <v>2.376E-2</v>
      </c>
    </row>
    <row r="95" spans="1:39" ht="16.5" customHeight="1" thickBot="1" x14ac:dyDescent="0.25">
      <c r="A95" s="235">
        <v>72</v>
      </c>
      <c r="B95" s="8">
        <v>18</v>
      </c>
      <c r="C95" s="8">
        <v>55422789</v>
      </c>
      <c r="D95" s="230">
        <v>56438204</v>
      </c>
      <c r="E95" s="229" t="s">
        <v>508</v>
      </c>
      <c r="F95" s="8">
        <v>55922789</v>
      </c>
      <c r="G95" s="8" t="s">
        <v>412</v>
      </c>
      <c r="H95" s="8" t="s">
        <v>413</v>
      </c>
      <c r="I95" s="230">
        <v>0.69940000000000002</v>
      </c>
      <c r="J95" s="231" t="b">
        <v>0</v>
      </c>
      <c r="K95" s="52" t="b">
        <v>1</v>
      </c>
      <c r="L95" s="8" t="b">
        <v>1</v>
      </c>
      <c r="M95" s="8" t="b">
        <v>1</v>
      </c>
      <c r="N95" s="8" t="s">
        <v>420</v>
      </c>
      <c r="O95" s="54" t="b">
        <v>0</v>
      </c>
      <c r="P95" s="229">
        <v>8.8127669350000007E-2</v>
      </c>
      <c r="Q95" s="8">
        <v>0.69940000000000002</v>
      </c>
      <c r="R95" s="8">
        <v>1.4750556430000001E-2</v>
      </c>
      <c r="S95" s="8">
        <v>2.3079999999999999E-9</v>
      </c>
      <c r="T95" s="8">
        <v>14255</v>
      </c>
      <c r="U95" s="8">
        <v>1199310</v>
      </c>
      <c r="V95" s="8">
        <v>38.9</v>
      </c>
      <c r="W95" s="230">
        <v>4.6949999999999999E-2</v>
      </c>
      <c r="X95" s="52">
        <v>7.7404124699999993E-2</v>
      </c>
      <c r="Y95" s="8">
        <v>0.69940000000000002</v>
      </c>
      <c r="Z95" s="8">
        <v>1.1164003800000001E-2</v>
      </c>
      <c r="AA95" s="8">
        <v>0</v>
      </c>
      <c r="AB95" s="8">
        <v>14255</v>
      </c>
      <c r="AC95" s="8">
        <v>10930.463879999999</v>
      </c>
      <c r="AD95" s="8">
        <v>38.9</v>
      </c>
      <c r="AE95" s="54">
        <v>4.6949999999999999E-2</v>
      </c>
      <c r="AF95" s="229">
        <v>9.5782692059999994E-2</v>
      </c>
      <c r="AG95" s="8">
        <v>0.70250000000000001</v>
      </c>
      <c r="AH95" s="8">
        <v>2.3657544450000002E-2</v>
      </c>
      <c r="AI95" s="8">
        <v>5.1499999999999998E-5</v>
      </c>
      <c r="AJ95" s="8">
        <v>6001</v>
      </c>
      <c r="AK95" s="8">
        <v>455291</v>
      </c>
      <c r="AL95" s="8">
        <v>66.3</v>
      </c>
      <c r="AM95" s="230">
        <v>1.111E-2</v>
      </c>
    </row>
    <row r="96" spans="1:39" ht="16.5" customHeight="1" thickBot="1" x14ac:dyDescent="0.25">
      <c r="A96" s="235">
        <v>72</v>
      </c>
      <c r="B96" s="8">
        <v>18</v>
      </c>
      <c r="C96" s="8">
        <v>55422789</v>
      </c>
      <c r="D96" s="230">
        <v>56438204</v>
      </c>
      <c r="E96" s="229" t="s">
        <v>509</v>
      </c>
      <c r="F96" s="8">
        <v>55938204</v>
      </c>
      <c r="G96" s="8" t="s">
        <v>412</v>
      </c>
      <c r="H96" s="8" t="s">
        <v>413</v>
      </c>
      <c r="I96" s="230">
        <v>0.35959999999999998</v>
      </c>
      <c r="J96" s="231" t="b">
        <v>0</v>
      </c>
      <c r="K96" s="52" t="b">
        <v>1</v>
      </c>
      <c r="L96" s="8" t="b">
        <v>1</v>
      </c>
      <c r="M96" s="8" t="b">
        <v>1</v>
      </c>
      <c r="N96" s="8" t="s">
        <v>420</v>
      </c>
      <c r="O96" s="54" t="b">
        <v>1</v>
      </c>
      <c r="P96" s="229">
        <v>0.10147112279999999</v>
      </c>
      <c r="Q96" s="8">
        <v>0.35959999999999998</v>
      </c>
      <c r="R96" s="8">
        <v>1.387646467E-2</v>
      </c>
      <c r="S96" s="8">
        <v>0</v>
      </c>
      <c r="T96" s="8">
        <v>14255</v>
      </c>
      <c r="U96" s="8">
        <v>1199310</v>
      </c>
      <c r="V96" s="8">
        <v>13.4</v>
      </c>
      <c r="W96" s="230">
        <v>0.29349999999999998</v>
      </c>
      <c r="X96" s="52">
        <v>0.10108367930000001</v>
      </c>
      <c r="Y96" s="8">
        <v>0.35959999999999998</v>
      </c>
      <c r="Z96" s="8">
        <v>1.062059661E-2</v>
      </c>
      <c r="AA96" s="8">
        <v>0</v>
      </c>
      <c r="AB96" s="8">
        <v>14255</v>
      </c>
      <c r="AC96" s="8">
        <v>11275.643309999999</v>
      </c>
      <c r="AD96" s="8">
        <v>13.4</v>
      </c>
      <c r="AE96" s="54">
        <v>0.29349999999999998</v>
      </c>
      <c r="AF96" s="229">
        <v>0.1257981068</v>
      </c>
      <c r="AG96" s="8">
        <v>0.36049999999999999</v>
      </c>
      <c r="AH96" s="8">
        <v>2.2199446580000001E-2</v>
      </c>
      <c r="AI96" s="8">
        <v>1.4559999999999999E-8</v>
      </c>
      <c r="AJ96" s="8">
        <v>6001</v>
      </c>
      <c r="AK96" s="8">
        <v>455291</v>
      </c>
      <c r="AL96" s="8">
        <v>9.4</v>
      </c>
      <c r="AM96" s="230">
        <v>0.35620000000000002</v>
      </c>
    </row>
    <row r="97" spans="1:39" ht="16.5" customHeight="1" thickBot="1" x14ac:dyDescent="0.25">
      <c r="A97" s="229">
        <v>73</v>
      </c>
      <c r="B97" s="8">
        <v>18</v>
      </c>
      <c r="C97" s="8">
        <v>76662462</v>
      </c>
      <c r="D97" s="230">
        <v>77662462</v>
      </c>
      <c r="E97" s="229" t="s">
        <v>510</v>
      </c>
      <c r="F97" s="8">
        <v>77162462</v>
      </c>
      <c r="G97" s="8" t="s">
        <v>412</v>
      </c>
      <c r="H97" s="8" t="s">
        <v>413</v>
      </c>
      <c r="I97" s="230">
        <v>0.64159999999999995</v>
      </c>
      <c r="J97" s="231" t="b">
        <v>1</v>
      </c>
      <c r="K97" s="52" t="b">
        <v>0</v>
      </c>
      <c r="L97" s="8" t="b">
        <v>0</v>
      </c>
      <c r="M97" s="8" t="b">
        <v>1</v>
      </c>
      <c r="N97" s="8" t="s">
        <v>414</v>
      </c>
      <c r="O97" s="54" t="b">
        <v>0</v>
      </c>
      <c r="P97" s="229">
        <v>-5.3290375930000002E-2</v>
      </c>
      <c r="Q97" s="8">
        <v>0.64159999999999995</v>
      </c>
      <c r="R97" s="8">
        <v>1.512362576E-2</v>
      </c>
      <c r="S97" s="8">
        <v>4.2559999999999999E-4</v>
      </c>
      <c r="T97" s="8">
        <v>12563</v>
      </c>
      <c r="U97" s="8">
        <v>1180470</v>
      </c>
      <c r="V97" s="8">
        <v>9.6</v>
      </c>
      <c r="W97" s="230">
        <v>0.34410000000000002</v>
      </c>
      <c r="X97" s="52">
        <v>-6.4445486519999998E-2</v>
      </c>
      <c r="Y97" s="8">
        <v>0.64159999999999995</v>
      </c>
      <c r="Z97" s="8">
        <v>1.107783798E-2</v>
      </c>
      <c r="AA97" s="8">
        <v>5.9728970600000001E-9</v>
      </c>
      <c r="AB97" s="8">
        <v>12563</v>
      </c>
      <c r="AC97" s="8">
        <v>9506.6127670000005</v>
      </c>
      <c r="AD97" s="8">
        <v>9.6</v>
      </c>
      <c r="AE97" s="54">
        <v>0.34410000000000002</v>
      </c>
      <c r="AF97" s="229">
        <v>-2.6321533559999999E-2</v>
      </c>
      <c r="AG97" s="8">
        <v>0.63859999999999995</v>
      </c>
      <c r="AH97" s="8">
        <v>2.338614206E-2</v>
      </c>
      <c r="AI97" s="8">
        <v>0.26040000000000002</v>
      </c>
      <c r="AJ97" s="8">
        <v>5498</v>
      </c>
      <c r="AK97" s="8">
        <v>453581</v>
      </c>
      <c r="AL97" s="8">
        <v>62.5</v>
      </c>
      <c r="AM97" s="230">
        <v>3.0439999999999998E-2</v>
      </c>
    </row>
    <row r="98" spans="1:39" ht="16.5" customHeight="1" thickBot="1" x14ac:dyDescent="0.25">
      <c r="A98" s="229">
        <v>74</v>
      </c>
      <c r="B98" s="8">
        <v>19</v>
      </c>
      <c r="C98" s="8">
        <v>4551174</v>
      </c>
      <c r="D98" s="230">
        <v>5551174</v>
      </c>
      <c r="E98" s="229" t="s">
        <v>511</v>
      </c>
      <c r="F98" s="8">
        <v>5051174</v>
      </c>
      <c r="G98" s="8" t="s">
        <v>416</v>
      </c>
      <c r="H98" s="8" t="s">
        <v>422</v>
      </c>
      <c r="I98" s="230">
        <v>0.9163</v>
      </c>
      <c r="J98" s="231" t="b">
        <v>1</v>
      </c>
      <c r="K98" s="52" t="b">
        <v>0</v>
      </c>
      <c r="L98" s="8" t="b">
        <v>1</v>
      </c>
      <c r="M98" s="8" t="b">
        <v>0</v>
      </c>
      <c r="N98" s="8" t="s">
        <v>417</v>
      </c>
      <c r="O98" s="54" t="b">
        <v>0</v>
      </c>
      <c r="P98" s="229">
        <v>-0.1290290533</v>
      </c>
      <c r="Q98" s="8">
        <v>0.9163</v>
      </c>
      <c r="R98" s="8">
        <v>2.491267179E-2</v>
      </c>
      <c r="S98" s="8">
        <v>2.2280000000000001E-7</v>
      </c>
      <c r="T98" s="8">
        <v>13066</v>
      </c>
      <c r="U98" s="8">
        <v>1182180</v>
      </c>
      <c r="V98" s="8">
        <v>4</v>
      </c>
      <c r="W98" s="230">
        <v>0.40760000000000002</v>
      </c>
      <c r="X98" s="52">
        <v>-5.4533820080000003E-2</v>
      </c>
      <c r="Y98" s="8">
        <v>0.9163</v>
      </c>
      <c r="Z98" s="8">
        <v>1.8712461619999999E-2</v>
      </c>
      <c r="AA98" s="8">
        <v>3.5648146070000001E-3</v>
      </c>
      <c r="AB98" s="8">
        <v>13066</v>
      </c>
      <c r="AC98" s="8">
        <v>10504.27896</v>
      </c>
      <c r="AD98" s="8">
        <v>4</v>
      </c>
      <c r="AE98" s="54">
        <v>0.40760000000000002</v>
      </c>
      <c r="AF98" s="229">
        <v>-0.14852992640000001</v>
      </c>
      <c r="AG98" s="8">
        <v>0.91879999999999995</v>
      </c>
      <c r="AH98" s="8">
        <v>3.878900398E-2</v>
      </c>
      <c r="AI98" s="8">
        <v>1.2860000000000001E-4</v>
      </c>
      <c r="AJ98" s="8">
        <v>6001</v>
      </c>
      <c r="AK98" s="8">
        <v>455291</v>
      </c>
      <c r="AL98" s="8">
        <v>0</v>
      </c>
      <c r="AM98" s="230">
        <v>0.7329</v>
      </c>
    </row>
    <row r="99" spans="1:39" ht="16.5" customHeight="1" thickBot="1" x14ac:dyDescent="0.25">
      <c r="A99" s="229">
        <v>75</v>
      </c>
      <c r="B99" s="8">
        <v>19</v>
      </c>
      <c r="C99" s="8">
        <v>19471872</v>
      </c>
      <c r="D99" s="230">
        <v>20471872</v>
      </c>
      <c r="E99" s="229" t="s">
        <v>512</v>
      </c>
      <c r="F99" s="8">
        <v>19971872</v>
      </c>
      <c r="G99" s="8" t="s">
        <v>416</v>
      </c>
      <c r="H99" s="8" t="s">
        <v>422</v>
      </c>
      <c r="I99" s="230">
        <v>0.98109999999999997</v>
      </c>
      <c r="J99" s="231" t="b">
        <v>1</v>
      </c>
      <c r="K99" s="52" t="b">
        <v>0</v>
      </c>
      <c r="L99" s="8" t="b">
        <v>1</v>
      </c>
      <c r="M99" s="8" t="b">
        <v>0</v>
      </c>
      <c r="N99" s="8" t="s">
        <v>417</v>
      </c>
      <c r="O99" s="54" t="b">
        <v>0</v>
      </c>
      <c r="P99" s="229">
        <v>-0.26254225310000001</v>
      </c>
      <c r="Q99" s="8">
        <v>0.98109999999999997</v>
      </c>
      <c r="R99" s="8">
        <v>5.3910696590000001E-2</v>
      </c>
      <c r="S99" s="8">
        <v>1.116E-6</v>
      </c>
      <c r="T99" s="8">
        <v>11756</v>
      </c>
      <c r="U99" s="8">
        <v>751373</v>
      </c>
      <c r="V99" s="8">
        <v>36.799999999999997</v>
      </c>
      <c r="W99" s="230">
        <v>9.6229999999999996E-2</v>
      </c>
      <c r="X99" s="52">
        <v>-0.13587770699999999</v>
      </c>
      <c r="Y99" s="8">
        <v>0.98109999999999997</v>
      </c>
      <c r="Z99" s="8">
        <v>3.922244322E-2</v>
      </c>
      <c r="AA99" s="8">
        <v>5.3164367170000003E-4</v>
      </c>
      <c r="AB99" s="8">
        <v>11756</v>
      </c>
      <c r="AC99" s="8">
        <v>9277.8006669999995</v>
      </c>
      <c r="AD99" s="8">
        <v>36.799999999999997</v>
      </c>
      <c r="AE99" s="54">
        <v>9.6229999999999996E-2</v>
      </c>
      <c r="AF99" s="229">
        <v>-0.24239280360000001</v>
      </c>
      <c r="AG99" s="8">
        <v>0.98060000000000003</v>
      </c>
      <c r="AH99" s="8">
        <v>8.2115815420000002E-2</v>
      </c>
      <c r="AI99" s="8">
        <v>3.1589999999999999E-3</v>
      </c>
      <c r="AJ99" s="8">
        <v>4849</v>
      </c>
      <c r="AK99" s="8">
        <v>451759</v>
      </c>
      <c r="AL99" s="8">
        <v>67.3</v>
      </c>
      <c r="AM99" s="230">
        <v>2.7009999999999999E-2</v>
      </c>
    </row>
    <row r="100" spans="1:39" ht="16.5" customHeight="1" thickBot="1" x14ac:dyDescent="0.25">
      <c r="A100" s="229">
        <v>76</v>
      </c>
      <c r="B100" s="8">
        <v>19</v>
      </c>
      <c r="C100" s="8">
        <v>45815809</v>
      </c>
      <c r="D100" s="230">
        <v>46859553</v>
      </c>
      <c r="E100" s="229" t="s">
        <v>513</v>
      </c>
      <c r="F100" s="8">
        <v>46359553</v>
      </c>
      <c r="G100" s="8" t="s">
        <v>412</v>
      </c>
      <c r="H100" s="8" t="s">
        <v>413</v>
      </c>
      <c r="I100" s="230">
        <v>0.66200000000000003</v>
      </c>
      <c r="J100" s="231" t="b">
        <v>0</v>
      </c>
      <c r="K100" s="52" t="b">
        <v>0</v>
      </c>
      <c r="L100" s="8" t="b">
        <v>1</v>
      </c>
      <c r="M100" s="8" t="b">
        <v>0</v>
      </c>
      <c r="N100" s="8" t="s">
        <v>417</v>
      </c>
      <c r="O100" s="54" t="b">
        <v>0</v>
      </c>
      <c r="P100" s="229">
        <v>7.9179349570000002E-2</v>
      </c>
      <c r="Q100" s="8">
        <v>0.66200000000000003</v>
      </c>
      <c r="R100" s="8">
        <v>1.497771642E-2</v>
      </c>
      <c r="S100" s="8">
        <v>1.247E-7</v>
      </c>
      <c r="T100" s="8">
        <v>12837</v>
      </c>
      <c r="U100" s="8">
        <v>1136180</v>
      </c>
      <c r="V100" s="8">
        <v>0</v>
      </c>
      <c r="W100" s="230">
        <v>0.74309999999999998</v>
      </c>
      <c r="X100" s="52">
        <v>7.688858975E-2</v>
      </c>
      <c r="Y100" s="8">
        <v>0.66200000000000003</v>
      </c>
      <c r="Z100" s="8">
        <v>1.1103715599999999E-2</v>
      </c>
      <c r="AA100" s="8">
        <v>0</v>
      </c>
      <c r="AB100" s="8">
        <v>12837</v>
      </c>
      <c r="AC100" s="8">
        <v>9961.0267779999995</v>
      </c>
      <c r="AD100" s="8">
        <v>0</v>
      </c>
      <c r="AE100" s="54">
        <v>0.74309999999999998</v>
      </c>
      <c r="AF100" s="229">
        <v>6.7946344419999999E-2</v>
      </c>
      <c r="AG100" s="8">
        <v>0.66930000000000001</v>
      </c>
      <c r="AH100" s="8">
        <v>2.2743749090000001E-2</v>
      </c>
      <c r="AI100" s="8">
        <v>2.813E-3</v>
      </c>
      <c r="AJ100" s="8">
        <v>6001</v>
      </c>
      <c r="AK100" s="8">
        <v>455291</v>
      </c>
      <c r="AL100" s="8">
        <v>0</v>
      </c>
      <c r="AM100" s="230">
        <v>0.55110000000000003</v>
      </c>
    </row>
    <row r="101" spans="1:39" ht="16.5" customHeight="1" thickBot="1" x14ac:dyDescent="0.25">
      <c r="A101" s="235">
        <v>76</v>
      </c>
      <c r="B101" s="8">
        <v>19</v>
      </c>
      <c r="C101" s="8">
        <v>45815809</v>
      </c>
      <c r="D101" s="230">
        <v>46859553</v>
      </c>
      <c r="E101" s="229" t="s">
        <v>514</v>
      </c>
      <c r="F101" s="8">
        <v>46315809</v>
      </c>
      <c r="G101" s="8" t="s">
        <v>412</v>
      </c>
      <c r="H101" s="8" t="s">
        <v>413</v>
      </c>
      <c r="I101" s="230">
        <v>0.64680000000000004</v>
      </c>
      <c r="J101" s="231" t="b">
        <v>0</v>
      </c>
      <c r="K101" s="52" t="b">
        <v>0</v>
      </c>
      <c r="L101" s="8" t="b">
        <v>0</v>
      </c>
      <c r="M101" s="8" t="b">
        <v>1</v>
      </c>
      <c r="N101" s="8" t="s">
        <v>414</v>
      </c>
      <c r="O101" s="54" t="b">
        <v>0</v>
      </c>
      <c r="P101" s="229">
        <v>-5.5517049800000003E-2</v>
      </c>
      <c r="Q101" s="8">
        <v>0.64680000000000004</v>
      </c>
      <c r="R101" s="8">
        <v>1.4640311370000001E-2</v>
      </c>
      <c r="S101" s="8">
        <v>1.494E-4</v>
      </c>
      <c r="T101" s="8">
        <v>12837</v>
      </c>
      <c r="U101" s="8">
        <v>1136170</v>
      </c>
      <c r="V101" s="8">
        <v>9</v>
      </c>
      <c r="W101" s="230">
        <v>0.35070000000000001</v>
      </c>
      <c r="X101" s="52">
        <v>-7.779419253E-2</v>
      </c>
      <c r="Y101" s="8">
        <v>0.64680000000000004</v>
      </c>
      <c r="Z101" s="8">
        <v>1.09133133E-2</v>
      </c>
      <c r="AA101" s="8">
        <v>0</v>
      </c>
      <c r="AB101" s="8">
        <v>12837</v>
      </c>
      <c r="AC101" s="8">
        <v>10211.244409999999</v>
      </c>
      <c r="AD101" s="8">
        <v>9</v>
      </c>
      <c r="AE101" s="54">
        <v>0.35070000000000001</v>
      </c>
      <c r="AF101" s="229">
        <v>-5.0310788500000002E-2</v>
      </c>
      <c r="AG101" s="8">
        <v>0.64580000000000004</v>
      </c>
      <c r="AH101" s="8">
        <v>2.2156856289999999E-2</v>
      </c>
      <c r="AI101" s="8">
        <v>2.317E-2</v>
      </c>
      <c r="AJ101" s="8">
        <v>6001</v>
      </c>
      <c r="AK101" s="8">
        <v>455286</v>
      </c>
      <c r="AL101" s="8">
        <v>0</v>
      </c>
      <c r="AM101" s="230">
        <v>0.67589999999999995</v>
      </c>
    </row>
    <row r="102" spans="1:39" ht="16.5" customHeight="1" thickBot="1" x14ac:dyDescent="0.25">
      <c r="A102" s="235">
        <v>76</v>
      </c>
      <c r="B102" s="8">
        <v>19</v>
      </c>
      <c r="C102" s="8">
        <v>45815809</v>
      </c>
      <c r="D102" s="230">
        <v>46859553</v>
      </c>
      <c r="E102" s="229" t="s">
        <v>515</v>
      </c>
      <c r="F102" s="8">
        <v>46350772</v>
      </c>
      <c r="G102" s="8" t="s">
        <v>416</v>
      </c>
      <c r="H102" s="8" t="s">
        <v>422</v>
      </c>
      <c r="I102" s="230">
        <v>5.1299999999999998E-2</v>
      </c>
      <c r="J102" s="231" t="b">
        <v>0</v>
      </c>
      <c r="K102" s="52" t="b">
        <v>0</v>
      </c>
      <c r="L102" s="8" t="b">
        <v>0</v>
      </c>
      <c r="M102" s="8" t="b">
        <v>1</v>
      </c>
      <c r="N102" s="8" t="s">
        <v>414</v>
      </c>
      <c r="O102" s="54" t="b">
        <v>0</v>
      </c>
      <c r="P102" s="229">
        <v>-0.17192712509999999</v>
      </c>
      <c r="Q102" s="8">
        <v>5.1299999999999998E-2</v>
      </c>
      <c r="R102" s="8">
        <v>3.3350157679999999E-2</v>
      </c>
      <c r="S102" s="8">
        <v>2.5330000000000002E-7</v>
      </c>
      <c r="T102" s="8">
        <v>12837</v>
      </c>
      <c r="U102" s="8">
        <v>1136180</v>
      </c>
      <c r="V102" s="8">
        <v>0</v>
      </c>
      <c r="W102" s="230">
        <v>0.88070000000000004</v>
      </c>
      <c r="X102" s="52">
        <v>-0.1805783494</v>
      </c>
      <c r="Y102" s="8">
        <v>5.1299999999999998E-2</v>
      </c>
      <c r="Z102" s="8">
        <v>2.4328498810000002E-2</v>
      </c>
      <c r="AA102" s="8">
        <v>0</v>
      </c>
      <c r="AB102" s="8">
        <v>12837</v>
      </c>
      <c r="AC102" s="8">
        <v>9236.936447</v>
      </c>
      <c r="AD102" s="8">
        <v>0</v>
      </c>
      <c r="AE102" s="54">
        <v>0.88070000000000004</v>
      </c>
      <c r="AF102" s="229">
        <v>-0.16336237610000001</v>
      </c>
      <c r="AG102" s="8">
        <v>4.9200000000000001E-2</v>
      </c>
      <c r="AH102" s="8">
        <v>5.094773759E-2</v>
      </c>
      <c r="AI102" s="8">
        <v>1.3439999999999999E-3</v>
      </c>
      <c r="AJ102" s="8">
        <v>6001</v>
      </c>
      <c r="AK102" s="8">
        <v>455291</v>
      </c>
      <c r="AL102" s="8">
        <v>0</v>
      </c>
      <c r="AM102" s="230">
        <v>0.84199999999999997</v>
      </c>
    </row>
    <row r="103" spans="1:39" ht="16.5" customHeight="1" thickBot="1" x14ac:dyDescent="0.25">
      <c r="A103" s="229">
        <v>77</v>
      </c>
      <c r="B103" s="8">
        <v>20</v>
      </c>
      <c r="C103" s="8">
        <v>33134479</v>
      </c>
      <c r="D103" s="230">
        <v>34134479</v>
      </c>
      <c r="E103" s="229" t="s">
        <v>516</v>
      </c>
      <c r="F103" s="8">
        <v>33634479</v>
      </c>
      <c r="G103" s="8" t="s">
        <v>412</v>
      </c>
      <c r="H103" s="8" t="s">
        <v>413</v>
      </c>
      <c r="I103" s="230">
        <v>0.43080000000000002</v>
      </c>
      <c r="J103" s="231" t="b">
        <v>1</v>
      </c>
      <c r="K103" s="52" t="b">
        <v>0</v>
      </c>
      <c r="L103" s="8" t="b">
        <v>0</v>
      </c>
      <c r="M103" s="8" t="b">
        <v>1</v>
      </c>
      <c r="N103" s="8" t="s">
        <v>414</v>
      </c>
      <c r="O103" s="54" t="b">
        <v>0</v>
      </c>
      <c r="P103" s="229">
        <v>6.5804758599999999E-2</v>
      </c>
      <c r="Q103" s="8">
        <v>0.43080000000000002</v>
      </c>
      <c r="R103" s="8">
        <v>1.4000594850000001E-2</v>
      </c>
      <c r="S103" s="8">
        <v>2.6000000000000001E-6</v>
      </c>
      <c r="T103" s="8">
        <v>13066</v>
      </c>
      <c r="U103" s="8">
        <v>1182180</v>
      </c>
      <c r="V103" s="8">
        <v>0</v>
      </c>
      <c r="W103" s="230">
        <v>0.53159999999999996</v>
      </c>
      <c r="X103" s="52">
        <v>6.7301327130000005E-2</v>
      </c>
      <c r="Y103" s="8">
        <v>0.43080000000000002</v>
      </c>
      <c r="Z103" s="8">
        <v>1.0476825949999999E-2</v>
      </c>
      <c r="AA103" s="8">
        <v>1.3288941800000001E-10</v>
      </c>
      <c r="AB103" s="8">
        <v>13066</v>
      </c>
      <c r="AC103" s="8">
        <v>10402.469279999999</v>
      </c>
      <c r="AD103" s="8">
        <v>0</v>
      </c>
      <c r="AE103" s="54">
        <v>0.53159999999999996</v>
      </c>
      <c r="AF103" s="229">
        <v>7.6718019770000007E-2</v>
      </c>
      <c r="AG103" s="8">
        <v>0.4304</v>
      </c>
      <c r="AH103" s="8">
        <v>2.1509983279999999E-2</v>
      </c>
      <c r="AI103" s="8">
        <v>3.6160000000000001E-4</v>
      </c>
      <c r="AJ103" s="8">
        <v>6001</v>
      </c>
      <c r="AK103" s="8">
        <v>455291</v>
      </c>
      <c r="AL103" s="8">
        <v>48.2</v>
      </c>
      <c r="AM103" s="230">
        <v>8.5760000000000003E-2</v>
      </c>
    </row>
    <row r="104" spans="1:39" ht="16.5" customHeight="1" thickBot="1" x14ac:dyDescent="0.25">
      <c r="A104" s="229">
        <v>78</v>
      </c>
      <c r="B104" s="8">
        <v>21</v>
      </c>
      <c r="C104" s="8">
        <v>30030131</v>
      </c>
      <c r="D104" s="230">
        <v>31071669</v>
      </c>
      <c r="E104" s="229" t="s">
        <v>517</v>
      </c>
      <c r="F104" s="8">
        <v>30571669</v>
      </c>
      <c r="G104" s="8" t="s">
        <v>416</v>
      </c>
      <c r="H104" s="8" t="s">
        <v>422</v>
      </c>
      <c r="I104" s="230">
        <v>0.84299999999999997</v>
      </c>
      <c r="J104" s="231" t="b">
        <v>1</v>
      </c>
      <c r="K104" s="52" t="b">
        <v>1</v>
      </c>
      <c r="L104" s="8" t="b">
        <v>1</v>
      </c>
      <c r="M104" s="8" t="b">
        <v>0</v>
      </c>
      <c r="N104" s="8" t="s">
        <v>420</v>
      </c>
      <c r="O104" s="54" t="b">
        <v>1</v>
      </c>
      <c r="P104" s="229">
        <v>-0.1358367482</v>
      </c>
      <c r="Q104" s="8">
        <v>0.84299999999999997</v>
      </c>
      <c r="R104" s="8">
        <v>2.0625808870000002E-2</v>
      </c>
      <c r="S104" s="8">
        <v>0</v>
      </c>
      <c r="T104" s="8">
        <v>11178</v>
      </c>
      <c r="U104" s="8">
        <v>1145080</v>
      </c>
      <c r="V104" s="8">
        <v>0</v>
      </c>
      <c r="W104" s="230">
        <v>0.47870000000000001</v>
      </c>
      <c r="X104" s="52">
        <v>-8.887912748E-2</v>
      </c>
      <c r="Y104" s="8">
        <v>0.84299999999999997</v>
      </c>
      <c r="Z104" s="8">
        <v>1.4911267969999999E-2</v>
      </c>
      <c r="AA104" s="8">
        <v>2.5141418079999999E-9</v>
      </c>
      <c r="AB104" s="8">
        <v>11178</v>
      </c>
      <c r="AC104" s="8">
        <v>8880.1601730000002</v>
      </c>
      <c r="AD104" s="8">
        <v>0</v>
      </c>
      <c r="AE104" s="54">
        <v>0.47870000000000001</v>
      </c>
      <c r="AF104" s="229">
        <v>-0.23402587250000001</v>
      </c>
      <c r="AG104" s="8">
        <v>0.83409999999999995</v>
      </c>
      <c r="AH104" s="8">
        <v>3.5005384360000003E-2</v>
      </c>
      <c r="AI104" s="8">
        <v>0</v>
      </c>
      <c r="AJ104" s="8">
        <v>4113</v>
      </c>
      <c r="AK104" s="8">
        <v>418193</v>
      </c>
      <c r="AL104" s="8">
        <v>0</v>
      </c>
      <c r="AM104" s="230">
        <v>0.87629999999999997</v>
      </c>
    </row>
    <row r="105" spans="1:39" ht="16.5" customHeight="1" thickBot="1" x14ac:dyDescent="0.25">
      <c r="A105" s="229">
        <v>78</v>
      </c>
      <c r="B105" s="8">
        <v>21</v>
      </c>
      <c r="C105" s="8">
        <v>30030131</v>
      </c>
      <c r="D105" s="230">
        <v>31071669</v>
      </c>
      <c r="E105" s="229" t="s">
        <v>518</v>
      </c>
      <c r="F105" s="8">
        <v>30530131</v>
      </c>
      <c r="G105" s="8" t="s">
        <v>412</v>
      </c>
      <c r="H105" s="8" t="s">
        <v>413</v>
      </c>
      <c r="I105" s="230">
        <v>6.0199999999999997E-2</v>
      </c>
      <c r="J105" s="231" t="b">
        <v>1</v>
      </c>
      <c r="K105" s="52" t="b">
        <v>0</v>
      </c>
      <c r="L105" s="8" t="b">
        <v>0</v>
      </c>
      <c r="M105" s="8" t="b">
        <v>1</v>
      </c>
      <c r="N105" s="8" t="s">
        <v>414</v>
      </c>
      <c r="O105" s="54" t="b">
        <v>1</v>
      </c>
      <c r="P105" s="229">
        <v>0.18661113300000001</v>
      </c>
      <c r="Q105" s="8">
        <v>6.0199999999999997E-2</v>
      </c>
      <c r="R105" s="8">
        <v>3.1778074109999999E-2</v>
      </c>
      <c r="S105" s="8">
        <v>4.2970000000000004E-9</v>
      </c>
      <c r="T105" s="8">
        <v>11153</v>
      </c>
      <c r="U105" s="8">
        <v>1144280</v>
      </c>
      <c r="V105" s="8">
        <v>13.8</v>
      </c>
      <c r="W105" s="230">
        <v>0.30199999999999999</v>
      </c>
      <c r="X105" s="52">
        <v>0.1571452472</v>
      </c>
      <c r="Y105" s="8">
        <v>6.0199999999999997E-2</v>
      </c>
      <c r="Z105" s="8">
        <v>2.287156169E-2</v>
      </c>
      <c r="AA105" s="8">
        <v>0</v>
      </c>
      <c r="AB105" s="8">
        <v>11153</v>
      </c>
      <c r="AC105" s="8">
        <v>8751.5086310000006</v>
      </c>
      <c r="AD105" s="8">
        <v>13.8</v>
      </c>
      <c r="AE105" s="54">
        <v>0.30199999999999999</v>
      </c>
      <c r="AF105" s="229">
        <v>0.30166360910000001</v>
      </c>
      <c r="AG105" s="8">
        <v>6.5799999999999997E-2</v>
      </c>
      <c r="AH105" s="8">
        <v>5.1670009160000002E-2</v>
      </c>
      <c r="AI105" s="8">
        <v>5.2739999999999998E-9</v>
      </c>
      <c r="AJ105" s="8">
        <v>4113</v>
      </c>
      <c r="AK105" s="8">
        <v>418193</v>
      </c>
      <c r="AL105" s="8">
        <v>0</v>
      </c>
      <c r="AM105" s="230">
        <v>0.80189999999999995</v>
      </c>
    </row>
    <row r="106" spans="1:39" ht="16.5" customHeight="1" thickBot="1" x14ac:dyDescent="0.25">
      <c r="A106" s="229">
        <v>79</v>
      </c>
      <c r="B106" s="8">
        <v>21</v>
      </c>
      <c r="C106" s="8">
        <v>39529045</v>
      </c>
      <c r="D106" s="230">
        <v>40529045</v>
      </c>
      <c r="E106" s="229" t="s">
        <v>519</v>
      </c>
      <c r="F106" s="8">
        <v>40029045</v>
      </c>
      <c r="G106" s="8" t="s">
        <v>416</v>
      </c>
      <c r="H106" s="8" t="s">
        <v>520</v>
      </c>
      <c r="I106" s="230">
        <v>0.77370000000000005</v>
      </c>
      <c r="J106" s="231" t="b">
        <v>1</v>
      </c>
      <c r="K106" s="52" t="b">
        <v>0</v>
      </c>
      <c r="L106" s="8" t="b">
        <v>1</v>
      </c>
      <c r="M106" s="8" t="b">
        <v>0</v>
      </c>
      <c r="N106" s="8" t="s">
        <v>417</v>
      </c>
      <c r="O106" s="54" t="b">
        <v>0</v>
      </c>
      <c r="P106" s="229">
        <v>0.146367211</v>
      </c>
      <c r="Q106" s="8">
        <v>0.77370000000000005</v>
      </c>
      <c r="R106" s="8">
        <v>3.086837597E-2</v>
      </c>
      <c r="S106" s="8">
        <v>2.12E-6</v>
      </c>
      <c r="T106" s="8">
        <v>3565</v>
      </c>
      <c r="U106" s="8">
        <v>415766</v>
      </c>
      <c r="V106" s="8">
        <v>0</v>
      </c>
      <c r="W106" s="230">
        <v>0.82410000000000005</v>
      </c>
      <c r="X106" s="52"/>
      <c r="Y106" s="8"/>
      <c r="Z106" s="8"/>
      <c r="AA106" s="8"/>
      <c r="AB106" s="8"/>
      <c r="AC106" s="8"/>
      <c r="AD106" s="8"/>
      <c r="AE106" s="54"/>
      <c r="AF106" s="229">
        <v>0.15451446720000001</v>
      </c>
      <c r="AG106" s="8">
        <v>0.77500000000000002</v>
      </c>
      <c r="AH106" s="8">
        <v>3.371394783E-2</v>
      </c>
      <c r="AI106" s="8">
        <v>4.5809999999999998E-6</v>
      </c>
      <c r="AJ106" s="8">
        <v>3053</v>
      </c>
      <c r="AK106" s="8">
        <v>426691</v>
      </c>
      <c r="AL106" s="8">
        <v>0</v>
      </c>
      <c r="AM106" s="230">
        <v>0.74299999999999999</v>
      </c>
    </row>
    <row r="107" spans="1:39" ht="16.5" customHeight="1" thickBot="1" x14ac:dyDescent="0.25">
      <c r="A107" s="236">
        <v>80</v>
      </c>
      <c r="B107" s="53">
        <v>22</v>
      </c>
      <c r="C107" s="53">
        <v>23666788</v>
      </c>
      <c r="D107" s="234">
        <v>24666788</v>
      </c>
      <c r="E107" s="233" t="s">
        <v>521</v>
      </c>
      <c r="F107" s="53">
        <v>24166788</v>
      </c>
      <c r="G107" s="53" t="s">
        <v>412</v>
      </c>
      <c r="H107" s="53" t="s">
        <v>413</v>
      </c>
      <c r="I107" s="234">
        <v>0.79359999999999997</v>
      </c>
      <c r="J107" s="232" t="b">
        <v>0</v>
      </c>
      <c r="K107" s="55" t="b">
        <v>1</v>
      </c>
      <c r="L107" s="53" t="b">
        <v>1</v>
      </c>
      <c r="M107" s="53" t="b">
        <v>1</v>
      </c>
      <c r="N107" s="53" t="s">
        <v>420</v>
      </c>
      <c r="O107" s="56" t="b">
        <v>1</v>
      </c>
      <c r="P107" s="233">
        <v>0.1414158633</v>
      </c>
      <c r="Q107" s="53">
        <v>0.79359999999999997</v>
      </c>
      <c r="R107" s="53">
        <v>1.9586518059999999E-2</v>
      </c>
      <c r="S107" s="53">
        <v>0</v>
      </c>
      <c r="T107" s="53">
        <v>11178</v>
      </c>
      <c r="U107" s="53">
        <v>1145080</v>
      </c>
      <c r="V107" s="53">
        <v>46.2</v>
      </c>
      <c r="W107" s="234">
        <v>2.5579999999999999E-2</v>
      </c>
      <c r="X107" s="55">
        <v>0.144905173</v>
      </c>
      <c r="Y107" s="53">
        <v>0.79359999999999997</v>
      </c>
      <c r="Z107" s="53">
        <v>1.378463588E-2</v>
      </c>
      <c r="AA107" s="53">
        <v>0</v>
      </c>
      <c r="AB107" s="53">
        <v>11178</v>
      </c>
      <c r="AC107" s="53">
        <v>7956.9050859999998</v>
      </c>
      <c r="AD107" s="53">
        <v>46.2</v>
      </c>
      <c r="AE107" s="56">
        <v>2.5579999999999999E-2</v>
      </c>
      <c r="AF107" s="233">
        <v>0.21176267469999999</v>
      </c>
      <c r="AG107" s="53">
        <v>0.80430000000000001</v>
      </c>
      <c r="AH107" s="53">
        <v>3.6386120969999998E-2</v>
      </c>
      <c r="AI107" s="53">
        <v>5.8889999999999998E-9</v>
      </c>
      <c r="AJ107" s="53">
        <v>4113</v>
      </c>
      <c r="AK107" s="53">
        <v>418193</v>
      </c>
      <c r="AL107" s="53">
        <v>46.6</v>
      </c>
      <c r="AM107" s="234">
        <v>0.1318</v>
      </c>
    </row>
    <row r="108" spans="1:39" x14ac:dyDescent="0.2">
      <c r="A108" s="222" t="s">
        <v>5408</v>
      </c>
    </row>
    <row r="109" spans="1:39" x14ac:dyDescent="0.2">
      <c r="A109" s="222" t="s">
        <v>5406</v>
      </c>
    </row>
  </sheetData>
  <autoFilter ref="A3:AM107" xr:uid="{95034C73-A2D5-904F-8687-AC8C40B97636}"/>
  <mergeCells count="6">
    <mergeCell ref="AF2:AM2"/>
    <mergeCell ref="A2:D2"/>
    <mergeCell ref="E2:I2"/>
    <mergeCell ref="P2:W2"/>
    <mergeCell ref="X2:AE2"/>
    <mergeCell ref="K2:O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69B3C-674E-B14F-8053-AB853296A0B2}">
  <dimension ref="A1:O121"/>
  <sheetViews>
    <sheetView workbookViewId="0">
      <selection activeCell="A113" sqref="A113"/>
    </sheetView>
  </sheetViews>
  <sheetFormatPr baseColWidth="10" defaultColWidth="11" defaultRowHeight="16" x14ac:dyDescent="0.2"/>
  <cols>
    <col min="1" max="1" width="13.1640625" customWidth="1"/>
    <col min="2" max="2" width="5.83203125" bestFit="1" customWidth="1"/>
    <col min="3" max="3" width="12" bestFit="1" customWidth="1"/>
    <col min="4" max="4" width="9.1640625" customWidth="1"/>
    <col min="5" max="5" width="9.33203125" bestFit="1" customWidth="1"/>
    <col min="6" max="6" width="13.33203125" style="183" bestFit="1" customWidth="1"/>
    <col min="7" max="7" width="14.5" style="183" customWidth="1"/>
    <col min="8" max="8" width="18" style="183" customWidth="1"/>
    <col min="9" max="9" width="13.6640625" style="183" customWidth="1"/>
    <col min="10" max="10" width="15.6640625" style="183" bestFit="1" customWidth="1"/>
    <col min="11" max="11" width="6.83203125" style="184" bestFit="1" customWidth="1"/>
    <col min="12" max="12" width="10.83203125" style="184"/>
    <col min="13" max="13" width="10.83203125" style="183"/>
    <col min="14" max="14" width="19.83203125" bestFit="1" customWidth="1"/>
    <col min="15" max="15" width="21.1640625" bestFit="1" customWidth="1"/>
  </cols>
  <sheetData>
    <row r="1" spans="1:15" ht="17" thickBot="1" x14ac:dyDescent="0.25">
      <c r="A1" s="2" t="s">
        <v>5374</v>
      </c>
      <c r="B1" s="1"/>
      <c r="C1" s="1"/>
      <c r="D1" s="1"/>
      <c r="E1" s="1"/>
      <c r="F1" s="84"/>
      <c r="G1" s="84"/>
      <c r="H1" s="84"/>
      <c r="I1" s="84"/>
      <c r="J1" s="84"/>
      <c r="K1" s="169"/>
      <c r="L1" s="169"/>
      <c r="M1" s="84"/>
    </row>
    <row r="2" spans="1:15" ht="17" customHeight="1" x14ac:dyDescent="0.2">
      <c r="A2" s="280" t="s">
        <v>522</v>
      </c>
      <c r="B2" s="282" t="s">
        <v>523</v>
      </c>
      <c r="C2" s="282" t="s">
        <v>524</v>
      </c>
      <c r="D2" s="282" t="s">
        <v>525</v>
      </c>
      <c r="E2" s="284" t="s">
        <v>526</v>
      </c>
      <c r="F2" s="305" t="s">
        <v>527</v>
      </c>
      <c r="G2" s="307"/>
      <c r="H2" s="305" t="s">
        <v>528</v>
      </c>
      <c r="I2" s="306"/>
      <c r="J2" s="307"/>
      <c r="K2" s="308" t="s">
        <v>529</v>
      </c>
      <c r="L2" s="309"/>
      <c r="M2" s="310"/>
      <c r="N2" s="301" t="s">
        <v>530</v>
      </c>
      <c r="O2" s="303" t="s">
        <v>531</v>
      </c>
    </row>
    <row r="3" spans="1:15" ht="34" customHeight="1" thickBot="1" x14ac:dyDescent="0.25">
      <c r="A3" s="281"/>
      <c r="B3" s="283"/>
      <c r="C3" s="283"/>
      <c r="D3" s="283"/>
      <c r="E3" s="285"/>
      <c r="F3" s="164" t="s">
        <v>532</v>
      </c>
      <c r="G3" s="166" t="s">
        <v>533</v>
      </c>
      <c r="H3" s="164" t="s">
        <v>395</v>
      </c>
      <c r="I3" s="165" t="s">
        <v>534</v>
      </c>
      <c r="J3" s="166" t="s">
        <v>535</v>
      </c>
      <c r="K3" s="167" t="s">
        <v>395</v>
      </c>
      <c r="L3" s="168" t="s">
        <v>534</v>
      </c>
      <c r="M3" s="166" t="s">
        <v>536</v>
      </c>
      <c r="N3" s="302"/>
      <c r="O3" s="304"/>
    </row>
    <row r="4" spans="1:15" ht="17" x14ac:dyDescent="0.2">
      <c r="A4" s="286" t="s">
        <v>537</v>
      </c>
      <c r="B4" s="289">
        <v>2021</v>
      </c>
      <c r="C4" s="289" t="s">
        <v>387</v>
      </c>
      <c r="D4" s="289">
        <v>2651</v>
      </c>
      <c r="E4" s="292">
        <v>4329</v>
      </c>
      <c r="F4" s="185" t="s">
        <v>538</v>
      </c>
      <c r="G4" s="187" t="s">
        <v>539</v>
      </c>
      <c r="H4" s="185" t="s">
        <v>540</v>
      </c>
      <c r="I4" s="186">
        <v>1.36</v>
      </c>
      <c r="J4" s="188" t="s">
        <v>541</v>
      </c>
      <c r="K4" s="189">
        <v>0.20480000000000001</v>
      </c>
      <c r="L4" s="190">
        <v>1.17</v>
      </c>
      <c r="M4" s="191">
        <v>1.15E-21</v>
      </c>
      <c r="N4" s="210" t="b">
        <f>IF(M4&lt;0.00000005, TRUE,FALSE)</f>
        <v>1</v>
      </c>
      <c r="O4" s="211" t="b">
        <f>IF(M4&lt;0.01, TRUE,FALSE)</f>
        <v>1</v>
      </c>
    </row>
    <row r="5" spans="1:15" ht="17" x14ac:dyDescent="0.2">
      <c r="A5" s="287"/>
      <c r="B5" s="290"/>
      <c r="C5" s="290"/>
      <c r="D5" s="290"/>
      <c r="E5" s="293"/>
      <c r="F5" s="153" t="s">
        <v>542</v>
      </c>
      <c r="G5" s="157" t="s">
        <v>543</v>
      </c>
      <c r="H5" s="153" t="s">
        <v>544</v>
      </c>
      <c r="I5" s="152">
        <v>1.28</v>
      </c>
      <c r="J5" s="156" t="s">
        <v>541</v>
      </c>
      <c r="K5" s="173">
        <v>0.67130000000000001</v>
      </c>
      <c r="L5" s="174">
        <v>1.0979705214933784</v>
      </c>
      <c r="M5" s="175">
        <v>3.172E-10</v>
      </c>
      <c r="N5" s="210" t="b">
        <f t="shared" ref="N5:N68" si="0">IF(M5&lt;0.00000005, TRUE,FALSE)</f>
        <v>1</v>
      </c>
      <c r="O5" s="211" t="b">
        <f t="shared" ref="O5:O68" si="1">IF(M5&lt;0.01, TRUE,FALSE)</f>
        <v>1</v>
      </c>
    </row>
    <row r="6" spans="1:15" ht="17" x14ac:dyDescent="0.2">
      <c r="A6" s="287"/>
      <c r="B6" s="290"/>
      <c r="C6" s="290"/>
      <c r="D6" s="290"/>
      <c r="E6" s="293"/>
      <c r="F6" s="153" t="s">
        <v>545</v>
      </c>
      <c r="G6" s="157" t="s">
        <v>546</v>
      </c>
      <c r="H6" s="153" t="s">
        <v>547</v>
      </c>
      <c r="I6" s="152">
        <v>1.35</v>
      </c>
      <c r="J6" s="156" t="s">
        <v>548</v>
      </c>
      <c r="K6" s="173">
        <f>1-0.1618</f>
        <v>0.83820000000000006</v>
      </c>
      <c r="L6" s="174">
        <f>EXP(0.110356417067)</f>
        <v>1.1166760019252713</v>
      </c>
      <c r="M6" s="176">
        <v>4.4129999999999999E-4</v>
      </c>
      <c r="N6" s="210" t="b">
        <f t="shared" si="0"/>
        <v>0</v>
      </c>
      <c r="O6" s="211" t="b">
        <f t="shared" si="1"/>
        <v>1</v>
      </c>
    </row>
    <row r="7" spans="1:15" ht="18" thickBot="1" x14ac:dyDescent="0.25">
      <c r="A7" s="288"/>
      <c r="B7" s="291"/>
      <c r="C7" s="291"/>
      <c r="D7" s="291"/>
      <c r="E7" s="294"/>
      <c r="F7" s="154" t="s">
        <v>549</v>
      </c>
      <c r="G7" s="159" t="s">
        <v>550</v>
      </c>
      <c r="H7" s="154" t="s">
        <v>551</v>
      </c>
      <c r="I7" s="155">
        <v>1.32</v>
      </c>
      <c r="J7" s="158" t="s">
        <v>552</v>
      </c>
      <c r="K7" s="180">
        <v>0.7903</v>
      </c>
      <c r="L7" s="181">
        <v>1.1409018218907609</v>
      </c>
      <c r="M7" s="192">
        <v>7.125E-11</v>
      </c>
      <c r="N7" s="210" t="b">
        <f t="shared" si="0"/>
        <v>1</v>
      </c>
      <c r="O7" s="211" t="b">
        <f t="shared" si="1"/>
        <v>1</v>
      </c>
    </row>
    <row r="8" spans="1:15" ht="17" x14ac:dyDescent="0.2">
      <c r="A8" s="286" t="s">
        <v>553</v>
      </c>
      <c r="B8" s="289">
        <v>2021</v>
      </c>
      <c r="C8" s="289" t="s">
        <v>554</v>
      </c>
      <c r="D8" s="289">
        <v>5521</v>
      </c>
      <c r="E8" s="292">
        <v>397323</v>
      </c>
      <c r="F8" s="185" t="s">
        <v>555</v>
      </c>
      <c r="G8" s="187" t="s">
        <v>556</v>
      </c>
      <c r="H8" s="185" t="s">
        <v>557</v>
      </c>
      <c r="I8" s="186">
        <v>1.1399999999999999</v>
      </c>
      <c r="J8" s="188" t="s">
        <v>558</v>
      </c>
      <c r="K8" s="189">
        <v>0.68059999999999998</v>
      </c>
      <c r="L8" s="190">
        <v>1.1450523075631365</v>
      </c>
      <c r="M8" s="191">
        <v>2.3680000000000002E-21</v>
      </c>
      <c r="N8" s="214" t="b">
        <f t="shared" si="0"/>
        <v>1</v>
      </c>
      <c r="O8" s="215" t="b">
        <f t="shared" si="1"/>
        <v>1</v>
      </c>
    </row>
    <row r="9" spans="1:15" ht="17" x14ac:dyDescent="0.2">
      <c r="A9" s="287"/>
      <c r="B9" s="290"/>
      <c r="C9" s="290"/>
      <c r="D9" s="290"/>
      <c r="E9" s="293"/>
      <c r="F9" s="153" t="s">
        <v>559</v>
      </c>
      <c r="G9" s="157" t="s">
        <v>560</v>
      </c>
      <c r="H9" s="153" t="s">
        <v>561</v>
      </c>
      <c r="I9" s="152">
        <v>1.1599999999999999</v>
      </c>
      <c r="J9" s="156" t="s">
        <v>562</v>
      </c>
      <c r="K9" s="173">
        <v>0.91390000000000005</v>
      </c>
      <c r="L9" s="174">
        <v>1.2126174320572918</v>
      </c>
      <c r="M9" s="175">
        <v>1.8599999999999999E-15</v>
      </c>
      <c r="N9" s="210" t="b">
        <f t="shared" si="0"/>
        <v>1</v>
      </c>
      <c r="O9" s="211" t="b">
        <f t="shared" si="1"/>
        <v>1</v>
      </c>
    </row>
    <row r="10" spans="1:15" ht="17" x14ac:dyDescent="0.2">
      <c r="A10" s="287"/>
      <c r="B10" s="290"/>
      <c r="C10" s="290"/>
      <c r="D10" s="290"/>
      <c r="E10" s="293"/>
      <c r="F10" s="153" t="s">
        <v>563</v>
      </c>
      <c r="G10" s="157" t="s">
        <v>564</v>
      </c>
      <c r="H10" s="153" t="s">
        <v>565</v>
      </c>
      <c r="I10" s="152">
        <v>1.21</v>
      </c>
      <c r="J10" s="156" t="s">
        <v>566</v>
      </c>
      <c r="K10" s="173">
        <v>0.79279999999999995</v>
      </c>
      <c r="L10" s="174">
        <v>1.2524109609611973</v>
      </c>
      <c r="M10" s="175">
        <v>1.4010000000000001E-37</v>
      </c>
      <c r="N10" s="210" t="b">
        <f t="shared" si="0"/>
        <v>1</v>
      </c>
      <c r="O10" s="211" t="b">
        <f t="shared" si="1"/>
        <v>1</v>
      </c>
    </row>
    <row r="11" spans="1:15" ht="17" x14ac:dyDescent="0.2">
      <c r="A11" s="287"/>
      <c r="B11" s="290"/>
      <c r="C11" s="290"/>
      <c r="D11" s="290"/>
      <c r="E11" s="293"/>
      <c r="F11" s="153" t="s">
        <v>567</v>
      </c>
      <c r="G11" s="157" t="s">
        <v>568</v>
      </c>
      <c r="H11" s="153" t="s">
        <v>565</v>
      </c>
      <c r="I11" s="152">
        <v>1.1100000000000001</v>
      </c>
      <c r="J11" s="156" t="s">
        <v>569</v>
      </c>
      <c r="K11" s="173">
        <v>0.77490000000000003</v>
      </c>
      <c r="L11" s="174">
        <v>1.0567643466867527</v>
      </c>
      <c r="M11" s="176">
        <v>2.519E-3</v>
      </c>
      <c r="N11" s="210" t="b">
        <f t="shared" si="0"/>
        <v>0</v>
      </c>
      <c r="O11" s="211" t="b">
        <f t="shared" si="1"/>
        <v>1</v>
      </c>
    </row>
    <row r="12" spans="1:15" ht="17" x14ac:dyDescent="0.2">
      <c r="A12" s="287"/>
      <c r="B12" s="290"/>
      <c r="C12" s="290"/>
      <c r="D12" s="290"/>
      <c r="E12" s="293"/>
      <c r="F12" s="153" t="s">
        <v>570</v>
      </c>
      <c r="G12" s="157" t="s">
        <v>571</v>
      </c>
      <c r="H12" s="153" t="s">
        <v>572</v>
      </c>
      <c r="I12" s="152">
        <v>1.08</v>
      </c>
      <c r="J12" s="156" t="s">
        <v>541</v>
      </c>
      <c r="K12" s="173">
        <v>0.67589999999999995</v>
      </c>
      <c r="L12" s="174">
        <v>1.096075564913378</v>
      </c>
      <c r="M12" s="175">
        <v>7.6819999999999999E-10</v>
      </c>
      <c r="N12" s="210" t="b">
        <f t="shared" si="0"/>
        <v>1</v>
      </c>
      <c r="O12" s="211" t="b">
        <f t="shared" si="1"/>
        <v>1</v>
      </c>
    </row>
    <row r="13" spans="1:15" ht="17" x14ac:dyDescent="0.2">
      <c r="A13" s="287"/>
      <c r="B13" s="290"/>
      <c r="C13" s="290"/>
      <c r="D13" s="290"/>
      <c r="E13" s="293"/>
      <c r="F13" s="153" t="s">
        <v>573</v>
      </c>
      <c r="G13" s="157" t="s">
        <v>574</v>
      </c>
      <c r="H13" s="153" t="s">
        <v>575</v>
      </c>
      <c r="I13" s="152">
        <v>1.1100000000000001</v>
      </c>
      <c r="J13" s="156" t="s">
        <v>576</v>
      </c>
      <c r="K13" s="173">
        <v>0.64890000000000003</v>
      </c>
      <c r="L13" s="174">
        <v>1.0896495058071343</v>
      </c>
      <c r="M13" s="175">
        <v>1.119E-8</v>
      </c>
      <c r="N13" s="210" t="b">
        <f t="shared" si="0"/>
        <v>1</v>
      </c>
      <c r="O13" s="211" t="b">
        <f t="shared" si="1"/>
        <v>1</v>
      </c>
    </row>
    <row r="14" spans="1:15" ht="17" x14ac:dyDescent="0.2">
      <c r="A14" s="287"/>
      <c r="B14" s="290"/>
      <c r="C14" s="290"/>
      <c r="D14" s="290"/>
      <c r="E14" s="293"/>
      <c r="F14" s="153" t="s">
        <v>577</v>
      </c>
      <c r="G14" s="157" t="s">
        <v>578</v>
      </c>
      <c r="H14" s="153" t="s">
        <v>579</v>
      </c>
      <c r="I14" s="152">
        <v>1.0900000000000001</v>
      </c>
      <c r="J14" s="156" t="s">
        <v>580</v>
      </c>
      <c r="K14" s="173">
        <v>0.28549999999999998</v>
      </c>
      <c r="L14" s="174">
        <v>1.0493973970268957</v>
      </c>
      <c r="M14" s="176">
        <v>2.4550000000000002E-3</v>
      </c>
      <c r="N14" s="210" t="b">
        <f t="shared" si="0"/>
        <v>0</v>
      </c>
      <c r="O14" s="211" t="b">
        <f t="shared" si="1"/>
        <v>1</v>
      </c>
    </row>
    <row r="15" spans="1:15" ht="17" x14ac:dyDescent="0.2">
      <c r="A15" s="287"/>
      <c r="B15" s="290"/>
      <c r="C15" s="290"/>
      <c r="D15" s="290"/>
      <c r="E15" s="293"/>
      <c r="F15" s="153" t="s">
        <v>581</v>
      </c>
      <c r="G15" s="157" t="s">
        <v>582</v>
      </c>
      <c r="H15" s="153" t="s">
        <v>583</v>
      </c>
      <c r="I15" s="152">
        <v>1.1000000000000001</v>
      </c>
      <c r="J15" s="156" t="s">
        <v>584</v>
      </c>
      <c r="K15" s="173">
        <v>0.6885</v>
      </c>
      <c r="L15" s="174">
        <v>8.3486815758000002E-2</v>
      </c>
      <c r="M15" s="175">
        <v>3.3939999999999998E-8</v>
      </c>
      <c r="N15" s="210" t="b">
        <f t="shared" si="0"/>
        <v>1</v>
      </c>
      <c r="O15" s="211" t="b">
        <f t="shared" si="1"/>
        <v>1</v>
      </c>
    </row>
    <row r="16" spans="1:15" ht="17" x14ac:dyDescent="0.2">
      <c r="A16" s="287"/>
      <c r="B16" s="290"/>
      <c r="C16" s="290"/>
      <c r="D16" s="290"/>
      <c r="E16" s="293"/>
      <c r="F16" s="153" t="s">
        <v>585</v>
      </c>
      <c r="G16" s="157" t="s">
        <v>586</v>
      </c>
      <c r="H16" s="153" t="s">
        <v>587</v>
      </c>
      <c r="I16" s="152">
        <v>1.1000000000000001</v>
      </c>
      <c r="J16" s="156" t="s">
        <v>588</v>
      </c>
      <c r="K16" s="173">
        <v>0.24119999999999997</v>
      </c>
      <c r="L16" s="174">
        <v>1.0556360746379891</v>
      </c>
      <c r="M16" s="176">
        <v>4.9819999999999997E-4</v>
      </c>
      <c r="N16" s="210" t="b">
        <f t="shared" si="0"/>
        <v>0</v>
      </c>
      <c r="O16" s="211" t="b">
        <f t="shared" si="1"/>
        <v>1</v>
      </c>
    </row>
    <row r="17" spans="1:15" ht="17" x14ac:dyDescent="0.2">
      <c r="A17" s="287"/>
      <c r="B17" s="290"/>
      <c r="C17" s="290"/>
      <c r="D17" s="290"/>
      <c r="E17" s="293"/>
      <c r="F17" s="153" t="s">
        <v>589</v>
      </c>
      <c r="G17" s="157" t="s">
        <v>590</v>
      </c>
      <c r="H17" s="153" t="s">
        <v>591</v>
      </c>
      <c r="I17" s="152">
        <v>1.0900000000000001</v>
      </c>
      <c r="J17" s="156" t="s">
        <v>592</v>
      </c>
      <c r="K17" s="173">
        <v>0.26870000000000005</v>
      </c>
      <c r="L17" s="174">
        <v>1.0690897990649675</v>
      </c>
      <c r="M17" s="175">
        <v>1.7859999999999998E-5</v>
      </c>
      <c r="N17" s="210" t="b">
        <f t="shared" si="0"/>
        <v>0</v>
      </c>
      <c r="O17" s="211" t="b">
        <f t="shared" si="1"/>
        <v>1</v>
      </c>
    </row>
    <row r="18" spans="1:15" ht="17" x14ac:dyDescent="0.2">
      <c r="A18" s="287"/>
      <c r="B18" s="290"/>
      <c r="C18" s="290"/>
      <c r="D18" s="290"/>
      <c r="E18" s="293"/>
      <c r="F18" s="153" t="s">
        <v>593</v>
      </c>
      <c r="G18" s="157" t="s">
        <v>594</v>
      </c>
      <c r="H18" s="153" t="s">
        <v>595</v>
      </c>
      <c r="I18" s="152">
        <v>1.08</v>
      </c>
      <c r="J18" s="156" t="s">
        <v>596</v>
      </c>
      <c r="K18" s="173">
        <v>0.4204</v>
      </c>
      <c r="L18" s="174">
        <v>1.04</v>
      </c>
      <c r="M18" s="176">
        <v>2.6229999999999999E-3</v>
      </c>
      <c r="N18" s="210" t="b">
        <f t="shared" si="0"/>
        <v>0</v>
      </c>
      <c r="O18" s="211" t="b">
        <f t="shared" si="1"/>
        <v>1</v>
      </c>
    </row>
    <row r="19" spans="1:15" ht="17" x14ac:dyDescent="0.2">
      <c r="A19" s="287"/>
      <c r="B19" s="290"/>
      <c r="C19" s="290"/>
      <c r="D19" s="290"/>
      <c r="E19" s="293"/>
      <c r="F19" s="153" t="s">
        <v>597</v>
      </c>
      <c r="G19" s="157" t="s">
        <v>598</v>
      </c>
      <c r="H19" s="153" t="s">
        <v>599</v>
      </c>
      <c r="I19" s="152">
        <v>1.08</v>
      </c>
      <c r="J19" s="156" t="s">
        <v>600</v>
      </c>
      <c r="K19" s="173">
        <v>0.67949999999999999</v>
      </c>
      <c r="L19" s="174">
        <v>1.0631268798171722</v>
      </c>
      <c r="M19" s="175">
        <v>1.8E-5</v>
      </c>
      <c r="N19" s="210" t="b">
        <f t="shared" si="0"/>
        <v>0</v>
      </c>
      <c r="O19" s="211" t="b">
        <f t="shared" si="1"/>
        <v>1</v>
      </c>
    </row>
    <row r="20" spans="1:15" ht="18" thickBot="1" x14ac:dyDescent="0.25">
      <c r="A20" s="288"/>
      <c r="B20" s="291"/>
      <c r="C20" s="291"/>
      <c r="D20" s="291"/>
      <c r="E20" s="294"/>
      <c r="F20" s="154" t="s">
        <v>601</v>
      </c>
      <c r="G20" s="159" t="s">
        <v>602</v>
      </c>
      <c r="H20" s="154" t="s">
        <v>603</v>
      </c>
      <c r="I20" s="155">
        <v>1.1200000000000001</v>
      </c>
      <c r="J20" s="158" t="s">
        <v>552</v>
      </c>
      <c r="K20" s="180">
        <v>0.79390000000000005</v>
      </c>
      <c r="L20" s="181">
        <v>1.1505752011932326</v>
      </c>
      <c r="M20" s="192">
        <v>8.0929999999999999E-13</v>
      </c>
      <c r="N20" s="212" t="b">
        <f t="shared" si="0"/>
        <v>1</v>
      </c>
      <c r="O20" s="213" t="b">
        <f t="shared" si="1"/>
        <v>1</v>
      </c>
    </row>
    <row r="21" spans="1:15" ht="17" x14ac:dyDescent="0.2">
      <c r="A21" s="286" t="s">
        <v>604</v>
      </c>
      <c r="B21" s="289">
        <v>2018</v>
      </c>
      <c r="C21" s="289" t="s">
        <v>605</v>
      </c>
      <c r="D21" s="289">
        <v>2038</v>
      </c>
      <c r="E21" s="292">
        <v>388326</v>
      </c>
      <c r="F21" s="185" t="s">
        <v>563</v>
      </c>
      <c r="G21" s="187" t="s">
        <v>564</v>
      </c>
      <c r="H21" s="185" t="s">
        <v>565</v>
      </c>
      <c r="I21" s="186">
        <v>1.3</v>
      </c>
      <c r="J21" s="188" t="s">
        <v>566</v>
      </c>
      <c r="K21" s="189">
        <v>0.79279999999999995</v>
      </c>
      <c r="L21" s="190">
        <v>1.2524109609611973</v>
      </c>
      <c r="M21" s="191">
        <v>1.4010000000000001E-37</v>
      </c>
      <c r="N21" s="210" t="b">
        <f t="shared" si="0"/>
        <v>1</v>
      </c>
      <c r="O21" s="211" t="b">
        <f t="shared" si="1"/>
        <v>1</v>
      </c>
    </row>
    <row r="22" spans="1:15" ht="17" x14ac:dyDescent="0.2">
      <c r="A22" s="287"/>
      <c r="B22" s="290"/>
      <c r="C22" s="290"/>
      <c r="D22" s="290"/>
      <c r="E22" s="293"/>
      <c r="F22" s="153" t="s">
        <v>606</v>
      </c>
      <c r="G22" s="157" t="s">
        <v>607</v>
      </c>
      <c r="H22" s="153" t="s">
        <v>608</v>
      </c>
      <c r="I22" s="152">
        <v>1.25</v>
      </c>
      <c r="J22" s="156" t="s">
        <v>609</v>
      </c>
      <c r="K22" s="173">
        <v>0.18600000000000005</v>
      </c>
      <c r="L22" s="174">
        <v>1.0841833830220911</v>
      </c>
      <c r="M22" s="175">
        <v>3.2369999999999997E-5</v>
      </c>
      <c r="N22" s="210" t="b">
        <f t="shared" si="0"/>
        <v>0</v>
      </c>
      <c r="O22" s="211" t="b">
        <f t="shared" si="1"/>
        <v>1</v>
      </c>
    </row>
    <row r="23" spans="1:15" ht="17" x14ac:dyDescent="0.2">
      <c r="A23" s="287"/>
      <c r="B23" s="290"/>
      <c r="C23" s="290"/>
      <c r="D23" s="290"/>
      <c r="E23" s="293"/>
      <c r="F23" s="153" t="s">
        <v>610</v>
      </c>
      <c r="G23" s="157" t="s">
        <v>611</v>
      </c>
      <c r="H23" s="153" t="s">
        <v>612</v>
      </c>
      <c r="I23" s="152">
        <v>1.24</v>
      </c>
      <c r="J23" s="156" t="s">
        <v>609</v>
      </c>
      <c r="K23" s="173">
        <v>0.21509999999999996</v>
      </c>
      <c r="L23" s="174">
        <v>1.0892916900895899</v>
      </c>
      <c r="M23" s="175">
        <v>5.666E-7</v>
      </c>
      <c r="N23" s="210" t="b">
        <f t="shared" si="0"/>
        <v>0</v>
      </c>
      <c r="O23" s="211" t="b">
        <f t="shared" si="1"/>
        <v>1</v>
      </c>
    </row>
    <row r="24" spans="1:15" ht="17" x14ac:dyDescent="0.2">
      <c r="A24" s="287"/>
      <c r="B24" s="290"/>
      <c r="C24" s="290"/>
      <c r="D24" s="290"/>
      <c r="E24" s="293"/>
      <c r="F24" s="153" t="s">
        <v>613</v>
      </c>
      <c r="G24" s="157" t="s">
        <v>614</v>
      </c>
      <c r="H24" s="153" t="s">
        <v>615</v>
      </c>
      <c r="I24" s="152">
        <v>1.29</v>
      </c>
      <c r="J24" s="156" t="s">
        <v>616</v>
      </c>
      <c r="K24" s="173">
        <v>0.10219999999999996</v>
      </c>
      <c r="L24" s="174">
        <v>1.0887735241518279</v>
      </c>
      <c r="M24" s="175">
        <v>8.8380000000000004E-5</v>
      </c>
      <c r="N24" s="210" t="b">
        <f t="shared" si="0"/>
        <v>0</v>
      </c>
      <c r="O24" s="211" t="b">
        <f t="shared" si="1"/>
        <v>1</v>
      </c>
    </row>
    <row r="25" spans="1:15" ht="17" x14ac:dyDescent="0.2">
      <c r="A25" s="287"/>
      <c r="B25" s="290"/>
      <c r="C25" s="290"/>
      <c r="D25" s="290"/>
      <c r="E25" s="293"/>
      <c r="F25" s="153" t="s">
        <v>617</v>
      </c>
      <c r="G25" s="157" t="s">
        <v>618</v>
      </c>
      <c r="H25" s="153" t="s">
        <v>619</v>
      </c>
      <c r="I25" s="152">
        <v>1.29</v>
      </c>
      <c r="J25" s="156" t="s">
        <v>616</v>
      </c>
      <c r="K25" s="177"/>
      <c r="L25" s="178"/>
      <c r="M25" s="179"/>
      <c r="N25" s="210"/>
      <c r="O25" s="211"/>
    </row>
    <row r="26" spans="1:15" ht="18" thickBot="1" x14ac:dyDescent="0.25">
      <c r="A26" s="288"/>
      <c r="B26" s="291"/>
      <c r="C26" s="291"/>
      <c r="D26" s="291"/>
      <c r="E26" s="294"/>
      <c r="F26" s="154" t="s">
        <v>555</v>
      </c>
      <c r="G26" s="159" t="s">
        <v>556</v>
      </c>
      <c r="H26" s="154" t="s">
        <v>620</v>
      </c>
      <c r="I26" s="155">
        <v>1.1499999999999999</v>
      </c>
      <c r="J26" s="158" t="s">
        <v>558</v>
      </c>
      <c r="K26" s="180">
        <v>0.68059999999999998</v>
      </c>
      <c r="L26" s="181">
        <v>0.13545031942399999</v>
      </c>
      <c r="M26" s="192">
        <v>2.3680000000000002E-21</v>
      </c>
      <c r="N26" s="210" t="b">
        <f t="shared" si="0"/>
        <v>1</v>
      </c>
      <c r="O26" s="211" t="b">
        <f t="shared" si="1"/>
        <v>1</v>
      </c>
    </row>
    <row r="27" spans="1:15" ht="17" x14ac:dyDescent="0.2">
      <c r="A27" s="295" t="s">
        <v>621</v>
      </c>
      <c r="B27" s="297">
        <v>2017</v>
      </c>
      <c r="C27" s="297" t="s">
        <v>387</v>
      </c>
      <c r="D27" s="297" t="s">
        <v>622</v>
      </c>
      <c r="E27" s="299" t="s">
        <v>623</v>
      </c>
      <c r="F27" s="160" t="s">
        <v>555</v>
      </c>
      <c r="G27" s="162" t="s">
        <v>556</v>
      </c>
      <c r="H27" s="160" t="s">
        <v>620</v>
      </c>
      <c r="I27" s="161">
        <v>1.47</v>
      </c>
      <c r="J27" s="163" t="s">
        <v>558</v>
      </c>
      <c r="K27" s="170">
        <v>0.68059999999999998</v>
      </c>
      <c r="L27" s="171">
        <v>0.13545031942399999</v>
      </c>
      <c r="M27" s="172">
        <v>2.3680000000000002E-21</v>
      </c>
      <c r="N27" s="214" t="b">
        <f t="shared" si="0"/>
        <v>1</v>
      </c>
      <c r="O27" s="215" t="b">
        <f t="shared" si="1"/>
        <v>1</v>
      </c>
    </row>
    <row r="28" spans="1:15" ht="18" thickBot="1" x14ac:dyDescent="0.25">
      <c r="A28" s="296"/>
      <c r="B28" s="298"/>
      <c r="C28" s="298"/>
      <c r="D28" s="298"/>
      <c r="E28" s="300"/>
      <c r="F28" s="193" t="s">
        <v>563</v>
      </c>
      <c r="G28" s="195" t="s">
        <v>624</v>
      </c>
      <c r="H28" s="193" t="s">
        <v>565</v>
      </c>
      <c r="I28" s="194">
        <v>1.56</v>
      </c>
      <c r="J28" s="196" t="s">
        <v>566</v>
      </c>
      <c r="K28" s="197">
        <v>0.79279999999999995</v>
      </c>
      <c r="L28" s="198">
        <v>1.2524109609611973</v>
      </c>
      <c r="M28" s="199">
        <v>1.4010000000000001E-37</v>
      </c>
      <c r="N28" s="212" t="b">
        <f t="shared" si="0"/>
        <v>1</v>
      </c>
      <c r="O28" s="213" t="b">
        <f t="shared" si="1"/>
        <v>1</v>
      </c>
    </row>
    <row r="29" spans="1:15" ht="18" thickBot="1" x14ac:dyDescent="0.25">
      <c r="A29" s="200" t="s">
        <v>625</v>
      </c>
      <c r="B29" s="201">
        <v>2014</v>
      </c>
      <c r="C29" s="201" t="s">
        <v>387</v>
      </c>
      <c r="D29" s="201" t="s">
        <v>626</v>
      </c>
      <c r="E29" s="202" t="s">
        <v>627</v>
      </c>
      <c r="F29" s="200" t="s">
        <v>628</v>
      </c>
      <c r="G29" s="203" t="s">
        <v>629</v>
      </c>
      <c r="H29" s="200" t="s">
        <v>630</v>
      </c>
      <c r="I29" s="201">
        <v>1.48</v>
      </c>
      <c r="J29" s="204" t="s">
        <v>631</v>
      </c>
      <c r="K29" s="205">
        <v>0.22840000000000005</v>
      </c>
      <c r="L29" s="206">
        <v>1.0180676386063832</v>
      </c>
      <c r="M29" s="207">
        <v>0.30420000000000003</v>
      </c>
      <c r="N29" s="210" t="b">
        <f t="shared" si="0"/>
        <v>0</v>
      </c>
      <c r="O29" s="211" t="b">
        <f t="shared" si="1"/>
        <v>0</v>
      </c>
    </row>
    <row r="30" spans="1:15" ht="17" x14ac:dyDescent="0.2">
      <c r="A30" s="295" t="s">
        <v>632</v>
      </c>
      <c r="B30" s="297">
        <v>2011</v>
      </c>
      <c r="C30" s="297" t="s">
        <v>387</v>
      </c>
      <c r="D30" s="297" t="s">
        <v>633</v>
      </c>
      <c r="E30" s="299" t="s">
        <v>634</v>
      </c>
      <c r="F30" s="160" t="s">
        <v>555</v>
      </c>
      <c r="G30" s="162" t="s">
        <v>635</v>
      </c>
      <c r="H30" s="160" t="s">
        <v>636</v>
      </c>
      <c r="I30" s="161">
        <v>0.71</v>
      </c>
      <c r="J30" s="163" t="s">
        <v>558</v>
      </c>
      <c r="K30" s="170">
        <v>0.68059999999999998</v>
      </c>
      <c r="L30" s="171">
        <v>1.1499999999999999</v>
      </c>
      <c r="M30" s="172">
        <v>2.3680000000000002E-21</v>
      </c>
      <c r="N30" s="214" t="b">
        <f t="shared" si="0"/>
        <v>1</v>
      </c>
      <c r="O30" s="215" t="b">
        <f t="shared" si="1"/>
        <v>1</v>
      </c>
    </row>
    <row r="31" spans="1:15" ht="17" x14ac:dyDescent="0.2">
      <c r="A31" s="287"/>
      <c r="B31" s="290"/>
      <c r="C31" s="290"/>
      <c r="D31" s="290"/>
      <c r="E31" s="293"/>
      <c r="F31" s="153" t="s">
        <v>563</v>
      </c>
      <c r="G31" s="157" t="s">
        <v>637</v>
      </c>
      <c r="H31" s="153" t="s">
        <v>638</v>
      </c>
      <c r="I31" s="152">
        <v>0.64</v>
      </c>
      <c r="J31" s="156" t="s">
        <v>566</v>
      </c>
      <c r="K31" s="173">
        <v>0.79279999999999995</v>
      </c>
      <c r="L31" s="174">
        <v>1.2524109609611973</v>
      </c>
      <c r="M31" s="175">
        <v>1.4010000000000001E-37</v>
      </c>
      <c r="N31" s="210" t="b">
        <f t="shared" si="0"/>
        <v>1</v>
      </c>
      <c r="O31" s="211" t="b">
        <f t="shared" si="1"/>
        <v>1</v>
      </c>
    </row>
    <row r="32" spans="1:15" ht="17" x14ac:dyDescent="0.2">
      <c r="A32" s="287" t="s">
        <v>639</v>
      </c>
      <c r="B32" s="290">
        <v>2019</v>
      </c>
      <c r="C32" s="290" t="s">
        <v>640</v>
      </c>
      <c r="D32" s="290">
        <v>16923</v>
      </c>
      <c r="E32" s="293" t="s">
        <v>49</v>
      </c>
      <c r="F32" s="153" t="s">
        <v>567</v>
      </c>
      <c r="G32" s="157" t="s">
        <v>568</v>
      </c>
      <c r="H32" s="153" t="s">
        <v>565</v>
      </c>
      <c r="I32" s="152">
        <v>0.12</v>
      </c>
      <c r="J32" s="157" t="s">
        <v>569</v>
      </c>
      <c r="K32" s="173">
        <v>0.77490000000000003</v>
      </c>
      <c r="L32" s="174">
        <v>1.0567643466867527</v>
      </c>
      <c r="M32" s="176">
        <v>2.519E-3</v>
      </c>
      <c r="N32" s="210" t="b">
        <f t="shared" si="0"/>
        <v>0</v>
      </c>
      <c r="O32" s="211" t="b">
        <f t="shared" si="1"/>
        <v>1</v>
      </c>
    </row>
    <row r="33" spans="1:15" ht="17" x14ac:dyDescent="0.2">
      <c r="A33" s="287"/>
      <c r="B33" s="290"/>
      <c r="C33" s="290"/>
      <c r="D33" s="290"/>
      <c r="E33" s="293"/>
      <c r="F33" s="153" t="s">
        <v>641</v>
      </c>
      <c r="G33" s="157" t="s">
        <v>642</v>
      </c>
      <c r="H33" s="153" t="s">
        <v>643</v>
      </c>
      <c r="I33" s="152">
        <v>7.9000000000000001E-2</v>
      </c>
      <c r="J33" s="157" t="s">
        <v>584</v>
      </c>
      <c r="K33" s="173">
        <v>0.68300000000000005</v>
      </c>
      <c r="L33" s="174">
        <v>1.109387103465264</v>
      </c>
      <c r="M33" s="176">
        <v>2.055E-3</v>
      </c>
      <c r="N33" s="210" t="b">
        <f t="shared" si="0"/>
        <v>0</v>
      </c>
      <c r="O33" s="211" t="b">
        <f t="shared" si="1"/>
        <v>1</v>
      </c>
    </row>
    <row r="34" spans="1:15" ht="17" x14ac:dyDescent="0.2">
      <c r="A34" s="287"/>
      <c r="B34" s="290"/>
      <c r="C34" s="290"/>
      <c r="D34" s="290"/>
      <c r="E34" s="293"/>
      <c r="F34" s="153" t="s">
        <v>476</v>
      </c>
      <c r="G34" s="157" t="s">
        <v>644</v>
      </c>
      <c r="H34" s="153" t="s">
        <v>645</v>
      </c>
      <c r="I34" s="152">
        <v>0.11</v>
      </c>
      <c r="J34" s="157" t="s">
        <v>566</v>
      </c>
      <c r="K34" s="173">
        <v>0.79349999999999998</v>
      </c>
      <c r="L34" s="174">
        <v>1.2539308174635067</v>
      </c>
      <c r="M34" s="175">
        <v>1.8630000000000001E-37</v>
      </c>
      <c r="N34" s="210" t="b">
        <f t="shared" si="0"/>
        <v>1</v>
      </c>
      <c r="O34" s="211" t="b">
        <f t="shared" si="1"/>
        <v>1</v>
      </c>
    </row>
    <row r="35" spans="1:15" ht="17" x14ac:dyDescent="0.2">
      <c r="A35" s="287" t="s">
        <v>639</v>
      </c>
      <c r="B35" s="290">
        <v>2019</v>
      </c>
      <c r="C35" s="290" t="s">
        <v>646</v>
      </c>
      <c r="D35" s="290">
        <v>16923</v>
      </c>
      <c r="E35" s="293" t="s">
        <v>49</v>
      </c>
      <c r="F35" s="153" t="s">
        <v>647</v>
      </c>
      <c r="G35" s="157" t="s">
        <v>648</v>
      </c>
      <c r="H35" s="153" t="s">
        <v>649</v>
      </c>
      <c r="I35" s="152">
        <v>7.4999999999999997E-2</v>
      </c>
      <c r="J35" s="157" t="s">
        <v>616</v>
      </c>
      <c r="K35" s="173">
        <v>0.68269999999999997</v>
      </c>
      <c r="L35" s="174">
        <v>1.1499999999999999</v>
      </c>
      <c r="M35" s="175">
        <v>2.578E-22</v>
      </c>
      <c r="N35" s="210" t="b">
        <f t="shared" si="0"/>
        <v>1</v>
      </c>
      <c r="O35" s="211" t="b">
        <f t="shared" si="1"/>
        <v>1</v>
      </c>
    </row>
    <row r="36" spans="1:15" ht="17" x14ac:dyDescent="0.2">
      <c r="A36" s="287"/>
      <c r="B36" s="290"/>
      <c r="C36" s="290"/>
      <c r="D36" s="290"/>
      <c r="E36" s="293"/>
      <c r="F36" s="153" t="s">
        <v>567</v>
      </c>
      <c r="G36" s="157" t="s">
        <v>568</v>
      </c>
      <c r="H36" s="153" t="s">
        <v>565</v>
      </c>
      <c r="I36" s="152">
        <v>0.78</v>
      </c>
      <c r="J36" s="157" t="s">
        <v>569</v>
      </c>
      <c r="K36" s="173">
        <v>0.77490000000000003</v>
      </c>
      <c r="L36" s="174">
        <v>1.0567643466867527</v>
      </c>
      <c r="M36" s="176">
        <v>2.519E-3</v>
      </c>
      <c r="N36" s="210" t="b">
        <f t="shared" si="0"/>
        <v>0</v>
      </c>
      <c r="O36" s="211" t="b">
        <f t="shared" si="1"/>
        <v>1</v>
      </c>
    </row>
    <row r="37" spans="1:15" ht="17" x14ac:dyDescent="0.2">
      <c r="A37" s="287"/>
      <c r="B37" s="290"/>
      <c r="C37" s="290"/>
      <c r="D37" s="290"/>
      <c r="E37" s="293"/>
      <c r="F37" s="153" t="s">
        <v>465</v>
      </c>
      <c r="G37" s="157" t="s">
        <v>650</v>
      </c>
      <c r="H37" s="153" t="s">
        <v>583</v>
      </c>
      <c r="I37" s="152">
        <v>0.69</v>
      </c>
      <c r="J37" s="157" t="s">
        <v>584</v>
      </c>
      <c r="K37" s="173">
        <v>0.68799999999999994</v>
      </c>
      <c r="L37" s="174">
        <v>1.0874519813648131</v>
      </c>
      <c r="M37" s="175">
        <v>5.6729999999999997E-9</v>
      </c>
      <c r="N37" s="210" t="b">
        <f t="shared" si="0"/>
        <v>1</v>
      </c>
      <c r="O37" s="211" t="b">
        <f t="shared" si="1"/>
        <v>1</v>
      </c>
    </row>
    <row r="38" spans="1:15" ht="18" thickBot="1" x14ac:dyDescent="0.25">
      <c r="A38" s="296"/>
      <c r="B38" s="298"/>
      <c r="C38" s="298"/>
      <c r="D38" s="298"/>
      <c r="E38" s="300"/>
      <c r="F38" s="193" t="s">
        <v>476</v>
      </c>
      <c r="G38" s="195" t="s">
        <v>644</v>
      </c>
      <c r="H38" s="193" t="s">
        <v>645</v>
      </c>
      <c r="I38" s="194">
        <v>0.78</v>
      </c>
      <c r="J38" s="195" t="s">
        <v>566</v>
      </c>
      <c r="K38" s="197">
        <v>0.79349999999999998</v>
      </c>
      <c r="L38" s="198">
        <v>1.2539308174635067</v>
      </c>
      <c r="M38" s="199">
        <v>1.8630000000000001E-37</v>
      </c>
      <c r="N38" s="212" t="b">
        <f t="shared" si="0"/>
        <v>1</v>
      </c>
      <c r="O38" s="213" t="b">
        <f t="shared" si="1"/>
        <v>1</v>
      </c>
    </row>
    <row r="39" spans="1:15" ht="17" x14ac:dyDescent="0.2">
      <c r="A39" s="286" t="s">
        <v>651</v>
      </c>
      <c r="B39" s="289">
        <v>2020</v>
      </c>
      <c r="C39" s="289" t="s">
        <v>640</v>
      </c>
      <c r="D39" s="289">
        <v>36041</v>
      </c>
      <c r="E39" s="292" t="s">
        <v>49</v>
      </c>
      <c r="F39" s="185" t="s">
        <v>652</v>
      </c>
      <c r="G39" s="187" t="s">
        <v>653</v>
      </c>
      <c r="H39" s="185" t="s">
        <v>654</v>
      </c>
      <c r="I39" s="186">
        <v>-5.8999999999999997E-2</v>
      </c>
      <c r="J39" s="187" t="s">
        <v>655</v>
      </c>
      <c r="K39" s="189">
        <v>0.12460000000000004</v>
      </c>
      <c r="L39" s="190">
        <v>1.0332784404946391</v>
      </c>
      <c r="M39" s="208">
        <v>0.82246350007013802</v>
      </c>
      <c r="N39" s="210" t="b">
        <f t="shared" si="0"/>
        <v>0</v>
      </c>
      <c r="O39" s="211" t="b">
        <f t="shared" si="1"/>
        <v>0</v>
      </c>
    </row>
    <row r="40" spans="1:15" ht="17" x14ac:dyDescent="0.2">
      <c r="A40" s="287"/>
      <c r="B40" s="290"/>
      <c r="C40" s="290"/>
      <c r="D40" s="290"/>
      <c r="E40" s="293"/>
      <c r="F40" s="153" t="s">
        <v>656</v>
      </c>
      <c r="G40" s="157" t="s">
        <v>657</v>
      </c>
      <c r="H40" s="153" t="s">
        <v>649</v>
      </c>
      <c r="I40" s="152">
        <v>-0.06</v>
      </c>
      <c r="J40" s="157" t="s">
        <v>658</v>
      </c>
      <c r="K40" s="173">
        <v>0.67800000000000005</v>
      </c>
      <c r="L40" s="174">
        <v>1.1499999999999999</v>
      </c>
      <c r="M40" s="175">
        <v>2.503E-22</v>
      </c>
      <c r="N40" s="210" t="b">
        <f t="shared" si="0"/>
        <v>1</v>
      </c>
      <c r="O40" s="211" t="b">
        <f t="shared" si="1"/>
        <v>1</v>
      </c>
    </row>
    <row r="41" spans="1:15" ht="17" x14ac:dyDescent="0.2">
      <c r="A41" s="287"/>
      <c r="B41" s="290"/>
      <c r="C41" s="290"/>
      <c r="D41" s="290"/>
      <c r="E41" s="293"/>
      <c r="F41" s="153" t="s">
        <v>659</v>
      </c>
      <c r="G41" s="157" t="s">
        <v>660</v>
      </c>
      <c r="H41" s="153" t="s">
        <v>661</v>
      </c>
      <c r="I41" s="152">
        <v>-3.6999999999999998E-2</v>
      </c>
      <c r="J41" s="157" t="s">
        <v>662</v>
      </c>
      <c r="K41" s="177"/>
      <c r="L41" s="178"/>
      <c r="M41" s="179"/>
      <c r="N41" s="210"/>
      <c r="O41" s="211"/>
    </row>
    <row r="42" spans="1:15" ht="17" x14ac:dyDescent="0.2">
      <c r="A42" s="287"/>
      <c r="B42" s="290"/>
      <c r="C42" s="290"/>
      <c r="D42" s="290"/>
      <c r="E42" s="293"/>
      <c r="F42" s="153" t="s">
        <v>663</v>
      </c>
      <c r="G42" s="157" t="s">
        <v>664</v>
      </c>
      <c r="H42" s="153" t="s">
        <v>665</v>
      </c>
      <c r="I42" s="152">
        <v>7.6999999999999999E-2</v>
      </c>
      <c r="J42" s="157" t="s">
        <v>569</v>
      </c>
      <c r="K42" s="173">
        <v>0.80099999999999993</v>
      </c>
      <c r="L42" s="174">
        <v>1.0746373110900718</v>
      </c>
      <c r="M42" s="175">
        <v>1.8850000000000001E-5</v>
      </c>
      <c r="N42" s="210" t="b">
        <f t="shared" si="0"/>
        <v>0</v>
      </c>
      <c r="O42" s="211" t="b">
        <f t="shared" si="1"/>
        <v>1</v>
      </c>
    </row>
    <row r="43" spans="1:15" ht="17" x14ac:dyDescent="0.2">
      <c r="A43" s="287"/>
      <c r="B43" s="290"/>
      <c r="C43" s="290"/>
      <c r="D43" s="290"/>
      <c r="E43" s="293"/>
      <c r="F43" s="153" t="s">
        <v>666</v>
      </c>
      <c r="G43" s="157" t="s">
        <v>667</v>
      </c>
      <c r="H43" s="153" t="s">
        <v>668</v>
      </c>
      <c r="I43" s="152">
        <v>5.8000000000000003E-2</v>
      </c>
      <c r="J43" s="157" t="s">
        <v>669</v>
      </c>
      <c r="K43" s="173">
        <v>0.67579999999999996</v>
      </c>
      <c r="L43" s="174">
        <v>1.0987255275003744</v>
      </c>
      <c r="M43" s="175">
        <v>2.7199999999999999E-10</v>
      </c>
      <c r="N43" s="210" t="b">
        <f t="shared" si="0"/>
        <v>1</v>
      </c>
      <c r="O43" s="211" t="b">
        <f t="shared" si="1"/>
        <v>1</v>
      </c>
    </row>
    <row r="44" spans="1:15" ht="17" x14ac:dyDescent="0.2">
      <c r="A44" s="287"/>
      <c r="B44" s="290"/>
      <c r="C44" s="290"/>
      <c r="D44" s="290"/>
      <c r="E44" s="293"/>
      <c r="F44" s="153" t="s">
        <v>670</v>
      </c>
      <c r="G44" s="157" t="s">
        <v>671</v>
      </c>
      <c r="H44" s="153" t="s">
        <v>672</v>
      </c>
      <c r="I44" s="152">
        <v>4.8000000000000001E-2</v>
      </c>
      <c r="J44" s="157" t="s">
        <v>673</v>
      </c>
      <c r="K44" s="173">
        <v>0.85370000000000001</v>
      </c>
      <c r="L44" s="174">
        <v>1.05</v>
      </c>
      <c r="M44" s="176">
        <v>2.4500000000000001E-2</v>
      </c>
      <c r="N44" s="210" t="b">
        <f t="shared" si="0"/>
        <v>0</v>
      </c>
      <c r="O44" s="211" t="b">
        <f t="shared" si="1"/>
        <v>0</v>
      </c>
    </row>
    <row r="45" spans="1:15" ht="17" x14ac:dyDescent="0.2">
      <c r="A45" s="287"/>
      <c r="B45" s="290"/>
      <c r="C45" s="290"/>
      <c r="D45" s="290"/>
      <c r="E45" s="293"/>
      <c r="F45" s="153" t="s">
        <v>674</v>
      </c>
      <c r="G45" s="157" t="s">
        <v>675</v>
      </c>
      <c r="H45" s="153" t="s">
        <v>676</v>
      </c>
      <c r="I45" s="152">
        <v>3.5000000000000003E-2</v>
      </c>
      <c r="J45" s="157" t="s">
        <v>677</v>
      </c>
      <c r="K45" s="173">
        <v>0.6</v>
      </c>
      <c r="L45" s="174">
        <v>1.01</v>
      </c>
      <c r="M45" s="176">
        <v>0.36549999999999999</v>
      </c>
      <c r="N45" s="210" t="b">
        <f t="shared" si="0"/>
        <v>0</v>
      </c>
      <c r="O45" s="211" t="b">
        <f t="shared" si="1"/>
        <v>0</v>
      </c>
    </row>
    <row r="46" spans="1:15" ht="17" x14ac:dyDescent="0.2">
      <c r="A46" s="287"/>
      <c r="B46" s="290"/>
      <c r="C46" s="290"/>
      <c r="D46" s="290"/>
      <c r="E46" s="293"/>
      <c r="F46" s="153" t="s">
        <v>678</v>
      </c>
      <c r="G46" s="157" t="s">
        <v>679</v>
      </c>
      <c r="H46" s="153" t="s">
        <v>680</v>
      </c>
      <c r="I46" s="152">
        <v>3.9E-2</v>
      </c>
      <c r="J46" s="157" t="s">
        <v>681</v>
      </c>
      <c r="K46" s="173">
        <v>0.70679999999999998</v>
      </c>
      <c r="L46" s="178">
        <v>1.01</v>
      </c>
      <c r="M46" s="176">
        <v>0.51219999999999999</v>
      </c>
      <c r="N46" s="210" t="b">
        <f t="shared" si="0"/>
        <v>0</v>
      </c>
      <c r="O46" s="211" t="b">
        <f t="shared" si="1"/>
        <v>0</v>
      </c>
    </row>
    <row r="47" spans="1:15" ht="17" x14ac:dyDescent="0.2">
      <c r="A47" s="287"/>
      <c r="B47" s="290"/>
      <c r="C47" s="290"/>
      <c r="D47" s="290"/>
      <c r="E47" s="293"/>
      <c r="F47" s="153" t="s">
        <v>682</v>
      </c>
      <c r="G47" s="157" t="s">
        <v>683</v>
      </c>
      <c r="H47" s="153" t="s">
        <v>684</v>
      </c>
      <c r="I47" s="152">
        <v>5.2999999999999999E-2</v>
      </c>
      <c r="J47" s="157" t="s">
        <v>576</v>
      </c>
      <c r="K47" s="173">
        <v>0.79</v>
      </c>
      <c r="L47" s="174">
        <v>1.1499999999999999</v>
      </c>
      <c r="M47" s="175">
        <v>2.4329999999999999E-14</v>
      </c>
      <c r="N47" s="210" t="b">
        <f t="shared" si="0"/>
        <v>1</v>
      </c>
      <c r="O47" s="211" t="b">
        <f t="shared" si="1"/>
        <v>1</v>
      </c>
    </row>
    <row r="48" spans="1:15" ht="17" x14ac:dyDescent="0.2">
      <c r="A48" s="287"/>
      <c r="B48" s="290"/>
      <c r="C48" s="290"/>
      <c r="D48" s="290"/>
      <c r="E48" s="293"/>
      <c r="F48" s="153" t="s">
        <v>685</v>
      </c>
      <c r="G48" s="157" t="s">
        <v>686</v>
      </c>
      <c r="H48" s="153" t="s">
        <v>687</v>
      </c>
      <c r="I48" s="152">
        <v>-3.7999999999999999E-2</v>
      </c>
      <c r="J48" s="157" t="s">
        <v>688</v>
      </c>
      <c r="K48" s="173">
        <v>0.49270000000000003</v>
      </c>
      <c r="L48" s="174">
        <v>1.04</v>
      </c>
      <c r="M48" s="176">
        <v>1.0449999999999999E-2</v>
      </c>
      <c r="N48" s="210" t="b">
        <f t="shared" si="0"/>
        <v>0</v>
      </c>
      <c r="O48" s="211" t="b">
        <f t="shared" si="1"/>
        <v>0</v>
      </c>
    </row>
    <row r="49" spans="1:15" ht="17" x14ac:dyDescent="0.2">
      <c r="A49" s="287"/>
      <c r="B49" s="290"/>
      <c r="C49" s="290"/>
      <c r="D49" s="290"/>
      <c r="E49" s="293"/>
      <c r="F49" s="153" t="s">
        <v>689</v>
      </c>
      <c r="G49" s="157" t="s">
        <v>690</v>
      </c>
      <c r="H49" s="153" t="s">
        <v>691</v>
      </c>
      <c r="I49" s="152">
        <v>5.5E-2</v>
      </c>
      <c r="J49" s="157" t="s">
        <v>562</v>
      </c>
      <c r="K49" s="173">
        <v>0.8327</v>
      </c>
      <c r="L49" s="174">
        <v>1.1200000000000001</v>
      </c>
      <c r="M49" s="175">
        <v>7.9020000000000002E-8</v>
      </c>
      <c r="N49" s="210" t="b">
        <f t="shared" si="0"/>
        <v>0</v>
      </c>
      <c r="O49" s="211" t="b">
        <f t="shared" si="1"/>
        <v>1</v>
      </c>
    </row>
    <row r="50" spans="1:15" ht="17" x14ac:dyDescent="0.2">
      <c r="A50" s="287"/>
      <c r="B50" s="290"/>
      <c r="C50" s="290"/>
      <c r="D50" s="290"/>
      <c r="E50" s="293"/>
      <c r="F50" s="153" t="s">
        <v>641</v>
      </c>
      <c r="G50" s="157" t="s">
        <v>642</v>
      </c>
      <c r="H50" s="153" t="s">
        <v>692</v>
      </c>
      <c r="I50" s="152">
        <v>4.8000000000000001E-2</v>
      </c>
      <c r="J50" s="157" t="s">
        <v>584</v>
      </c>
      <c r="K50" s="173">
        <v>0.68</v>
      </c>
      <c r="L50" s="174">
        <v>1.1100000000000001</v>
      </c>
      <c r="M50" s="176">
        <v>2.055E-3</v>
      </c>
      <c r="N50" s="210" t="b">
        <f t="shared" si="0"/>
        <v>0</v>
      </c>
      <c r="O50" s="211" t="b">
        <f t="shared" si="1"/>
        <v>1</v>
      </c>
    </row>
    <row r="51" spans="1:15" ht="17" x14ac:dyDescent="0.2">
      <c r="A51" s="287"/>
      <c r="B51" s="290"/>
      <c r="C51" s="290"/>
      <c r="D51" s="290"/>
      <c r="E51" s="293"/>
      <c r="F51" s="153" t="s">
        <v>693</v>
      </c>
      <c r="G51" s="157" t="s">
        <v>694</v>
      </c>
      <c r="H51" s="153" t="s">
        <v>695</v>
      </c>
      <c r="I51" s="152">
        <v>-3.6999999999999998E-2</v>
      </c>
      <c r="J51" s="157" t="s">
        <v>696</v>
      </c>
      <c r="K51" s="173">
        <v>0.55069999999999997</v>
      </c>
      <c r="L51" s="174">
        <v>1.06</v>
      </c>
      <c r="M51" s="175">
        <v>2.5809999999999999E-5</v>
      </c>
      <c r="N51" s="210" t="b">
        <f t="shared" si="0"/>
        <v>0</v>
      </c>
      <c r="O51" s="211" t="b">
        <f t="shared" si="1"/>
        <v>1</v>
      </c>
    </row>
    <row r="52" spans="1:15" ht="17" x14ac:dyDescent="0.2">
      <c r="A52" s="287"/>
      <c r="B52" s="290"/>
      <c r="C52" s="290"/>
      <c r="D52" s="290"/>
      <c r="E52" s="293"/>
      <c r="F52" s="153" t="s">
        <v>476</v>
      </c>
      <c r="G52" s="157" t="s">
        <v>644</v>
      </c>
      <c r="H52" s="153" t="s">
        <v>697</v>
      </c>
      <c r="I52" s="152">
        <v>8.6999999999999994E-2</v>
      </c>
      <c r="J52" s="157" t="s">
        <v>566</v>
      </c>
      <c r="K52" s="173">
        <v>0.79349999999999998</v>
      </c>
      <c r="L52" s="174">
        <v>1.2539308174635067</v>
      </c>
      <c r="M52" s="175">
        <v>1.8630000000000001E-37</v>
      </c>
      <c r="N52" s="210" t="b">
        <f t="shared" si="0"/>
        <v>1</v>
      </c>
      <c r="O52" s="211" t="b">
        <f t="shared" si="1"/>
        <v>1</v>
      </c>
    </row>
    <row r="53" spans="1:15" ht="17" x14ac:dyDescent="0.2">
      <c r="A53" s="287"/>
      <c r="B53" s="290"/>
      <c r="C53" s="290"/>
      <c r="D53" s="290"/>
      <c r="E53" s="293"/>
      <c r="F53" s="153" t="s">
        <v>698</v>
      </c>
      <c r="G53" s="157" t="s">
        <v>699</v>
      </c>
      <c r="H53" s="153" t="s">
        <v>700</v>
      </c>
      <c r="I53" s="152">
        <v>-3.3000000000000002E-2</v>
      </c>
      <c r="J53" s="157" t="s">
        <v>701</v>
      </c>
      <c r="K53" s="173">
        <v>0.51370000000000005</v>
      </c>
      <c r="L53" s="174">
        <v>1.0259471281518324</v>
      </c>
      <c r="M53" s="176">
        <v>6.5060000000000007E-2</v>
      </c>
      <c r="N53" s="210" t="b">
        <f t="shared" si="0"/>
        <v>0</v>
      </c>
      <c r="O53" s="211" t="b">
        <f t="shared" si="1"/>
        <v>0</v>
      </c>
    </row>
    <row r="54" spans="1:15" ht="17" x14ac:dyDescent="0.2">
      <c r="A54" s="287"/>
      <c r="B54" s="290"/>
      <c r="C54" s="290"/>
      <c r="D54" s="290"/>
      <c r="E54" s="293"/>
      <c r="F54" s="153" t="s">
        <v>702</v>
      </c>
      <c r="G54" s="157" t="s">
        <v>703</v>
      </c>
      <c r="H54" s="153" t="s">
        <v>704</v>
      </c>
      <c r="I54" s="152">
        <v>-4.9000000000000002E-2</v>
      </c>
      <c r="J54" s="157" t="s">
        <v>705</v>
      </c>
      <c r="K54" s="173">
        <v>0.13639999999999999</v>
      </c>
      <c r="L54" s="174">
        <v>1.02</v>
      </c>
      <c r="M54" s="176">
        <v>0.21099999999999999</v>
      </c>
      <c r="N54" s="210" t="b">
        <f t="shared" si="0"/>
        <v>0</v>
      </c>
      <c r="O54" s="211" t="b">
        <f t="shared" si="1"/>
        <v>0</v>
      </c>
    </row>
    <row r="55" spans="1:15" ht="17" x14ac:dyDescent="0.2">
      <c r="A55" s="287"/>
      <c r="B55" s="290"/>
      <c r="C55" s="290"/>
      <c r="D55" s="290"/>
      <c r="E55" s="293"/>
      <c r="F55" s="153" t="s">
        <v>706</v>
      </c>
      <c r="G55" s="157" t="s">
        <v>707</v>
      </c>
      <c r="H55" s="153" t="s">
        <v>708</v>
      </c>
      <c r="I55" s="152">
        <v>-0.04</v>
      </c>
      <c r="J55" s="157" t="s">
        <v>709</v>
      </c>
      <c r="K55" s="173">
        <v>0.24690000000000001</v>
      </c>
      <c r="L55" s="174">
        <v>1.0770983078938299</v>
      </c>
      <c r="M55" s="175">
        <v>1.0750000000000001E-6</v>
      </c>
      <c r="N55" s="210" t="b">
        <f t="shared" si="0"/>
        <v>0</v>
      </c>
      <c r="O55" s="211" t="b">
        <f t="shared" si="1"/>
        <v>1</v>
      </c>
    </row>
    <row r="56" spans="1:15" ht="17" x14ac:dyDescent="0.2">
      <c r="A56" s="287"/>
      <c r="B56" s="290"/>
      <c r="C56" s="290"/>
      <c r="D56" s="290"/>
      <c r="E56" s="293"/>
      <c r="F56" s="153" t="s">
        <v>710</v>
      </c>
      <c r="G56" s="157" t="s">
        <v>711</v>
      </c>
      <c r="H56" s="153" t="s">
        <v>712</v>
      </c>
      <c r="I56" s="152">
        <v>-3.9E-2</v>
      </c>
      <c r="J56" s="157" t="s">
        <v>713</v>
      </c>
      <c r="K56" s="173">
        <v>0.4869</v>
      </c>
      <c r="L56" s="174">
        <v>1.0003485821216327</v>
      </c>
      <c r="M56" s="176">
        <v>0.9819</v>
      </c>
      <c r="N56" s="210" t="b">
        <f t="shared" si="0"/>
        <v>0</v>
      </c>
      <c r="O56" s="211" t="b">
        <f t="shared" si="1"/>
        <v>0</v>
      </c>
    </row>
    <row r="57" spans="1:15" ht="17" x14ac:dyDescent="0.2">
      <c r="A57" s="287"/>
      <c r="B57" s="290"/>
      <c r="C57" s="290"/>
      <c r="D57" s="290"/>
      <c r="E57" s="293"/>
      <c r="F57" s="153" t="s">
        <v>714</v>
      </c>
      <c r="G57" s="157" t="s">
        <v>715</v>
      </c>
      <c r="H57" s="153" t="s">
        <v>716</v>
      </c>
      <c r="I57" s="152">
        <v>4.1000000000000002E-2</v>
      </c>
      <c r="J57" s="157" t="s">
        <v>717</v>
      </c>
      <c r="K57" s="177"/>
      <c r="L57" s="178"/>
      <c r="M57" s="179"/>
      <c r="N57" s="210"/>
      <c r="O57" s="211"/>
    </row>
    <row r="58" spans="1:15" ht="17" x14ac:dyDescent="0.2">
      <c r="A58" s="287"/>
      <c r="B58" s="290"/>
      <c r="C58" s="290"/>
      <c r="D58" s="290"/>
      <c r="E58" s="293"/>
      <c r="F58" s="153" t="s">
        <v>718</v>
      </c>
      <c r="G58" s="157" t="s">
        <v>719</v>
      </c>
      <c r="H58" s="153" t="s">
        <v>720</v>
      </c>
      <c r="I58" s="152">
        <v>-0.112</v>
      </c>
      <c r="J58" s="157" t="s">
        <v>721</v>
      </c>
      <c r="K58" s="173">
        <v>2.23E-2</v>
      </c>
      <c r="L58" s="174">
        <v>1.05</v>
      </c>
      <c r="M58" s="176">
        <v>0.27650000000000002</v>
      </c>
      <c r="N58" s="210" t="b">
        <f t="shared" si="0"/>
        <v>0</v>
      </c>
      <c r="O58" s="211" t="b">
        <f t="shared" si="1"/>
        <v>0</v>
      </c>
    </row>
    <row r="59" spans="1:15" ht="17" x14ac:dyDescent="0.2">
      <c r="A59" s="287"/>
      <c r="B59" s="290"/>
      <c r="C59" s="290"/>
      <c r="D59" s="290"/>
      <c r="E59" s="293"/>
      <c r="F59" s="153"/>
      <c r="G59" s="157" t="s">
        <v>722</v>
      </c>
      <c r="H59" s="153" t="s">
        <v>723</v>
      </c>
      <c r="I59" s="152">
        <v>-5.0999999999999997E-2</v>
      </c>
      <c r="J59" s="157" t="s">
        <v>724</v>
      </c>
      <c r="K59" s="177"/>
      <c r="L59" s="178"/>
      <c r="M59" s="179"/>
      <c r="N59" s="210"/>
      <c r="O59" s="211"/>
    </row>
    <row r="60" spans="1:15" ht="17" x14ac:dyDescent="0.2">
      <c r="A60" s="287"/>
      <c r="B60" s="290"/>
      <c r="C60" s="290"/>
      <c r="D60" s="290"/>
      <c r="E60" s="293"/>
      <c r="F60" s="153" t="s">
        <v>725</v>
      </c>
      <c r="G60" s="157" t="s">
        <v>726</v>
      </c>
      <c r="H60" s="153" t="s">
        <v>727</v>
      </c>
      <c r="I60" s="152">
        <v>3.4000000000000002E-2</v>
      </c>
      <c r="J60" s="157" t="s">
        <v>728</v>
      </c>
      <c r="K60" s="173">
        <v>0.62070000000000003</v>
      </c>
      <c r="L60" s="174">
        <v>1.1109367299089199</v>
      </c>
      <c r="M60" s="175">
        <v>7.554E-7</v>
      </c>
      <c r="N60" s="210" t="b">
        <f t="shared" si="0"/>
        <v>0</v>
      </c>
      <c r="O60" s="211" t="b">
        <f t="shared" si="1"/>
        <v>1</v>
      </c>
    </row>
    <row r="61" spans="1:15" ht="17" x14ac:dyDescent="0.2">
      <c r="A61" s="287"/>
      <c r="B61" s="290"/>
      <c r="C61" s="290"/>
      <c r="D61" s="290"/>
      <c r="E61" s="293"/>
      <c r="F61" s="153" t="s">
        <v>729</v>
      </c>
      <c r="G61" s="157" t="s">
        <v>730</v>
      </c>
      <c r="H61" s="153" t="s">
        <v>731</v>
      </c>
      <c r="I61" s="152">
        <v>5.2999999999999999E-2</v>
      </c>
      <c r="J61" s="157" t="s">
        <v>732</v>
      </c>
      <c r="K61" s="173">
        <v>0.83940000000000003</v>
      </c>
      <c r="L61" s="174">
        <v>1.0960339995106594</v>
      </c>
      <c r="M61" s="175">
        <v>6.9070000000000001E-5</v>
      </c>
      <c r="N61" s="210" t="b">
        <f t="shared" si="0"/>
        <v>0</v>
      </c>
      <c r="O61" s="211" t="b">
        <f t="shared" si="1"/>
        <v>1</v>
      </c>
    </row>
    <row r="62" spans="1:15" ht="17" x14ac:dyDescent="0.2">
      <c r="A62" s="287"/>
      <c r="B62" s="290"/>
      <c r="C62" s="290"/>
      <c r="D62" s="290"/>
      <c r="E62" s="293"/>
      <c r="F62" s="153" t="s">
        <v>733</v>
      </c>
      <c r="G62" s="157" t="s">
        <v>734</v>
      </c>
      <c r="H62" s="153" t="s">
        <v>735</v>
      </c>
      <c r="I62" s="152">
        <v>6.3E-2</v>
      </c>
      <c r="J62" s="157" t="s">
        <v>736</v>
      </c>
      <c r="K62" s="173">
        <v>0.88870000000000005</v>
      </c>
      <c r="L62" s="174">
        <v>1.0058640076758389</v>
      </c>
      <c r="M62" s="176">
        <v>0.78420000000000001</v>
      </c>
      <c r="N62" s="210" t="b">
        <f t="shared" si="0"/>
        <v>0</v>
      </c>
      <c r="O62" s="211" t="b">
        <f t="shared" si="1"/>
        <v>0</v>
      </c>
    </row>
    <row r="63" spans="1:15" ht="17" x14ac:dyDescent="0.2">
      <c r="A63" s="287"/>
      <c r="B63" s="290"/>
      <c r="C63" s="290"/>
      <c r="D63" s="290"/>
      <c r="E63" s="293"/>
      <c r="F63" s="153" t="s">
        <v>737</v>
      </c>
      <c r="G63" s="157" t="s">
        <v>738</v>
      </c>
      <c r="H63" s="153" t="s">
        <v>739</v>
      </c>
      <c r="I63" s="152">
        <v>-3.6999999999999998E-2</v>
      </c>
      <c r="J63" s="157" t="s">
        <v>740</v>
      </c>
      <c r="K63" s="173">
        <v>0.36880000000000002</v>
      </c>
      <c r="L63" s="174">
        <v>1.08</v>
      </c>
      <c r="M63" s="175">
        <v>8.9159999999999999E-8</v>
      </c>
      <c r="N63" s="210" t="b">
        <f t="shared" si="0"/>
        <v>0</v>
      </c>
      <c r="O63" s="211" t="b">
        <f t="shared" si="1"/>
        <v>1</v>
      </c>
    </row>
    <row r="64" spans="1:15" ht="17" x14ac:dyDescent="0.2">
      <c r="A64" s="287"/>
      <c r="B64" s="290"/>
      <c r="C64" s="290"/>
      <c r="D64" s="290"/>
      <c r="E64" s="293"/>
      <c r="F64" s="153" t="s">
        <v>741</v>
      </c>
      <c r="G64" s="157" t="s">
        <v>742</v>
      </c>
      <c r="H64" s="153" t="s">
        <v>743</v>
      </c>
      <c r="I64" s="152">
        <v>4.7E-2</v>
      </c>
      <c r="J64" s="157" t="s">
        <v>744</v>
      </c>
      <c r="K64" s="173">
        <v>0.72320000000000007</v>
      </c>
      <c r="L64" s="174">
        <v>1.1088164874768465</v>
      </c>
      <c r="M64" s="175">
        <v>1.8309999999999999E-11</v>
      </c>
      <c r="N64" s="210" t="b">
        <f t="shared" si="0"/>
        <v>1</v>
      </c>
      <c r="O64" s="211" t="b">
        <f t="shared" si="1"/>
        <v>1</v>
      </c>
    </row>
    <row r="65" spans="1:15" ht="17" x14ac:dyDescent="0.2">
      <c r="A65" s="287"/>
      <c r="B65" s="290"/>
      <c r="C65" s="290"/>
      <c r="D65" s="290"/>
      <c r="E65" s="293"/>
      <c r="F65" s="153" t="s">
        <v>505</v>
      </c>
      <c r="G65" s="157" t="s">
        <v>745</v>
      </c>
      <c r="H65" s="153" t="s">
        <v>746</v>
      </c>
      <c r="I65" s="152">
        <v>3.3000000000000002E-2</v>
      </c>
      <c r="J65" s="157" t="s">
        <v>596</v>
      </c>
      <c r="K65" s="173">
        <v>0.57720000000000005</v>
      </c>
      <c r="L65" s="174">
        <v>1.08</v>
      </c>
      <c r="M65" s="175">
        <v>4.758E-8</v>
      </c>
      <c r="N65" s="210" t="b">
        <f t="shared" si="0"/>
        <v>1</v>
      </c>
      <c r="O65" s="211" t="b">
        <f t="shared" si="1"/>
        <v>1</v>
      </c>
    </row>
    <row r="66" spans="1:15" ht="17" x14ac:dyDescent="0.2">
      <c r="A66" s="287"/>
      <c r="B66" s="290"/>
      <c r="C66" s="290"/>
      <c r="D66" s="290"/>
      <c r="E66" s="293"/>
      <c r="F66" s="153" t="s">
        <v>747</v>
      </c>
      <c r="G66" s="157" t="s">
        <v>748</v>
      </c>
      <c r="H66" s="153" t="s">
        <v>749</v>
      </c>
      <c r="I66" s="152">
        <v>3.3000000000000002E-2</v>
      </c>
      <c r="J66" s="157" t="s">
        <v>750</v>
      </c>
      <c r="K66" s="173">
        <v>0.48849999999999999</v>
      </c>
      <c r="L66" s="174">
        <v>1.0900000000000001</v>
      </c>
      <c r="M66" s="175">
        <v>1.959E-9</v>
      </c>
      <c r="N66" s="210" t="b">
        <f t="shared" si="0"/>
        <v>1</v>
      </c>
      <c r="O66" s="211" t="b">
        <f t="shared" si="1"/>
        <v>1</v>
      </c>
    </row>
    <row r="67" spans="1:15" ht="17" x14ac:dyDescent="0.2">
      <c r="A67" s="287"/>
      <c r="B67" s="290"/>
      <c r="C67" s="290"/>
      <c r="D67" s="290"/>
      <c r="E67" s="293"/>
      <c r="F67" s="153"/>
      <c r="G67" s="157" t="s">
        <v>751</v>
      </c>
      <c r="H67" s="153" t="s">
        <v>752</v>
      </c>
      <c r="I67" s="152">
        <v>4.1000000000000002E-2</v>
      </c>
      <c r="J67" s="157" t="s">
        <v>753</v>
      </c>
      <c r="K67" s="177"/>
      <c r="L67" s="178"/>
      <c r="M67" s="179"/>
      <c r="N67" s="210"/>
      <c r="O67" s="211"/>
    </row>
    <row r="68" spans="1:15" ht="17" x14ac:dyDescent="0.2">
      <c r="A68" s="287"/>
      <c r="B68" s="290"/>
      <c r="C68" s="290"/>
      <c r="D68" s="290"/>
      <c r="E68" s="293"/>
      <c r="F68" s="153" t="s">
        <v>754</v>
      </c>
      <c r="G68" s="157" t="s">
        <v>755</v>
      </c>
      <c r="H68" s="153" t="s">
        <v>756</v>
      </c>
      <c r="I68" s="152">
        <v>-3.4000000000000002E-2</v>
      </c>
      <c r="J68" s="157" t="s">
        <v>757</v>
      </c>
      <c r="K68" s="173">
        <v>0.40579999999999999</v>
      </c>
      <c r="L68" s="174">
        <v>1.02</v>
      </c>
      <c r="M68" s="176">
        <v>0.17199999999999999</v>
      </c>
      <c r="N68" s="210" t="b">
        <f t="shared" si="0"/>
        <v>0</v>
      </c>
      <c r="O68" s="211" t="b">
        <f t="shared" si="1"/>
        <v>0</v>
      </c>
    </row>
    <row r="69" spans="1:15" ht="17" x14ac:dyDescent="0.2">
      <c r="A69" s="287"/>
      <c r="B69" s="290"/>
      <c r="C69" s="290"/>
      <c r="D69" s="290"/>
      <c r="E69" s="293"/>
      <c r="F69" s="153" t="s">
        <v>514</v>
      </c>
      <c r="G69" s="157" t="s">
        <v>758</v>
      </c>
      <c r="H69" s="153" t="s">
        <v>759</v>
      </c>
      <c r="I69" s="152">
        <v>-4.4999999999999998E-2</v>
      </c>
      <c r="J69" s="157" t="s">
        <v>760</v>
      </c>
      <c r="K69" s="173">
        <v>0.35399999999999998</v>
      </c>
      <c r="L69" s="174">
        <v>1.0570870400382224</v>
      </c>
      <c r="M69" s="176">
        <v>1.494E-4</v>
      </c>
      <c r="N69" s="210" t="b">
        <f t="shared" ref="N69:N109" si="2">IF(M69&lt;0.00000005, TRUE,FALSE)</f>
        <v>0</v>
      </c>
      <c r="O69" s="211" t="b">
        <f t="shared" ref="O69:O109" si="3">IF(M69&lt;0.01, TRUE,FALSE)</f>
        <v>1</v>
      </c>
    </row>
    <row r="70" spans="1:15" ht="18" thickBot="1" x14ac:dyDescent="0.25">
      <c r="A70" s="288"/>
      <c r="B70" s="291"/>
      <c r="C70" s="291"/>
      <c r="D70" s="291"/>
      <c r="E70" s="294"/>
      <c r="F70" s="154" t="s">
        <v>761</v>
      </c>
      <c r="G70" s="159" t="s">
        <v>762</v>
      </c>
      <c r="H70" s="154" t="s">
        <v>763</v>
      </c>
      <c r="I70" s="155">
        <v>-5.5E-2</v>
      </c>
      <c r="J70" s="159" t="s">
        <v>764</v>
      </c>
      <c r="K70" s="180">
        <v>0.79610000000000003</v>
      </c>
      <c r="L70" s="181">
        <v>1.1499999999999999</v>
      </c>
      <c r="M70" s="192">
        <v>1.006E-12</v>
      </c>
      <c r="N70" s="210" t="b">
        <f t="shared" si="2"/>
        <v>1</v>
      </c>
      <c r="O70" s="211" t="b">
        <f t="shared" si="3"/>
        <v>1</v>
      </c>
    </row>
    <row r="71" spans="1:15" ht="17" x14ac:dyDescent="0.2">
      <c r="A71" s="295" t="s">
        <v>651</v>
      </c>
      <c r="B71" s="297">
        <v>2020</v>
      </c>
      <c r="C71" s="297" t="s">
        <v>646</v>
      </c>
      <c r="D71" s="297">
        <v>36041</v>
      </c>
      <c r="E71" s="299" t="s">
        <v>49</v>
      </c>
      <c r="F71" s="160" t="s">
        <v>411</v>
      </c>
      <c r="G71" s="162" t="s">
        <v>765</v>
      </c>
      <c r="H71" s="160" t="s">
        <v>766</v>
      </c>
      <c r="I71" s="161">
        <v>-5.8000000000000003E-2</v>
      </c>
      <c r="J71" s="162" t="s">
        <v>767</v>
      </c>
      <c r="K71" s="170">
        <v>0.13669999999999999</v>
      </c>
      <c r="L71" s="171">
        <v>1.1100000000000001</v>
      </c>
      <c r="M71" s="172">
        <v>2.0810000000000001E-6</v>
      </c>
      <c r="N71" s="214" t="b">
        <f t="shared" si="2"/>
        <v>0</v>
      </c>
      <c r="O71" s="215" t="b">
        <f t="shared" si="3"/>
        <v>1</v>
      </c>
    </row>
    <row r="72" spans="1:15" ht="17" x14ac:dyDescent="0.2">
      <c r="A72" s="287"/>
      <c r="B72" s="290"/>
      <c r="C72" s="290"/>
      <c r="D72" s="290"/>
      <c r="E72" s="293"/>
      <c r="F72" s="153" t="s">
        <v>768</v>
      </c>
      <c r="G72" s="157" t="s">
        <v>769</v>
      </c>
      <c r="H72" s="153" t="s">
        <v>770</v>
      </c>
      <c r="I72" s="152">
        <v>7.0999999999999994E-2</v>
      </c>
      <c r="J72" s="157" t="s">
        <v>658</v>
      </c>
      <c r="K72" s="173">
        <v>0.59</v>
      </c>
      <c r="L72" s="174">
        <v>1.1399999999999999</v>
      </c>
      <c r="M72" s="175">
        <v>4.7760000000000004E-22</v>
      </c>
      <c r="N72" s="210" t="b">
        <f t="shared" si="2"/>
        <v>1</v>
      </c>
      <c r="O72" s="211" t="b">
        <f t="shared" si="3"/>
        <v>1</v>
      </c>
    </row>
    <row r="73" spans="1:15" ht="17" x14ac:dyDescent="0.2">
      <c r="A73" s="287"/>
      <c r="B73" s="290"/>
      <c r="C73" s="290"/>
      <c r="D73" s="290"/>
      <c r="E73" s="293"/>
      <c r="F73" s="153" t="s">
        <v>771</v>
      </c>
      <c r="G73" s="157" t="s">
        <v>772</v>
      </c>
      <c r="H73" s="153" t="s">
        <v>773</v>
      </c>
      <c r="I73" s="152">
        <v>4.2000000000000003E-2</v>
      </c>
      <c r="J73" s="157" t="s">
        <v>774</v>
      </c>
      <c r="K73" s="173">
        <v>0.53</v>
      </c>
      <c r="L73" s="174">
        <v>1.1000000000000001</v>
      </c>
      <c r="M73" s="175">
        <v>2.032E-9</v>
      </c>
      <c r="N73" s="210" t="b">
        <f t="shared" si="2"/>
        <v>1</v>
      </c>
      <c r="O73" s="211" t="b">
        <f t="shared" si="3"/>
        <v>1</v>
      </c>
    </row>
    <row r="74" spans="1:15" ht="17" x14ac:dyDescent="0.2">
      <c r="A74" s="287"/>
      <c r="B74" s="290"/>
      <c r="C74" s="290"/>
      <c r="D74" s="290"/>
      <c r="E74" s="293"/>
      <c r="F74" s="153" t="s">
        <v>663</v>
      </c>
      <c r="G74" s="157" t="s">
        <v>664</v>
      </c>
      <c r="H74" s="153" t="s">
        <v>665</v>
      </c>
      <c r="I74" s="152">
        <v>-7.9000000000000001E-2</v>
      </c>
      <c r="J74" s="157" t="s">
        <v>569</v>
      </c>
      <c r="K74" s="173">
        <v>0.8</v>
      </c>
      <c r="L74" s="174">
        <v>1.07</v>
      </c>
      <c r="M74" s="175">
        <v>1.8850000000000001E-5</v>
      </c>
      <c r="N74" s="210" t="b">
        <f t="shared" si="2"/>
        <v>0</v>
      </c>
      <c r="O74" s="211" t="b">
        <f t="shared" si="3"/>
        <v>1</v>
      </c>
    </row>
    <row r="75" spans="1:15" ht="17" x14ac:dyDescent="0.2">
      <c r="A75" s="287"/>
      <c r="B75" s="290"/>
      <c r="C75" s="290"/>
      <c r="D75" s="290"/>
      <c r="E75" s="293"/>
      <c r="F75" s="153" t="s">
        <v>666</v>
      </c>
      <c r="G75" s="157" t="s">
        <v>667</v>
      </c>
      <c r="H75" s="153" t="s">
        <v>668</v>
      </c>
      <c r="I75" s="152">
        <v>-6.5000000000000002E-2</v>
      </c>
      <c r="J75" s="157" t="s">
        <v>669</v>
      </c>
      <c r="K75" s="173">
        <v>0.68</v>
      </c>
      <c r="L75" s="174">
        <v>1.1000000000000001</v>
      </c>
      <c r="M75" s="175">
        <v>2.7199999999999999E-10</v>
      </c>
      <c r="N75" s="210" t="b">
        <f t="shared" si="2"/>
        <v>1</v>
      </c>
      <c r="O75" s="211" t="b">
        <f t="shared" si="3"/>
        <v>1</v>
      </c>
    </row>
    <row r="76" spans="1:15" ht="17" x14ac:dyDescent="0.2">
      <c r="A76" s="287"/>
      <c r="B76" s="290"/>
      <c r="C76" s="290"/>
      <c r="D76" s="290"/>
      <c r="E76" s="293"/>
      <c r="F76" s="153" t="s">
        <v>775</v>
      </c>
      <c r="G76" s="157" t="s">
        <v>776</v>
      </c>
      <c r="H76" s="153" t="s">
        <v>551</v>
      </c>
      <c r="I76" s="152">
        <v>-6.0999999999999999E-2</v>
      </c>
      <c r="J76" s="157" t="s">
        <v>777</v>
      </c>
      <c r="K76" s="173">
        <v>0.81179999999999997</v>
      </c>
      <c r="L76" s="174">
        <v>1.06</v>
      </c>
      <c r="M76" s="176">
        <v>1.0480000000000001E-3</v>
      </c>
      <c r="N76" s="210" t="b">
        <f t="shared" si="2"/>
        <v>0</v>
      </c>
      <c r="O76" s="211" t="b">
        <f t="shared" si="3"/>
        <v>1</v>
      </c>
    </row>
    <row r="77" spans="1:15" ht="17" x14ac:dyDescent="0.2">
      <c r="A77" s="287"/>
      <c r="B77" s="290"/>
      <c r="C77" s="290"/>
      <c r="D77" s="290"/>
      <c r="E77" s="293"/>
      <c r="F77" s="153" t="s">
        <v>778</v>
      </c>
      <c r="G77" s="157" t="s">
        <v>779</v>
      </c>
      <c r="H77" s="153" t="s">
        <v>780</v>
      </c>
      <c r="I77" s="152">
        <v>4.8000000000000001E-2</v>
      </c>
      <c r="J77" s="157" t="s">
        <v>781</v>
      </c>
      <c r="K77" s="173">
        <v>0.70650000000000002</v>
      </c>
      <c r="L77" s="174">
        <v>1.0890298253917559</v>
      </c>
      <c r="M77" s="175">
        <v>5.7619999999999998E-7</v>
      </c>
      <c r="N77" s="210" t="b">
        <f t="shared" si="2"/>
        <v>0</v>
      </c>
      <c r="O77" s="211" t="b">
        <f t="shared" si="3"/>
        <v>1</v>
      </c>
    </row>
    <row r="78" spans="1:15" ht="17" x14ac:dyDescent="0.2">
      <c r="A78" s="287"/>
      <c r="B78" s="290"/>
      <c r="C78" s="290"/>
      <c r="D78" s="290"/>
      <c r="E78" s="293"/>
      <c r="F78" s="153" t="s">
        <v>678</v>
      </c>
      <c r="G78" s="157" t="s">
        <v>679</v>
      </c>
      <c r="H78" s="153" t="s">
        <v>680</v>
      </c>
      <c r="I78" s="152">
        <v>-4.2000000000000003E-2</v>
      </c>
      <c r="J78" s="157" t="s">
        <v>681</v>
      </c>
      <c r="K78" s="173">
        <v>0.70679999999999998</v>
      </c>
      <c r="L78" s="174">
        <v>1.01</v>
      </c>
      <c r="M78" s="176">
        <v>0.51219999999999999</v>
      </c>
      <c r="N78" s="210" t="b">
        <f t="shared" si="2"/>
        <v>0</v>
      </c>
      <c r="O78" s="211" t="b">
        <f t="shared" si="3"/>
        <v>0</v>
      </c>
    </row>
    <row r="79" spans="1:15" ht="17" x14ac:dyDescent="0.2">
      <c r="A79" s="287"/>
      <c r="B79" s="290"/>
      <c r="C79" s="290"/>
      <c r="D79" s="290"/>
      <c r="E79" s="293"/>
      <c r="F79" s="153" t="s">
        <v>458</v>
      </c>
      <c r="G79" s="157" t="s">
        <v>782</v>
      </c>
      <c r="H79" s="153" t="s">
        <v>684</v>
      </c>
      <c r="I79" s="152">
        <v>-7.8E-2</v>
      </c>
      <c r="J79" s="157" t="s">
        <v>576</v>
      </c>
      <c r="K79" s="173">
        <v>0.79549999999999998</v>
      </c>
      <c r="L79" s="174">
        <v>1.1548278427730769</v>
      </c>
      <c r="M79" s="175">
        <v>1.649E-15</v>
      </c>
      <c r="N79" s="210" t="b">
        <f t="shared" si="2"/>
        <v>1</v>
      </c>
      <c r="O79" s="211" t="b">
        <f t="shared" si="3"/>
        <v>1</v>
      </c>
    </row>
    <row r="80" spans="1:15" ht="17" x14ac:dyDescent="0.2">
      <c r="A80" s="287"/>
      <c r="B80" s="290"/>
      <c r="C80" s="290"/>
      <c r="D80" s="290"/>
      <c r="E80" s="293"/>
      <c r="F80" s="153" t="s">
        <v>783</v>
      </c>
      <c r="G80" s="157" t="s">
        <v>784</v>
      </c>
      <c r="H80" s="153" t="s">
        <v>785</v>
      </c>
      <c r="I80" s="152">
        <v>-8.3000000000000004E-2</v>
      </c>
      <c r="J80" s="157" t="s">
        <v>562</v>
      </c>
      <c r="K80" s="173">
        <v>0.88149999999999995</v>
      </c>
      <c r="L80" s="174">
        <v>1.156505622162215</v>
      </c>
      <c r="M80" s="175">
        <v>7.0489999999999994E-11</v>
      </c>
      <c r="N80" s="210" t="b">
        <f t="shared" si="2"/>
        <v>1</v>
      </c>
      <c r="O80" s="211" t="b">
        <f t="shared" si="3"/>
        <v>1</v>
      </c>
    </row>
    <row r="81" spans="1:15" ht="17" x14ac:dyDescent="0.2">
      <c r="A81" s="287"/>
      <c r="B81" s="290"/>
      <c r="C81" s="290"/>
      <c r="D81" s="290"/>
      <c r="E81" s="293"/>
      <c r="F81" s="153" t="s">
        <v>786</v>
      </c>
      <c r="G81" s="157" t="s">
        <v>787</v>
      </c>
      <c r="H81" s="153" t="s">
        <v>788</v>
      </c>
      <c r="I81" s="152">
        <v>-3.7999999999999999E-2</v>
      </c>
      <c r="J81" s="157" t="s">
        <v>789</v>
      </c>
      <c r="K81" s="173">
        <v>0.45710000000000001</v>
      </c>
      <c r="L81" s="174">
        <v>1.04</v>
      </c>
      <c r="M81" s="176">
        <v>3.5650000000000001E-2</v>
      </c>
      <c r="N81" s="210" t="b">
        <f t="shared" si="2"/>
        <v>0</v>
      </c>
      <c r="O81" s="211" t="b">
        <f t="shared" si="3"/>
        <v>0</v>
      </c>
    </row>
    <row r="82" spans="1:15" ht="17" x14ac:dyDescent="0.2">
      <c r="A82" s="287"/>
      <c r="B82" s="290"/>
      <c r="C82" s="290"/>
      <c r="D82" s="290"/>
      <c r="E82" s="293"/>
      <c r="F82" s="153" t="s">
        <v>790</v>
      </c>
      <c r="G82" s="157" t="s">
        <v>791</v>
      </c>
      <c r="H82" s="153" t="s">
        <v>792</v>
      </c>
      <c r="I82" s="152">
        <v>4.2999999999999997E-2</v>
      </c>
      <c r="J82" s="157" t="s">
        <v>793</v>
      </c>
      <c r="K82" s="173">
        <v>0.51900000000000002</v>
      </c>
      <c r="L82" s="174">
        <v>1.06</v>
      </c>
      <c r="M82" s="176">
        <v>1.011E-3</v>
      </c>
      <c r="N82" s="210" t="b">
        <f t="shared" si="2"/>
        <v>0</v>
      </c>
      <c r="O82" s="211" t="b">
        <f t="shared" si="3"/>
        <v>1</v>
      </c>
    </row>
    <row r="83" spans="1:15" ht="17" x14ac:dyDescent="0.2">
      <c r="A83" s="287"/>
      <c r="B83" s="290"/>
      <c r="C83" s="290"/>
      <c r="D83" s="290"/>
      <c r="E83" s="293"/>
      <c r="F83" s="153" t="s">
        <v>794</v>
      </c>
      <c r="G83" s="157" t="s">
        <v>795</v>
      </c>
      <c r="H83" s="153" t="s">
        <v>796</v>
      </c>
      <c r="I83" s="152">
        <v>-0.20100000000000001</v>
      </c>
      <c r="J83" s="157" t="s">
        <v>797</v>
      </c>
      <c r="K83" s="177"/>
      <c r="L83" s="178"/>
      <c r="M83" s="179"/>
      <c r="N83" s="210"/>
      <c r="O83" s="211"/>
    </row>
    <row r="84" spans="1:15" ht="17" x14ac:dyDescent="0.2">
      <c r="A84" s="287"/>
      <c r="B84" s="290"/>
      <c r="C84" s="290"/>
      <c r="D84" s="290"/>
      <c r="E84" s="293"/>
      <c r="F84" s="153" t="s">
        <v>476</v>
      </c>
      <c r="G84" s="157" t="s">
        <v>644</v>
      </c>
      <c r="H84" s="153" t="s">
        <v>697</v>
      </c>
      <c r="I84" s="152">
        <v>-0.1</v>
      </c>
      <c r="J84" s="157" t="s">
        <v>566</v>
      </c>
      <c r="K84" s="173">
        <v>0.79349999999999998</v>
      </c>
      <c r="L84" s="174">
        <v>1.2539308174635067</v>
      </c>
      <c r="M84" s="175">
        <v>1.8630000000000001E-37</v>
      </c>
      <c r="N84" s="210" t="b">
        <f t="shared" si="2"/>
        <v>1</v>
      </c>
      <c r="O84" s="211" t="b">
        <f t="shared" si="3"/>
        <v>1</v>
      </c>
    </row>
    <row r="85" spans="1:15" ht="17" x14ac:dyDescent="0.2">
      <c r="A85" s="287"/>
      <c r="B85" s="290"/>
      <c r="C85" s="290"/>
      <c r="D85" s="290"/>
      <c r="E85" s="293"/>
      <c r="F85" s="153" t="s">
        <v>798</v>
      </c>
      <c r="G85" s="157" t="s">
        <v>799</v>
      </c>
      <c r="H85" s="153" t="s">
        <v>800</v>
      </c>
      <c r="I85" s="152">
        <v>7.0000000000000007E-2</v>
      </c>
      <c r="J85" s="157" t="s">
        <v>705</v>
      </c>
      <c r="K85" s="173">
        <v>8.7099999999999997E-2</v>
      </c>
      <c r="L85" s="174">
        <v>1.04</v>
      </c>
      <c r="M85" s="176">
        <v>0.11260000000000001</v>
      </c>
      <c r="N85" s="210" t="b">
        <f t="shared" si="2"/>
        <v>0</v>
      </c>
      <c r="O85" s="211" t="b">
        <f t="shared" si="3"/>
        <v>0</v>
      </c>
    </row>
    <row r="86" spans="1:15" ht="17" x14ac:dyDescent="0.2">
      <c r="A86" s="287"/>
      <c r="B86" s="290"/>
      <c r="C86" s="290"/>
      <c r="D86" s="290"/>
      <c r="E86" s="293"/>
      <c r="F86" s="153" t="s">
        <v>706</v>
      </c>
      <c r="G86" s="157" t="s">
        <v>707</v>
      </c>
      <c r="H86" s="153" t="s">
        <v>708</v>
      </c>
      <c r="I86" s="152">
        <v>4.4999999999999998E-2</v>
      </c>
      <c r="J86" s="157" t="s">
        <v>709</v>
      </c>
      <c r="K86" s="173">
        <v>0.24690000000000001</v>
      </c>
      <c r="L86" s="174">
        <v>1.0770983078938299</v>
      </c>
      <c r="M86" s="175">
        <v>1.0750000000000001E-6</v>
      </c>
      <c r="N86" s="210" t="b">
        <f t="shared" si="2"/>
        <v>0</v>
      </c>
      <c r="O86" s="211" t="b">
        <f t="shared" si="3"/>
        <v>1</v>
      </c>
    </row>
    <row r="87" spans="1:15" ht="17" x14ac:dyDescent="0.2">
      <c r="A87" s="287"/>
      <c r="B87" s="290"/>
      <c r="C87" s="290"/>
      <c r="D87" s="290"/>
      <c r="E87" s="293"/>
      <c r="F87" s="153" t="s">
        <v>801</v>
      </c>
      <c r="G87" s="157" t="s">
        <v>802</v>
      </c>
      <c r="H87" s="153" t="s">
        <v>803</v>
      </c>
      <c r="I87" s="152">
        <v>-4.5999999999999999E-2</v>
      </c>
      <c r="J87" s="157" t="s">
        <v>724</v>
      </c>
      <c r="K87" s="173"/>
      <c r="L87" s="174"/>
      <c r="M87" s="179"/>
      <c r="N87" s="210"/>
      <c r="O87" s="211"/>
    </row>
    <row r="88" spans="1:15" ht="17" x14ac:dyDescent="0.2">
      <c r="A88" s="287"/>
      <c r="B88" s="290"/>
      <c r="C88" s="290"/>
      <c r="D88" s="290"/>
      <c r="E88" s="293"/>
      <c r="F88" s="153" t="s">
        <v>804</v>
      </c>
      <c r="G88" s="157" t="s">
        <v>805</v>
      </c>
      <c r="H88" s="153" t="s">
        <v>806</v>
      </c>
      <c r="I88" s="152">
        <v>-4.2999999999999997E-2</v>
      </c>
      <c r="J88" s="157" t="s">
        <v>728</v>
      </c>
      <c r="K88" s="173">
        <v>0.62569999999999992</v>
      </c>
      <c r="L88" s="174">
        <v>1.1156618398344391</v>
      </c>
      <c r="M88" s="175">
        <v>2.525E-6</v>
      </c>
      <c r="N88" s="210" t="b">
        <f t="shared" si="2"/>
        <v>0</v>
      </c>
      <c r="O88" s="211" t="b">
        <f t="shared" si="3"/>
        <v>1</v>
      </c>
    </row>
    <row r="89" spans="1:15" ht="17" x14ac:dyDescent="0.2">
      <c r="A89" s="287"/>
      <c r="B89" s="290"/>
      <c r="C89" s="290"/>
      <c r="D89" s="290"/>
      <c r="E89" s="293"/>
      <c r="F89" s="153" t="s">
        <v>741</v>
      </c>
      <c r="G89" s="157" t="s">
        <v>742</v>
      </c>
      <c r="H89" s="153" t="s">
        <v>743</v>
      </c>
      <c r="I89" s="152">
        <v>-5.5E-2</v>
      </c>
      <c r="J89" s="157" t="s">
        <v>744</v>
      </c>
      <c r="K89" s="173">
        <v>0.72320000000000007</v>
      </c>
      <c r="L89" s="174">
        <v>1.1088164874768465</v>
      </c>
      <c r="M89" s="175">
        <v>1.8309999999999999E-11</v>
      </c>
      <c r="N89" s="210" t="b">
        <f t="shared" si="2"/>
        <v>1</v>
      </c>
      <c r="O89" s="211" t="b">
        <f t="shared" si="3"/>
        <v>1</v>
      </c>
    </row>
    <row r="90" spans="1:15" ht="17" x14ac:dyDescent="0.2">
      <c r="A90" s="287"/>
      <c r="B90" s="290"/>
      <c r="C90" s="290"/>
      <c r="D90" s="290"/>
      <c r="E90" s="293"/>
      <c r="F90" s="153" t="s">
        <v>807</v>
      </c>
      <c r="G90" s="157" t="s">
        <v>808</v>
      </c>
      <c r="H90" s="153" t="s">
        <v>809</v>
      </c>
      <c r="I90" s="152">
        <v>-4.2000000000000003E-2</v>
      </c>
      <c r="J90" s="157" t="s">
        <v>600</v>
      </c>
      <c r="K90" s="173">
        <v>0.67310000000000003</v>
      </c>
      <c r="L90" s="174">
        <v>1.0505701574387953</v>
      </c>
      <c r="M90" s="176">
        <v>1.449E-3</v>
      </c>
      <c r="N90" s="210" t="b">
        <f t="shared" si="2"/>
        <v>0</v>
      </c>
      <c r="O90" s="211" t="b">
        <f t="shared" si="3"/>
        <v>1</v>
      </c>
    </row>
    <row r="91" spans="1:15" ht="17" x14ac:dyDescent="0.2">
      <c r="A91" s="287"/>
      <c r="B91" s="290"/>
      <c r="C91" s="290"/>
      <c r="D91" s="290"/>
      <c r="E91" s="293"/>
      <c r="F91" s="153" t="s">
        <v>747</v>
      </c>
      <c r="G91" s="157" t="s">
        <v>748</v>
      </c>
      <c r="H91" s="153" t="s">
        <v>749</v>
      </c>
      <c r="I91" s="152">
        <v>-4.2999999999999997E-2</v>
      </c>
      <c r="J91" s="157" t="s">
        <v>750</v>
      </c>
      <c r="K91" s="173">
        <v>0.48849999999999999</v>
      </c>
      <c r="L91" s="174">
        <v>1.0900000000000001</v>
      </c>
      <c r="M91" s="175">
        <v>1.959E-9</v>
      </c>
      <c r="N91" s="210" t="b">
        <f t="shared" si="2"/>
        <v>1</v>
      </c>
      <c r="O91" s="211" t="b">
        <f t="shared" si="3"/>
        <v>1</v>
      </c>
    </row>
    <row r="92" spans="1:15" ht="18" thickBot="1" x14ac:dyDescent="0.25">
      <c r="A92" s="296"/>
      <c r="B92" s="298"/>
      <c r="C92" s="298"/>
      <c r="D92" s="298"/>
      <c r="E92" s="300"/>
      <c r="F92" s="193" t="s">
        <v>810</v>
      </c>
      <c r="G92" s="195" t="s">
        <v>811</v>
      </c>
      <c r="H92" s="193" t="s">
        <v>812</v>
      </c>
      <c r="I92" s="194">
        <v>6.3E-2</v>
      </c>
      <c r="J92" s="195" t="s">
        <v>552</v>
      </c>
      <c r="K92" s="197">
        <v>0.79400000000000004</v>
      </c>
      <c r="L92" s="198">
        <v>1.1516755342985965</v>
      </c>
      <c r="M92" s="199">
        <v>5.6560000000000003E-13</v>
      </c>
      <c r="N92" s="212" t="b">
        <f t="shared" si="2"/>
        <v>1</v>
      </c>
      <c r="O92" s="213" t="b">
        <f t="shared" si="3"/>
        <v>1</v>
      </c>
    </row>
    <row r="93" spans="1:15" ht="17" x14ac:dyDescent="0.2">
      <c r="A93" s="286" t="s">
        <v>553</v>
      </c>
      <c r="B93" s="289">
        <v>2021</v>
      </c>
      <c r="C93" s="289" t="s">
        <v>640</v>
      </c>
      <c r="D93" s="289">
        <v>19260</v>
      </c>
      <c r="E93" s="292" t="s">
        <v>49</v>
      </c>
      <c r="F93" s="185" t="s">
        <v>647</v>
      </c>
      <c r="G93" s="187" t="s">
        <v>648</v>
      </c>
      <c r="H93" s="185" t="s">
        <v>557</v>
      </c>
      <c r="I93" s="186">
        <v>0.996</v>
      </c>
      <c r="J93" s="188" t="s">
        <v>616</v>
      </c>
      <c r="K93" s="189">
        <v>0.68269999999999997</v>
      </c>
      <c r="L93" s="190">
        <v>1.1499999999999999</v>
      </c>
      <c r="M93" s="191">
        <v>2.578E-22</v>
      </c>
      <c r="N93" s="210" t="b">
        <f t="shared" si="2"/>
        <v>1</v>
      </c>
      <c r="O93" s="211" t="b">
        <f t="shared" si="3"/>
        <v>1</v>
      </c>
    </row>
    <row r="94" spans="1:15" ht="17" x14ac:dyDescent="0.2">
      <c r="A94" s="287"/>
      <c r="B94" s="290"/>
      <c r="C94" s="290"/>
      <c r="D94" s="290"/>
      <c r="E94" s="293"/>
      <c r="F94" s="153" t="s">
        <v>813</v>
      </c>
      <c r="G94" s="157" t="s">
        <v>814</v>
      </c>
      <c r="H94" s="153" t="s">
        <v>815</v>
      </c>
      <c r="I94" s="152">
        <v>1.4530000000000001</v>
      </c>
      <c r="J94" s="156" t="s">
        <v>569</v>
      </c>
      <c r="K94" s="173">
        <v>0.8115</v>
      </c>
      <c r="L94" s="174">
        <v>1.0913886248729354</v>
      </c>
      <c r="M94" s="176">
        <v>3.9570000000000002E-4</v>
      </c>
      <c r="N94" s="210" t="b">
        <f t="shared" si="2"/>
        <v>0</v>
      </c>
      <c r="O94" s="211" t="b">
        <f t="shared" si="3"/>
        <v>1</v>
      </c>
    </row>
    <row r="95" spans="1:15" ht="17" x14ac:dyDescent="0.2">
      <c r="A95" s="287"/>
      <c r="B95" s="290"/>
      <c r="C95" s="290"/>
      <c r="D95" s="290"/>
      <c r="E95" s="293"/>
      <c r="F95" s="153" t="s">
        <v>816</v>
      </c>
      <c r="G95" s="157" t="s">
        <v>817</v>
      </c>
      <c r="H95" s="153" t="s">
        <v>818</v>
      </c>
      <c r="I95" s="152">
        <v>0.84199999999999997</v>
      </c>
      <c r="J95" s="156" t="s">
        <v>819</v>
      </c>
      <c r="K95" s="173">
        <v>0.65339999999999998</v>
      </c>
      <c r="L95" s="174">
        <v>1.0238027956040283</v>
      </c>
      <c r="M95" s="176">
        <v>0.1081</v>
      </c>
      <c r="N95" s="210" t="b">
        <f t="shared" si="2"/>
        <v>0</v>
      </c>
      <c r="O95" s="211" t="b">
        <f t="shared" si="3"/>
        <v>0</v>
      </c>
    </row>
    <row r="96" spans="1:15" ht="17" x14ac:dyDescent="0.2">
      <c r="A96" s="287"/>
      <c r="B96" s="290"/>
      <c r="C96" s="290"/>
      <c r="D96" s="290"/>
      <c r="E96" s="293"/>
      <c r="F96" s="153" t="s">
        <v>581</v>
      </c>
      <c r="G96" s="157" t="s">
        <v>582</v>
      </c>
      <c r="H96" s="153" t="s">
        <v>583</v>
      </c>
      <c r="I96" s="152">
        <v>1.002</v>
      </c>
      <c r="J96" s="156" t="s">
        <v>584</v>
      </c>
      <c r="K96" s="173">
        <v>0.6885</v>
      </c>
      <c r="L96" s="174">
        <v>1.0900000000000001</v>
      </c>
      <c r="M96" s="175">
        <v>3.3939999999999998E-8</v>
      </c>
      <c r="N96" s="210" t="b">
        <f t="shared" si="2"/>
        <v>1</v>
      </c>
      <c r="O96" s="211" t="b">
        <f t="shared" si="3"/>
        <v>1</v>
      </c>
    </row>
    <row r="97" spans="1:15" ht="17" x14ac:dyDescent="0.2">
      <c r="A97" s="287"/>
      <c r="B97" s="290"/>
      <c r="C97" s="290"/>
      <c r="D97" s="290"/>
      <c r="E97" s="293"/>
      <c r="F97" s="153" t="s">
        <v>476</v>
      </c>
      <c r="G97" s="157" t="s">
        <v>644</v>
      </c>
      <c r="H97" s="153" t="s">
        <v>645</v>
      </c>
      <c r="I97" s="152">
        <v>1.401</v>
      </c>
      <c r="J97" s="156" t="s">
        <v>566</v>
      </c>
      <c r="K97" s="173">
        <v>0.79349999999999998</v>
      </c>
      <c r="L97" s="174">
        <v>1.2539308174635067</v>
      </c>
      <c r="M97" s="175">
        <v>1.8630000000000001E-37</v>
      </c>
      <c r="N97" s="210" t="b">
        <f t="shared" si="2"/>
        <v>1</v>
      </c>
      <c r="O97" s="211" t="b">
        <f t="shared" si="3"/>
        <v>1</v>
      </c>
    </row>
    <row r="98" spans="1:15" ht="18" thickBot="1" x14ac:dyDescent="0.25">
      <c r="A98" s="288"/>
      <c r="B98" s="291"/>
      <c r="C98" s="291"/>
      <c r="D98" s="291"/>
      <c r="E98" s="294"/>
      <c r="F98" s="154" t="s">
        <v>810</v>
      </c>
      <c r="G98" s="159" t="s">
        <v>811</v>
      </c>
      <c r="H98" s="154" t="s">
        <v>820</v>
      </c>
      <c r="I98" s="155">
        <v>0.78900000000000003</v>
      </c>
      <c r="J98" s="158" t="s">
        <v>552</v>
      </c>
      <c r="K98" s="180">
        <v>0.79400000000000004</v>
      </c>
      <c r="L98" s="181">
        <v>1.1516755342985965</v>
      </c>
      <c r="M98" s="192">
        <v>5.6560000000000003E-13</v>
      </c>
      <c r="N98" s="210" t="b">
        <f t="shared" si="2"/>
        <v>1</v>
      </c>
      <c r="O98" s="211" t="b">
        <f t="shared" si="3"/>
        <v>1</v>
      </c>
    </row>
    <row r="99" spans="1:15" ht="17" x14ac:dyDescent="0.2">
      <c r="A99" s="295" t="s">
        <v>553</v>
      </c>
      <c r="B99" s="297">
        <v>2021</v>
      </c>
      <c r="C99" s="297" t="s">
        <v>821</v>
      </c>
      <c r="D99" s="297">
        <v>19260</v>
      </c>
      <c r="E99" s="299" t="s">
        <v>49</v>
      </c>
      <c r="F99" s="160" t="s">
        <v>822</v>
      </c>
      <c r="G99" s="162" t="s">
        <v>823</v>
      </c>
      <c r="H99" s="160" t="s">
        <v>824</v>
      </c>
      <c r="I99" s="161">
        <v>0.29399999999999998</v>
      </c>
      <c r="J99" s="163" t="s">
        <v>825</v>
      </c>
      <c r="K99" s="170">
        <v>0.113</v>
      </c>
      <c r="L99" s="171">
        <v>1.9280015853000002E-2</v>
      </c>
      <c r="M99" s="209">
        <v>0.39900000000000002</v>
      </c>
      <c r="N99" s="214" t="b">
        <f t="shared" si="2"/>
        <v>0</v>
      </c>
      <c r="O99" s="215" t="b">
        <f t="shared" si="3"/>
        <v>0</v>
      </c>
    </row>
    <row r="100" spans="1:15" ht="17" x14ac:dyDescent="0.2">
      <c r="A100" s="287"/>
      <c r="B100" s="290"/>
      <c r="C100" s="290"/>
      <c r="D100" s="290"/>
      <c r="E100" s="293"/>
      <c r="F100" s="153" t="s">
        <v>826</v>
      </c>
      <c r="G100" s="157" t="s">
        <v>827</v>
      </c>
      <c r="H100" s="153" t="s">
        <v>828</v>
      </c>
      <c r="I100" s="152">
        <v>0.22700000000000001</v>
      </c>
      <c r="J100" s="156" t="s">
        <v>576</v>
      </c>
      <c r="K100" s="173">
        <v>0.7591</v>
      </c>
      <c r="L100" s="174">
        <v>1.1291660969404509</v>
      </c>
      <c r="M100" s="175">
        <v>6.3890000000000003E-13</v>
      </c>
      <c r="N100" s="210" t="b">
        <f t="shared" si="2"/>
        <v>1</v>
      </c>
      <c r="O100" s="211" t="b">
        <f t="shared" si="3"/>
        <v>1</v>
      </c>
    </row>
    <row r="101" spans="1:15" ht="17" x14ac:dyDescent="0.2">
      <c r="A101" s="287"/>
      <c r="B101" s="290"/>
      <c r="C101" s="290"/>
      <c r="D101" s="290"/>
      <c r="E101" s="293"/>
      <c r="F101" s="153" t="s">
        <v>476</v>
      </c>
      <c r="G101" s="157" t="s">
        <v>644</v>
      </c>
      <c r="H101" s="153" t="s">
        <v>645</v>
      </c>
      <c r="I101" s="152">
        <v>0.34300000000000003</v>
      </c>
      <c r="J101" s="156" t="s">
        <v>566</v>
      </c>
      <c r="K101" s="173">
        <v>0.79349999999999998</v>
      </c>
      <c r="L101" s="174">
        <v>1.2539308174635067</v>
      </c>
      <c r="M101" s="175">
        <v>1.8630000000000001E-37</v>
      </c>
      <c r="N101" s="210" t="b">
        <f t="shared" si="2"/>
        <v>1</v>
      </c>
      <c r="O101" s="211" t="b">
        <f t="shared" si="3"/>
        <v>1</v>
      </c>
    </row>
    <row r="102" spans="1:15" ht="17" x14ac:dyDescent="0.2">
      <c r="A102" s="287"/>
      <c r="B102" s="290"/>
      <c r="C102" s="290"/>
      <c r="D102" s="290"/>
      <c r="E102" s="293"/>
      <c r="F102" s="153" t="s">
        <v>829</v>
      </c>
      <c r="G102" s="157" t="s">
        <v>830</v>
      </c>
      <c r="H102" s="153" t="s">
        <v>572</v>
      </c>
      <c r="I102" s="152">
        <v>0.16900000000000001</v>
      </c>
      <c r="J102" s="156" t="s">
        <v>831</v>
      </c>
      <c r="K102" s="173">
        <v>0.66369999999999996</v>
      </c>
      <c r="L102" s="174">
        <v>1.0309147632120406</v>
      </c>
      <c r="M102" s="176">
        <v>4.1750000000000002E-2</v>
      </c>
      <c r="N102" s="210" t="b">
        <f t="shared" si="2"/>
        <v>0</v>
      </c>
      <c r="O102" s="211" t="b">
        <f t="shared" si="3"/>
        <v>0</v>
      </c>
    </row>
    <row r="103" spans="1:15" ht="18" thickBot="1" x14ac:dyDescent="0.25">
      <c r="A103" s="296"/>
      <c r="B103" s="298"/>
      <c r="C103" s="298"/>
      <c r="D103" s="298"/>
      <c r="E103" s="300"/>
      <c r="F103" s="193" t="s">
        <v>581</v>
      </c>
      <c r="G103" s="195" t="s">
        <v>582</v>
      </c>
      <c r="H103" s="193" t="s">
        <v>583</v>
      </c>
      <c r="I103" s="194">
        <v>0.20300000000000001</v>
      </c>
      <c r="J103" s="196" t="s">
        <v>584</v>
      </c>
      <c r="K103" s="197">
        <v>0.6885</v>
      </c>
      <c r="L103" s="198">
        <v>1.0900000000000001</v>
      </c>
      <c r="M103" s="199">
        <v>3.3939999999999998E-8</v>
      </c>
      <c r="N103" s="212" t="b">
        <f t="shared" si="2"/>
        <v>1</v>
      </c>
      <c r="O103" s="213" t="b">
        <f t="shared" si="3"/>
        <v>1</v>
      </c>
    </row>
    <row r="104" spans="1:15" ht="17" customHeight="1" x14ac:dyDescent="0.2">
      <c r="A104" s="286" t="s">
        <v>553</v>
      </c>
      <c r="B104" s="289">
        <v>2021</v>
      </c>
      <c r="C104" s="289" t="s">
        <v>646</v>
      </c>
      <c r="D104" s="289">
        <v>19260</v>
      </c>
      <c r="E104" s="292" t="s">
        <v>49</v>
      </c>
      <c r="F104" s="185" t="s">
        <v>647</v>
      </c>
      <c r="G104" s="187" t="s">
        <v>648</v>
      </c>
      <c r="H104" s="185" t="s">
        <v>557</v>
      </c>
      <c r="I104" s="186">
        <v>-0.38200000000000001</v>
      </c>
      <c r="J104" s="188" t="s">
        <v>616</v>
      </c>
      <c r="K104" s="189">
        <v>0.68269999999999997</v>
      </c>
      <c r="L104" s="190">
        <v>1.1499999999999999</v>
      </c>
      <c r="M104" s="191">
        <v>2.578E-22</v>
      </c>
      <c r="N104" s="210" t="b">
        <f t="shared" si="2"/>
        <v>1</v>
      </c>
      <c r="O104" s="211" t="b">
        <f t="shared" si="3"/>
        <v>1</v>
      </c>
    </row>
    <row r="105" spans="1:15" ht="17" x14ac:dyDescent="0.2">
      <c r="A105" s="287"/>
      <c r="B105" s="290"/>
      <c r="C105" s="290"/>
      <c r="D105" s="290"/>
      <c r="E105" s="293"/>
      <c r="F105" s="153" t="s">
        <v>813</v>
      </c>
      <c r="G105" s="157" t="s">
        <v>814</v>
      </c>
      <c r="H105" s="153" t="s">
        <v>815</v>
      </c>
      <c r="I105" s="152">
        <v>-0.45600000000000002</v>
      </c>
      <c r="J105" s="156" t="s">
        <v>569</v>
      </c>
      <c r="K105" s="173">
        <v>0.81</v>
      </c>
      <c r="L105" s="174">
        <v>1.0900000000000001</v>
      </c>
      <c r="M105" s="176">
        <v>3.9570000000000002E-4</v>
      </c>
      <c r="N105" s="210" t="b">
        <f t="shared" si="2"/>
        <v>0</v>
      </c>
      <c r="O105" s="211" t="b">
        <f t="shared" si="3"/>
        <v>1</v>
      </c>
    </row>
    <row r="106" spans="1:15" ht="17" x14ac:dyDescent="0.2">
      <c r="A106" s="287"/>
      <c r="B106" s="290"/>
      <c r="C106" s="290"/>
      <c r="D106" s="290"/>
      <c r="E106" s="293"/>
      <c r="F106" s="153" t="s">
        <v>581</v>
      </c>
      <c r="G106" s="157" t="s">
        <v>582</v>
      </c>
      <c r="H106" s="153" t="s">
        <v>583</v>
      </c>
      <c r="I106" s="152">
        <v>-0.40200000000000002</v>
      </c>
      <c r="J106" s="156" t="s">
        <v>584</v>
      </c>
      <c r="K106" s="173">
        <v>0.6885</v>
      </c>
      <c r="L106" s="174">
        <v>1.0900000000000001</v>
      </c>
      <c r="M106" s="175">
        <v>3.3939999999999998E-8</v>
      </c>
      <c r="N106" s="210" t="b">
        <f t="shared" si="2"/>
        <v>1</v>
      </c>
      <c r="O106" s="211" t="b">
        <f t="shared" si="3"/>
        <v>1</v>
      </c>
    </row>
    <row r="107" spans="1:15" ht="17" x14ac:dyDescent="0.2">
      <c r="A107" s="287"/>
      <c r="B107" s="290"/>
      <c r="C107" s="290"/>
      <c r="D107" s="290"/>
      <c r="E107" s="293"/>
      <c r="F107" s="153" t="s">
        <v>476</v>
      </c>
      <c r="G107" s="157" t="s">
        <v>644</v>
      </c>
      <c r="H107" s="153" t="s">
        <v>645</v>
      </c>
      <c r="I107" s="152">
        <v>-0.59399999999999997</v>
      </c>
      <c r="J107" s="156" t="s">
        <v>566</v>
      </c>
      <c r="K107" s="173">
        <v>0.79349999999999998</v>
      </c>
      <c r="L107" s="174">
        <v>1.2539308174635067</v>
      </c>
      <c r="M107" s="175">
        <v>1.8630000000000001E-37</v>
      </c>
      <c r="N107" s="210" t="b">
        <f t="shared" si="2"/>
        <v>1</v>
      </c>
      <c r="O107" s="211" t="b">
        <f t="shared" si="3"/>
        <v>1</v>
      </c>
    </row>
    <row r="108" spans="1:15" ht="17" x14ac:dyDescent="0.2">
      <c r="A108" s="287"/>
      <c r="B108" s="290"/>
      <c r="C108" s="290"/>
      <c r="D108" s="290"/>
      <c r="E108" s="293"/>
      <c r="F108" s="153" t="s">
        <v>810</v>
      </c>
      <c r="G108" s="157" t="s">
        <v>811</v>
      </c>
      <c r="H108" s="153" t="s">
        <v>820</v>
      </c>
      <c r="I108" s="152">
        <v>-0.30199999999999999</v>
      </c>
      <c r="J108" s="156" t="s">
        <v>552</v>
      </c>
      <c r="K108" s="173">
        <v>0.79400000000000004</v>
      </c>
      <c r="L108" s="174">
        <v>1.1516755342985965</v>
      </c>
      <c r="M108" s="175">
        <v>5.6560000000000003E-13</v>
      </c>
      <c r="N108" s="210" t="b">
        <f t="shared" si="2"/>
        <v>1</v>
      </c>
      <c r="O108" s="211" t="b">
        <f t="shared" si="3"/>
        <v>1</v>
      </c>
    </row>
    <row r="109" spans="1:15" ht="18" thickBot="1" x14ac:dyDescent="0.25">
      <c r="A109" s="288"/>
      <c r="B109" s="291"/>
      <c r="C109" s="291"/>
      <c r="D109" s="291"/>
      <c r="E109" s="294"/>
      <c r="F109" s="154" t="s">
        <v>832</v>
      </c>
      <c r="G109" s="159" t="s">
        <v>833</v>
      </c>
      <c r="H109" s="154" t="s">
        <v>834</v>
      </c>
      <c r="I109" s="155">
        <v>-0.61799999999999999</v>
      </c>
      <c r="J109" s="158" t="s">
        <v>835</v>
      </c>
      <c r="K109" s="180">
        <v>0.94740000000000002</v>
      </c>
      <c r="L109" s="181">
        <v>1.0289844063507487</v>
      </c>
      <c r="M109" s="182">
        <v>0.3508</v>
      </c>
      <c r="N109" s="212" t="b">
        <f t="shared" si="2"/>
        <v>0</v>
      </c>
      <c r="O109" s="213" t="b">
        <f t="shared" si="3"/>
        <v>0</v>
      </c>
    </row>
    <row r="110" spans="1:15" x14ac:dyDescent="0.2">
      <c r="A110" s="216" t="s">
        <v>836</v>
      </c>
    </row>
    <row r="111" spans="1:15" x14ac:dyDescent="0.2">
      <c r="A111" s="216" t="s">
        <v>837</v>
      </c>
    </row>
    <row r="112" spans="1:15" x14ac:dyDescent="0.2">
      <c r="A112" s="216" t="s">
        <v>5407</v>
      </c>
    </row>
    <row r="113" spans="1:1" x14ac:dyDescent="0.2">
      <c r="A113" s="216" t="s">
        <v>5406</v>
      </c>
    </row>
    <row r="114" spans="1:1" x14ac:dyDescent="0.2">
      <c r="A114" t="s">
        <v>838</v>
      </c>
    </row>
    <row r="115" spans="1:1" x14ac:dyDescent="0.2">
      <c r="A115" t="s">
        <v>839</v>
      </c>
    </row>
    <row r="116" spans="1:1" x14ac:dyDescent="0.2">
      <c r="A116" t="s">
        <v>840</v>
      </c>
    </row>
    <row r="117" spans="1:1" x14ac:dyDescent="0.2">
      <c r="A117" t="s">
        <v>841</v>
      </c>
    </row>
    <row r="118" spans="1:1" x14ac:dyDescent="0.2">
      <c r="A118" t="s">
        <v>842</v>
      </c>
    </row>
    <row r="119" spans="1:1" x14ac:dyDescent="0.2">
      <c r="A119" t="s">
        <v>843</v>
      </c>
    </row>
    <row r="120" spans="1:1" x14ac:dyDescent="0.2">
      <c r="A120" t="s">
        <v>844</v>
      </c>
    </row>
    <row r="121" spans="1:1" x14ac:dyDescent="0.2">
      <c r="A121" t="s">
        <v>845</v>
      </c>
    </row>
  </sheetData>
  <mergeCells count="70">
    <mergeCell ref="N2:N3"/>
    <mergeCell ref="O2:O3"/>
    <mergeCell ref="H2:J2"/>
    <mergeCell ref="K2:M2"/>
    <mergeCell ref="F2:G2"/>
    <mergeCell ref="A99:A103"/>
    <mergeCell ref="B99:B103"/>
    <mergeCell ref="C99:C103"/>
    <mergeCell ref="D99:D103"/>
    <mergeCell ref="E99:E103"/>
    <mergeCell ref="A104:A109"/>
    <mergeCell ref="B104:B109"/>
    <mergeCell ref="C104:C109"/>
    <mergeCell ref="D104:D109"/>
    <mergeCell ref="E104:E109"/>
    <mergeCell ref="A71:A92"/>
    <mergeCell ref="B71:B92"/>
    <mergeCell ref="C71:C92"/>
    <mergeCell ref="D71:D92"/>
    <mergeCell ref="E71:E92"/>
    <mergeCell ref="A93:A98"/>
    <mergeCell ref="B93:B98"/>
    <mergeCell ref="C93:C98"/>
    <mergeCell ref="D93:D98"/>
    <mergeCell ref="E93:E98"/>
    <mergeCell ref="A35:A38"/>
    <mergeCell ref="B35:B38"/>
    <mergeCell ref="C35:C38"/>
    <mergeCell ref="D35:D38"/>
    <mergeCell ref="E35:E38"/>
    <mergeCell ref="A39:A70"/>
    <mergeCell ref="B39:B70"/>
    <mergeCell ref="C39:C70"/>
    <mergeCell ref="D39:D70"/>
    <mergeCell ref="E39:E70"/>
    <mergeCell ref="A30:A31"/>
    <mergeCell ref="B30:B31"/>
    <mergeCell ref="C30:C31"/>
    <mergeCell ref="D30:D31"/>
    <mergeCell ref="E30:E31"/>
    <mergeCell ref="A32:A34"/>
    <mergeCell ref="B32:B34"/>
    <mergeCell ref="C32:C34"/>
    <mergeCell ref="D32:D34"/>
    <mergeCell ref="E32:E34"/>
    <mergeCell ref="A21:A26"/>
    <mergeCell ref="B21:B26"/>
    <mergeCell ref="C21:C26"/>
    <mergeCell ref="D21:D26"/>
    <mergeCell ref="E21:E26"/>
    <mergeCell ref="A27:A28"/>
    <mergeCell ref="B27:B28"/>
    <mergeCell ref="C27:C28"/>
    <mergeCell ref="D27:D28"/>
    <mergeCell ref="E27:E28"/>
    <mergeCell ref="A4:A7"/>
    <mergeCell ref="B4:B7"/>
    <mergeCell ref="C4:C7"/>
    <mergeCell ref="D4:D7"/>
    <mergeCell ref="E4:E7"/>
    <mergeCell ref="A8:A20"/>
    <mergeCell ref="B8:B20"/>
    <mergeCell ref="C8:C20"/>
    <mergeCell ref="D8:D20"/>
    <mergeCell ref="E8:E20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9017-6896-6B43-8EB1-F1CAEC533B39}">
  <dimension ref="A1:B15"/>
  <sheetViews>
    <sheetView workbookViewId="0">
      <selection activeCell="A16" sqref="A16"/>
    </sheetView>
  </sheetViews>
  <sheetFormatPr baseColWidth="10" defaultColWidth="11" defaultRowHeight="16" x14ac:dyDescent="0.2"/>
  <cols>
    <col min="1" max="1" width="26.33203125" customWidth="1"/>
    <col min="2" max="2" width="29.33203125" bestFit="1" customWidth="1"/>
  </cols>
  <sheetData>
    <row r="1" spans="1:2" ht="17" thickBot="1" x14ac:dyDescent="0.25">
      <c r="A1" s="6" t="s">
        <v>5375</v>
      </c>
      <c r="B1" s="7"/>
    </row>
    <row r="2" spans="1:2" ht="17" thickBot="1" x14ac:dyDescent="0.25">
      <c r="A2" s="61" t="s">
        <v>846</v>
      </c>
      <c r="B2" s="63" t="s">
        <v>847</v>
      </c>
    </row>
    <row r="3" spans="1:2" x14ac:dyDescent="0.2">
      <c r="A3" s="64" t="s">
        <v>387</v>
      </c>
      <c r="B3" s="66">
        <v>1</v>
      </c>
    </row>
    <row r="4" spans="1:2" x14ac:dyDescent="0.2">
      <c r="A4" s="64" t="s">
        <v>640</v>
      </c>
      <c r="B4" s="66">
        <v>0.72899999999999998</v>
      </c>
    </row>
    <row r="5" spans="1:2" x14ac:dyDescent="0.2">
      <c r="A5" s="64" t="s">
        <v>848</v>
      </c>
      <c r="B5" s="66">
        <v>0.70499999999999996</v>
      </c>
    </row>
    <row r="6" spans="1:2" x14ac:dyDescent="0.2">
      <c r="A6" s="64" t="s">
        <v>646</v>
      </c>
      <c r="B6" s="66">
        <v>-0.69599999999999995</v>
      </c>
    </row>
    <row r="7" spans="1:2" x14ac:dyDescent="0.2">
      <c r="A7" s="64" t="s">
        <v>849</v>
      </c>
      <c r="B7" s="66">
        <v>-0.63700000000000001</v>
      </c>
    </row>
    <row r="8" spans="1:2" x14ac:dyDescent="0.2">
      <c r="A8" s="64" t="s">
        <v>850</v>
      </c>
      <c r="B8" s="66">
        <v>0.55100000000000005</v>
      </c>
    </row>
    <row r="9" spans="1:2" x14ac:dyDescent="0.2">
      <c r="A9" s="64" t="s">
        <v>851</v>
      </c>
      <c r="B9" s="66">
        <v>-0.435</v>
      </c>
    </row>
    <row r="10" spans="1:2" x14ac:dyDescent="0.2">
      <c r="A10" s="64" t="s">
        <v>852</v>
      </c>
      <c r="B10" s="66">
        <v>0.26900000000000002</v>
      </c>
    </row>
    <row r="11" spans="1:2" x14ac:dyDescent="0.2">
      <c r="A11" s="64" t="s">
        <v>853</v>
      </c>
      <c r="B11" s="66">
        <v>0.23499999999999999</v>
      </c>
    </row>
    <row r="12" spans="1:2" x14ac:dyDescent="0.2">
      <c r="A12" s="64" t="s">
        <v>854</v>
      </c>
      <c r="B12" s="66">
        <v>-0.16800000000000001</v>
      </c>
    </row>
    <row r="13" spans="1:2" ht="17" thickBot="1" x14ac:dyDescent="0.25">
      <c r="A13" s="67" t="s">
        <v>855</v>
      </c>
      <c r="B13" s="70">
        <v>-6.9000000000000006E-2</v>
      </c>
    </row>
    <row r="14" spans="1:2" x14ac:dyDescent="0.2">
      <c r="A14" s="3" t="s">
        <v>856</v>
      </c>
    </row>
    <row r="15" spans="1:2" x14ac:dyDescent="0.2">
      <c r="A15" t="s">
        <v>5409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B488-391A-E84F-B809-1F6CA707297A}">
  <dimension ref="A1:GO85"/>
  <sheetViews>
    <sheetView workbookViewId="0">
      <selection activeCell="E76" sqref="E76"/>
    </sheetView>
  </sheetViews>
  <sheetFormatPr baseColWidth="10" defaultColWidth="11" defaultRowHeight="16" x14ac:dyDescent="0.2"/>
  <cols>
    <col min="1" max="1" width="45.83203125" bestFit="1" customWidth="1"/>
    <col min="2" max="2" width="11.6640625" bestFit="1" customWidth="1"/>
    <col min="3" max="3" width="21.6640625" bestFit="1" customWidth="1"/>
    <col min="4" max="4" width="10.6640625" bestFit="1" customWidth="1"/>
    <col min="5" max="5" width="11.6640625" bestFit="1" customWidth="1"/>
    <col min="6" max="6" width="13.33203125" bestFit="1" customWidth="1"/>
    <col min="7" max="7" width="8.83203125" bestFit="1" customWidth="1"/>
    <col min="8" max="8" width="17.6640625" bestFit="1" customWidth="1"/>
    <col min="9" max="9" width="9.33203125" bestFit="1" customWidth="1"/>
    <col min="10" max="10" width="14.33203125" bestFit="1" customWidth="1"/>
    <col min="11" max="11" width="28.33203125" bestFit="1" customWidth="1"/>
    <col min="12" max="12" width="29.6640625" bestFit="1" customWidth="1"/>
    <col min="13" max="13" width="40.6640625" bestFit="1" customWidth="1"/>
    <col min="14" max="14" width="42.1640625" bestFit="1" customWidth="1"/>
    <col min="15" max="15" width="38.1640625" bestFit="1" customWidth="1"/>
    <col min="16" max="16" width="39.5" bestFit="1" customWidth="1"/>
    <col min="17" max="17" width="50.5" bestFit="1" customWidth="1"/>
    <col min="18" max="18" width="51.83203125" bestFit="1" customWidth="1"/>
    <col min="19" max="19" width="29.33203125" bestFit="1" customWidth="1"/>
    <col min="20" max="20" width="30.6640625" bestFit="1" customWidth="1"/>
    <col min="21" max="21" width="41.6640625" bestFit="1" customWidth="1"/>
    <col min="22" max="22" width="43.1640625" bestFit="1" customWidth="1"/>
    <col min="23" max="23" width="28.6640625" bestFit="1" customWidth="1"/>
    <col min="24" max="24" width="30" bestFit="1" customWidth="1"/>
    <col min="25" max="25" width="41" bestFit="1" customWidth="1"/>
    <col min="26" max="26" width="42.5" bestFit="1" customWidth="1"/>
    <col min="27" max="27" width="34" bestFit="1" customWidth="1"/>
    <col min="28" max="28" width="35.33203125" bestFit="1" customWidth="1"/>
    <col min="29" max="29" width="26.83203125" bestFit="1" customWidth="1"/>
    <col min="30" max="30" width="28.1640625" bestFit="1" customWidth="1"/>
    <col min="31" max="31" width="39.1640625" bestFit="1" customWidth="1"/>
    <col min="32" max="32" width="40.5" bestFit="1" customWidth="1"/>
    <col min="33" max="33" width="35.6640625" bestFit="1" customWidth="1"/>
    <col min="34" max="34" width="37.1640625" bestFit="1" customWidth="1"/>
    <col min="35" max="35" width="48.1640625" bestFit="1" customWidth="1"/>
    <col min="36" max="36" width="49.5" bestFit="1" customWidth="1"/>
    <col min="37" max="37" width="33.33203125" bestFit="1" customWidth="1"/>
    <col min="38" max="38" width="34.6640625" bestFit="1" customWidth="1"/>
    <col min="39" max="39" width="45.6640625" bestFit="1" customWidth="1"/>
    <col min="40" max="40" width="47.1640625" bestFit="1" customWidth="1"/>
    <col min="41" max="41" width="31.6640625" bestFit="1" customWidth="1"/>
    <col min="42" max="42" width="33" bestFit="1" customWidth="1"/>
    <col min="43" max="43" width="44" bestFit="1" customWidth="1"/>
    <col min="44" max="44" width="45.33203125" bestFit="1" customWidth="1"/>
    <col min="45" max="45" width="30" bestFit="1" customWidth="1"/>
    <col min="46" max="46" width="31.33203125" bestFit="1" customWidth="1"/>
    <col min="47" max="47" width="42.5" bestFit="1" customWidth="1"/>
    <col min="48" max="48" width="43.83203125" bestFit="1" customWidth="1"/>
    <col min="49" max="49" width="30.1640625" bestFit="1" customWidth="1"/>
    <col min="50" max="50" width="31.6640625" bestFit="1" customWidth="1"/>
    <col min="51" max="51" width="42.6640625" bestFit="1" customWidth="1"/>
    <col min="52" max="52" width="44" bestFit="1" customWidth="1"/>
    <col min="53" max="53" width="39.33203125" bestFit="1" customWidth="1"/>
    <col min="54" max="54" width="40.6640625" bestFit="1" customWidth="1"/>
    <col min="55" max="55" width="32.1640625" bestFit="1" customWidth="1"/>
    <col min="56" max="56" width="33.5" bestFit="1" customWidth="1"/>
    <col min="57" max="57" width="44.5" bestFit="1" customWidth="1"/>
    <col min="58" max="58" width="45.83203125" bestFit="1" customWidth="1"/>
    <col min="59" max="59" width="39.33203125" bestFit="1" customWidth="1"/>
    <col min="60" max="60" width="40.6640625" bestFit="1" customWidth="1"/>
    <col min="61" max="61" width="32.1640625" bestFit="1" customWidth="1"/>
    <col min="62" max="62" width="33.5" bestFit="1" customWidth="1"/>
    <col min="63" max="63" width="44.5" bestFit="1" customWidth="1"/>
    <col min="64" max="64" width="45.83203125" bestFit="1" customWidth="1"/>
    <col min="65" max="65" width="37.5" bestFit="1" customWidth="1"/>
    <col min="66" max="66" width="38.83203125" bestFit="1" customWidth="1"/>
    <col min="67" max="67" width="30.1640625" bestFit="1" customWidth="1"/>
    <col min="68" max="68" width="31.6640625" bestFit="1" customWidth="1"/>
    <col min="69" max="69" width="42.6640625" bestFit="1" customWidth="1"/>
    <col min="70" max="70" width="44" bestFit="1" customWidth="1"/>
    <col min="71" max="71" width="27.1640625" bestFit="1" customWidth="1"/>
    <col min="72" max="72" width="28.5" bestFit="1" customWidth="1"/>
    <col min="73" max="73" width="39.5" bestFit="1" customWidth="1"/>
    <col min="74" max="74" width="40.83203125" bestFit="1" customWidth="1"/>
    <col min="75" max="75" width="41.33203125" bestFit="1" customWidth="1"/>
    <col min="76" max="76" width="42.83203125" bestFit="1" customWidth="1"/>
    <col min="77" max="77" width="53.83203125" bestFit="1" customWidth="1"/>
    <col min="78" max="78" width="55.1640625" bestFit="1" customWidth="1"/>
    <col min="79" max="79" width="30.6640625" bestFit="1" customWidth="1"/>
    <col min="80" max="80" width="32.1640625" bestFit="1" customWidth="1"/>
    <col min="81" max="81" width="43.1640625" bestFit="1" customWidth="1"/>
    <col min="82" max="82" width="44.5" bestFit="1" customWidth="1"/>
    <col min="83" max="83" width="34.6640625" bestFit="1" customWidth="1"/>
    <col min="84" max="84" width="36" bestFit="1" customWidth="1"/>
    <col min="85" max="85" width="47.1640625" bestFit="1" customWidth="1"/>
    <col min="86" max="86" width="48.5" bestFit="1" customWidth="1"/>
    <col min="87" max="87" width="36.1640625" bestFit="1" customWidth="1"/>
    <col min="88" max="88" width="37.6640625" bestFit="1" customWidth="1"/>
    <col min="89" max="89" width="48.6640625" bestFit="1" customWidth="1"/>
    <col min="90" max="90" width="50" bestFit="1" customWidth="1"/>
    <col min="91" max="91" width="29.6640625" bestFit="1" customWidth="1"/>
    <col min="92" max="92" width="31" bestFit="1" customWidth="1"/>
    <col min="93" max="93" width="42.1640625" bestFit="1" customWidth="1"/>
    <col min="94" max="94" width="43.5" bestFit="1" customWidth="1"/>
    <col min="95" max="95" width="31.6640625" bestFit="1" customWidth="1"/>
    <col min="96" max="96" width="33" bestFit="1" customWidth="1"/>
    <col min="97" max="97" width="44" bestFit="1" customWidth="1"/>
    <col min="98" max="98" width="45.33203125" bestFit="1" customWidth="1"/>
    <col min="99" max="99" width="27.83203125" bestFit="1" customWidth="1"/>
    <col min="100" max="100" width="29.1640625" bestFit="1" customWidth="1"/>
    <col min="101" max="101" width="40.1640625" bestFit="1" customWidth="1"/>
    <col min="102" max="102" width="41.5" bestFit="1" customWidth="1"/>
    <col min="103" max="103" width="28.1640625" bestFit="1" customWidth="1"/>
    <col min="104" max="104" width="29.5" bestFit="1" customWidth="1"/>
    <col min="105" max="105" width="40.5" bestFit="1" customWidth="1"/>
    <col min="106" max="106" width="42" bestFit="1" customWidth="1"/>
    <col min="107" max="107" width="28.1640625" bestFit="1" customWidth="1"/>
    <col min="108" max="108" width="29.5" bestFit="1" customWidth="1"/>
    <col min="109" max="109" width="40.5" bestFit="1" customWidth="1"/>
    <col min="110" max="110" width="42" bestFit="1" customWidth="1"/>
    <col min="111" max="111" width="38.83203125" bestFit="1" customWidth="1"/>
    <col min="112" max="112" width="40.1640625" bestFit="1" customWidth="1"/>
    <col min="113" max="113" width="51.1640625" bestFit="1" customWidth="1"/>
    <col min="114" max="114" width="52.6640625" bestFit="1" customWidth="1"/>
    <col min="115" max="115" width="23.5" bestFit="1" customWidth="1"/>
    <col min="116" max="116" width="24.83203125" bestFit="1" customWidth="1"/>
    <col min="117" max="117" width="28.33203125" bestFit="1" customWidth="1"/>
    <col min="118" max="118" width="29.6640625" bestFit="1" customWidth="1"/>
    <col min="119" max="127" width="24" bestFit="1" customWidth="1"/>
    <col min="128" max="128" width="25.1640625" bestFit="1" customWidth="1"/>
    <col min="129" max="137" width="25" bestFit="1" customWidth="1"/>
    <col min="138" max="138" width="26.1640625" bestFit="1" customWidth="1"/>
    <col min="139" max="139" width="47.1640625" bestFit="1" customWidth="1"/>
    <col min="140" max="140" width="33.83203125" bestFit="1" customWidth="1"/>
    <col min="141" max="141" width="35.1640625" bestFit="1" customWidth="1"/>
    <col min="142" max="142" width="34.33203125" bestFit="1" customWidth="1"/>
    <col min="143" max="143" width="35.6640625" bestFit="1" customWidth="1"/>
    <col min="144" max="144" width="40.83203125" bestFit="1" customWidth="1"/>
    <col min="145" max="145" width="42.33203125" bestFit="1" customWidth="1"/>
    <col min="146" max="146" width="38.1640625" bestFit="1" customWidth="1"/>
    <col min="147" max="147" width="39.5" bestFit="1" customWidth="1"/>
    <col min="148" max="148" width="33.5" bestFit="1" customWidth="1"/>
    <col min="149" max="149" width="34.83203125" bestFit="1" customWidth="1"/>
    <col min="150" max="150" width="30.5" bestFit="1" customWidth="1"/>
    <col min="151" max="151" width="32" bestFit="1" customWidth="1"/>
    <col min="152" max="152" width="37" bestFit="1" customWidth="1"/>
    <col min="153" max="153" width="51.33203125" bestFit="1" customWidth="1"/>
    <col min="154" max="154" width="52" bestFit="1" customWidth="1"/>
    <col min="155" max="155" width="55.6640625" bestFit="1" customWidth="1"/>
    <col min="156" max="156" width="27" bestFit="1" customWidth="1"/>
    <col min="157" max="157" width="28.33203125" bestFit="1" customWidth="1"/>
    <col min="158" max="158" width="31.83203125" bestFit="1" customWidth="1"/>
    <col min="159" max="159" width="33.1640625" bestFit="1" customWidth="1"/>
    <col min="160" max="160" width="55" bestFit="1" customWidth="1"/>
    <col min="161" max="161" width="56.33203125" bestFit="1" customWidth="1"/>
    <col min="162" max="162" width="67.33203125" bestFit="1" customWidth="1"/>
    <col min="163" max="163" width="68.83203125" bestFit="1" customWidth="1"/>
    <col min="164" max="164" width="53" bestFit="1" customWidth="1"/>
    <col min="165" max="165" width="54.33203125" bestFit="1" customWidth="1"/>
    <col min="166" max="166" width="65.33203125" bestFit="1" customWidth="1"/>
    <col min="167" max="167" width="66.6640625" bestFit="1" customWidth="1"/>
    <col min="168" max="168" width="52.33203125" bestFit="1" customWidth="1"/>
    <col min="169" max="169" width="53.6640625" bestFit="1" customWidth="1"/>
    <col min="170" max="170" width="64.6640625" bestFit="1" customWidth="1"/>
    <col min="171" max="171" width="66" bestFit="1" customWidth="1"/>
    <col min="172" max="172" width="21.6640625" bestFit="1" customWidth="1"/>
    <col min="173" max="173" width="23" bestFit="1" customWidth="1"/>
    <col min="174" max="174" width="34" bestFit="1" customWidth="1"/>
    <col min="175" max="175" width="35.33203125" bestFit="1" customWidth="1"/>
    <col min="176" max="176" width="38" bestFit="1" customWidth="1"/>
    <col min="177" max="177" width="39.33203125" bestFit="1" customWidth="1"/>
    <col min="178" max="178" width="50.33203125" bestFit="1" customWidth="1"/>
    <col min="179" max="179" width="51.6640625" bestFit="1" customWidth="1"/>
    <col min="180" max="180" width="38.1640625" bestFit="1" customWidth="1"/>
    <col min="181" max="181" width="39.5" bestFit="1" customWidth="1"/>
    <col min="182" max="182" width="50.5" bestFit="1" customWidth="1"/>
    <col min="183" max="183" width="51.83203125" bestFit="1" customWidth="1"/>
    <col min="184" max="184" width="56.6640625" bestFit="1" customWidth="1"/>
    <col min="185" max="185" width="58.1640625" bestFit="1" customWidth="1"/>
    <col min="186" max="186" width="69.1640625" bestFit="1" customWidth="1"/>
    <col min="187" max="187" width="70.5" bestFit="1" customWidth="1"/>
    <col min="188" max="188" width="56.83203125" bestFit="1" customWidth="1"/>
    <col min="189" max="189" width="58.33203125" bestFit="1" customWidth="1"/>
    <col min="190" max="190" width="69.33203125" bestFit="1" customWidth="1"/>
    <col min="191" max="191" width="70.6640625" bestFit="1" customWidth="1"/>
    <col min="192" max="192" width="65" bestFit="1" customWidth="1"/>
    <col min="193" max="193" width="66.33203125" bestFit="1" customWidth="1"/>
    <col min="194" max="194" width="44.83203125" bestFit="1" customWidth="1"/>
    <col min="195" max="195" width="46.1640625" bestFit="1" customWidth="1"/>
    <col min="196" max="196" width="57.1640625" bestFit="1" customWidth="1"/>
    <col min="197" max="197" width="58.6640625" bestFit="1" customWidth="1"/>
  </cols>
  <sheetData>
    <row r="1" spans="1:197" ht="17" thickBot="1" x14ac:dyDescent="0.25">
      <c r="A1" s="51" t="s">
        <v>5376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</row>
    <row r="2" spans="1:197" ht="17" thickBot="1" x14ac:dyDescent="0.25">
      <c r="A2" s="81" t="s">
        <v>857</v>
      </c>
      <c r="B2" s="82" t="s">
        <v>19</v>
      </c>
      <c r="C2" s="82" t="s">
        <v>858</v>
      </c>
      <c r="D2" s="82" t="s">
        <v>859</v>
      </c>
      <c r="E2" s="82" t="s">
        <v>860</v>
      </c>
      <c r="F2" s="82" t="s">
        <v>861</v>
      </c>
      <c r="G2" s="82" t="s">
        <v>862</v>
      </c>
      <c r="H2" s="82" t="s">
        <v>863</v>
      </c>
      <c r="I2" s="82" t="s">
        <v>864</v>
      </c>
      <c r="J2" s="82" t="s">
        <v>865</v>
      </c>
      <c r="K2" s="82" t="s">
        <v>866</v>
      </c>
      <c r="L2" s="82" t="s">
        <v>867</v>
      </c>
      <c r="M2" s="82" t="s">
        <v>868</v>
      </c>
      <c r="N2" s="82" t="s">
        <v>869</v>
      </c>
      <c r="O2" s="82" t="s">
        <v>870</v>
      </c>
      <c r="P2" s="82" t="s">
        <v>871</v>
      </c>
      <c r="Q2" s="82" t="s">
        <v>872</v>
      </c>
      <c r="R2" s="82" t="s">
        <v>873</v>
      </c>
      <c r="S2" s="82" t="s">
        <v>874</v>
      </c>
      <c r="T2" s="82" t="s">
        <v>875</v>
      </c>
      <c r="U2" s="82" t="s">
        <v>876</v>
      </c>
      <c r="V2" s="82" t="s">
        <v>877</v>
      </c>
      <c r="W2" s="82" t="s">
        <v>878</v>
      </c>
      <c r="X2" s="82" t="s">
        <v>879</v>
      </c>
      <c r="Y2" s="82" t="s">
        <v>880</v>
      </c>
      <c r="Z2" s="82" t="s">
        <v>881</v>
      </c>
      <c r="AA2" s="82" t="s">
        <v>882</v>
      </c>
      <c r="AB2" s="82" t="s">
        <v>883</v>
      </c>
      <c r="AC2" s="82" t="s">
        <v>884</v>
      </c>
      <c r="AD2" s="82" t="s">
        <v>885</v>
      </c>
      <c r="AE2" s="82" t="s">
        <v>886</v>
      </c>
      <c r="AF2" s="82" t="s">
        <v>887</v>
      </c>
      <c r="AG2" s="82" t="s">
        <v>888</v>
      </c>
      <c r="AH2" s="82" t="s">
        <v>889</v>
      </c>
      <c r="AI2" s="82" t="s">
        <v>890</v>
      </c>
      <c r="AJ2" s="82" t="s">
        <v>891</v>
      </c>
      <c r="AK2" s="82" t="s">
        <v>892</v>
      </c>
      <c r="AL2" s="82" t="s">
        <v>893</v>
      </c>
      <c r="AM2" s="82" t="s">
        <v>894</v>
      </c>
      <c r="AN2" s="82" t="s">
        <v>895</v>
      </c>
      <c r="AO2" s="82" t="s">
        <v>896</v>
      </c>
      <c r="AP2" s="82" t="s">
        <v>897</v>
      </c>
      <c r="AQ2" s="82" t="s">
        <v>898</v>
      </c>
      <c r="AR2" s="82" t="s">
        <v>899</v>
      </c>
      <c r="AS2" s="82" t="s">
        <v>900</v>
      </c>
      <c r="AT2" s="82" t="s">
        <v>901</v>
      </c>
      <c r="AU2" s="82" t="s">
        <v>902</v>
      </c>
      <c r="AV2" s="82" t="s">
        <v>903</v>
      </c>
      <c r="AW2" s="82" t="s">
        <v>904</v>
      </c>
      <c r="AX2" s="82" t="s">
        <v>905</v>
      </c>
      <c r="AY2" s="82" t="s">
        <v>906</v>
      </c>
      <c r="AZ2" s="82" t="s">
        <v>907</v>
      </c>
      <c r="BA2" s="82" t="s">
        <v>908</v>
      </c>
      <c r="BB2" s="82" t="s">
        <v>909</v>
      </c>
      <c r="BC2" s="82" t="s">
        <v>910</v>
      </c>
      <c r="BD2" s="82" t="s">
        <v>911</v>
      </c>
      <c r="BE2" s="82" t="s">
        <v>912</v>
      </c>
      <c r="BF2" s="82" t="s">
        <v>913</v>
      </c>
      <c r="BG2" s="82" t="s">
        <v>914</v>
      </c>
      <c r="BH2" s="82" t="s">
        <v>915</v>
      </c>
      <c r="BI2" s="82" t="s">
        <v>916</v>
      </c>
      <c r="BJ2" s="82" t="s">
        <v>917</v>
      </c>
      <c r="BK2" s="82" t="s">
        <v>918</v>
      </c>
      <c r="BL2" s="82" t="s">
        <v>919</v>
      </c>
      <c r="BM2" s="82" t="s">
        <v>920</v>
      </c>
      <c r="BN2" s="82" t="s">
        <v>921</v>
      </c>
      <c r="BO2" s="82" t="s">
        <v>922</v>
      </c>
      <c r="BP2" s="82" t="s">
        <v>923</v>
      </c>
      <c r="BQ2" s="82" t="s">
        <v>924</v>
      </c>
      <c r="BR2" s="82" t="s">
        <v>925</v>
      </c>
      <c r="BS2" s="82" t="s">
        <v>926</v>
      </c>
      <c r="BT2" s="82" t="s">
        <v>927</v>
      </c>
      <c r="BU2" s="82" t="s">
        <v>928</v>
      </c>
      <c r="BV2" s="82" t="s">
        <v>929</v>
      </c>
      <c r="BW2" s="82" t="s">
        <v>930</v>
      </c>
      <c r="BX2" s="82" t="s">
        <v>931</v>
      </c>
      <c r="BY2" s="82" t="s">
        <v>932</v>
      </c>
      <c r="BZ2" s="82" t="s">
        <v>933</v>
      </c>
      <c r="CA2" s="82" t="s">
        <v>934</v>
      </c>
      <c r="CB2" s="82" t="s">
        <v>935</v>
      </c>
      <c r="CC2" s="82" t="s">
        <v>936</v>
      </c>
      <c r="CD2" s="82" t="s">
        <v>937</v>
      </c>
      <c r="CE2" s="82" t="s">
        <v>938</v>
      </c>
      <c r="CF2" s="82" t="s">
        <v>939</v>
      </c>
      <c r="CG2" s="82" t="s">
        <v>940</v>
      </c>
      <c r="CH2" s="82" t="s">
        <v>941</v>
      </c>
      <c r="CI2" s="82" t="s">
        <v>942</v>
      </c>
      <c r="CJ2" s="82" t="s">
        <v>943</v>
      </c>
      <c r="CK2" s="82" t="s">
        <v>944</v>
      </c>
      <c r="CL2" s="82" t="s">
        <v>945</v>
      </c>
      <c r="CM2" s="82" t="s">
        <v>946</v>
      </c>
      <c r="CN2" s="82" t="s">
        <v>947</v>
      </c>
      <c r="CO2" s="82" t="s">
        <v>948</v>
      </c>
      <c r="CP2" s="82" t="s">
        <v>949</v>
      </c>
      <c r="CQ2" s="82" t="s">
        <v>950</v>
      </c>
      <c r="CR2" s="82" t="s">
        <v>951</v>
      </c>
      <c r="CS2" s="82" t="s">
        <v>952</v>
      </c>
      <c r="CT2" s="82" t="s">
        <v>953</v>
      </c>
      <c r="CU2" s="82" t="s">
        <v>954</v>
      </c>
      <c r="CV2" s="82" t="s">
        <v>955</v>
      </c>
      <c r="CW2" s="82" t="s">
        <v>956</v>
      </c>
      <c r="CX2" s="82" t="s">
        <v>957</v>
      </c>
      <c r="CY2" s="82" t="s">
        <v>958</v>
      </c>
      <c r="CZ2" s="82" t="s">
        <v>959</v>
      </c>
      <c r="DA2" s="82" t="s">
        <v>960</v>
      </c>
      <c r="DB2" s="82" t="s">
        <v>961</v>
      </c>
      <c r="DC2" s="82" t="s">
        <v>962</v>
      </c>
      <c r="DD2" s="82" t="s">
        <v>963</v>
      </c>
      <c r="DE2" s="82" t="s">
        <v>964</v>
      </c>
      <c r="DF2" s="82" t="s">
        <v>965</v>
      </c>
      <c r="DG2" s="82" t="s">
        <v>966</v>
      </c>
      <c r="DH2" s="82" t="s">
        <v>967</v>
      </c>
      <c r="DI2" s="82" t="s">
        <v>968</v>
      </c>
      <c r="DJ2" s="82" t="s">
        <v>969</v>
      </c>
      <c r="DK2" s="82" t="s">
        <v>970</v>
      </c>
      <c r="DL2" s="82" t="s">
        <v>971</v>
      </c>
      <c r="DM2" s="82" t="s">
        <v>972</v>
      </c>
      <c r="DN2" s="82" t="s">
        <v>973</v>
      </c>
      <c r="DO2" s="82" t="s">
        <v>974</v>
      </c>
      <c r="DP2" s="82" t="s">
        <v>975</v>
      </c>
      <c r="DQ2" s="82" t="s">
        <v>976</v>
      </c>
      <c r="DR2" s="82" t="s">
        <v>977</v>
      </c>
      <c r="DS2" s="82" t="s">
        <v>978</v>
      </c>
      <c r="DT2" s="82" t="s">
        <v>979</v>
      </c>
      <c r="DU2" s="82" t="s">
        <v>980</v>
      </c>
      <c r="DV2" s="82" t="s">
        <v>981</v>
      </c>
      <c r="DW2" s="82" t="s">
        <v>982</v>
      </c>
      <c r="DX2" s="82" t="s">
        <v>983</v>
      </c>
      <c r="DY2" s="82" t="s">
        <v>984</v>
      </c>
      <c r="DZ2" s="82" t="s">
        <v>985</v>
      </c>
      <c r="EA2" s="82" t="s">
        <v>986</v>
      </c>
      <c r="EB2" s="82" t="s">
        <v>987</v>
      </c>
      <c r="EC2" s="82" t="s">
        <v>988</v>
      </c>
      <c r="ED2" s="82" t="s">
        <v>989</v>
      </c>
      <c r="EE2" s="82" t="s">
        <v>990</v>
      </c>
      <c r="EF2" s="82" t="s">
        <v>991</v>
      </c>
      <c r="EG2" s="82" t="s">
        <v>992</v>
      </c>
      <c r="EH2" s="82" t="s">
        <v>993</v>
      </c>
      <c r="EI2" s="82" t="s">
        <v>994</v>
      </c>
      <c r="EJ2" s="82" t="s">
        <v>995</v>
      </c>
      <c r="EK2" s="82" t="s">
        <v>996</v>
      </c>
      <c r="EL2" s="82" t="s">
        <v>997</v>
      </c>
      <c r="EM2" s="82" t="s">
        <v>998</v>
      </c>
      <c r="EN2" s="82" t="s">
        <v>999</v>
      </c>
      <c r="EO2" s="82" t="s">
        <v>1000</v>
      </c>
      <c r="EP2" s="82" t="s">
        <v>1001</v>
      </c>
      <c r="EQ2" s="82" t="s">
        <v>1002</v>
      </c>
      <c r="ER2" s="82" t="s">
        <v>1003</v>
      </c>
      <c r="ES2" s="82" t="s">
        <v>1004</v>
      </c>
      <c r="ET2" s="82" t="s">
        <v>1005</v>
      </c>
      <c r="EU2" s="82" t="s">
        <v>1006</v>
      </c>
      <c r="EV2" s="82" t="s">
        <v>1007</v>
      </c>
      <c r="EW2" s="82" t="s">
        <v>1008</v>
      </c>
      <c r="EX2" s="82" t="s">
        <v>1009</v>
      </c>
      <c r="EY2" s="82" t="s">
        <v>1010</v>
      </c>
      <c r="EZ2" s="82" t="s">
        <v>1011</v>
      </c>
      <c r="FA2" s="82" t="s">
        <v>1012</v>
      </c>
      <c r="FB2" s="82" t="s">
        <v>1013</v>
      </c>
      <c r="FC2" s="82" t="s">
        <v>1014</v>
      </c>
      <c r="FD2" s="82" t="s">
        <v>1015</v>
      </c>
      <c r="FE2" s="82" t="s">
        <v>1016</v>
      </c>
      <c r="FF2" s="82" t="s">
        <v>1017</v>
      </c>
      <c r="FG2" s="82" t="s">
        <v>1018</v>
      </c>
      <c r="FH2" s="82" t="s">
        <v>1019</v>
      </c>
      <c r="FI2" s="82" t="s">
        <v>1020</v>
      </c>
      <c r="FJ2" s="82" t="s">
        <v>1021</v>
      </c>
      <c r="FK2" s="82" t="s">
        <v>1022</v>
      </c>
      <c r="FL2" s="82" t="s">
        <v>1023</v>
      </c>
      <c r="FM2" s="82" t="s">
        <v>1024</v>
      </c>
      <c r="FN2" s="82" t="s">
        <v>1025</v>
      </c>
      <c r="FO2" s="82" t="s">
        <v>1026</v>
      </c>
      <c r="FP2" s="82" t="s">
        <v>1027</v>
      </c>
      <c r="FQ2" s="82" t="s">
        <v>1028</v>
      </c>
      <c r="FR2" s="82" t="s">
        <v>1029</v>
      </c>
      <c r="FS2" s="82" t="s">
        <v>1030</v>
      </c>
      <c r="FT2" s="82" t="s">
        <v>1031</v>
      </c>
      <c r="FU2" s="82" t="s">
        <v>1032</v>
      </c>
      <c r="FV2" s="82" t="s">
        <v>1033</v>
      </c>
      <c r="FW2" s="82" t="s">
        <v>1034</v>
      </c>
      <c r="FX2" s="82" t="s">
        <v>1035</v>
      </c>
      <c r="FY2" s="82" t="s">
        <v>1036</v>
      </c>
      <c r="FZ2" s="82" t="s">
        <v>1037</v>
      </c>
      <c r="GA2" s="82" t="s">
        <v>1038</v>
      </c>
      <c r="GB2" s="82" t="s">
        <v>1039</v>
      </c>
      <c r="GC2" s="82" t="s">
        <v>1040</v>
      </c>
      <c r="GD2" s="82" t="s">
        <v>1041</v>
      </c>
      <c r="GE2" s="82" t="s">
        <v>1042</v>
      </c>
      <c r="GF2" s="82" t="s">
        <v>1043</v>
      </c>
      <c r="GG2" s="82" t="s">
        <v>1044</v>
      </c>
      <c r="GH2" s="82" t="s">
        <v>1045</v>
      </c>
      <c r="GI2" s="82" t="s">
        <v>1046</v>
      </c>
      <c r="GJ2" s="82" t="s">
        <v>1047</v>
      </c>
      <c r="GK2" s="82" t="s">
        <v>1048</v>
      </c>
      <c r="GL2" s="82" t="s">
        <v>1049</v>
      </c>
      <c r="GM2" s="82" t="s">
        <v>1050</v>
      </c>
      <c r="GN2" s="82" t="s">
        <v>1051</v>
      </c>
      <c r="GO2" s="83" t="s">
        <v>1052</v>
      </c>
    </row>
    <row r="3" spans="1:197" x14ac:dyDescent="0.2">
      <c r="A3" s="75">
        <v>1</v>
      </c>
      <c r="B3" s="50" t="s">
        <v>388</v>
      </c>
      <c r="C3" s="76">
        <v>1</v>
      </c>
      <c r="D3" s="76">
        <v>1</v>
      </c>
      <c r="E3" s="76">
        <v>2144107</v>
      </c>
      <c r="F3" s="76" t="s">
        <v>411</v>
      </c>
      <c r="G3" s="76" t="s">
        <v>412</v>
      </c>
      <c r="H3" s="76" t="s">
        <v>413</v>
      </c>
      <c r="I3" s="76">
        <v>0.99997000000000003</v>
      </c>
      <c r="J3" s="76">
        <v>0.99997000000000003</v>
      </c>
      <c r="K3" s="76">
        <v>0</v>
      </c>
      <c r="L3" s="76">
        <v>0</v>
      </c>
      <c r="M3" s="76">
        <v>0</v>
      </c>
      <c r="N3" s="76">
        <v>0</v>
      </c>
      <c r="O3" s="76">
        <v>0</v>
      </c>
      <c r="P3" s="76">
        <v>1</v>
      </c>
      <c r="Q3" s="76">
        <v>0</v>
      </c>
      <c r="R3" s="76">
        <v>0</v>
      </c>
      <c r="S3" s="76">
        <v>0</v>
      </c>
      <c r="T3" s="76">
        <v>0</v>
      </c>
      <c r="U3" s="76">
        <v>0</v>
      </c>
      <c r="V3" s="76">
        <v>1</v>
      </c>
      <c r="W3" s="76">
        <v>0</v>
      </c>
      <c r="X3" s="76">
        <v>1</v>
      </c>
      <c r="Y3" s="76">
        <v>0</v>
      </c>
      <c r="Z3" s="76">
        <v>0</v>
      </c>
      <c r="AA3" s="76">
        <v>0</v>
      </c>
      <c r="AB3" s="76">
        <v>1</v>
      </c>
      <c r="AC3" s="76">
        <v>0</v>
      </c>
      <c r="AD3" s="76">
        <v>1</v>
      </c>
      <c r="AE3" s="76">
        <v>0</v>
      </c>
      <c r="AF3" s="76">
        <v>0</v>
      </c>
      <c r="AG3" s="76">
        <v>0</v>
      </c>
      <c r="AH3" s="76">
        <v>0</v>
      </c>
      <c r="AI3" s="76">
        <v>0</v>
      </c>
      <c r="AJ3" s="76">
        <v>0</v>
      </c>
      <c r="AK3" s="76">
        <v>0</v>
      </c>
      <c r="AL3" s="76">
        <v>0</v>
      </c>
      <c r="AM3" s="76">
        <v>0</v>
      </c>
      <c r="AN3" s="76">
        <v>1</v>
      </c>
      <c r="AO3" s="76">
        <v>0</v>
      </c>
      <c r="AP3" s="76">
        <v>1</v>
      </c>
      <c r="AQ3" s="76">
        <v>0</v>
      </c>
      <c r="AR3" s="76">
        <v>0</v>
      </c>
      <c r="AS3" s="76">
        <v>0</v>
      </c>
      <c r="AT3" s="76">
        <v>1</v>
      </c>
      <c r="AU3" s="76">
        <v>0</v>
      </c>
      <c r="AV3" s="76">
        <v>0</v>
      </c>
      <c r="AW3" s="76">
        <v>0</v>
      </c>
      <c r="AX3" s="76">
        <v>1</v>
      </c>
      <c r="AY3" s="76">
        <v>0</v>
      </c>
      <c r="AZ3" s="76">
        <v>0</v>
      </c>
      <c r="BA3" s="76">
        <v>0</v>
      </c>
      <c r="BB3" s="76">
        <v>0</v>
      </c>
      <c r="BC3" s="76">
        <v>0</v>
      </c>
      <c r="BD3" s="76">
        <v>1</v>
      </c>
      <c r="BE3" s="76">
        <v>0</v>
      </c>
      <c r="BF3" s="76">
        <v>0</v>
      </c>
      <c r="BG3" s="76">
        <v>0</v>
      </c>
      <c r="BH3" s="76">
        <v>1</v>
      </c>
      <c r="BI3" s="76">
        <v>0</v>
      </c>
      <c r="BJ3" s="76">
        <v>1</v>
      </c>
      <c r="BK3" s="76">
        <v>0</v>
      </c>
      <c r="BL3" s="76">
        <v>0</v>
      </c>
      <c r="BM3" s="76">
        <v>0</v>
      </c>
      <c r="BN3" s="76">
        <v>0</v>
      </c>
      <c r="BO3" s="76">
        <v>0</v>
      </c>
      <c r="BP3" s="76">
        <v>1</v>
      </c>
      <c r="BQ3" s="76">
        <v>0</v>
      </c>
      <c r="BR3" s="76">
        <v>0</v>
      </c>
      <c r="BS3" s="76">
        <v>0</v>
      </c>
      <c r="BT3" s="76">
        <v>0</v>
      </c>
      <c r="BU3" s="76">
        <v>0</v>
      </c>
      <c r="BV3" s="76">
        <v>1</v>
      </c>
      <c r="BW3" s="76">
        <v>0</v>
      </c>
      <c r="BX3" s="76">
        <v>0</v>
      </c>
      <c r="BY3" s="76">
        <v>0</v>
      </c>
      <c r="BZ3" s="76">
        <v>0</v>
      </c>
      <c r="CA3" s="76">
        <v>0</v>
      </c>
      <c r="CB3" s="76">
        <v>0</v>
      </c>
      <c r="CC3" s="76">
        <v>0</v>
      </c>
      <c r="CD3" s="76">
        <v>0</v>
      </c>
      <c r="CE3" s="76">
        <v>0</v>
      </c>
      <c r="CF3" s="76">
        <v>0</v>
      </c>
      <c r="CG3" s="76">
        <v>0</v>
      </c>
      <c r="CH3" s="76">
        <v>0</v>
      </c>
      <c r="CI3" s="76">
        <v>0</v>
      </c>
      <c r="CJ3" s="76">
        <v>1</v>
      </c>
      <c r="CK3" s="76">
        <v>0</v>
      </c>
      <c r="CL3" s="76">
        <v>0</v>
      </c>
      <c r="CM3" s="76">
        <v>0</v>
      </c>
      <c r="CN3" s="76">
        <v>1</v>
      </c>
      <c r="CO3" s="76">
        <v>0</v>
      </c>
      <c r="CP3" s="76">
        <v>0</v>
      </c>
      <c r="CQ3" s="76">
        <v>0</v>
      </c>
      <c r="CR3" s="76">
        <v>0</v>
      </c>
      <c r="CS3" s="76">
        <v>0</v>
      </c>
      <c r="CT3" s="76">
        <v>0</v>
      </c>
      <c r="CU3" s="76">
        <v>0</v>
      </c>
      <c r="CV3" s="76">
        <v>1</v>
      </c>
      <c r="CW3" s="76">
        <v>0</v>
      </c>
      <c r="CX3" s="76">
        <v>0</v>
      </c>
      <c r="CY3" s="76">
        <v>0</v>
      </c>
      <c r="CZ3" s="76">
        <v>0</v>
      </c>
      <c r="DA3" s="76">
        <v>0</v>
      </c>
      <c r="DB3" s="76">
        <v>0</v>
      </c>
      <c r="DC3" s="76">
        <v>0</v>
      </c>
      <c r="DD3" s="76">
        <v>0</v>
      </c>
      <c r="DE3" s="76">
        <v>0</v>
      </c>
      <c r="DF3" s="76">
        <v>0</v>
      </c>
      <c r="DG3" s="76">
        <v>0</v>
      </c>
      <c r="DH3" s="76">
        <v>0</v>
      </c>
      <c r="DI3" s="76">
        <v>0</v>
      </c>
      <c r="DJ3" s="76">
        <v>1</v>
      </c>
      <c r="DK3" s="76">
        <v>0</v>
      </c>
      <c r="DL3" s="76">
        <v>3.88</v>
      </c>
      <c r="DM3" s="76">
        <v>0</v>
      </c>
      <c r="DN3" s="76">
        <v>0</v>
      </c>
      <c r="DO3" s="76">
        <v>0</v>
      </c>
      <c r="DP3" s="76">
        <v>0</v>
      </c>
      <c r="DQ3" s="76">
        <v>0</v>
      </c>
      <c r="DR3" s="76">
        <v>0</v>
      </c>
      <c r="DS3" s="76">
        <v>0</v>
      </c>
      <c r="DT3" s="76">
        <v>0</v>
      </c>
      <c r="DU3" s="76">
        <v>0</v>
      </c>
      <c r="DV3" s="76">
        <v>0</v>
      </c>
      <c r="DW3" s="76">
        <v>0</v>
      </c>
      <c r="DX3" s="76">
        <v>0</v>
      </c>
      <c r="DY3" s="76">
        <v>0</v>
      </c>
      <c r="DZ3" s="76">
        <v>0</v>
      </c>
      <c r="EA3" s="76">
        <v>1</v>
      </c>
      <c r="EB3" s="76">
        <v>0</v>
      </c>
      <c r="EC3" s="76">
        <v>0</v>
      </c>
      <c r="ED3" s="76">
        <v>0</v>
      </c>
      <c r="EE3" s="76">
        <v>0</v>
      </c>
      <c r="EF3" s="76">
        <v>0</v>
      </c>
      <c r="EG3" s="76">
        <v>0</v>
      </c>
      <c r="EH3" s="76">
        <v>0</v>
      </c>
      <c r="EI3" s="76">
        <v>-1.3285</v>
      </c>
      <c r="EJ3" s="76">
        <v>0</v>
      </c>
      <c r="EK3" s="76">
        <v>-0.75693999999999995</v>
      </c>
      <c r="EL3" s="76">
        <v>0</v>
      </c>
      <c r="EM3" s="76">
        <v>0.42551</v>
      </c>
      <c r="EN3" s="76">
        <v>0</v>
      </c>
      <c r="EO3" s="76">
        <v>4.55</v>
      </c>
      <c r="EP3" s="76">
        <v>0</v>
      </c>
      <c r="EQ3" s="76">
        <v>0.1</v>
      </c>
      <c r="ER3" s="76">
        <v>0</v>
      </c>
      <c r="ES3" s="76">
        <v>3.6510000000000001E-2</v>
      </c>
      <c r="ET3" s="76">
        <v>0</v>
      </c>
      <c r="EU3" s="76">
        <v>-2.7393000000000001E-2</v>
      </c>
      <c r="EV3" s="76">
        <v>0</v>
      </c>
      <c r="EW3" s="76">
        <v>0</v>
      </c>
      <c r="EX3" s="76">
        <v>0</v>
      </c>
      <c r="EY3" s="76">
        <v>0.73633000000000004</v>
      </c>
      <c r="EZ3" s="76">
        <v>0</v>
      </c>
      <c r="FA3" s="76">
        <v>0</v>
      </c>
      <c r="FB3" s="76">
        <v>0</v>
      </c>
      <c r="FC3" s="76">
        <v>0</v>
      </c>
      <c r="FD3" s="76">
        <v>0</v>
      </c>
      <c r="FE3" s="76">
        <v>1</v>
      </c>
      <c r="FF3" s="76">
        <v>0</v>
      </c>
      <c r="FG3" s="76">
        <v>0</v>
      </c>
      <c r="FH3" s="76">
        <v>0</v>
      </c>
      <c r="FI3" s="76">
        <v>1</v>
      </c>
      <c r="FJ3" s="76">
        <v>0</v>
      </c>
      <c r="FK3" s="76">
        <v>0</v>
      </c>
      <c r="FL3" s="76">
        <v>0</v>
      </c>
      <c r="FM3" s="76">
        <v>1</v>
      </c>
      <c r="FN3" s="76">
        <v>0</v>
      </c>
      <c r="FO3" s="76">
        <v>0</v>
      </c>
      <c r="FP3" s="76">
        <v>0</v>
      </c>
      <c r="FQ3" s="76">
        <v>1</v>
      </c>
      <c r="FR3" s="76">
        <v>0</v>
      </c>
      <c r="FS3" s="76">
        <v>0</v>
      </c>
      <c r="FT3" s="76">
        <v>0</v>
      </c>
      <c r="FU3" s="76">
        <v>0</v>
      </c>
      <c r="FV3" s="76">
        <v>0</v>
      </c>
      <c r="FW3" s="76">
        <v>0</v>
      </c>
      <c r="FX3" s="76">
        <v>0</v>
      </c>
      <c r="FY3" s="76">
        <v>1</v>
      </c>
      <c r="FZ3" s="76">
        <v>0</v>
      </c>
      <c r="GA3" s="76">
        <v>0</v>
      </c>
      <c r="GB3" s="76">
        <v>0</v>
      </c>
      <c r="GC3" s="76">
        <v>0</v>
      </c>
      <c r="GD3" s="76">
        <v>0</v>
      </c>
      <c r="GE3" s="76">
        <v>0</v>
      </c>
      <c r="GF3" s="76">
        <v>0</v>
      </c>
      <c r="GG3" s="76">
        <v>1</v>
      </c>
      <c r="GH3" s="76">
        <v>0</v>
      </c>
      <c r="GI3" s="76">
        <v>0</v>
      </c>
      <c r="GJ3" s="76">
        <v>0</v>
      </c>
      <c r="GK3" s="76">
        <v>6</v>
      </c>
      <c r="GL3" s="76">
        <v>0</v>
      </c>
      <c r="GM3" s="76">
        <v>0</v>
      </c>
      <c r="GN3" s="76">
        <v>0</v>
      </c>
      <c r="GO3" s="77">
        <v>0</v>
      </c>
    </row>
    <row r="4" spans="1:197" x14ac:dyDescent="0.2">
      <c r="A4" s="75">
        <v>2</v>
      </c>
      <c r="B4" s="50" t="s">
        <v>1053</v>
      </c>
      <c r="C4" s="76">
        <v>1</v>
      </c>
      <c r="D4" s="76">
        <v>1</v>
      </c>
      <c r="E4" s="76">
        <v>16339772</v>
      </c>
      <c r="F4" s="76" t="s">
        <v>419</v>
      </c>
      <c r="G4" s="76" t="s">
        <v>416</v>
      </c>
      <c r="H4" s="76" t="s">
        <v>413</v>
      </c>
      <c r="I4" s="76">
        <v>0.99833000000000005</v>
      </c>
      <c r="J4" s="76">
        <v>4.9983300000000002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6">
        <v>1</v>
      </c>
      <c r="S4" s="76">
        <v>0</v>
      </c>
      <c r="T4" s="76">
        <v>0</v>
      </c>
      <c r="U4" s="76">
        <v>0</v>
      </c>
      <c r="V4" s="76">
        <v>0</v>
      </c>
      <c r="W4" s="76">
        <v>0</v>
      </c>
      <c r="X4" s="76">
        <v>1</v>
      </c>
      <c r="Y4" s="76">
        <v>0</v>
      </c>
      <c r="Z4" s="76">
        <v>0</v>
      </c>
      <c r="AA4" s="76">
        <v>0</v>
      </c>
      <c r="AB4" s="76">
        <v>1</v>
      </c>
      <c r="AC4" s="76">
        <v>0</v>
      </c>
      <c r="AD4" s="76">
        <v>1</v>
      </c>
      <c r="AE4" s="76">
        <v>0</v>
      </c>
      <c r="AF4" s="76">
        <v>0</v>
      </c>
      <c r="AG4" s="76">
        <v>0</v>
      </c>
      <c r="AH4" s="76">
        <v>0</v>
      </c>
      <c r="AI4" s="76">
        <v>0</v>
      </c>
      <c r="AJ4" s="76">
        <v>1</v>
      </c>
      <c r="AK4" s="76">
        <v>0</v>
      </c>
      <c r="AL4" s="76">
        <v>1</v>
      </c>
      <c r="AM4" s="76">
        <v>0</v>
      </c>
      <c r="AN4" s="76">
        <v>0</v>
      </c>
      <c r="AO4" s="76">
        <v>0</v>
      </c>
      <c r="AP4" s="76">
        <v>1</v>
      </c>
      <c r="AQ4" s="76">
        <v>0</v>
      </c>
      <c r="AR4" s="76">
        <v>0</v>
      </c>
      <c r="AS4" s="76">
        <v>0</v>
      </c>
      <c r="AT4" s="76">
        <v>1</v>
      </c>
      <c r="AU4" s="76">
        <v>0</v>
      </c>
      <c r="AV4" s="76">
        <v>0</v>
      </c>
      <c r="AW4" s="76">
        <v>0</v>
      </c>
      <c r="AX4" s="76">
        <v>1</v>
      </c>
      <c r="AY4" s="76">
        <v>0</v>
      </c>
      <c r="AZ4" s="76">
        <v>0</v>
      </c>
      <c r="BA4" s="76">
        <v>0</v>
      </c>
      <c r="BB4" s="76">
        <v>1</v>
      </c>
      <c r="BC4" s="76">
        <v>0</v>
      </c>
      <c r="BD4" s="76">
        <v>1</v>
      </c>
      <c r="BE4" s="76">
        <v>0</v>
      </c>
      <c r="BF4" s="76">
        <v>0</v>
      </c>
      <c r="BG4" s="76">
        <v>0</v>
      </c>
      <c r="BH4" s="76">
        <v>1</v>
      </c>
      <c r="BI4" s="76">
        <v>0</v>
      </c>
      <c r="BJ4" s="76">
        <v>1</v>
      </c>
      <c r="BK4" s="76">
        <v>0</v>
      </c>
      <c r="BL4" s="76">
        <v>0</v>
      </c>
      <c r="BM4" s="76">
        <v>0</v>
      </c>
      <c r="BN4" s="76">
        <v>1</v>
      </c>
      <c r="BO4" s="76">
        <v>0</v>
      </c>
      <c r="BP4" s="76">
        <v>1</v>
      </c>
      <c r="BQ4" s="76">
        <v>0</v>
      </c>
      <c r="BR4" s="76">
        <v>0</v>
      </c>
      <c r="BS4" s="76">
        <v>0</v>
      </c>
      <c r="BT4" s="76">
        <v>0</v>
      </c>
      <c r="BU4" s="76">
        <v>0</v>
      </c>
      <c r="BV4" s="76">
        <v>0</v>
      </c>
      <c r="BW4" s="76">
        <v>0</v>
      </c>
      <c r="BX4" s="76">
        <v>0</v>
      </c>
      <c r="BY4" s="76">
        <v>0</v>
      </c>
      <c r="BZ4" s="76">
        <v>1</v>
      </c>
      <c r="CA4" s="76">
        <v>0</v>
      </c>
      <c r="CB4" s="76">
        <v>0</v>
      </c>
      <c r="CC4" s="76">
        <v>0</v>
      </c>
      <c r="CD4" s="76">
        <v>0</v>
      </c>
      <c r="CE4" s="76">
        <v>0</v>
      </c>
      <c r="CF4" s="76">
        <v>0</v>
      </c>
      <c r="CG4" s="76">
        <v>0</v>
      </c>
      <c r="CH4" s="76">
        <v>0</v>
      </c>
      <c r="CI4" s="76">
        <v>0</v>
      </c>
      <c r="CJ4" s="76">
        <v>1</v>
      </c>
      <c r="CK4" s="76">
        <v>0</v>
      </c>
      <c r="CL4" s="76">
        <v>0</v>
      </c>
      <c r="CM4" s="76">
        <v>0</v>
      </c>
      <c r="CN4" s="76">
        <v>1</v>
      </c>
      <c r="CO4" s="76">
        <v>0</v>
      </c>
      <c r="CP4" s="76">
        <v>0</v>
      </c>
      <c r="CQ4" s="76">
        <v>0</v>
      </c>
      <c r="CR4" s="76">
        <v>0</v>
      </c>
      <c r="CS4" s="76">
        <v>0</v>
      </c>
      <c r="CT4" s="76">
        <v>0</v>
      </c>
      <c r="CU4" s="76">
        <v>0</v>
      </c>
      <c r="CV4" s="76">
        <v>1</v>
      </c>
      <c r="CW4" s="76">
        <v>0</v>
      </c>
      <c r="CX4" s="76">
        <v>0</v>
      </c>
      <c r="CY4" s="76">
        <v>0</v>
      </c>
      <c r="CZ4" s="76">
        <v>0</v>
      </c>
      <c r="DA4" s="76">
        <v>0</v>
      </c>
      <c r="DB4" s="76">
        <v>0</v>
      </c>
      <c r="DC4" s="76">
        <v>0</v>
      </c>
      <c r="DD4" s="76">
        <v>0</v>
      </c>
      <c r="DE4" s="76">
        <v>0</v>
      </c>
      <c r="DF4" s="76">
        <v>0</v>
      </c>
      <c r="DG4" s="76">
        <v>0</v>
      </c>
      <c r="DH4" s="76">
        <v>0</v>
      </c>
      <c r="DI4" s="76">
        <v>0</v>
      </c>
      <c r="DJ4" s="76">
        <v>0</v>
      </c>
      <c r="DK4" s="76">
        <v>0</v>
      </c>
      <c r="DL4" s="76">
        <v>4.0599999999999996</v>
      </c>
      <c r="DM4" s="76">
        <v>0</v>
      </c>
      <c r="DN4" s="76">
        <v>0</v>
      </c>
      <c r="DO4" s="76">
        <v>0</v>
      </c>
      <c r="DP4" s="76">
        <v>0</v>
      </c>
      <c r="DQ4" s="76">
        <v>0</v>
      </c>
      <c r="DR4" s="76">
        <v>0</v>
      </c>
      <c r="DS4" s="76">
        <v>0</v>
      </c>
      <c r="DT4" s="76">
        <v>0</v>
      </c>
      <c r="DU4" s="76">
        <v>0</v>
      </c>
      <c r="DV4" s="76">
        <v>0</v>
      </c>
      <c r="DW4" s="76">
        <v>0</v>
      </c>
      <c r="DX4" s="76">
        <v>0</v>
      </c>
      <c r="DY4" s="76">
        <v>0</v>
      </c>
      <c r="DZ4" s="76">
        <v>0</v>
      </c>
      <c r="EA4" s="76">
        <v>0</v>
      </c>
      <c r="EB4" s="76">
        <v>0</v>
      </c>
      <c r="EC4" s="76">
        <v>0</v>
      </c>
      <c r="ED4" s="76">
        <v>0</v>
      </c>
      <c r="EE4" s="76">
        <v>0</v>
      </c>
      <c r="EF4" s="76">
        <v>0</v>
      </c>
      <c r="EG4" s="76">
        <v>1</v>
      </c>
      <c r="EH4" s="76">
        <v>0</v>
      </c>
      <c r="EI4" s="76">
        <v>0.36868000000000001</v>
      </c>
      <c r="EJ4" s="76">
        <v>0</v>
      </c>
      <c r="EK4" s="76">
        <v>-0.76946999999999999</v>
      </c>
      <c r="EL4" s="76">
        <v>0</v>
      </c>
      <c r="EM4" s="76">
        <v>0.49085000000000001</v>
      </c>
      <c r="EN4" s="76">
        <v>0</v>
      </c>
      <c r="EO4" s="76">
        <v>8.6</v>
      </c>
      <c r="EP4" s="76">
        <v>0</v>
      </c>
      <c r="EQ4" s="76">
        <v>0.48799999999999999</v>
      </c>
      <c r="ER4" s="76">
        <v>0</v>
      </c>
      <c r="ES4" s="76">
        <v>1.8960000000000001E-2</v>
      </c>
      <c r="ET4" s="76">
        <v>0</v>
      </c>
      <c r="EU4" s="76">
        <v>1.1742999999999999</v>
      </c>
      <c r="EV4" s="76">
        <v>2.9059999999999999E-2</v>
      </c>
      <c r="EW4" s="76">
        <v>0</v>
      </c>
      <c r="EX4" s="76">
        <v>4.4666999999999998E-2</v>
      </c>
      <c r="EY4" s="76">
        <v>0.22548000000000001</v>
      </c>
      <c r="EZ4" s="76">
        <v>0</v>
      </c>
      <c r="FA4" s="76">
        <v>0</v>
      </c>
      <c r="FB4" s="76">
        <v>0</v>
      </c>
      <c r="FC4" s="76">
        <v>0</v>
      </c>
      <c r="FD4" s="76">
        <v>0</v>
      </c>
      <c r="FE4" s="76">
        <v>0</v>
      </c>
      <c r="FF4" s="76">
        <v>0</v>
      </c>
      <c r="FG4" s="76">
        <v>1</v>
      </c>
      <c r="FH4" s="76">
        <v>0</v>
      </c>
      <c r="FI4" s="76">
        <v>0</v>
      </c>
      <c r="FJ4" s="76">
        <v>0</v>
      </c>
      <c r="FK4" s="76">
        <v>1</v>
      </c>
      <c r="FL4" s="76">
        <v>0</v>
      </c>
      <c r="FM4" s="76">
        <v>0</v>
      </c>
      <c r="FN4" s="76">
        <v>0</v>
      </c>
      <c r="FO4" s="76">
        <v>0</v>
      </c>
      <c r="FP4" s="76">
        <v>0</v>
      </c>
      <c r="FQ4" s="76">
        <v>1</v>
      </c>
      <c r="FR4" s="76">
        <v>0</v>
      </c>
      <c r="FS4" s="76">
        <v>0</v>
      </c>
      <c r="FT4" s="76">
        <v>0</v>
      </c>
      <c r="FU4" s="76">
        <v>0</v>
      </c>
      <c r="FV4" s="76">
        <v>0</v>
      </c>
      <c r="FW4" s="76">
        <v>0</v>
      </c>
      <c r="FX4" s="76">
        <v>0</v>
      </c>
      <c r="FY4" s="76">
        <v>1</v>
      </c>
      <c r="FZ4" s="76">
        <v>0</v>
      </c>
      <c r="GA4" s="76">
        <v>0</v>
      </c>
      <c r="GB4" s="76">
        <v>0</v>
      </c>
      <c r="GC4" s="76">
        <v>0</v>
      </c>
      <c r="GD4" s="76">
        <v>0</v>
      </c>
      <c r="GE4" s="76">
        <v>0</v>
      </c>
      <c r="GF4" s="76">
        <v>0</v>
      </c>
      <c r="GG4" s="76">
        <v>1</v>
      </c>
      <c r="GH4" s="76">
        <v>0</v>
      </c>
      <c r="GI4" s="76">
        <v>0</v>
      </c>
      <c r="GJ4" s="76">
        <v>0</v>
      </c>
      <c r="GK4" s="76">
        <v>0</v>
      </c>
      <c r="GL4" s="76">
        <v>0</v>
      </c>
      <c r="GM4" s="76">
        <v>0</v>
      </c>
      <c r="GN4" s="76">
        <v>0</v>
      </c>
      <c r="GO4" s="77">
        <v>0</v>
      </c>
    </row>
    <row r="5" spans="1:197" x14ac:dyDescent="0.2">
      <c r="A5" s="75">
        <v>2</v>
      </c>
      <c r="B5" s="50" t="s">
        <v>1053</v>
      </c>
      <c r="C5" s="76">
        <v>2</v>
      </c>
      <c r="D5" s="76">
        <v>1</v>
      </c>
      <c r="E5" s="76">
        <v>16323565</v>
      </c>
      <c r="F5" s="76" t="s">
        <v>1054</v>
      </c>
      <c r="G5" s="76" t="s">
        <v>422</v>
      </c>
      <c r="H5" s="76" t="s">
        <v>1055</v>
      </c>
      <c r="I5" s="76">
        <v>1</v>
      </c>
      <c r="J5" s="76">
        <v>2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1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  <c r="AF5" s="76">
        <v>1</v>
      </c>
      <c r="AG5" s="76">
        <v>0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  <c r="AR5" s="76">
        <v>0</v>
      </c>
      <c r="AS5" s="76">
        <v>0</v>
      </c>
      <c r="AT5" s="76">
        <v>0</v>
      </c>
      <c r="AU5" s="76">
        <v>0</v>
      </c>
      <c r="AV5" s="76">
        <v>0</v>
      </c>
      <c r="AW5" s="76">
        <v>0</v>
      </c>
      <c r="AX5" s="76">
        <v>0</v>
      </c>
      <c r="AY5" s="76">
        <v>0</v>
      </c>
      <c r="AZ5" s="76">
        <v>0</v>
      </c>
      <c r="BA5" s="76">
        <v>0</v>
      </c>
      <c r="BB5" s="76">
        <v>0</v>
      </c>
      <c r="BC5" s="76">
        <v>0</v>
      </c>
      <c r="BD5" s="76">
        <v>0</v>
      </c>
      <c r="BE5" s="76">
        <v>0</v>
      </c>
      <c r="BF5" s="76">
        <v>1</v>
      </c>
      <c r="BG5" s="76">
        <v>0</v>
      </c>
      <c r="BH5" s="76">
        <v>0</v>
      </c>
      <c r="BI5" s="76">
        <v>0</v>
      </c>
      <c r="BJ5" s="76">
        <v>0</v>
      </c>
      <c r="BK5" s="76">
        <v>0</v>
      </c>
      <c r="BL5" s="76">
        <v>0</v>
      </c>
      <c r="BM5" s="76">
        <v>0</v>
      </c>
      <c r="BN5" s="76">
        <v>0</v>
      </c>
      <c r="BO5" s="76">
        <v>0</v>
      </c>
      <c r="BP5" s="76">
        <v>0</v>
      </c>
      <c r="BQ5" s="76">
        <v>0</v>
      </c>
      <c r="BR5" s="76">
        <v>0</v>
      </c>
      <c r="BS5" s="76">
        <v>0</v>
      </c>
      <c r="BT5" s="76">
        <v>0</v>
      </c>
      <c r="BU5" s="76">
        <v>0</v>
      </c>
      <c r="BV5" s="76">
        <v>0</v>
      </c>
      <c r="BW5" s="76">
        <v>0</v>
      </c>
      <c r="BX5" s="76">
        <v>0</v>
      </c>
      <c r="BY5" s="76">
        <v>0</v>
      </c>
      <c r="BZ5" s="76">
        <v>0</v>
      </c>
      <c r="CA5" s="76">
        <v>0</v>
      </c>
      <c r="CB5" s="76">
        <v>0</v>
      </c>
      <c r="CC5" s="76">
        <v>0</v>
      </c>
      <c r="CD5" s="76">
        <v>0</v>
      </c>
      <c r="CE5" s="76">
        <v>0</v>
      </c>
      <c r="CF5" s="76">
        <v>0</v>
      </c>
      <c r="CG5" s="76">
        <v>0</v>
      </c>
      <c r="CH5" s="76">
        <v>1</v>
      </c>
      <c r="CI5" s="76">
        <v>0</v>
      </c>
      <c r="CJ5" s="76">
        <v>0</v>
      </c>
      <c r="CK5" s="76">
        <v>0</v>
      </c>
      <c r="CL5" s="76">
        <v>0</v>
      </c>
      <c r="CM5" s="76">
        <v>0</v>
      </c>
      <c r="CN5" s="76">
        <v>0</v>
      </c>
      <c r="CO5" s="76">
        <v>0</v>
      </c>
      <c r="CP5" s="76">
        <v>1</v>
      </c>
      <c r="CQ5" s="76">
        <v>0</v>
      </c>
      <c r="CR5" s="76">
        <v>0</v>
      </c>
      <c r="CS5" s="76">
        <v>0</v>
      </c>
      <c r="CT5" s="76">
        <v>1</v>
      </c>
      <c r="CU5" s="76">
        <v>0</v>
      </c>
      <c r="CV5" s="76">
        <v>0</v>
      </c>
      <c r="CW5" s="76">
        <v>0</v>
      </c>
      <c r="CX5" s="76">
        <v>0</v>
      </c>
      <c r="CY5" s="76">
        <v>0</v>
      </c>
      <c r="CZ5" s="76">
        <v>0</v>
      </c>
      <c r="DA5" s="76">
        <v>0</v>
      </c>
      <c r="DB5" s="76">
        <v>0</v>
      </c>
      <c r="DC5" s="76">
        <v>0</v>
      </c>
      <c r="DD5" s="76">
        <v>0</v>
      </c>
      <c r="DE5" s="76">
        <v>0</v>
      </c>
      <c r="DF5" s="76">
        <v>0</v>
      </c>
      <c r="DG5" s="76">
        <v>0</v>
      </c>
      <c r="DH5" s="76">
        <v>0</v>
      </c>
      <c r="DI5" s="76">
        <v>0</v>
      </c>
      <c r="DJ5" s="76">
        <v>0</v>
      </c>
      <c r="DK5" s="76">
        <v>0</v>
      </c>
      <c r="DL5" s="76">
        <v>0.60199999999999998</v>
      </c>
      <c r="DM5" s="76">
        <v>0</v>
      </c>
      <c r="DN5" s="76">
        <v>0</v>
      </c>
      <c r="DO5" s="76">
        <v>0</v>
      </c>
      <c r="DP5" s="76">
        <v>0</v>
      </c>
      <c r="DQ5" s="76">
        <v>0</v>
      </c>
      <c r="DR5" s="76">
        <v>0</v>
      </c>
      <c r="DS5" s="76">
        <v>0</v>
      </c>
      <c r="DT5" s="76">
        <v>0</v>
      </c>
      <c r="DU5" s="76">
        <v>0</v>
      </c>
      <c r="DV5" s="76">
        <v>0</v>
      </c>
      <c r="DW5" s="76">
        <v>0</v>
      </c>
      <c r="DX5" s="76">
        <v>0</v>
      </c>
      <c r="DY5" s="76">
        <v>0</v>
      </c>
      <c r="DZ5" s="76">
        <v>0</v>
      </c>
      <c r="EA5" s="76">
        <v>0</v>
      </c>
      <c r="EB5" s="76">
        <v>0</v>
      </c>
      <c r="EC5" s="76">
        <v>0</v>
      </c>
      <c r="ED5" s="76">
        <v>0</v>
      </c>
      <c r="EE5" s="76">
        <v>0</v>
      </c>
      <c r="EF5" s="76">
        <v>0</v>
      </c>
      <c r="EG5" s="76">
        <v>0</v>
      </c>
      <c r="EH5" s="76">
        <v>1</v>
      </c>
      <c r="EI5" s="76">
        <v>0</v>
      </c>
      <c r="EJ5" s="76">
        <v>0</v>
      </c>
      <c r="EK5" s="76">
        <v>0.62499000000000005</v>
      </c>
      <c r="EL5" s="76">
        <v>0</v>
      </c>
      <c r="EM5" s="76">
        <v>0.37504999999999999</v>
      </c>
      <c r="EN5" s="76">
        <v>0</v>
      </c>
      <c r="EO5" s="76">
        <v>6.75</v>
      </c>
      <c r="EP5" s="76">
        <v>0</v>
      </c>
      <c r="EQ5" s="76">
        <v>0.51800000000000002</v>
      </c>
      <c r="ER5" s="76">
        <v>0</v>
      </c>
      <c r="ES5" s="76">
        <v>1.84E-2</v>
      </c>
      <c r="ET5" s="76">
        <v>0</v>
      </c>
      <c r="EU5" s="76">
        <v>0</v>
      </c>
      <c r="EV5" s="76">
        <v>0</v>
      </c>
      <c r="EW5" s="76">
        <v>0</v>
      </c>
      <c r="EX5" s="76">
        <v>0</v>
      </c>
      <c r="EY5" s="76">
        <v>0</v>
      </c>
      <c r="EZ5" s="76">
        <v>0</v>
      </c>
      <c r="FA5" s="76">
        <v>0</v>
      </c>
      <c r="FB5" s="76">
        <v>0</v>
      </c>
      <c r="FC5" s="76">
        <v>0</v>
      </c>
      <c r="FD5" s="76">
        <v>0</v>
      </c>
      <c r="FE5" s="76">
        <v>0</v>
      </c>
      <c r="FF5" s="76">
        <v>0</v>
      </c>
      <c r="FG5" s="76">
        <v>0</v>
      </c>
      <c r="FH5" s="76">
        <v>0</v>
      </c>
      <c r="FI5" s="76">
        <v>0</v>
      </c>
      <c r="FJ5" s="76">
        <v>0</v>
      </c>
      <c r="FK5" s="76">
        <v>0</v>
      </c>
      <c r="FL5" s="76">
        <v>0</v>
      </c>
      <c r="FM5" s="76">
        <v>0</v>
      </c>
      <c r="FN5" s="76">
        <v>0</v>
      </c>
      <c r="FO5" s="76">
        <v>0</v>
      </c>
      <c r="FP5" s="76">
        <v>0</v>
      </c>
      <c r="FQ5" s="76">
        <v>0</v>
      </c>
      <c r="FR5" s="76">
        <v>0</v>
      </c>
      <c r="FS5" s="76">
        <v>0</v>
      </c>
      <c r="FT5" s="76">
        <v>0</v>
      </c>
      <c r="FU5" s="76">
        <v>0</v>
      </c>
      <c r="FV5" s="76">
        <v>0</v>
      </c>
      <c r="FW5" s="76">
        <v>0</v>
      </c>
      <c r="FX5" s="76">
        <v>0</v>
      </c>
      <c r="FY5" s="76">
        <v>0</v>
      </c>
      <c r="FZ5" s="76">
        <v>0</v>
      </c>
      <c r="GA5" s="76">
        <v>0</v>
      </c>
      <c r="GB5" s="76">
        <v>0</v>
      </c>
      <c r="GC5" s="76">
        <v>0</v>
      </c>
      <c r="GD5" s="76">
        <v>0</v>
      </c>
      <c r="GE5" s="76">
        <v>0</v>
      </c>
      <c r="GF5" s="76">
        <v>0</v>
      </c>
      <c r="GG5" s="76">
        <v>0</v>
      </c>
      <c r="GH5" s="76">
        <v>0</v>
      </c>
      <c r="GI5" s="76">
        <v>0</v>
      </c>
      <c r="GJ5" s="76">
        <v>0</v>
      </c>
      <c r="GK5" s="76">
        <v>0</v>
      </c>
      <c r="GL5" s="76">
        <v>0</v>
      </c>
      <c r="GM5" s="76">
        <v>0</v>
      </c>
      <c r="GN5" s="76">
        <v>0</v>
      </c>
      <c r="GO5" s="77">
        <v>0</v>
      </c>
    </row>
    <row r="6" spans="1:197" x14ac:dyDescent="0.2">
      <c r="A6" s="75">
        <v>2</v>
      </c>
      <c r="B6" s="50" t="s">
        <v>1053</v>
      </c>
      <c r="C6" s="76">
        <v>3</v>
      </c>
      <c r="D6" s="76">
        <v>1</v>
      </c>
      <c r="E6" s="76">
        <v>16321010</v>
      </c>
      <c r="F6" s="76" t="s">
        <v>1056</v>
      </c>
      <c r="G6" s="76" t="s">
        <v>412</v>
      </c>
      <c r="H6" s="76" t="s">
        <v>413</v>
      </c>
      <c r="I6" s="76">
        <v>1</v>
      </c>
      <c r="J6" s="76">
        <v>1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1</v>
      </c>
      <c r="U6" s="76">
        <v>0</v>
      </c>
      <c r="V6" s="76">
        <v>0</v>
      </c>
      <c r="W6" s="76">
        <v>0</v>
      </c>
      <c r="X6" s="76">
        <v>0</v>
      </c>
      <c r="Y6" s="76">
        <v>0</v>
      </c>
      <c r="Z6" s="76">
        <v>1</v>
      </c>
      <c r="AA6" s="76">
        <v>0</v>
      </c>
      <c r="AB6" s="76">
        <v>0</v>
      </c>
      <c r="AC6" s="76">
        <v>0</v>
      </c>
      <c r="AD6" s="76">
        <v>1</v>
      </c>
      <c r="AE6" s="76">
        <v>0</v>
      </c>
      <c r="AF6" s="76">
        <v>0</v>
      </c>
      <c r="AG6" s="76">
        <v>0</v>
      </c>
      <c r="AH6" s="76">
        <v>0</v>
      </c>
      <c r="AI6" s="76">
        <v>0</v>
      </c>
      <c r="AJ6" s="76">
        <v>0</v>
      </c>
      <c r="AK6" s="76">
        <v>0</v>
      </c>
      <c r="AL6" s="76">
        <v>0</v>
      </c>
      <c r="AM6" s="76">
        <v>0</v>
      </c>
      <c r="AN6" s="76">
        <v>1</v>
      </c>
      <c r="AO6" s="76">
        <v>0</v>
      </c>
      <c r="AP6" s="76">
        <v>0</v>
      </c>
      <c r="AQ6" s="76">
        <v>0</v>
      </c>
      <c r="AR6" s="76">
        <v>1</v>
      </c>
      <c r="AS6" s="76">
        <v>0</v>
      </c>
      <c r="AT6" s="76">
        <v>0</v>
      </c>
      <c r="AU6" s="76">
        <v>0</v>
      </c>
      <c r="AV6" s="76">
        <v>0</v>
      </c>
      <c r="AW6" s="76">
        <v>0</v>
      </c>
      <c r="AX6" s="76">
        <v>0</v>
      </c>
      <c r="AY6" s="76">
        <v>0</v>
      </c>
      <c r="AZ6" s="76">
        <v>0</v>
      </c>
      <c r="BA6" s="76">
        <v>0</v>
      </c>
      <c r="BB6" s="76">
        <v>1</v>
      </c>
      <c r="BC6" s="76">
        <v>0</v>
      </c>
      <c r="BD6" s="76">
        <v>1</v>
      </c>
      <c r="BE6" s="76">
        <v>0</v>
      </c>
      <c r="BF6" s="76">
        <v>0</v>
      </c>
      <c r="BG6" s="76">
        <v>0</v>
      </c>
      <c r="BH6" s="76">
        <v>0</v>
      </c>
      <c r="BI6" s="76">
        <v>0</v>
      </c>
      <c r="BJ6" s="76">
        <v>1</v>
      </c>
      <c r="BK6" s="76">
        <v>0</v>
      </c>
      <c r="BL6" s="76">
        <v>0</v>
      </c>
      <c r="BM6" s="76">
        <v>0</v>
      </c>
      <c r="BN6" s="76">
        <v>1</v>
      </c>
      <c r="BO6" s="76">
        <v>0</v>
      </c>
      <c r="BP6" s="76">
        <v>1</v>
      </c>
      <c r="BQ6" s="76">
        <v>0</v>
      </c>
      <c r="BR6" s="76">
        <v>0</v>
      </c>
      <c r="BS6" s="76">
        <v>0</v>
      </c>
      <c r="BT6" s="76">
        <v>0</v>
      </c>
      <c r="BU6" s="76">
        <v>0</v>
      </c>
      <c r="BV6" s="76">
        <v>0</v>
      </c>
      <c r="BW6" s="76">
        <v>0</v>
      </c>
      <c r="BX6" s="76">
        <v>0</v>
      </c>
      <c r="BY6" s="76">
        <v>0</v>
      </c>
      <c r="BZ6" s="76">
        <v>0</v>
      </c>
      <c r="CA6" s="76">
        <v>0</v>
      </c>
      <c r="CB6" s="76">
        <v>0</v>
      </c>
      <c r="CC6" s="76">
        <v>0</v>
      </c>
      <c r="CD6" s="76">
        <v>0</v>
      </c>
      <c r="CE6" s="76">
        <v>0</v>
      </c>
      <c r="CF6" s="76">
        <v>0</v>
      </c>
      <c r="CG6" s="76">
        <v>0</v>
      </c>
      <c r="CH6" s="76">
        <v>0</v>
      </c>
      <c r="CI6" s="76">
        <v>0</v>
      </c>
      <c r="CJ6" s="76">
        <v>0</v>
      </c>
      <c r="CK6" s="76">
        <v>0</v>
      </c>
      <c r="CL6" s="76">
        <v>0</v>
      </c>
      <c r="CM6" s="76">
        <v>0</v>
      </c>
      <c r="CN6" s="76">
        <v>1</v>
      </c>
      <c r="CO6" s="76">
        <v>0</v>
      </c>
      <c r="CP6" s="76">
        <v>0</v>
      </c>
      <c r="CQ6" s="76">
        <v>0</v>
      </c>
      <c r="CR6" s="76">
        <v>0</v>
      </c>
      <c r="CS6" s="76">
        <v>0</v>
      </c>
      <c r="CT6" s="76">
        <v>0</v>
      </c>
      <c r="CU6" s="76">
        <v>0</v>
      </c>
      <c r="CV6" s="76">
        <v>0</v>
      </c>
      <c r="CW6" s="76">
        <v>0</v>
      </c>
      <c r="CX6" s="76">
        <v>1</v>
      </c>
      <c r="CY6" s="76">
        <v>0</v>
      </c>
      <c r="CZ6" s="76">
        <v>0</v>
      </c>
      <c r="DA6" s="76">
        <v>0</v>
      </c>
      <c r="DB6" s="76">
        <v>0</v>
      </c>
      <c r="DC6" s="76">
        <v>0</v>
      </c>
      <c r="DD6" s="76">
        <v>0</v>
      </c>
      <c r="DE6" s="76">
        <v>0</v>
      </c>
      <c r="DF6" s="76">
        <v>0</v>
      </c>
      <c r="DG6" s="76">
        <v>0</v>
      </c>
      <c r="DH6" s="76">
        <v>0</v>
      </c>
      <c r="DI6" s="76">
        <v>0</v>
      </c>
      <c r="DJ6" s="76">
        <v>0</v>
      </c>
      <c r="DK6" s="76">
        <v>0</v>
      </c>
      <c r="DL6" s="76">
        <v>0.158</v>
      </c>
      <c r="DM6" s="76">
        <v>0</v>
      </c>
      <c r="DN6" s="76">
        <v>0</v>
      </c>
      <c r="DO6" s="76">
        <v>0</v>
      </c>
      <c r="DP6" s="76">
        <v>0</v>
      </c>
      <c r="DQ6" s="76">
        <v>0</v>
      </c>
      <c r="DR6" s="76">
        <v>0</v>
      </c>
      <c r="DS6" s="76">
        <v>0</v>
      </c>
      <c r="DT6" s="76">
        <v>0</v>
      </c>
      <c r="DU6" s="76">
        <v>0</v>
      </c>
      <c r="DV6" s="76">
        <v>0</v>
      </c>
      <c r="DW6" s="76">
        <v>0</v>
      </c>
      <c r="DX6" s="76">
        <v>0</v>
      </c>
      <c r="DY6" s="76">
        <v>0</v>
      </c>
      <c r="DZ6" s="76">
        <v>0</v>
      </c>
      <c r="EA6" s="76">
        <v>0</v>
      </c>
      <c r="EB6" s="76">
        <v>0</v>
      </c>
      <c r="EC6" s="76">
        <v>0</v>
      </c>
      <c r="ED6" s="76">
        <v>0</v>
      </c>
      <c r="EE6" s="76">
        <v>0</v>
      </c>
      <c r="EF6" s="76">
        <v>0</v>
      </c>
      <c r="EG6" s="76">
        <v>1</v>
      </c>
      <c r="EH6" s="76">
        <v>0</v>
      </c>
      <c r="EI6" s="76">
        <v>0.83967000000000003</v>
      </c>
      <c r="EJ6" s="76">
        <v>0</v>
      </c>
      <c r="EK6" s="76">
        <v>-0.76946999999999999</v>
      </c>
      <c r="EL6" s="76">
        <v>0</v>
      </c>
      <c r="EM6" s="76">
        <v>0.33695000000000003</v>
      </c>
      <c r="EN6" s="76">
        <v>0</v>
      </c>
      <c r="EO6" s="76">
        <v>6.65</v>
      </c>
      <c r="EP6" s="76">
        <v>0</v>
      </c>
      <c r="EQ6" s="76">
        <v>0.52200000000000002</v>
      </c>
      <c r="ER6" s="76">
        <v>0</v>
      </c>
      <c r="ES6" s="76">
        <v>1.9040000000000001E-2</v>
      </c>
      <c r="ET6" s="76">
        <v>0</v>
      </c>
      <c r="EU6" s="76">
        <v>-0.37714999999999999</v>
      </c>
      <c r="EV6" s="76">
        <v>0.52261999999999997</v>
      </c>
      <c r="EW6" s="76">
        <v>0</v>
      </c>
      <c r="EX6" s="76">
        <v>0</v>
      </c>
      <c r="EY6" s="76">
        <v>0.46013999999999999</v>
      </c>
      <c r="EZ6" s="76">
        <v>0</v>
      </c>
      <c r="FA6" s="76">
        <v>0</v>
      </c>
      <c r="FB6" s="76">
        <v>0</v>
      </c>
      <c r="FC6" s="76">
        <v>0</v>
      </c>
      <c r="FD6" s="76">
        <v>0</v>
      </c>
      <c r="FE6" s="76">
        <v>0</v>
      </c>
      <c r="FF6" s="76">
        <v>0</v>
      </c>
      <c r="FG6" s="76">
        <v>0</v>
      </c>
      <c r="FH6" s="76">
        <v>0</v>
      </c>
      <c r="FI6" s="76">
        <v>0</v>
      </c>
      <c r="FJ6" s="76">
        <v>0</v>
      </c>
      <c r="FK6" s="76">
        <v>0</v>
      </c>
      <c r="FL6" s="76">
        <v>0</v>
      </c>
      <c r="FM6" s="76">
        <v>0</v>
      </c>
      <c r="FN6" s="76">
        <v>0</v>
      </c>
      <c r="FO6" s="76">
        <v>0</v>
      </c>
      <c r="FP6" s="76">
        <v>0</v>
      </c>
      <c r="FQ6" s="76">
        <v>0</v>
      </c>
      <c r="FR6" s="76">
        <v>0</v>
      </c>
      <c r="FS6" s="76">
        <v>0</v>
      </c>
      <c r="FT6" s="76">
        <v>0</v>
      </c>
      <c r="FU6" s="76">
        <v>0</v>
      </c>
      <c r="FV6" s="76">
        <v>0</v>
      </c>
      <c r="FW6" s="76">
        <v>0</v>
      </c>
      <c r="FX6" s="76">
        <v>0</v>
      </c>
      <c r="FY6" s="76">
        <v>0</v>
      </c>
      <c r="FZ6" s="76">
        <v>0</v>
      </c>
      <c r="GA6" s="76">
        <v>0</v>
      </c>
      <c r="GB6" s="76">
        <v>0</v>
      </c>
      <c r="GC6" s="76">
        <v>0</v>
      </c>
      <c r="GD6" s="76">
        <v>0</v>
      </c>
      <c r="GE6" s="76">
        <v>0</v>
      </c>
      <c r="GF6" s="76">
        <v>0</v>
      </c>
      <c r="GG6" s="76">
        <v>0</v>
      </c>
      <c r="GH6" s="76">
        <v>0</v>
      </c>
      <c r="GI6" s="76">
        <v>0</v>
      </c>
      <c r="GJ6" s="76">
        <v>0</v>
      </c>
      <c r="GK6" s="76">
        <v>0</v>
      </c>
      <c r="GL6" s="76">
        <v>0</v>
      </c>
      <c r="GM6" s="76">
        <v>0</v>
      </c>
      <c r="GN6" s="76">
        <v>0</v>
      </c>
      <c r="GO6" s="77">
        <v>0</v>
      </c>
    </row>
    <row r="7" spans="1:197" x14ac:dyDescent="0.2">
      <c r="A7" s="75">
        <v>2</v>
      </c>
      <c r="B7" s="50" t="s">
        <v>1053</v>
      </c>
      <c r="C7" s="76">
        <v>4</v>
      </c>
      <c r="D7" s="76">
        <v>1</v>
      </c>
      <c r="E7" s="76">
        <v>16312083</v>
      </c>
      <c r="F7" s="76" t="s">
        <v>1057</v>
      </c>
      <c r="G7" s="76" t="s">
        <v>416</v>
      </c>
      <c r="H7" s="76" t="s">
        <v>520</v>
      </c>
      <c r="I7" s="76">
        <v>1</v>
      </c>
      <c r="J7" s="76">
        <v>3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1</v>
      </c>
      <c r="AA7" s="76">
        <v>0</v>
      </c>
      <c r="AB7" s="76">
        <v>0</v>
      </c>
      <c r="AC7" s="76">
        <v>0</v>
      </c>
      <c r="AD7" s="76">
        <v>0</v>
      </c>
      <c r="AE7" s="76">
        <v>0</v>
      </c>
      <c r="AF7" s="76">
        <v>1</v>
      </c>
      <c r="AG7" s="76">
        <v>0</v>
      </c>
      <c r="AH7" s="76">
        <v>0</v>
      </c>
      <c r="AI7" s="76">
        <v>0</v>
      </c>
      <c r="AJ7" s="76">
        <v>0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0</v>
      </c>
      <c r="AQ7" s="76">
        <v>0</v>
      </c>
      <c r="AR7" s="76">
        <v>1</v>
      </c>
      <c r="AS7" s="76">
        <v>0</v>
      </c>
      <c r="AT7" s="76">
        <v>0</v>
      </c>
      <c r="AU7" s="76">
        <v>0</v>
      </c>
      <c r="AV7" s="76">
        <v>0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0</v>
      </c>
      <c r="BD7" s="76">
        <v>1</v>
      </c>
      <c r="BE7" s="76">
        <v>0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1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0</v>
      </c>
      <c r="CB7" s="76">
        <v>0</v>
      </c>
      <c r="CC7" s="76">
        <v>0</v>
      </c>
      <c r="CD7" s="76">
        <v>0</v>
      </c>
      <c r="CE7" s="76">
        <v>0</v>
      </c>
      <c r="CF7" s="76">
        <v>1</v>
      </c>
      <c r="CG7" s="76">
        <v>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1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1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  <c r="DI7" s="76">
        <v>0</v>
      </c>
      <c r="DJ7" s="76">
        <v>1</v>
      </c>
      <c r="DK7" s="76">
        <v>0</v>
      </c>
      <c r="DL7" s="76">
        <v>0.14899999999999999</v>
      </c>
      <c r="DM7" s="76">
        <v>0</v>
      </c>
      <c r="DN7" s="76">
        <v>0</v>
      </c>
      <c r="DO7" s="76">
        <v>0</v>
      </c>
      <c r="DP7" s="76">
        <v>0</v>
      </c>
      <c r="DQ7" s="76">
        <v>0</v>
      </c>
      <c r="DR7" s="76">
        <v>0</v>
      </c>
      <c r="DS7" s="76">
        <v>0</v>
      </c>
      <c r="DT7" s="76">
        <v>0</v>
      </c>
      <c r="DU7" s="76">
        <v>0</v>
      </c>
      <c r="DV7" s="76">
        <v>0</v>
      </c>
      <c r="DW7" s="76">
        <v>0</v>
      </c>
      <c r="DX7" s="76">
        <v>0</v>
      </c>
      <c r="DY7" s="76">
        <v>0</v>
      </c>
      <c r="DZ7" s="76">
        <v>0</v>
      </c>
      <c r="EA7" s="76">
        <v>0</v>
      </c>
      <c r="EB7" s="76">
        <v>0</v>
      </c>
      <c r="EC7" s="76">
        <v>0</v>
      </c>
      <c r="ED7" s="76">
        <v>0</v>
      </c>
      <c r="EE7" s="76">
        <v>1</v>
      </c>
      <c r="EF7" s="76">
        <v>0</v>
      </c>
      <c r="EG7" s="76">
        <v>0</v>
      </c>
      <c r="EH7" s="76">
        <v>0</v>
      </c>
      <c r="EI7" s="76">
        <v>0</v>
      </c>
      <c r="EJ7" s="76">
        <v>0</v>
      </c>
      <c r="EK7" s="76">
        <v>1.0609</v>
      </c>
      <c r="EL7" s="76">
        <v>0</v>
      </c>
      <c r="EM7" s="76">
        <v>0.18809999999999999</v>
      </c>
      <c r="EN7" s="76">
        <v>0</v>
      </c>
      <c r="EO7" s="76">
        <v>5.05</v>
      </c>
      <c r="EP7" s="76">
        <v>0</v>
      </c>
      <c r="EQ7" s="76">
        <v>0.54100000000000004</v>
      </c>
      <c r="ER7" s="76">
        <v>0</v>
      </c>
      <c r="ES7" s="76">
        <v>1.958E-2</v>
      </c>
      <c r="ET7" s="76">
        <v>0</v>
      </c>
      <c r="EU7" s="76">
        <v>0</v>
      </c>
      <c r="EV7" s="76">
        <v>0</v>
      </c>
      <c r="EW7" s="76">
        <v>0</v>
      </c>
      <c r="EX7" s="76">
        <v>0</v>
      </c>
      <c r="EY7" s="76">
        <v>0</v>
      </c>
      <c r="EZ7" s="76">
        <v>0</v>
      </c>
      <c r="FA7" s="76">
        <v>0</v>
      </c>
      <c r="FB7" s="76">
        <v>0</v>
      </c>
      <c r="FC7" s="76">
        <v>0</v>
      </c>
      <c r="FD7" s="76">
        <v>0</v>
      </c>
      <c r="FE7" s="76">
        <v>0</v>
      </c>
      <c r="FF7" s="76">
        <v>0</v>
      </c>
      <c r="FG7" s="76">
        <v>1</v>
      </c>
      <c r="FH7" s="76">
        <v>0</v>
      </c>
      <c r="FI7" s="76">
        <v>0</v>
      </c>
      <c r="FJ7" s="76">
        <v>0</v>
      </c>
      <c r="FK7" s="76">
        <v>0</v>
      </c>
      <c r="FL7" s="76">
        <v>0</v>
      </c>
      <c r="FM7" s="76">
        <v>0</v>
      </c>
      <c r="FN7" s="76">
        <v>0</v>
      </c>
      <c r="FO7" s="76">
        <v>0</v>
      </c>
      <c r="FP7" s="76">
        <v>0</v>
      </c>
      <c r="FQ7" s="76">
        <v>0</v>
      </c>
      <c r="FR7" s="76">
        <v>0</v>
      </c>
      <c r="FS7" s="76">
        <v>0</v>
      </c>
      <c r="FT7" s="76">
        <v>0</v>
      </c>
      <c r="FU7" s="76">
        <v>0</v>
      </c>
      <c r="FV7" s="76">
        <v>0</v>
      </c>
      <c r="FW7" s="76">
        <v>0</v>
      </c>
      <c r="FX7" s="76">
        <v>0</v>
      </c>
      <c r="FY7" s="76">
        <v>0</v>
      </c>
      <c r="FZ7" s="76">
        <v>0</v>
      </c>
      <c r="GA7" s="76">
        <v>0</v>
      </c>
      <c r="GB7" s="76">
        <v>0</v>
      </c>
      <c r="GC7" s="76">
        <v>0</v>
      </c>
      <c r="GD7" s="76">
        <v>0</v>
      </c>
      <c r="GE7" s="76">
        <v>0</v>
      </c>
      <c r="GF7" s="76">
        <v>0</v>
      </c>
      <c r="GG7" s="76">
        <v>0</v>
      </c>
      <c r="GH7" s="76">
        <v>0</v>
      </c>
      <c r="GI7" s="76">
        <v>0</v>
      </c>
      <c r="GJ7" s="76">
        <v>0</v>
      </c>
      <c r="GK7" s="76">
        <v>0</v>
      </c>
      <c r="GL7" s="76">
        <v>0</v>
      </c>
      <c r="GM7" s="76">
        <v>0</v>
      </c>
      <c r="GN7" s="76">
        <v>0</v>
      </c>
      <c r="GO7" s="77">
        <v>0</v>
      </c>
    </row>
    <row r="8" spans="1:197" x14ac:dyDescent="0.2">
      <c r="A8" s="75">
        <v>2</v>
      </c>
      <c r="B8" s="50" t="s">
        <v>1053</v>
      </c>
      <c r="C8" s="76">
        <v>5</v>
      </c>
      <c r="D8" s="76">
        <v>1</v>
      </c>
      <c r="E8" s="76">
        <v>16313172</v>
      </c>
      <c r="F8" s="76" t="s">
        <v>1058</v>
      </c>
      <c r="G8" s="76" t="s">
        <v>416</v>
      </c>
      <c r="H8" s="76" t="s">
        <v>422</v>
      </c>
      <c r="I8" s="76">
        <v>1</v>
      </c>
      <c r="J8" s="76">
        <v>4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1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1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0</v>
      </c>
      <c r="AQ8" s="76">
        <v>0</v>
      </c>
      <c r="AR8" s="76">
        <v>1</v>
      </c>
      <c r="AS8" s="76">
        <v>0</v>
      </c>
      <c r="AT8" s="76">
        <v>0</v>
      </c>
      <c r="AU8" s="76">
        <v>0</v>
      </c>
      <c r="AV8" s="76">
        <v>1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1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1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1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1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  <c r="DI8" s="76">
        <v>0</v>
      </c>
      <c r="DJ8" s="76">
        <v>0</v>
      </c>
      <c r="DK8" s="76">
        <v>0</v>
      </c>
      <c r="DL8" s="76">
        <v>0</v>
      </c>
      <c r="DM8" s="76">
        <v>0</v>
      </c>
      <c r="DN8" s="76">
        <v>0</v>
      </c>
      <c r="DO8" s="76">
        <v>0</v>
      </c>
      <c r="DP8" s="76">
        <v>0</v>
      </c>
      <c r="DQ8" s="76">
        <v>0</v>
      </c>
      <c r="DR8" s="76">
        <v>0</v>
      </c>
      <c r="DS8" s="76">
        <v>0</v>
      </c>
      <c r="DT8" s="76">
        <v>0</v>
      </c>
      <c r="DU8" s="76">
        <v>0</v>
      </c>
      <c r="DV8" s="76">
        <v>0</v>
      </c>
      <c r="DW8" s="76">
        <v>0</v>
      </c>
      <c r="DX8" s="76">
        <v>0</v>
      </c>
      <c r="DY8" s="76">
        <v>0</v>
      </c>
      <c r="DZ8" s="76">
        <v>0</v>
      </c>
      <c r="EA8" s="76">
        <v>0</v>
      </c>
      <c r="EB8" s="76">
        <v>0</v>
      </c>
      <c r="EC8" s="76">
        <v>0</v>
      </c>
      <c r="ED8" s="76">
        <v>0</v>
      </c>
      <c r="EE8" s="76">
        <v>1</v>
      </c>
      <c r="EF8" s="76">
        <v>0</v>
      </c>
      <c r="EG8" s="76">
        <v>0</v>
      </c>
      <c r="EH8" s="76">
        <v>0</v>
      </c>
      <c r="EI8" s="76">
        <v>-0.53166000000000002</v>
      </c>
      <c r="EJ8" s="76">
        <v>0</v>
      </c>
      <c r="EK8" s="76">
        <v>-0.76766999999999996</v>
      </c>
      <c r="EL8" s="76">
        <v>0</v>
      </c>
      <c r="EM8" s="76">
        <v>0.20644999999999999</v>
      </c>
      <c r="EN8" s="76">
        <v>0</v>
      </c>
      <c r="EO8" s="76">
        <v>5.2</v>
      </c>
      <c r="EP8" s="76">
        <v>0</v>
      </c>
      <c r="EQ8" s="76">
        <v>0.53800000000000003</v>
      </c>
      <c r="ER8" s="76">
        <v>0</v>
      </c>
      <c r="ES8" s="76">
        <v>1.9570000000000001E-2</v>
      </c>
      <c r="ET8" s="76">
        <v>0</v>
      </c>
      <c r="EU8" s="76">
        <v>-0.24834999999999999</v>
      </c>
      <c r="EV8" s="76">
        <v>3.2814000000000003E-2</v>
      </c>
      <c r="EW8" s="76">
        <v>7.0268999999999998E-2</v>
      </c>
      <c r="EX8" s="76">
        <v>0</v>
      </c>
      <c r="EY8" s="76">
        <v>9.1512999999999997E-2</v>
      </c>
      <c r="EZ8" s="76">
        <v>0</v>
      </c>
      <c r="FA8" s="76">
        <v>0</v>
      </c>
      <c r="FB8" s="76">
        <v>0</v>
      </c>
      <c r="FC8" s="76">
        <v>0</v>
      </c>
      <c r="FD8" s="76">
        <v>0</v>
      </c>
      <c r="FE8" s="76">
        <v>0</v>
      </c>
      <c r="FF8" s="76">
        <v>0</v>
      </c>
      <c r="FG8" s="76">
        <v>0</v>
      </c>
      <c r="FH8" s="76">
        <v>0</v>
      </c>
      <c r="FI8" s="76">
        <v>0</v>
      </c>
      <c r="FJ8" s="76">
        <v>0</v>
      </c>
      <c r="FK8" s="76">
        <v>0</v>
      </c>
      <c r="FL8" s="76">
        <v>0</v>
      </c>
      <c r="FM8" s="76">
        <v>0</v>
      </c>
      <c r="FN8" s="76">
        <v>0</v>
      </c>
      <c r="FO8" s="76">
        <v>0</v>
      </c>
      <c r="FP8" s="76">
        <v>0</v>
      </c>
      <c r="FQ8" s="76">
        <v>0</v>
      </c>
      <c r="FR8" s="76">
        <v>0</v>
      </c>
      <c r="FS8" s="76">
        <v>0</v>
      </c>
      <c r="FT8" s="76">
        <v>0</v>
      </c>
      <c r="FU8" s="76">
        <v>0</v>
      </c>
      <c r="FV8" s="76">
        <v>0</v>
      </c>
      <c r="FW8" s="76">
        <v>0</v>
      </c>
      <c r="FX8" s="76">
        <v>0</v>
      </c>
      <c r="FY8" s="76">
        <v>0</v>
      </c>
      <c r="FZ8" s="76">
        <v>0</v>
      </c>
      <c r="GA8" s="76">
        <v>0</v>
      </c>
      <c r="GB8" s="76">
        <v>0</v>
      </c>
      <c r="GC8" s="76">
        <v>0</v>
      </c>
      <c r="GD8" s="76">
        <v>0</v>
      </c>
      <c r="GE8" s="76">
        <v>0</v>
      </c>
      <c r="GF8" s="76">
        <v>0</v>
      </c>
      <c r="GG8" s="76">
        <v>0</v>
      </c>
      <c r="GH8" s="76">
        <v>0</v>
      </c>
      <c r="GI8" s="76">
        <v>0</v>
      </c>
      <c r="GJ8" s="76">
        <v>0</v>
      </c>
      <c r="GK8" s="76">
        <v>0</v>
      </c>
      <c r="GL8" s="76">
        <v>0</v>
      </c>
      <c r="GM8" s="76">
        <v>0</v>
      </c>
      <c r="GN8" s="76">
        <v>0</v>
      </c>
      <c r="GO8" s="77">
        <v>0</v>
      </c>
    </row>
    <row r="9" spans="1:197" x14ac:dyDescent="0.2">
      <c r="A9" s="75">
        <v>3</v>
      </c>
      <c r="B9" s="50" t="s">
        <v>388</v>
      </c>
      <c r="C9" s="76">
        <v>1</v>
      </c>
      <c r="D9" s="76">
        <v>1</v>
      </c>
      <c r="E9" s="76">
        <v>6278414</v>
      </c>
      <c r="F9" s="76" t="s">
        <v>418</v>
      </c>
      <c r="G9" s="76" t="s">
        <v>412</v>
      </c>
      <c r="H9" s="76" t="s">
        <v>413</v>
      </c>
      <c r="I9" s="76">
        <v>0.99285000000000001</v>
      </c>
      <c r="J9" s="76">
        <v>0.99285000000000001</v>
      </c>
      <c r="K9" s="76">
        <v>0</v>
      </c>
      <c r="L9" s="76">
        <v>1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1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1</v>
      </c>
      <c r="AA9" s="76">
        <v>0</v>
      </c>
      <c r="AB9" s="76">
        <v>0</v>
      </c>
      <c r="AC9" s="76">
        <v>0</v>
      </c>
      <c r="AD9" s="76">
        <v>1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0</v>
      </c>
      <c r="AQ9" s="76">
        <v>0</v>
      </c>
      <c r="AR9" s="76">
        <v>1</v>
      </c>
      <c r="AS9" s="76">
        <v>0</v>
      </c>
      <c r="AT9" s="76">
        <v>1</v>
      </c>
      <c r="AU9" s="76">
        <v>0</v>
      </c>
      <c r="AV9" s="76">
        <v>0</v>
      </c>
      <c r="AW9" s="76">
        <v>0</v>
      </c>
      <c r="AX9" s="76">
        <v>1</v>
      </c>
      <c r="AY9" s="76">
        <v>0</v>
      </c>
      <c r="AZ9" s="76">
        <v>0</v>
      </c>
      <c r="BA9" s="76">
        <v>0</v>
      </c>
      <c r="BB9" s="76">
        <v>1</v>
      </c>
      <c r="BC9" s="76">
        <v>0</v>
      </c>
      <c r="BD9" s="76">
        <v>1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1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1</v>
      </c>
      <c r="BS9" s="76">
        <v>0</v>
      </c>
      <c r="BT9" s="76">
        <v>0</v>
      </c>
      <c r="BU9" s="76">
        <v>0</v>
      </c>
      <c r="BV9" s="76">
        <v>1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1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1</v>
      </c>
      <c r="CQ9" s="76">
        <v>0</v>
      </c>
      <c r="CR9" s="76">
        <v>1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1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  <c r="DI9" s="76">
        <v>0</v>
      </c>
      <c r="DJ9" s="76">
        <v>0</v>
      </c>
      <c r="DK9" s="76">
        <v>0</v>
      </c>
      <c r="DL9" s="76">
        <v>4.71</v>
      </c>
      <c r="DM9" s="76">
        <v>0</v>
      </c>
      <c r="DN9" s="76">
        <v>0</v>
      </c>
      <c r="DO9" s="76">
        <v>0</v>
      </c>
      <c r="DP9" s="76">
        <v>0</v>
      </c>
      <c r="DQ9" s="76">
        <v>0</v>
      </c>
      <c r="DR9" s="76">
        <v>0</v>
      </c>
      <c r="DS9" s="76">
        <v>0</v>
      </c>
      <c r="DT9" s="76">
        <v>0</v>
      </c>
      <c r="DU9" s="76">
        <v>0</v>
      </c>
      <c r="DV9" s="76">
        <v>0</v>
      </c>
      <c r="DW9" s="76">
        <v>0</v>
      </c>
      <c r="DX9" s="76">
        <v>0</v>
      </c>
      <c r="DY9" s="76">
        <v>0</v>
      </c>
      <c r="DZ9" s="76">
        <v>0</v>
      </c>
      <c r="EA9" s="76">
        <v>0</v>
      </c>
      <c r="EB9" s="76">
        <v>0</v>
      </c>
      <c r="EC9" s="76">
        <v>0</v>
      </c>
      <c r="ED9" s="76">
        <v>0</v>
      </c>
      <c r="EE9" s="76">
        <v>0</v>
      </c>
      <c r="EF9" s="76">
        <v>1</v>
      </c>
      <c r="EG9" s="76">
        <v>0</v>
      </c>
      <c r="EH9" s="76">
        <v>0</v>
      </c>
      <c r="EI9" s="76">
        <v>-0.20338000000000001</v>
      </c>
      <c r="EJ9" s="76">
        <v>0</v>
      </c>
      <c r="EK9" s="76">
        <v>-0.76802000000000004</v>
      </c>
      <c r="EL9" s="76">
        <v>0</v>
      </c>
      <c r="EM9" s="76">
        <v>0.93079999999999996</v>
      </c>
      <c r="EN9" s="76">
        <v>0</v>
      </c>
      <c r="EO9" s="76">
        <v>4.5999999999999996</v>
      </c>
      <c r="EP9" s="76">
        <v>0</v>
      </c>
      <c r="EQ9" s="76">
        <v>0.191</v>
      </c>
      <c r="ER9" s="76">
        <v>0</v>
      </c>
      <c r="ES9" s="76">
        <v>3.1809999999999998E-2</v>
      </c>
      <c r="ET9" s="76">
        <v>0</v>
      </c>
      <c r="EU9" s="76">
        <v>-2.8029999999999999</v>
      </c>
      <c r="EV9" s="76">
        <v>0</v>
      </c>
      <c r="EW9" s="76">
        <v>0</v>
      </c>
      <c r="EX9" s="76">
        <v>0</v>
      </c>
      <c r="EY9" s="76">
        <v>0</v>
      </c>
      <c r="EZ9" s="76">
        <v>0</v>
      </c>
      <c r="FA9" s="76">
        <v>0</v>
      </c>
      <c r="FB9" s="76">
        <v>0</v>
      </c>
      <c r="FC9" s="76">
        <v>1</v>
      </c>
      <c r="FD9" s="76">
        <v>0</v>
      </c>
      <c r="FE9" s="76">
        <v>0</v>
      </c>
      <c r="FF9" s="76">
        <v>0</v>
      </c>
      <c r="FG9" s="76">
        <v>1</v>
      </c>
      <c r="FH9" s="76">
        <v>0</v>
      </c>
      <c r="FI9" s="76">
        <v>0</v>
      </c>
      <c r="FJ9" s="76">
        <v>0</v>
      </c>
      <c r="FK9" s="76">
        <v>1</v>
      </c>
      <c r="FL9" s="76">
        <v>0</v>
      </c>
      <c r="FM9" s="76">
        <v>0</v>
      </c>
      <c r="FN9" s="76">
        <v>0</v>
      </c>
      <c r="FO9" s="76">
        <v>0</v>
      </c>
      <c r="FP9" s="76">
        <v>0</v>
      </c>
      <c r="FQ9" s="76">
        <v>0</v>
      </c>
      <c r="FR9" s="76">
        <v>0</v>
      </c>
      <c r="FS9" s="76">
        <v>0</v>
      </c>
      <c r="FT9" s="76">
        <v>0</v>
      </c>
      <c r="FU9" s="76">
        <v>0</v>
      </c>
      <c r="FV9" s="76">
        <v>0</v>
      </c>
      <c r="FW9" s="76">
        <v>0</v>
      </c>
      <c r="FX9" s="76">
        <v>0</v>
      </c>
      <c r="FY9" s="76">
        <v>0</v>
      </c>
      <c r="FZ9" s="76">
        <v>0</v>
      </c>
      <c r="GA9" s="76">
        <v>0</v>
      </c>
      <c r="GB9" s="76">
        <v>0</v>
      </c>
      <c r="GC9" s="76">
        <v>0</v>
      </c>
      <c r="GD9" s="76">
        <v>0</v>
      </c>
      <c r="GE9" s="76">
        <v>0</v>
      </c>
      <c r="GF9" s="76">
        <v>0</v>
      </c>
      <c r="GG9" s="76">
        <v>0</v>
      </c>
      <c r="GH9" s="76">
        <v>0</v>
      </c>
      <c r="GI9" s="76">
        <v>0</v>
      </c>
      <c r="GJ9" s="76">
        <v>0</v>
      </c>
      <c r="GK9" s="76">
        <v>0</v>
      </c>
      <c r="GL9" s="76">
        <v>0</v>
      </c>
      <c r="GM9" s="76">
        <v>0</v>
      </c>
      <c r="GN9" s="76">
        <v>0</v>
      </c>
      <c r="GO9" s="77">
        <v>0</v>
      </c>
    </row>
    <row r="10" spans="1:197" x14ac:dyDescent="0.2">
      <c r="A10" s="75">
        <v>4</v>
      </c>
      <c r="B10" s="50" t="s">
        <v>388</v>
      </c>
      <c r="C10" s="76">
        <v>1</v>
      </c>
      <c r="D10" s="76">
        <v>1</v>
      </c>
      <c r="E10" s="76">
        <v>16345393</v>
      </c>
      <c r="F10" s="76" t="s">
        <v>1059</v>
      </c>
      <c r="G10" s="76" t="s">
        <v>422</v>
      </c>
      <c r="H10" s="76" t="s">
        <v>416</v>
      </c>
      <c r="I10" s="76">
        <v>0.81183000000000005</v>
      </c>
      <c r="J10" s="76">
        <v>0.81183000000000005</v>
      </c>
      <c r="K10" s="76">
        <v>0</v>
      </c>
      <c r="L10" s="76">
        <v>0</v>
      </c>
      <c r="M10" s="76">
        <v>0</v>
      </c>
      <c r="N10" s="76">
        <v>1</v>
      </c>
      <c r="O10" s="76">
        <v>0</v>
      </c>
      <c r="P10" s="76">
        <v>0</v>
      </c>
      <c r="Q10" s="76">
        <v>0</v>
      </c>
      <c r="R10" s="76">
        <v>1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1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1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1</v>
      </c>
      <c r="AM10" s="76">
        <v>0</v>
      </c>
      <c r="AN10" s="76">
        <v>0</v>
      </c>
      <c r="AO10" s="76">
        <v>0</v>
      </c>
      <c r="AP10" s="76">
        <v>0</v>
      </c>
      <c r="AQ10" s="76">
        <v>0</v>
      </c>
      <c r="AR10" s="76">
        <v>1</v>
      </c>
      <c r="AS10" s="76">
        <v>0</v>
      </c>
      <c r="AT10" s="76">
        <v>1</v>
      </c>
      <c r="AU10" s="76">
        <v>0</v>
      </c>
      <c r="AV10" s="76">
        <v>0</v>
      </c>
      <c r="AW10" s="76">
        <v>0</v>
      </c>
      <c r="AX10" s="76">
        <v>1</v>
      </c>
      <c r="AY10" s="76">
        <v>0</v>
      </c>
      <c r="AZ10" s="76">
        <v>0</v>
      </c>
      <c r="BA10" s="76">
        <v>0</v>
      </c>
      <c r="BB10" s="76">
        <v>1</v>
      </c>
      <c r="BC10" s="76">
        <v>0</v>
      </c>
      <c r="BD10" s="76">
        <v>1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1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1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1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1</v>
      </c>
      <c r="CK10" s="76">
        <v>0</v>
      </c>
      <c r="CL10" s="76">
        <v>0</v>
      </c>
      <c r="CM10" s="76">
        <v>0</v>
      </c>
      <c r="CN10" s="76">
        <v>1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1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1</v>
      </c>
      <c r="DG10" s="76">
        <v>0</v>
      </c>
      <c r="DH10" s="76">
        <v>0</v>
      </c>
      <c r="DI10" s="76">
        <v>0</v>
      </c>
      <c r="DJ10" s="76">
        <v>1</v>
      </c>
      <c r="DK10" s="76">
        <v>0</v>
      </c>
      <c r="DL10" s="76">
        <v>3.03</v>
      </c>
      <c r="DM10" s="76">
        <v>0</v>
      </c>
      <c r="DN10" s="76">
        <v>0</v>
      </c>
      <c r="DO10" s="76">
        <v>0</v>
      </c>
      <c r="DP10" s="76">
        <v>0</v>
      </c>
      <c r="DQ10" s="76">
        <v>0</v>
      </c>
      <c r="DR10" s="76">
        <v>0</v>
      </c>
      <c r="DS10" s="76">
        <v>0</v>
      </c>
      <c r="DT10" s="76">
        <v>0</v>
      </c>
      <c r="DU10" s="76">
        <v>0</v>
      </c>
      <c r="DV10" s="76">
        <v>0</v>
      </c>
      <c r="DW10" s="76">
        <v>0</v>
      </c>
      <c r="DX10" s="76">
        <v>0</v>
      </c>
      <c r="DY10" s="76">
        <v>0</v>
      </c>
      <c r="DZ10" s="76">
        <v>0</v>
      </c>
      <c r="EA10" s="76">
        <v>0</v>
      </c>
      <c r="EB10" s="76">
        <v>0</v>
      </c>
      <c r="EC10" s="76">
        <v>0</v>
      </c>
      <c r="ED10" s="76">
        <v>0</v>
      </c>
      <c r="EE10" s="76">
        <v>0</v>
      </c>
      <c r="EF10" s="76">
        <v>0</v>
      </c>
      <c r="EG10" s="76">
        <v>1</v>
      </c>
      <c r="EH10" s="76">
        <v>0</v>
      </c>
      <c r="EI10" s="76">
        <v>1.8613999999999999</v>
      </c>
      <c r="EJ10" s="76">
        <v>0</v>
      </c>
      <c r="EK10" s="76">
        <v>1.1972</v>
      </c>
      <c r="EL10" s="76">
        <v>0</v>
      </c>
      <c r="EM10" s="76">
        <v>0.58204999999999996</v>
      </c>
      <c r="EN10" s="76">
        <v>0</v>
      </c>
      <c r="EO10" s="76">
        <v>8.35</v>
      </c>
      <c r="EP10" s="76">
        <v>0</v>
      </c>
      <c r="EQ10" s="76">
        <v>0.47699999999999998</v>
      </c>
      <c r="ER10" s="76">
        <v>0</v>
      </c>
      <c r="ES10" s="76">
        <v>1.9189999999999999E-2</v>
      </c>
      <c r="ET10" s="76">
        <v>0</v>
      </c>
      <c r="EU10" s="76">
        <v>1.0405</v>
      </c>
      <c r="EV10" s="76">
        <v>2.9059999999999999E-2</v>
      </c>
      <c r="EW10" s="76">
        <v>2.3106000000000002E-2</v>
      </c>
      <c r="EX10" s="76">
        <v>0</v>
      </c>
      <c r="EY10" s="76">
        <v>0.17893999999999999</v>
      </c>
      <c r="EZ10" s="76">
        <v>0</v>
      </c>
      <c r="FA10" s="76">
        <v>0</v>
      </c>
      <c r="FB10" s="76">
        <v>0</v>
      </c>
      <c r="FC10" s="76">
        <v>0</v>
      </c>
      <c r="FD10" s="76">
        <v>0</v>
      </c>
      <c r="FE10" s="76">
        <v>0</v>
      </c>
      <c r="FF10" s="76">
        <v>0</v>
      </c>
      <c r="FG10" s="76">
        <v>1</v>
      </c>
      <c r="FH10" s="76">
        <v>0</v>
      </c>
      <c r="FI10" s="76">
        <v>0</v>
      </c>
      <c r="FJ10" s="76">
        <v>0</v>
      </c>
      <c r="FK10" s="76">
        <v>1</v>
      </c>
      <c r="FL10" s="76">
        <v>0</v>
      </c>
      <c r="FM10" s="76">
        <v>0</v>
      </c>
      <c r="FN10" s="76">
        <v>0</v>
      </c>
      <c r="FO10" s="76">
        <v>0</v>
      </c>
      <c r="FP10" s="76">
        <v>0</v>
      </c>
      <c r="FQ10" s="76">
        <v>1</v>
      </c>
      <c r="FR10" s="76">
        <v>0</v>
      </c>
      <c r="FS10" s="76">
        <v>0</v>
      </c>
      <c r="FT10" s="76">
        <v>0</v>
      </c>
      <c r="FU10" s="76">
        <v>0</v>
      </c>
      <c r="FV10" s="76">
        <v>0</v>
      </c>
      <c r="FW10" s="76">
        <v>0</v>
      </c>
      <c r="FX10" s="76">
        <v>0</v>
      </c>
      <c r="FY10" s="76">
        <v>0</v>
      </c>
      <c r="FZ10" s="76">
        <v>0</v>
      </c>
      <c r="GA10" s="76">
        <v>0</v>
      </c>
      <c r="GB10" s="76">
        <v>0</v>
      </c>
      <c r="GC10" s="76">
        <v>0</v>
      </c>
      <c r="GD10" s="76">
        <v>0</v>
      </c>
      <c r="GE10" s="76">
        <v>0</v>
      </c>
      <c r="GF10" s="76">
        <v>0</v>
      </c>
      <c r="GG10" s="76">
        <v>0</v>
      </c>
      <c r="GH10" s="76">
        <v>0</v>
      </c>
      <c r="GI10" s="76">
        <v>0</v>
      </c>
      <c r="GJ10" s="76">
        <v>0</v>
      </c>
      <c r="GK10" s="76">
        <v>0</v>
      </c>
      <c r="GL10" s="76">
        <v>0</v>
      </c>
      <c r="GM10" s="76">
        <v>0</v>
      </c>
      <c r="GN10" s="76">
        <v>0</v>
      </c>
      <c r="GO10" s="77">
        <v>0</v>
      </c>
    </row>
    <row r="11" spans="1:197" x14ac:dyDescent="0.2">
      <c r="A11" s="75">
        <v>7</v>
      </c>
      <c r="B11" s="50" t="s">
        <v>1053</v>
      </c>
      <c r="C11" s="76">
        <v>1</v>
      </c>
      <c r="D11" s="76">
        <v>1</v>
      </c>
      <c r="E11" s="76">
        <v>78450517</v>
      </c>
      <c r="F11" s="76" t="s">
        <v>1060</v>
      </c>
      <c r="G11" s="76" t="s">
        <v>416</v>
      </c>
      <c r="H11" s="76" t="s">
        <v>412</v>
      </c>
      <c r="I11" s="76">
        <v>0.65964</v>
      </c>
      <c r="J11" s="76">
        <v>0.65964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1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1</v>
      </c>
      <c r="AC11" s="76">
        <v>0</v>
      </c>
      <c r="AD11" s="76">
        <v>1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1</v>
      </c>
      <c r="AU11" s="76">
        <v>0</v>
      </c>
      <c r="AV11" s="76">
        <v>0</v>
      </c>
      <c r="AW11" s="76">
        <v>0</v>
      </c>
      <c r="AX11" s="76">
        <v>1</v>
      </c>
      <c r="AY11" s="76">
        <v>0</v>
      </c>
      <c r="AZ11" s="76">
        <v>0</v>
      </c>
      <c r="BA11" s="76">
        <v>0</v>
      </c>
      <c r="BB11" s="76">
        <v>1</v>
      </c>
      <c r="BC11" s="76">
        <v>0</v>
      </c>
      <c r="BD11" s="76">
        <v>1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1</v>
      </c>
      <c r="BM11" s="76">
        <v>0</v>
      </c>
      <c r="BN11" s="76">
        <v>0</v>
      </c>
      <c r="BO11" s="76">
        <v>0</v>
      </c>
      <c r="BP11" s="76">
        <v>1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1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1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  <c r="DI11" s="76">
        <v>0</v>
      </c>
      <c r="DJ11" s="76">
        <v>0</v>
      </c>
      <c r="DK11" s="76">
        <v>0</v>
      </c>
      <c r="DL11" s="76">
        <v>2.8</v>
      </c>
      <c r="DM11" s="76">
        <v>0</v>
      </c>
      <c r="DN11" s="76">
        <v>0</v>
      </c>
      <c r="DO11" s="76">
        <v>0</v>
      </c>
      <c r="DP11" s="76">
        <v>0</v>
      </c>
      <c r="DQ11" s="76">
        <v>0</v>
      </c>
      <c r="DR11" s="76">
        <v>0</v>
      </c>
      <c r="DS11" s="76">
        <v>0</v>
      </c>
      <c r="DT11" s="76">
        <v>0</v>
      </c>
      <c r="DU11" s="76">
        <v>0</v>
      </c>
      <c r="DV11" s="76">
        <v>0</v>
      </c>
      <c r="DW11" s="76">
        <v>0</v>
      </c>
      <c r="DX11" s="76">
        <v>0</v>
      </c>
      <c r="DY11" s="76">
        <v>0</v>
      </c>
      <c r="DZ11" s="76">
        <v>0</v>
      </c>
      <c r="EA11" s="76">
        <v>1</v>
      </c>
      <c r="EB11" s="76">
        <v>0</v>
      </c>
      <c r="EC11" s="76">
        <v>0</v>
      </c>
      <c r="ED11" s="76">
        <v>0</v>
      </c>
      <c r="EE11" s="76">
        <v>0</v>
      </c>
      <c r="EF11" s="76">
        <v>0</v>
      </c>
      <c r="EG11" s="76">
        <v>0</v>
      </c>
      <c r="EH11" s="76">
        <v>0</v>
      </c>
      <c r="EI11" s="76">
        <v>-2.0222000000000002</v>
      </c>
      <c r="EJ11" s="76">
        <v>0</v>
      </c>
      <c r="EK11" s="76">
        <v>1.8813</v>
      </c>
      <c r="EL11" s="76">
        <v>0</v>
      </c>
      <c r="EM11" s="76">
        <v>1.55E-2</v>
      </c>
      <c r="EN11" s="76">
        <v>0</v>
      </c>
      <c r="EO11" s="76">
        <v>4.8499999999999996</v>
      </c>
      <c r="EP11" s="76">
        <v>0</v>
      </c>
      <c r="EQ11" s="76">
        <v>0.75</v>
      </c>
      <c r="ER11" s="76">
        <v>0</v>
      </c>
      <c r="ES11" s="76">
        <v>9.0100000000000006E-3</v>
      </c>
      <c r="ET11" s="76">
        <v>0</v>
      </c>
      <c r="EU11" s="76">
        <v>-1.9742</v>
      </c>
      <c r="EV11" s="76">
        <v>1</v>
      </c>
      <c r="EW11" s="76">
        <v>0</v>
      </c>
      <c r="EX11" s="76">
        <v>0</v>
      </c>
      <c r="EY11" s="76">
        <v>0.99434</v>
      </c>
      <c r="EZ11" s="76">
        <v>0</v>
      </c>
      <c r="FA11" s="76">
        <v>0</v>
      </c>
      <c r="FB11" s="76">
        <v>0</v>
      </c>
      <c r="FC11" s="76">
        <v>0</v>
      </c>
      <c r="FD11" s="76">
        <v>0</v>
      </c>
      <c r="FE11" s="76">
        <v>1</v>
      </c>
      <c r="FF11" s="76">
        <v>0</v>
      </c>
      <c r="FG11" s="76">
        <v>0</v>
      </c>
      <c r="FH11" s="76">
        <v>0</v>
      </c>
      <c r="FI11" s="76">
        <v>1</v>
      </c>
      <c r="FJ11" s="76">
        <v>0</v>
      </c>
      <c r="FK11" s="76">
        <v>0</v>
      </c>
      <c r="FL11" s="76">
        <v>0</v>
      </c>
      <c r="FM11" s="76">
        <v>0</v>
      </c>
      <c r="FN11" s="76">
        <v>0</v>
      </c>
      <c r="FO11" s="76">
        <v>1</v>
      </c>
      <c r="FP11" s="76">
        <v>0</v>
      </c>
      <c r="FQ11" s="76">
        <v>0</v>
      </c>
      <c r="FR11" s="76">
        <v>0</v>
      </c>
      <c r="FS11" s="76">
        <v>0</v>
      </c>
      <c r="FT11" s="76">
        <v>0</v>
      </c>
      <c r="FU11" s="76">
        <v>0</v>
      </c>
      <c r="FV11" s="76">
        <v>0</v>
      </c>
      <c r="FW11" s="76">
        <v>0</v>
      </c>
      <c r="FX11" s="76">
        <v>0</v>
      </c>
      <c r="FY11" s="76">
        <v>0</v>
      </c>
      <c r="FZ11" s="76">
        <v>0</v>
      </c>
      <c r="GA11" s="76">
        <v>0</v>
      </c>
      <c r="GB11" s="76">
        <v>0</v>
      </c>
      <c r="GC11" s="76">
        <v>0</v>
      </c>
      <c r="GD11" s="76">
        <v>0</v>
      </c>
      <c r="GE11" s="76">
        <v>0</v>
      </c>
      <c r="GF11" s="76">
        <v>0</v>
      </c>
      <c r="GG11" s="76">
        <v>0</v>
      </c>
      <c r="GH11" s="76">
        <v>0</v>
      </c>
      <c r="GI11" s="76">
        <v>0</v>
      </c>
      <c r="GJ11" s="76">
        <v>0</v>
      </c>
      <c r="GK11" s="76">
        <v>0</v>
      </c>
      <c r="GL11" s="76">
        <v>0</v>
      </c>
      <c r="GM11" s="76">
        <v>0</v>
      </c>
      <c r="GN11" s="76">
        <v>0</v>
      </c>
      <c r="GO11" s="77">
        <v>0</v>
      </c>
    </row>
    <row r="12" spans="1:197" x14ac:dyDescent="0.2">
      <c r="A12" s="75">
        <v>9</v>
      </c>
      <c r="B12" s="50" t="s">
        <v>1053</v>
      </c>
      <c r="C12" s="76">
        <v>1</v>
      </c>
      <c r="D12" s="76">
        <v>1</v>
      </c>
      <c r="E12" s="76">
        <v>179392863</v>
      </c>
      <c r="F12" s="76" t="s">
        <v>427</v>
      </c>
      <c r="G12" s="76" t="s">
        <v>413</v>
      </c>
      <c r="H12" s="76" t="s">
        <v>412</v>
      </c>
      <c r="I12" s="76">
        <v>0.95491000000000004</v>
      </c>
      <c r="J12" s="76">
        <v>0.95491000000000004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1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1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1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1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1</v>
      </c>
      <c r="CP12" s="76">
        <v>0</v>
      </c>
      <c r="CQ12" s="76">
        <v>0</v>
      </c>
      <c r="CR12" s="76">
        <v>0</v>
      </c>
      <c r="CS12" s="76">
        <v>1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  <c r="DI12" s="76">
        <v>0</v>
      </c>
      <c r="DJ12" s="76">
        <v>0</v>
      </c>
      <c r="DK12" s="76">
        <v>0</v>
      </c>
      <c r="DL12" s="76">
        <v>0</v>
      </c>
      <c r="DM12" s="76">
        <v>0</v>
      </c>
      <c r="DN12" s="76">
        <v>0</v>
      </c>
      <c r="DO12" s="76">
        <v>0</v>
      </c>
      <c r="DP12" s="76">
        <v>0</v>
      </c>
      <c r="DQ12" s="76">
        <v>0</v>
      </c>
      <c r="DR12" s="76">
        <v>0</v>
      </c>
      <c r="DS12" s="76">
        <v>0</v>
      </c>
      <c r="DT12" s="76">
        <v>0</v>
      </c>
      <c r="DU12" s="76">
        <v>0</v>
      </c>
      <c r="DV12" s="76">
        <v>0</v>
      </c>
      <c r="DW12" s="76">
        <v>1</v>
      </c>
      <c r="DX12" s="76">
        <v>0</v>
      </c>
      <c r="DY12" s="76">
        <v>0</v>
      </c>
      <c r="DZ12" s="76">
        <v>0</v>
      </c>
      <c r="EA12" s="76">
        <v>0</v>
      </c>
      <c r="EB12" s="76">
        <v>0</v>
      </c>
      <c r="EC12" s="76">
        <v>0</v>
      </c>
      <c r="ED12" s="76">
        <v>0</v>
      </c>
      <c r="EE12" s="76">
        <v>0</v>
      </c>
      <c r="EF12" s="76">
        <v>0</v>
      </c>
      <c r="EG12" s="76">
        <v>0</v>
      </c>
      <c r="EH12" s="76">
        <v>0</v>
      </c>
      <c r="EI12" s="76">
        <v>0</v>
      </c>
      <c r="EJ12" s="76">
        <v>2.3239000000000001</v>
      </c>
      <c r="EK12" s="76">
        <v>0</v>
      </c>
      <c r="EL12" s="76">
        <v>4.2500000000000003E-2</v>
      </c>
      <c r="EM12" s="76">
        <v>0</v>
      </c>
      <c r="EN12" s="76">
        <v>6.8</v>
      </c>
      <c r="EO12" s="76">
        <v>0</v>
      </c>
      <c r="EP12" s="76">
        <v>0.45500000000000002</v>
      </c>
      <c r="EQ12" s="76">
        <v>0</v>
      </c>
      <c r="ER12" s="76">
        <v>8.6199999999999992E-3</v>
      </c>
      <c r="ES12" s="76">
        <v>0</v>
      </c>
      <c r="ET12" s="76">
        <v>2.7403</v>
      </c>
      <c r="EU12" s="76">
        <v>0</v>
      </c>
      <c r="EV12" s="76">
        <v>0</v>
      </c>
      <c r="EW12" s="76">
        <v>0</v>
      </c>
      <c r="EX12" s="76">
        <v>0</v>
      </c>
      <c r="EY12" s="76">
        <v>0</v>
      </c>
      <c r="EZ12" s="76">
        <v>0</v>
      </c>
      <c r="FA12" s="76">
        <v>0</v>
      </c>
      <c r="FB12" s="76">
        <v>0</v>
      </c>
      <c r="FC12" s="76">
        <v>0</v>
      </c>
      <c r="FD12" s="76">
        <v>0</v>
      </c>
      <c r="FE12" s="76">
        <v>0</v>
      </c>
      <c r="FF12" s="76">
        <v>0</v>
      </c>
      <c r="FG12" s="76">
        <v>0</v>
      </c>
      <c r="FH12" s="76">
        <v>0</v>
      </c>
      <c r="FI12" s="76">
        <v>0</v>
      </c>
      <c r="FJ12" s="76">
        <v>0</v>
      </c>
      <c r="FK12" s="76">
        <v>0</v>
      </c>
      <c r="FL12" s="76">
        <v>0</v>
      </c>
      <c r="FM12" s="76">
        <v>0</v>
      </c>
      <c r="FN12" s="76">
        <v>0</v>
      </c>
      <c r="FO12" s="76">
        <v>0</v>
      </c>
      <c r="FP12" s="76">
        <v>0</v>
      </c>
      <c r="FQ12" s="76">
        <v>0</v>
      </c>
      <c r="FR12" s="76">
        <v>0</v>
      </c>
      <c r="FS12" s="76">
        <v>0</v>
      </c>
      <c r="FT12" s="76">
        <v>0</v>
      </c>
      <c r="FU12" s="76">
        <v>0</v>
      </c>
      <c r="FV12" s="76">
        <v>0</v>
      </c>
      <c r="FW12" s="76">
        <v>0</v>
      </c>
      <c r="FX12" s="76">
        <v>0</v>
      </c>
      <c r="FY12" s="76">
        <v>0</v>
      </c>
      <c r="FZ12" s="76">
        <v>0</v>
      </c>
      <c r="GA12" s="76">
        <v>0</v>
      </c>
      <c r="GB12" s="76">
        <v>0</v>
      </c>
      <c r="GC12" s="76">
        <v>0</v>
      </c>
      <c r="GD12" s="76">
        <v>0</v>
      </c>
      <c r="GE12" s="76">
        <v>0</v>
      </c>
      <c r="GF12" s="76">
        <v>0</v>
      </c>
      <c r="GG12" s="76">
        <v>0</v>
      </c>
      <c r="GH12" s="76">
        <v>0</v>
      </c>
      <c r="GI12" s="76">
        <v>0</v>
      </c>
      <c r="GJ12" s="76">
        <v>0</v>
      </c>
      <c r="GK12" s="76">
        <v>0</v>
      </c>
      <c r="GL12" s="76">
        <v>0</v>
      </c>
      <c r="GM12" s="76">
        <v>0</v>
      </c>
      <c r="GN12" s="76">
        <v>0</v>
      </c>
      <c r="GO12" s="77">
        <v>0</v>
      </c>
    </row>
    <row r="13" spans="1:197" x14ac:dyDescent="0.2">
      <c r="A13" s="75">
        <v>10</v>
      </c>
      <c r="B13" s="50" t="s">
        <v>388</v>
      </c>
      <c r="C13" s="76">
        <v>1</v>
      </c>
      <c r="D13" s="76">
        <v>1</v>
      </c>
      <c r="E13" s="76">
        <v>214280859</v>
      </c>
      <c r="F13" s="76" t="s">
        <v>1061</v>
      </c>
      <c r="G13" s="76" t="s">
        <v>412</v>
      </c>
      <c r="H13" s="76" t="s">
        <v>416</v>
      </c>
      <c r="I13" s="76">
        <v>0.85172000000000003</v>
      </c>
      <c r="J13" s="76">
        <v>0.85172000000000003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1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1</v>
      </c>
      <c r="Y13" s="76">
        <v>0</v>
      </c>
      <c r="Z13" s="76">
        <v>0</v>
      </c>
      <c r="AA13" s="76">
        <v>0</v>
      </c>
      <c r="AB13" s="76">
        <v>1</v>
      </c>
      <c r="AC13" s="76">
        <v>0</v>
      </c>
      <c r="AD13" s="76">
        <v>1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1</v>
      </c>
      <c r="AM13" s="76">
        <v>0</v>
      </c>
      <c r="AN13" s="76">
        <v>0</v>
      </c>
      <c r="AO13" s="76">
        <v>0</v>
      </c>
      <c r="AP13" s="76">
        <v>1</v>
      </c>
      <c r="AQ13" s="76">
        <v>0</v>
      </c>
      <c r="AR13" s="76">
        <v>0</v>
      </c>
      <c r="AS13" s="76">
        <v>0</v>
      </c>
      <c r="AT13" s="76">
        <v>1</v>
      </c>
      <c r="AU13" s="76">
        <v>0</v>
      </c>
      <c r="AV13" s="76">
        <v>0</v>
      </c>
      <c r="AW13" s="76">
        <v>0</v>
      </c>
      <c r="AX13" s="76">
        <v>1</v>
      </c>
      <c r="AY13" s="76">
        <v>0</v>
      </c>
      <c r="AZ13" s="76">
        <v>0</v>
      </c>
      <c r="BA13" s="76">
        <v>0</v>
      </c>
      <c r="BB13" s="76">
        <v>1</v>
      </c>
      <c r="BC13" s="76">
        <v>0</v>
      </c>
      <c r="BD13" s="76">
        <v>1</v>
      </c>
      <c r="BE13" s="76">
        <v>0</v>
      </c>
      <c r="BF13" s="76">
        <v>0</v>
      </c>
      <c r="BG13" s="76">
        <v>0</v>
      </c>
      <c r="BH13" s="76">
        <v>1</v>
      </c>
      <c r="BI13" s="76">
        <v>0</v>
      </c>
      <c r="BJ13" s="76">
        <v>1</v>
      </c>
      <c r="BK13" s="76">
        <v>0</v>
      </c>
      <c r="BL13" s="76">
        <v>0</v>
      </c>
      <c r="BM13" s="76">
        <v>0</v>
      </c>
      <c r="BN13" s="76">
        <v>1</v>
      </c>
      <c r="BO13" s="76">
        <v>0</v>
      </c>
      <c r="BP13" s="76">
        <v>1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1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1</v>
      </c>
      <c r="DI13" s="76">
        <v>0</v>
      </c>
      <c r="DJ13" s="76">
        <v>0</v>
      </c>
      <c r="DK13" s="76">
        <v>0</v>
      </c>
      <c r="DL13" s="76">
        <v>4.33</v>
      </c>
      <c r="DM13" s="76">
        <v>0</v>
      </c>
      <c r="DN13" s="76">
        <v>0</v>
      </c>
      <c r="DO13" s="76">
        <v>0</v>
      </c>
      <c r="DP13" s="76">
        <v>0</v>
      </c>
      <c r="DQ13" s="76">
        <v>0</v>
      </c>
      <c r="DR13" s="76">
        <v>0</v>
      </c>
      <c r="DS13" s="76">
        <v>0</v>
      </c>
      <c r="DT13" s="76">
        <v>0</v>
      </c>
      <c r="DU13" s="76">
        <v>0</v>
      </c>
      <c r="DV13" s="76">
        <v>0</v>
      </c>
      <c r="DW13" s="76">
        <v>0</v>
      </c>
      <c r="DX13" s="76">
        <v>0</v>
      </c>
      <c r="DY13" s="76">
        <v>1</v>
      </c>
      <c r="DZ13" s="76">
        <v>0</v>
      </c>
      <c r="EA13" s="76">
        <v>0</v>
      </c>
      <c r="EB13" s="76">
        <v>0</v>
      </c>
      <c r="EC13" s="76">
        <v>0</v>
      </c>
      <c r="ED13" s="76">
        <v>0</v>
      </c>
      <c r="EE13" s="76">
        <v>0</v>
      </c>
      <c r="EF13" s="76">
        <v>0</v>
      </c>
      <c r="EG13" s="76">
        <v>0</v>
      </c>
      <c r="EH13" s="76">
        <v>0</v>
      </c>
      <c r="EI13" s="76">
        <v>0.32329999999999998</v>
      </c>
      <c r="EJ13" s="76">
        <v>0</v>
      </c>
      <c r="EK13" s="76">
        <v>-0.74378</v>
      </c>
      <c r="EL13" s="76">
        <v>0</v>
      </c>
      <c r="EM13" s="76">
        <v>7.3574999999999999</v>
      </c>
      <c r="EN13" s="76">
        <v>0</v>
      </c>
      <c r="EO13" s="76">
        <v>5.45</v>
      </c>
      <c r="EP13" s="76">
        <v>0</v>
      </c>
      <c r="EQ13" s="76">
        <v>8.4000000000000005E-2</v>
      </c>
      <c r="ER13" s="76">
        <v>0</v>
      </c>
      <c r="ES13" s="76">
        <v>8.1799999999999998E-3</v>
      </c>
      <c r="ET13" s="76">
        <v>0</v>
      </c>
      <c r="EU13" s="76">
        <v>-1.266</v>
      </c>
      <c r="EV13" s="76">
        <v>0</v>
      </c>
      <c r="EW13" s="76">
        <v>3.9136999999999998E-2</v>
      </c>
      <c r="EX13" s="76">
        <v>0</v>
      </c>
      <c r="EY13" s="76">
        <v>1.5322000000000001E-2</v>
      </c>
      <c r="EZ13" s="76">
        <v>0</v>
      </c>
      <c r="FA13" s="76">
        <v>0</v>
      </c>
      <c r="FB13" s="76">
        <v>0</v>
      </c>
      <c r="FC13" s="76">
        <v>0</v>
      </c>
      <c r="FD13" s="76">
        <v>0</v>
      </c>
      <c r="FE13" s="76">
        <v>1</v>
      </c>
      <c r="FF13" s="76">
        <v>0</v>
      </c>
      <c r="FG13" s="76">
        <v>0</v>
      </c>
      <c r="FH13" s="76">
        <v>0</v>
      </c>
      <c r="FI13" s="76">
        <v>0</v>
      </c>
      <c r="FJ13" s="76">
        <v>0</v>
      </c>
      <c r="FK13" s="76">
        <v>1</v>
      </c>
      <c r="FL13" s="76">
        <v>0</v>
      </c>
      <c r="FM13" s="76">
        <v>1</v>
      </c>
      <c r="FN13" s="76">
        <v>0</v>
      </c>
      <c r="FO13" s="76">
        <v>0</v>
      </c>
      <c r="FP13" s="76">
        <v>0</v>
      </c>
      <c r="FQ13" s="76">
        <v>1</v>
      </c>
      <c r="FR13" s="76">
        <v>0</v>
      </c>
      <c r="FS13" s="76">
        <v>0</v>
      </c>
      <c r="FT13" s="76">
        <v>0</v>
      </c>
      <c r="FU13" s="76">
        <v>0</v>
      </c>
      <c r="FV13" s="76">
        <v>0</v>
      </c>
      <c r="FW13" s="76">
        <v>0</v>
      </c>
      <c r="FX13" s="76">
        <v>0</v>
      </c>
      <c r="FY13" s="76">
        <v>1</v>
      </c>
      <c r="FZ13" s="76">
        <v>0</v>
      </c>
      <c r="GA13" s="76">
        <v>0</v>
      </c>
      <c r="GB13" s="76">
        <v>0</v>
      </c>
      <c r="GC13" s="76">
        <v>0</v>
      </c>
      <c r="GD13" s="76">
        <v>0</v>
      </c>
      <c r="GE13" s="76">
        <v>0</v>
      </c>
      <c r="GF13" s="76">
        <v>0</v>
      </c>
      <c r="GG13" s="76">
        <v>1</v>
      </c>
      <c r="GH13" s="76">
        <v>0</v>
      </c>
      <c r="GI13" s="76">
        <v>0</v>
      </c>
      <c r="GJ13" s="76">
        <v>0</v>
      </c>
      <c r="GK13" s="76">
        <v>7</v>
      </c>
      <c r="GL13" s="76">
        <v>0</v>
      </c>
      <c r="GM13" s="76">
        <v>0</v>
      </c>
      <c r="GN13" s="76">
        <v>0</v>
      </c>
      <c r="GO13" s="77">
        <v>0</v>
      </c>
    </row>
    <row r="14" spans="1:197" x14ac:dyDescent="0.2">
      <c r="A14" s="75">
        <v>11</v>
      </c>
      <c r="B14" s="50" t="s">
        <v>388</v>
      </c>
      <c r="C14" s="76">
        <v>1</v>
      </c>
      <c r="D14" s="76">
        <v>1</v>
      </c>
      <c r="E14" s="76">
        <v>228556788</v>
      </c>
      <c r="F14" s="76" t="s">
        <v>1062</v>
      </c>
      <c r="G14" s="76" t="s">
        <v>416</v>
      </c>
      <c r="H14" s="76" t="s">
        <v>422</v>
      </c>
      <c r="I14" s="76">
        <v>0.53598000000000001</v>
      </c>
      <c r="J14" s="76">
        <v>0.53598000000000001</v>
      </c>
      <c r="K14" s="76">
        <v>0</v>
      </c>
      <c r="L14" s="76">
        <v>0</v>
      </c>
      <c r="M14" s="76">
        <v>0</v>
      </c>
      <c r="N14" s="76">
        <v>1</v>
      </c>
      <c r="O14" s="76">
        <v>0</v>
      </c>
      <c r="P14" s="76">
        <v>0</v>
      </c>
      <c r="Q14" s="76">
        <v>0</v>
      </c>
      <c r="R14" s="76">
        <v>1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1</v>
      </c>
      <c r="AA14" s="76">
        <v>0</v>
      </c>
      <c r="AB14" s="76">
        <v>1</v>
      </c>
      <c r="AC14" s="76">
        <v>0</v>
      </c>
      <c r="AD14" s="76">
        <v>1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1</v>
      </c>
      <c r="AO14" s="76">
        <v>0</v>
      </c>
      <c r="AP14" s="76">
        <v>1</v>
      </c>
      <c r="AQ14" s="76">
        <v>0</v>
      </c>
      <c r="AR14" s="76">
        <v>0</v>
      </c>
      <c r="AS14" s="76">
        <v>0</v>
      </c>
      <c r="AT14" s="76">
        <v>1</v>
      </c>
      <c r="AU14" s="76">
        <v>0</v>
      </c>
      <c r="AV14" s="76">
        <v>0</v>
      </c>
      <c r="AW14" s="76">
        <v>0</v>
      </c>
      <c r="AX14" s="76">
        <v>1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1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1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1</v>
      </c>
      <c r="BQ14" s="76">
        <v>0</v>
      </c>
      <c r="BR14" s="76">
        <v>0</v>
      </c>
      <c r="BS14" s="76">
        <v>0</v>
      </c>
      <c r="BT14" s="76">
        <v>1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1</v>
      </c>
      <c r="CK14" s="76">
        <v>0</v>
      </c>
      <c r="CL14" s="76">
        <v>0</v>
      </c>
      <c r="CM14" s="76">
        <v>0</v>
      </c>
      <c r="CN14" s="76">
        <v>1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1</v>
      </c>
      <c r="CU14" s="76">
        <v>0</v>
      </c>
      <c r="CV14" s="76">
        <v>1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  <c r="DI14" s="76">
        <v>0</v>
      </c>
      <c r="DJ14" s="76">
        <v>0</v>
      </c>
      <c r="DK14" s="76">
        <v>0</v>
      </c>
      <c r="DL14" s="76">
        <v>3.42</v>
      </c>
      <c r="DM14" s="76">
        <v>0</v>
      </c>
      <c r="DN14" s="76">
        <v>0</v>
      </c>
      <c r="DO14" s="76">
        <v>0</v>
      </c>
      <c r="DP14" s="76">
        <v>0</v>
      </c>
      <c r="DQ14" s="76">
        <v>0</v>
      </c>
      <c r="DR14" s="76">
        <v>0</v>
      </c>
      <c r="DS14" s="76">
        <v>0</v>
      </c>
      <c r="DT14" s="76">
        <v>0</v>
      </c>
      <c r="DU14" s="76">
        <v>0</v>
      </c>
      <c r="DV14" s="76">
        <v>0</v>
      </c>
      <c r="DW14" s="76">
        <v>0</v>
      </c>
      <c r="DX14" s="76">
        <v>0</v>
      </c>
      <c r="DY14" s="76">
        <v>0</v>
      </c>
      <c r="DZ14" s="76">
        <v>0</v>
      </c>
      <c r="EA14" s="76">
        <v>0</v>
      </c>
      <c r="EB14" s="76">
        <v>0</v>
      </c>
      <c r="EC14" s="76">
        <v>0</v>
      </c>
      <c r="ED14" s="76">
        <v>0</v>
      </c>
      <c r="EE14" s="76">
        <v>0</v>
      </c>
      <c r="EF14" s="76">
        <v>1</v>
      </c>
      <c r="EG14" s="76">
        <v>0</v>
      </c>
      <c r="EH14" s="76">
        <v>0</v>
      </c>
      <c r="EI14" s="76">
        <v>0.46489000000000003</v>
      </c>
      <c r="EJ14" s="76">
        <v>0</v>
      </c>
      <c r="EK14" s="76">
        <v>-2.5632999999999999</v>
      </c>
      <c r="EL14" s="76">
        <v>0</v>
      </c>
      <c r="EM14" s="76">
        <v>0.78949999999999998</v>
      </c>
      <c r="EN14" s="76">
        <v>0</v>
      </c>
      <c r="EO14" s="76">
        <v>5.0999999999999996</v>
      </c>
      <c r="EP14" s="76">
        <v>0</v>
      </c>
      <c r="EQ14" s="76">
        <v>0.64900000000000002</v>
      </c>
      <c r="ER14" s="76">
        <v>0</v>
      </c>
      <c r="ES14" s="76">
        <v>2.104E-2</v>
      </c>
      <c r="ET14" s="76">
        <v>0</v>
      </c>
      <c r="EU14" s="76">
        <v>-2.1404999999999998</v>
      </c>
      <c r="EV14" s="76">
        <v>0</v>
      </c>
      <c r="EW14" s="76">
        <v>0</v>
      </c>
      <c r="EX14" s="76">
        <v>0</v>
      </c>
      <c r="EY14" s="76">
        <v>3.7576999999999999E-2</v>
      </c>
      <c r="EZ14" s="76">
        <v>0</v>
      </c>
      <c r="FA14" s="76">
        <v>0</v>
      </c>
      <c r="FB14" s="76">
        <v>0</v>
      </c>
      <c r="FC14" s="76">
        <v>0</v>
      </c>
      <c r="FD14" s="76">
        <v>0</v>
      </c>
      <c r="FE14" s="76">
        <v>0</v>
      </c>
      <c r="FF14" s="76">
        <v>0</v>
      </c>
      <c r="FG14" s="76">
        <v>1</v>
      </c>
      <c r="FH14" s="76">
        <v>0</v>
      </c>
      <c r="FI14" s="76">
        <v>0</v>
      </c>
      <c r="FJ14" s="76">
        <v>0</v>
      </c>
      <c r="FK14" s="76">
        <v>1</v>
      </c>
      <c r="FL14" s="76">
        <v>0</v>
      </c>
      <c r="FM14" s="76">
        <v>0</v>
      </c>
      <c r="FN14" s="76">
        <v>0</v>
      </c>
      <c r="FO14" s="76">
        <v>1</v>
      </c>
      <c r="FP14" s="76">
        <v>0</v>
      </c>
      <c r="FQ14" s="76">
        <v>0</v>
      </c>
      <c r="FR14" s="76">
        <v>0</v>
      </c>
      <c r="FS14" s="76">
        <v>1</v>
      </c>
      <c r="FT14" s="76">
        <v>0</v>
      </c>
      <c r="FU14" s="76">
        <v>0</v>
      </c>
      <c r="FV14" s="76">
        <v>0</v>
      </c>
      <c r="FW14" s="76">
        <v>0</v>
      </c>
      <c r="FX14" s="76">
        <v>0</v>
      </c>
      <c r="FY14" s="76">
        <v>0</v>
      </c>
      <c r="FZ14" s="76">
        <v>0</v>
      </c>
      <c r="GA14" s="76">
        <v>0</v>
      </c>
      <c r="GB14" s="76">
        <v>0</v>
      </c>
      <c r="GC14" s="76">
        <v>0</v>
      </c>
      <c r="GD14" s="76">
        <v>0</v>
      </c>
      <c r="GE14" s="76">
        <v>0</v>
      </c>
      <c r="GF14" s="76">
        <v>0</v>
      </c>
      <c r="GG14" s="76">
        <v>0</v>
      </c>
      <c r="GH14" s="76">
        <v>0</v>
      </c>
      <c r="GI14" s="76">
        <v>0</v>
      </c>
      <c r="GJ14" s="76">
        <v>0</v>
      </c>
      <c r="GK14" s="76">
        <v>0</v>
      </c>
      <c r="GL14" s="76">
        <v>0</v>
      </c>
      <c r="GM14" s="76">
        <v>0</v>
      </c>
      <c r="GN14" s="76">
        <v>0</v>
      </c>
      <c r="GO14" s="77">
        <v>0</v>
      </c>
    </row>
    <row r="15" spans="1:197" x14ac:dyDescent="0.2">
      <c r="A15" s="75">
        <v>12</v>
      </c>
      <c r="B15" s="50" t="s">
        <v>1053</v>
      </c>
      <c r="C15" s="76">
        <v>1</v>
      </c>
      <c r="D15" s="76">
        <v>1</v>
      </c>
      <c r="E15" s="76">
        <v>236852282</v>
      </c>
      <c r="F15" s="76" t="s">
        <v>431</v>
      </c>
      <c r="G15" s="76" t="s">
        <v>412</v>
      </c>
      <c r="H15" s="76" t="s">
        <v>422</v>
      </c>
      <c r="I15" s="76">
        <v>0.56715000000000004</v>
      </c>
      <c r="J15" s="76">
        <v>0.56715000000000004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1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1</v>
      </c>
      <c r="Y15" s="76">
        <v>0</v>
      </c>
      <c r="Z15" s="76">
        <v>0</v>
      </c>
      <c r="AA15" s="76">
        <v>0</v>
      </c>
      <c r="AB15" s="76">
        <v>1</v>
      </c>
      <c r="AC15" s="76">
        <v>0</v>
      </c>
      <c r="AD15" s="76">
        <v>1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1</v>
      </c>
      <c r="AQ15" s="76">
        <v>0</v>
      </c>
      <c r="AR15" s="76">
        <v>0</v>
      </c>
      <c r="AS15" s="76">
        <v>0</v>
      </c>
      <c r="AT15" s="76">
        <v>1</v>
      </c>
      <c r="AU15" s="76">
        <v>0</v>
      </c>
      <c r="AV15" s="76">
        <v>0</v>
      </c>
      <c r="AW15" s="76">
        <v>0</v>
      </c>
      <c r="AX15" s="76">
        <v>1</v>
      </c>
      <c r="AY15" s="76">
        <v>0</v>
      </c>
      <c r="AZ15" s="76">
        <v>0</v>
      </c>
      <c r="BA15" s="76">
        <v>0</v>
      </c>
      <c r="BB15" s="76">
        <v>1</v>
      </c>
      <c r="BC15" s="76">
        <v>0</v>
      </c>
      <c r="BD15" s="76">
        <v>1</v>
      </c>
      <c r="BE15" s="76">
        <v>0</v>
      </c>
      <c r="BF15" s="76">
        <v>0</v>
      </c>
      <c r="BG15" s="76">
        <v>0</v>
      </c>
      <c r="BH15" s="76">
        <v>1</v>
      </c>
      <c r="BI15" s="76">
        <v>0</v>
      </c>
      <c r="BJ15" s="76">
        <v>1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1</v>
      </c>
      <c r="BQ15" s="76">
        <v>0</v>
      </c>
      <c r="BR15" s="76">
        <v>0</v>
      </c>
      <c r="BS15" s="76">
        <v>0</v>
      </c>
      <c r="BT15" s="76">
        <v>1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1</v>
      </c>
      <c r="CI15" s="76">
        <v>0</v>
      </c>
      <c r="CJ15" s="76">
        <v>1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1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  <c r="DI15" s="76">
        <v>0</v>
      </c>
      <c r="DJ15" s="76">
        <v>0</v>
      </c>
      <c r="DK15" s="76">
        <v>0</v>
      </c>
      <c r="DL15" s="76">
        <v>5.27</v>
      </c>
      <c r="DM15" s="76">
        <v>0</v>
      </c>
      <c r="DN15" s="76">
        <v>1</v>
      </c>
      <c r="DO15" s="76">
        <v>0</v>
      </c>
      <c r="DP15" s="76">
        <v>0</v>
      </c>
      <c r="DQ15" s="76">
        <v>0</v>
      </c>
      <c r="DR15" s="76">
        <v>0</v>
      </c>
      <c r="DS15" s="76">
        <v>0</v>
      </c>
      <c r="DT15" s="76">
        <v>0</v>
      </c>
      <c r="DU15" s="76">
        <v>0</v>
      </c>
      <c r="DV15" s="76">
        <v>0</v>
      </c>
      <c r="DW15" s="76">
        <v>0</v>
      </c>
      <c r="DX15" s="76">
        <v>0</v>
      </c>
      <c r="DY15" s="76">
        <v>0</v>
      </c>
      <c r="DZ15" s="76">
        <v>0</v>
      </c>
      <c r="EA15" s="76">
        <v>0</v>
      </c>
      <c r="EB15" s="76">
        <v>0</v>
      </c>
      <c r="EC15" s="76">
        <v>0</v>
      </c>
      <c r="ED15" s="76">
        <v>0</v>
      </c>
      <c r="EE15" s="76">
        <v>0</v>
      </c>
      <c r="EF15" s="76">
        <v>0</v>
      </c>
      <c r="EG15" s="76">
        <v>1</v>
      </c>
      <c r="EH15" s="76">
        <v>0</v>
      </c>
      <c r="EI15" s="76">
        <v>0.35191</v>
      </c>
      <c r="EJ15" s="76">
        <v>0</v>
      </c>
      <c r="EK15" s="76">
        <v>0.60670000000000002</v>
      </c>
      <c r="EL15" s="76">
        <v>0</v>
      </c>
      <c r="EM15" s="76">
        <v>1.0589999999999999</v>
      </c>
      <c r="EN15" s="76">
        <v>0</v>
      </c>
      <c r="EO15" s="76">
        <v>4.5</v>
      </c>
      <c r="EP15" s="76">
        <v>0</v>
      </c>
      <c r="EQ15" s="76">
        <v>0.218</v>
      </c>
      <c r="ER15" s="76">
        <v>0</v>
      </c>
      <c r="ES15" s="76">
        <v>1.2829999999999999E-2</v>
      </c>
      <c r="ET15" s="76">
        <v>0</v>
      </c>
      <c r="EU15" s="76">
        <v>-0.84299999999999997</v>
      </c>
      <c r="EV15" s="76">
        <v>0.53417000000000003</v>
      </c>
      <c r="EW15" s="76">
        <v>0</v>
      </c>
      <c r="EX15" s="76">
        <v>0</v>
      </c>
      <c r="EY15" s="76">
        <v>0.25436999999999999</v>
      </c>
      <c r="EZ15" s="76">
        <v>0</v>
      </c>
      <c r="FA15" s="76">
        <v>0</v>
      </c>
      <c r="FB15" s="76">
        <v>0</v>
      </c>
      <c r="FC15" s="76">
        <v>0</v>
      </c>
      <c r="FD15" s="76">
        <v>0</v>
      </c>
      <c r="FE15" s="76">
        <v>1</v>
      </c>
      <c r="FF15" s="76">
        <v>0</v>
      </c>
      <c r="FG15" s="76">
        <v>0</v>
      </c>
      <c r="FH15" s="76">
        <v>0</v>
      </c>
      <c r="FI15" s="76">
        <v>1</v>
      </c>
      <c r="FJ15" s="76">
        <v>0</v>
      </c>
      <c r="FK15" s="76">
        <v>0</v>
      </c>
      <c r="FL15" s="76">
        <v>0</v>
      </c>
      <c r="FM15" s="76">
        <v>0</v>
      </c>
      <c r="FN15" s="76">
        <v>0</v>
      </c>
      <c r="FO15" s="76">
        <v>1</v>
      </c>
      <c r="FP15" s="76">
        <v>0</v>
      </c>
      <c r="FQ15" s="76">
        <v>0</v>
      </c>
      <c r="FR15" s="76">
        <v>0</v>
      </c>
      <c r="FS15" s="76">
        <v>0</v>
      </c>
      <c r="FT15" s="76">
        <v>0</v>
      </c>
      <c r="FU15" s="76">
        <v>0</v>
      </c>
      <c r="FV15" s="76">
        <v>0</v>
      </c>
      <c r="FW15" s="76">
        <v>0</v>
      </c>
      <c r="FX15" s="76">
        <v>0</v>
      </c>
      <c r="FY15" s="76">
        <v>0</v>
      </c>
      <c r="FZ15" s="76">
        <v>0</v>
      </c>
      <c r="GA15" s="76">
        <v>0</v>
      </c>
      <c r="GB15" s="76">
        <v>0</v>
      </c>
      <c r="GC15" s="76">
        <v>0</v>
      </c>
      <c r="GD15" s="76">
        <v>0</v>
      </c>
      <c r="GE15" s="76">
        <v>0</v>
      </c>
      <c r="GF15" s="76">
        <v>0</v>
      </c>
      <c r="GG15" s="76">
        <v>0</v>
      </c>
      <c r="GH15" s="76">
        <v>0</v>
      </c>
      <c r="GI15" s="76">
        <v>0</v>
      </c>
      <c r="GJ15" s="76">
        <v>0</v>
      </c>
      <c r="GK15" s="76">
        <v>0</v>
      </c>
      <c r="GL15" s="76">
        <v>0</v>
      </c>
      <c r="GM15" s="76">
        <v>0</v>
      </c>
      <c r="GN15" s="76">
        <v>0</v>
      </c>
      <c r="GO15" s="77">
        <v>0</v>
      </c>
    </row>
    <row r="16" spans="1:197" x14ac:dyDescent="0.2">
      <c r="A16" s="75">
        <v>12</v>
      </c>
      <c r="B16" s="50" t="s">
        <v>388</v>
      </c>
      <c r="C16" s="76">
        <v>1</v>
      </c>
      <c r="D16" s="76">
        <v>1</v>
      </c>
      <c r="E16" s="76">
        <v>236853167</v>
      </c>
      <c r="F16" s="76" t="s">
        <v>432</v>
      </c>
      <c r="G16" s="76" t="s">
        <v>413</v>
      </c>
      <c r="H16" s="76" t="s">
        <v>412</v>
      </c>
      <c r="I16" s="76">
        <v>0.99990000000000001</v>
      </c>
      <c r="J16" s="76">
        <v>0.99990000000000001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1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1</v>
      </c>
      <c r="Y16" s="76">
        <v>0</v>
      </c>
      <c r="Z16" s="76">
        <v>0</v>
      </c>
      <c r="AA16" s="76">
        <v>0</v>
      </c>
      <c r="AB16" s="76">
        <v>1</v>
      </c>
      <c r="AC16" s="76">
        <v>0</v>
      </c>
      <c r="AD16" s="76">
        <v>1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1</v>
      </c>
      <c r="AQ16" s="76">
        <v>0</v>
      </c>
      <c r="AR16" s="76">
        <v>0</v>
      </c>
      <c r="AS16" s="76">
        <v>0</v>
      </c>
      <c r="AT16" s="76">
        <v>1</v>
      </c>
      <c r="AU16" s="76">
        <v>0</v>
      </c>
      <c r="AV16" s="76">
        <v>0</v>
      </c>
      <c r="AW16" s="76">
        <v>0</v>
      </c>
      <c r="AX16" s="76">
        <v>1</v>
      </c>
      <c r="AY16" s="76">
        <v>0</v>
      </c>
      <c r="AZ16" s="76">
        <v>0</v>
      </c>
      <c r="BA16" s="76">
        <v>0</v>
      </c>
      <c r="BB16" s="76">
        <v>1</v>
      </c>
      <c r="BC16" s="76">
        <v>0</v>
      </c>
      <c r="BD16" s="76">
        <v>1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1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1</v>
      </c>
      <c r="BQ16" s="76">
        <v>0</v>
      </c>
      <c r="BR16" s="76">
        <v>0</v>
      </c>
      <c r="BS16" s="76">
        <v>0</v>
      </c>
      <c r="BT16" s="76">
        <v>1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1</v>
      </c>
      <c r="CG16" s="76">
        <v>0</v>
      </c>
      <c r="CH16" s="76">
        <v>0</v>
      </c>
      <c r="CI16" s="76">
        <v>0</v>
      </c>
      <c r="CJ16" s="76">
        <v>1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  <c r="DI16" s="76">
        <v>0</v>
      </c>
      <c r="DJ16" s="76">
        <v>0</v>
      </c>
      <c r="DK16" s="76">
        <v>0</v>
      </c>
      <c r="DL16" s="76">
        <v>4.51</v>
      </c>
      <c r="DM16" s="76">
        <v>0</v>
      </c>
      <c r="DN16" s="76">
        <v>0</v>
      </c>
      <c r="DO16" s="76">
        <v>0</v>
      </c>
      <c r="DP16" s="76">
        <v>0</v>
      </c>
      <c r="DQ16" s="76">
        <v>0</v>
      </c>
      <c r="DR16" s="76">
        <v>0</v>
      </c>
      <c r="DS16" s="76">
        <v>0</v>
      </c>
      <c r="DT16" s="76">
        <v>0</v>
      </c>
      <c r="DU16" s="76">
        <v>0</v>
      </c>
      <c r="DV16" s="76">
        <v>0</v>
      </c>
      <c r="DW16" s="76">
        <v>0</v>
      </c>
      <c r="DX16" s="76">
        <v>0</v>
      </c>
      <c r="DY16" s="76">
        <v>0</v>
      </c>
      <c r="DZ16" s="76">
        <v>0</v>
      </c>
      <c r="EA16" s="76">
        <v>0</v>
      </c>
      <c r="EB16" s="76">
        <v>0</v>
      </c>
      <c r="EC16" s="76">
        <v>0</v>
      </c>
      <c r="ED16" s="76">
        <v>0</v>
      </c>
      <c r="EE16" s="76">
        <v>0</v>
      </c>
      <c r="EF16" s="76">
        <v>0</v>
      </c>
      <c r="EG16" s="76">
        <v>1</v>
      </c>
      <c r="EH16" s="76">
        <v>0</v>
      </c>
      <c r="EI16" s="76">
        <v>-0.56050999999999995</v>
      </c>
      <c r="EJ16" s="76">
        <v>0</v>
      </c>
      <c r="EK16" s="76">
        <v>0.92806</v>
      </c>
      <c r="EL16" s="76">
        <v>0</v>
      </c>
      <c r="EM16" s="76">
        <v>1.2729999999999999</v>
      </c>
      <c r="EN16" s="76">
        <v>0</v>
      </c>
      <c r="EO16" s="76">
        <v>4.3</v>
      </c>
      <c r="EP16" s="76">
        <v>0</v>
      </c>
      <c r="EQ16" s="76">
        <v>0.21099999999999999</v>
      </c>
      <c r="ER16" s="76">
        <v>0</v>
      </c>
      <c r="ES16" s="76">
        <v>1.295E-2</v>
      </c>
      <c r="ET16" s="76">
        <v>0</v>
      </c>
      <c r="EU16" s="76">
        <v>-1.0185999999999999</v>
      </c>
      <c r="EV16" s="76">
        <v>0.46583000000000002</v>
      </c>
      <c r="EW16" s="76">
        <v>0</v>
      </c>
      <c r="EX16" s="76">
        <v>0</v>
      </c>
      <c r="EY16" s="76">
        <v>0.34411000000000003</v>
      </c>
      <c r="EZ16" s="76">
        <v>0</v>
      </c>
      <c r="FA16" s="76">
        <v>0</v>
      </c>
      <c r="FB16" s="76">
        <v>0</v>
      </c>
      <c r="FC16" s="76">
        <v>0</v>
      </c>
      <c r="FD16" s="76">
        <v>0</v>
      </c>
      <c r="FE16" s="76">
        <v>0</v>
      </c>
      <c r="FF16" s="76">
        <v>0</v>
      </c>
      <c r="FG16" s="76">
        <v>1</v>
      </c>
      <c r="FH16" s="76">
        <v>0</v>
      </c>
      <c r="FI16" s="76">
        <v>0</v>
      </c>
      <c r="FJ16" s="76">
        <v>0</v>
      </c>
      <c r="FK16" s="76">
        <v>1</v>
      </c>
      <c r="FL16" s="76">
        <v>0</v>
      </c>
      <c r="FM16" s="76">
        <v>1</v>
      </c>
      <c r="FN16" s="76">
        <v>0</v>
      </c>
      <c r="FO16" s="76">
        <v>0</v>
      </c>
      <c r="FP16" s="76">
        <v>0</v>
      </c>
      <c r="FQ16" s="76">
        <v>0</v>
      </c>
      <c r="FR16" s="76">
        <v>0</v>
      </c>
      <c r="FS16" s="76">
        <v>0</v>
      </c>
      <c r="FT16" s="76">
        <v>0</v>
      </c>
      <c r="FU16" s="76">
        <v>0</v>
      </c>
      <c r="FV16" s="76">
        <v>0</v>
      </c>
      <c r="FW16" s="76">
        <v>0</v>
      </c>
      <c r="FX16" s="76">
        <v>0</v>
      </c>
      <c r="FY16" s="76">
        <v>0</v>
      </c>
      <c r="FZ16" s="76">
        <v>0</v>
      </c>
      <c r="GA16" s="76">
        <v>0</v>
      </c>
      <c r="GB16" s="76">
        <v>0</v>
      </c>
      <c r="GC16" s="76">
        <v>0</v>
      </c>
      <c r="GD16" s="76">
        <v>0</v>
      </c>
      <c r="GE16" s="76">
        <v>0</v>
      </c>
      <c r="GF16" s="76">
        <v>0</v>
      </c>
      <c r="GG16" s="76">
        <v>0</v>
      </c>
      <c r="GH16" s="76">
        <v>0</v>
      </c>
      <c r="GI16" s="76">
        <v>0</v>
      </c>
      <c r="GJ16" s="76">
        <v>0</v>
      </c>
      <c r="GK16" s="76">
        <v>0</v>
      </c>
      <c r="GL16" s="76">
        <v>0</v>
      </c>
      <c r="GM16" s="76">
        <v>0</v>
      </c>
      <c r="GN16" s="76">
        <v>0</v>
      </c>
      <c r="GO16" s="77">
        <v>0</v>
      </c>
    </row>
    <row r="17" spans="1:197" x14ac:dyDescent="0.2">
      <c r="A17" s="75">
        <v>14</v>
      </c>
      <c r="B17" s="50" t="s">
        <v>388</v>
      </c>
      <c r="C17" s="76">
        <v>1</v>
      </c>
      <c r="D17" s="76">
        <v>2</v>
      </c>
      <c r="E17" s="76">
        <v>37192495</v>
      </c>
      <c r="F17" s="76" t="s">
        <v>435</v>
      </c>
      <c r="G17" s="76" t="s">
        <v>422</v>
      </c>
      <c r="H17" s="76" t="s">
        <v>416</v>
      </c>
      <c r="I17" s="76">
        <v>0.92427999999999999</v>
      </c>
      <c r="J17" s="76">
        <v>0.92427999999999999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1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1</v>
      </c>
      <c r="Y17" s="76">
        <v>0</v>
      </c>
      <c r="Z17" s="76">
        <v>0</v>
      </c>
      <c r="AA17" s="76">
        <v>0</v>
      </c>
      <c r="AB17" s="76">
        <v>1</v>
      </c>
      <c r="AC17" s="76">
        <v>0</v>
      </c>
      <c r="AD17" s="76">
        <v>1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1</v>
      </c>
      <c r="AQ17" s="76">
        <v>0</v>
      </c>
      <c r="AR17" s="76">
        <v>0</v>
      </c>
      <c r="AS17" s="76">
        <v>0</v>
      </c>
      <c r="AT17" s="76">
        <v>1</v>
      </c>
      <c r="AU17" s="76">
        <v>0</v>
      </c>
      <c r="AV17" s="76">
        <v>0</v>
      </c>
      <c r="AW17" s="76">
        <v>0</v>
      </c>
      <c r="AX17" s="76">
        <v>1</v>
      </c>
      <c r="AY17" s="76">
        <v>0</v>
      </c>
      <c r="AZ17" s="76">
        <v>0</v>
      </c>
      <c r="BA17" s="76">
        <v>0</v>
      </c>
      <c r="BB17" s="76">
        <v>1</v>
      </c>
      <c r="BC17" s="76">
        <v>0</v>
      </c>
      <c r="BD17" s="76">
        <v>1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1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1</v>
      </c>
      <c r="BQ17" s="76">
        <v>0</v>
      </c>
      <c r="BR17" s="76">
        <v>0</v>
      </c>
      <c r="BS17" s="76">
        <v>0</v>
      </c>
      <c r="BT17" s="76">
        <v>1</v>
      </c>
      <c r="BU17" s="76">
        <v>0</v>
      </c>
      <c r="BV17" s="76">
        <v>0</v>
      </c>
      <c r="BW17" s="76">
        <v>0</v>
      </c>
      <c r="BX17" s="76">
        <v>1</v>
      </c>
      <c r="BY17" s="76">
        <v>0</v>
      </c>
      <c r="BZ17" s="76">
        <v>0</v>
      </c>
      <c r="CA17" s="76">
        <v>0</v>
      </c>
      <c r="CB17" s="76">
        <v>1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1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1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  <c r="DI17" s="76">
        <v>0</v>
      </c>
      <c r="DJ17" s="76">
        <v>0</v>
      </c>
      <c r="DK17" s="76">
        <v>0</v>
      </c>
      <c r="DL17" s="76">
        <v>4.29</v>
      </c>
      <c r="DM17" s="76">
        <v>0</v>
      </c>
      <c r="DN17" s="76">
        <v>0</v>
      </c>
      <c r="DO17" s="76">
        <v>0</v>
      </c>
      <c r="DP17" s="76">
        <v>0</v>
      </c>
      <c r="DQ17" s="76">
        <v>0</v>
      </c>
      <c r="DR17" s="76">
        <v>0</v>
      </c>
      <c r="DS17" s="76">
        <v>0</v>
      </c>
      <c r="DT17" s="76">
        <v>0</v>
      </c>
      <c r="DU17" s="76">
        <v>0</v>
      </c>
      <c r="DV17" s="76">
        <v>0</v>
      </c>
      <c r="DW17" s="76">
        <v>0</v>
      </c>
      <c r="DX17" s="76">
        <v>0</v>
      </c>
      <c r="DY17" s="76">
        <v>0</v>
      </c>
      <c r="DZ17" s="76">
        <v>0</v>
      </c>
      <c r="EA17" s="76">
        <v>0</v>
      </c>
      <c r="EB17" s="76">
        <v>0</v>
      </c>
      <c r="EC17" s="76">
        <v>0</v>
      </c>
      <c r="ED17" s="76">
        <v>0</v>
      </c>
      <c r="EE17" s="76">
        <v>0</v>
      </c>
      <c r="EF17" s="76">
        <v>0</v>
      </c>
      <c r="EG17" s="76">
        <v>0</v>
      </c>
      <c r="EH17" s="76">
        <v>1</v>
      </c>
      <c r="EI17" s="76">
        <v>-0.80032999999999999</v>
      </c>
      <c r="EJ17" s="76">
        <v>0</v>
      </c>
      <c r="EK17" s="76">
        <v>0.18010999999999999</v>
      </c>
      <c r="EL17" s="76">
        <v>0</v>
      </c>
      <c r="EM17" s="76">
        <v>1.3822000000000001</v>
      </c>
      <c r="EN17" s="76">
        <v>0</v>
      </c>
      <c r="EO17" s="76">
        <v>4.75</v>
      </c>
      <c r="EP17" s="76">
        <v>0</v>
      </c>
      <c r="EQ17" s="76">
        <v>0.443</v>
      </c>
      <c r="ER17" s="76">
        <v>0</v>
      </c>
      <c r="ES17" s="76">
        <v>1.291E-2</v>
      </c>
      <c r="ET17" s="76">
        <v>0</v>
      </c>
      <c r="EU17" s="76">
        <v>-0.80564000000000002</v>
      </c>
      <c r="EV17" s="76">
        <v>0</v>
      </c>
      <c r="EW17" s="76">
        <v>0</v>
      </c>
      <c r="EX17" s="76">
        <v>0</v>
      </c>
      <c r="EY17" s="76">
        <v>0</v>
      </c>
      <c r="EZ17" s="76">
        <v>0</v>
      </c>
      <c r="FA17" s="76">
        <v>0</v>
      </c>
      <c r="FB17" s="76">
        <v>0</v>
      </c>
      <c r="FC17" s="76">
        <v>0</v>
      </c>
      <c r="FD17" s="76">
        <v>0</v>
      </c>
      <c r="FE17" s="76">
        <v>0</v>
      </c>
      <c r="FF17" s="76">
        <v>0</v>
      </c>
      <c r="FG17" s="76">
        <v>1</v>
      </c>
      <c r="FH17" s="76">
        <v>0</v>
      </c>
      <c r="FI17" s="76">
        <v>0</v>
      </c>
      <c r="FJ17" s="76">
        <v>0</v>
      </c>
      <c r="FK17" s="76">
        <v>1</v>
      </c>
      <c r="FL17" s="76">
        <v>0</v>
      </c>
      <c r="FM17" s="76">
        <v>1</v>
      </c>
      <c r="FN17" s="76">
        <v>0</v>
      </c>
      <c r="FO17" s="76">
        <v>0</v>
      </c>
      <c r="FP17" s="76">
        <v>0</v>
      </c>
      <c r="FQ17" s="76">
        <v>0</v>
      </c>
      <c r="FR17" s="76">
        <v>0</v>
      </c>
      <c r="FS17" s="76">
        <v>0</v>
      </c>
      <c r="FT17" s="76">
        <v>0</v>
      </c>
      <c r="FU17" s="76">
        <v>1</v>
      </c>
      <c r="FV17" s="76">
        <v>0</v>
      </c>
      <c r="FW17" s="76">
        <v>0</v>
      </c>
      <c r="FX17" s="76">
        <v>0</v>
      </c>
      <c r="FY17" s="76">
        <v>0</v>
      </c>
      <c r="FZ17" s="76">
        <v>0</v>
      </c>
      <c r="GA17" s="76">
        <v>0</v>
      </c>
      <c r="GB17" s="76">
        <v>0</v>
      </c>
      <c r="GC17" s="76">
        <v>1</v>
      </c>
      <c r="GD17" s="76">
        <v>0</v>
      </c>
      <c r="GE17" s="76">
        <v>0</v>
      </c>
      <c r="GF17" s="76">
        <v>0</v>
      </c>
      <c r="GG17" s="76">
        <v>0</v>
      </c>
      <c r="GH17" s="76">
        <v>0</v>
      </c>
      <c r="GI17" s="76">
        <v>0</v>
      </c>
      <c r="GJ17" s="76">
        <v>0</v>
      </c>
      <c r="GK17" s="76">
        <v>0</v>
      </c>
      <c r="GL17" s="76">
        <v>0</v>
      </c>
      <c r="GM17" s="76">
        <v>1</v>
      </c>
      <c r="GN17" s="76">
        <v>0</v>
      </c>
      <c r="GO17" s="77">
        <v>0</v>
      </c>
    </row>
    <row r="18" spans="1:197" x14ac:dyDescent="0.2">
      <c r="A18" s="75">
        <v>15</v>
      </c>
      <c r="B18" s="50" t="s">
        <v>388</v>
      </c>
      <c r="C18" s="76">
        <v>1</v>
      </c>
      <c r="D18" s="76">
        <v>2</v>
      </c>
      <c r="E18" s="76">
        <v>103426177</v>
      </c>
      <c r="F18" s="76" t="s">
        <v>436</v>
      </c>
      <c r="G18" s="76" t="s">
        <v>416</v>
      </c>
      <c r="H18" s="76" t="s">
        <v>422</v>
      </c>
      <c r="I18" s="76">
        <v>0.92706</v>
      </c>
      <c r="J18" s="76">
        <v>0.92706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1</v>
      </c>
      <c r="AA18" s="76">
        <v>0</v>
      </c>
      <c r="AB18" s="76">
        <v>1</v>
      </c>
      <c r="AC18" s="76">
        <v>0</v>
      </c>
      <c r="AD18" s="76">
        <v>1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1</v>
      </c>
      <c r="AQ18" s="76">
        <v>0</v>
      </c>
      <c r="AR18" s="76">
        <v>0</v>
      </c>
      <c r="AS18" s="76">
        <v>0</v>
      </c>
      <c r="AT18" s="76">
        <v>1</v>
      </c>
      <c r="AU18" s="76">
        <v>0</v>
      </c>
      <c r="AV18" s="76">
        <v>0</v>
      </c>
      <c r="AW18" s="76">
        <v>0</v>
      </c>
      <c r="AX18" s="76">
        <v>1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1</v>
      </c>
      <c r="BE18" s="76">
        <v>0</v>
      </c>
      <c r="BF18" s="76">
        <v>0</v>
      </c>
      <c r="BG18" s="76">
        <v>0</v>
      </c>
      <c r="BH18" s="76">
        <v>1</v>
      </c>
      <c r="BI18" s="76">
        <v>0</v>
      </c>
      <c r="BJ18" s="76">
        <v>1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1</v>
      </c>
      <c r="BQ18" s="76">
        <v>0</v>
      </c>
      <c r="BR18" s="76">
        <v>0</v>
      </c>
      <c r="BS18" s="76">
        <v>0</v>
      </c>
      <c r="BT18" s="76">
        <v>1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1</v>
      </c>
      <c r="CI18" s="76">
        <v>0</v>
      </c>
      <c r="CJ18" s="76">
        <v>1</v>
      </c>
      <c r="CK18" s="76">
        <v>0</v>
      </c>
      <c r="CL18" s="76">
        <v>0</v>
      </c>
      <c r="CM18" s="76">
        <v>0</v>
      </c>
      <c r="CN18" s="76">
        <v>1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1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  <c r="DI18" s="76">
        <v>0</v>
      </c>
      <c r="DJ18" s="76">
        <v>0</v>
      </c>
      <c r="DK18" s="76">
        <v>0</v>
      </c>
      <c r="DL18" s="76">
        <v>2.69</v>
      </c>
      <c r="DM18" s="76">
        <v>0</v>
      </c>
      <c r="DN18" s="76">
        <v>0</v>
      </c>
      <c r="DO18" s="76">
        <v>0</v>
      </c>
      <c r="DP18" s="76">
        <v>0</v>
      </c>
      <c r="DQ18" s="76">
        <v>0</v>
      </c>
      <c r="DR18" s="76">
        <v>0</v>
      </c>
      <c r="DS18" s="76">
        <v>0</v>
      </c>
      <c r="DT18" s="76">
        <v>0</v>
      </c>
      <c r="DU18" s="76">
        <v>0</v>
      </c>
      <c r="DV18" s="76">
        <v>0</v>
      </c>
      <c r="DW18" s="76">
        <v>0</v>
      </c>
      <c r="DX18" s="76">
        <v>0</v>
      </c>
      <c r="DY18" s="76">
        <v>1</v>
      </c>
      <c r="DZ18" s="76">
        <v>0</v>
      </c>
      <c r="EA18" s="76">
        <v>0</v>
      </c>
      <c r="EB18" s="76">
        <v>0</v>
      </c>
      <c r="EC18" s="76">
        <v>0</v>
      </c>
      <c r="ED18" s="76">
        <v>0</v>
      </c>
      <c r="EE18" s="76">
        <v>0</v>
      </c>
      <c r="EF18" s="76">
        <v>0</v>
      </c>
      <c r="EG18" s="76">
        <v>0</v>
      </c>
      <c r="EH18" s="76">
        <v>0</v>
      </c>
      <c r="EI18" s="76">
        <v>-1.2363999999999999</v>
      </c>
      <c r="EJ18" s="76">
        <v>0</v>
      </c>
      <c r="EK18" s="76">
        <v>0.36868000000000001</v>
      </c>
      <c r="EL18" s="76">
        <v>0</v>
      </c>
      <c r="EM18" s="76">
        <v>0.54349999999999998</v>
      </c>
      <c r="EN18" s="76">
        <v>0</v>
      </c>
      <c r="EO18" s="76">
        <v>2.85</v>
      </c>
      <c r="EP18" s="76">
        <v>0</v>
      </c>
      <c r="EQ18" s="76">
        <v>0.42199999999999999</v>
      </c>
      <c r="ER18" s="76">
        <v>0</v>
      </c>
      <c r="ES18" s="76">
        <v>7.62E-3</v>
      </c>
      <c r="ET18" s="76">
        <v>0</v>
      </c>
      <c r="EU18" s="76">
        <v>0.12745999999999999</v>
      </c>
      <c r="EV18" s="76">
        <v>0</v>
      </c>
      <c r="EW18" s="76">
        <v>0</v>
      </c>
      <c r="EX18" s="76">
        <v>0</v>
      </c>
      <c r="EY18" s="76">
        <v>0</v>
      </c>
      <c r="EZ18" s="76">
        <v>0</v>
      </c>
      <c r="FA18" s="76">
        <v>0</v>
      </c>
      <c r="FB18" s="76">
        <v>0</v>
      </c>
      <c r="FC18" s="76">
        <v>0</v>
      </c>
      <c r="FD18" s="76">
        <v>0</v>
      </c>
      <c r="FE18" s="76">
        <v>0</v>
      </c>
      <c r="FF18" s="76">
        <v>0</v>
      </c>
      <c r="FG18" s="76">
        <v>0</v>
      </c>
      <c r="FH18" s="76">
        <v>0</v>
      </c>
      <c r="FI18" s="76">
        <v>0</v>
      </c>
      <c r="FJ18" s="76">
        <v>0</v>
      </c>
      <c r="FK18" s="76">
        <v>0</v>
      </c>
      <c r="FL18" s="76">
        <v>0</v>
      </c>
      <c r="FM18" s="76">
        <v>0</v>
      </c>
      <c r="FN18" s="76">
        <v>0</v>
      </c>
      <c r="FO18" s="76">
        <v>0</v>
      </c>
      <c r="FP18" s="76">
        <v>0</v>
      </c>
      <c r="FQ18" s="76">
        <v>0</v>
      </c>
      <c r="FR18" s="76">
        <v>0</v>
      </c>
      <c r="FS18" s="76">
        <v>0</v>
      </c>
      <c r="FT18" s="76">
        <v>0</v>
      </c>
      <c r="FU18" s="76">
        <v>0</v>
      </c>
      <c r="FV18" s="76">
        <v>0</v>
      </c>
      <c r="FW18" s="76">
        <v>0</v>
      </c>
      <c r="FX18" s="76">
        <v>0</v>
      </c>
      <c r="FY18" s="76">
        <v>0</v>
      </c>
      <c r="FZ18" s="76">
        <v>0</v>
      </c>
      <c r="GA18" s="76">
        <v>0</v>
      </c>
      <c r="GB18" s="76">
        <v>0</v>
      </c>
      <c r="GC18" s="76">
        <v>0</v>
      </c>
      <c r="GD18" s="76">
        <v>0</v>
      </c>
      <c r="GE18" s="76">
        <v>0</v>
      </c>
      <c r="GF18" s="76">
        <v>0</v>
      </c>
      <c r="GG18" s="76">
        <v>0</v>
      </c>
      <c r="GH18" s="76">
        <v>0</v>
      </c>
      <c r="GI18" s="76">
        <v>0</v>
      </c>
      <c r="GJ18" s="76">
        <v>0</v>
      </c>
      <c r="GK18" s="76">
        <v>0</v>
      </c>
      <c r="GL18" s="76">
        <v>0</v>
      </c>
      <c r="GM18" s="76">
        <v>0</v>
      </c>
      <c r="GN18" s="76">
        <v>0</v>
      </c>
      <c r="GO18" s="77">
        <v>0</v>
      </c>
    </row>
    <row r="19" spans="1:197" x14ac:dyDescent="0.2">
      <c r="A19" s="75">
        <v>16</v>
      </c>
      <c r="B19" s="50" t="s">
        <v>1053</v>
      </c>
      <c r="C19" s="76">
        <v>1</v>
      </c>
      <c r="D19" s="76">
        <v>2</v>
      </c>
      <c r="E19" s="76">
        <v>121079174</v>
      </c>
      <c r="F19" s="76" t="s">
        <v>437</v>
      </c>
      <c r="G19" s="76" t="s">
        <v>416</v>
      </c>
      <c r="H19" s="76" t="s">
        <v>422</v>
      </c>
      <c r="I19" s="76">
        <v>0.74292000000000002</v>
      </c>
      <c r="J19" s="76">
        <v>0.74292000000000002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1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1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1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1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1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1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1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  <c r="DI19" s="76">
        <v>0</v>
      </c>
      <c r="DJ19" s="76">
        <v>0</v>
      </c>
      <c r="DK19" s="76">
        <v>0.19900000000000001</v>
      </c>
      <c r="DL19" s="76">
        <v>0</v>
      </c>
      <c r="DM19" s="76">
        <v>0</v>
      </c>
      <c r="DN19" s="76">
        <v>0</v>
      </c>
      <c r="DO19" s="76">
        <v>0</v>
      </c>
      <c r="DP19" s="76">
        <v>0</v>
      </c>
      <c r="DQ19" s="76">
        <v>0</v>
      </c>
      <c r="DR19" s="76">
        <v>0</v>
      </c>
      <c r="DS19" s="76">
        <v>0</v>
      </c>
      <c r="DT19" s="76">
        <v>0</v>
      </c>
      <c r="DU19" s="76">
        <v>0</v>
      </c>
      <c r="DV19" s="76">
        <v>0</v>
      </c>
      <c r="DW19" s="76">
        <v>0</v>
      </c>
      <c r="DX19" s="76">
        <v>1</v>
      </c>
      <c r="DY19" s="76">
        <v>0</v>
      </c>
      <c r="DZ19" s="76">
        <v>0</v>
      </c>
      <c r="EA19" s="76">
        <v>0</v>
      </c>
      <c r="EB19" s="76">
        <v>0</v>
      </c>
      <c r="EC19" s="76">
        <v>0</v>
      </c>
      <c r="ED19" s="76">
        <v>0</v>
      </c>
      <c r="EE19" s="76">
        <v>0</v>
      </c>
      <c r="EF19" s="76">
        <v>0</v>
      </c>
      <c r="EG19" s="76">
        <v>0</v>
      </c>
      <c r="EH19" s="76">
        <v>0</v>
      </c>
      <c r="EI19" s="76">
        <v>0</v>
      </c>
      <c r="EJ19" s="76">
        <v>-2.5613999999999999</v>
      </c>
      <c r="EK19" s="76">
        <v>0</v>
      </c>
      <c r="EL19" s="76">
        <v>5.8609999999999998</v>
      </c>
      <c r="EM19" s="76">
        <v>0</v>
      </c>
      <c r="EN19" s="76">
        <v>5.6</v>
      </c>
      <c r="EO19" s="76">
        <v>0</v>
      </c>
      <c r="EP19" s="76">
        <v>0.122</v>
      </c>
      <c r="EQ19" s="76">
        <v>0</v>
      </c>
      <c r="ER19" s="76">
        <v>2.1069999999999998E-2</v>
      </c>
      <c r="ES19" s="76">
        <v>0</v>
      </c>
      <c r="ET19" s="76">
        <v>1.9748000000000001</v>
      </c>
      <c r="EU19" s="76">
        <v>0</v>
      </c>
      <c r="EV19" s="76">
        <v>0</v>
      </c>
      <c r="EW19" s="76">
        <v>0</v>
      </c>
      <c r="EX19" s="76">
        <v>0</v>
      </c>
      <c r="EY19" s="76">
        <v>0</v>
      </c>
      <c r="EZ19" s="76">
        <v>0</v>
      </c>
      <c r="FA19" s="76">
        <v>0</v>
      </c>
      <c r="FB19" s="76">
        <v>0</v>
      </c>
      <c r="FC19" s="76">
        <v>0</v>
      </c>
      <c r="FD19" s="76">
        <v>0</v>
      </c>
      <c r="FE19" s="76">
        <v>0</v>
      </c>
      <c r="FF19" s="76">
        <v>0</v>
      </c>
      <c r="FG19" s="76">
        <v>0</v>
      </c>
      <c r="FH19" s="76">
        <v>0</v>
      </c>
      <c r="FI19" s="76">
        <v>0</v>
      </c>
      <c r="FJ19" s="76">
        <v>0</v>
      </c>
      <c r="FK19" s="76">
        <v>0</v>
      </c>
      <c r="FL19" s="76">
        <v>0</v>
      </c>
      <c r="FM19" s="76">
        <v>0</v>
      </c>
      <c r="FN19" s="76">
        <v>0</v>
      </c>
      <c r="FO19" s="76">
        <v>0</v>
      </c>
      <c r="FP19" s="76">
        <v>0</v>
      </c>
      <c r="FQ19" s="76">
        <v>0</v>
      </c>
      <c r="FR19" s="76">
        <v>0</v>
      </c>
      <c r="FS19" s="76">
        <v>0</v>
      </c>
      <c r="FT19" s="76">
        <v>0</v>
      </c>
      <c r="FU19" s="76">
        <v>0</v>
      </c>
      <c r="FV19" s="76">
        <v>0</v>
      </c>
      <c r="FW19" s="76">
        <v>0</v>
      </c>
      <c r="FX19" s="76">
        <v>0</v>
      </c>
      <c r="FY19" s="76">
        <v>0</v>
      </c>
      <c r="FZ19" s="76">
        <v>0</v>
      </c>
      <c r="GA19" s="76">
        <v>0</v>
      </c>
      <c r="GB19" s="76">
        <v>0</v>
      </c>
      <c r="GC19" s="76">
        <v>0</v>
      </c>
      <c r="GD19" s="76">
        <v>0</v>
      </c>
      <c r="GE19" s="76">
        <v>0</v>
      </c>
      <c r="GF19" s="76">
        <v>0</v>
      </c>
      <c r="GG19" s="76">
        <v>0</v>
      </c>
      <c r="GH19" s="76">
        <v>0</v>
      </c>
      <c r="GI19" s="76">
        <v>0</v>
      </c>
      <c r="GJ19" s="76">
        <v>0</v>
      </c>
      <c r="GK19" s="76">
        <v>0</v>
      </c>
      <c r="GL19" s="76">
        <v>0</v>
      </c>
      <c r="GM19" s="76">
        <v>0</v>
      </c>
      <c r="GN19" s="76">
        <v>0</v>
      </c>
      <c r="GO19" s="77">
        <v>0</v>
      </c>
    </row>
    <row r="20" spans="1:197" x14ac:dyDescent="0.2">
      <c r="A20" s="75">
        <v>17</v>
      </c>
      <c r="B20" s="50" t="s">
        <v>388</v>
      </c>
      <c r="C20" s="76">
        <v>1</v>
      </c>
      <c r="D20" s="76">
        <v>2</v>
      </c>
      <c r="E20" s="76">
        <v>179514433</v>
      </c>
      <c r="F20" s="76" t="s">
        <v>663</v>
      </c>
      <c r="G20" s="76" t="s">
        <v>422</v>
      </c>
      <c r="H20" s="76" t="s">
        <v>416</v>
      </c>
      <c r="I20" s="76">
        <v>0.73382000000000003</v>
      </c>
      <c r="J20" s="76">
        <v>1.6819500000000001</v>
      </c>
      <c r="K20" s="76">
        <v>0</v>
      </c>
      <c r="L20" s="76">
        <v>0</v>
      </c>
      <c r="M20" s="76">
        <v>0</v>
      </c>
      <c r="N20" s="76">
        <v>1</v>
      </c>
      <c r="O20" s="76">
        <v>0</v>
      </c>
      <c r="P20" s="76">
        <v>0</v>
      </c>
      <c r="Q20" s="76">
        <v>0</v>
      </c>
      <c r="R20" s="76">
        <v>1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1</v>
      </c>
      <c r="AU20" s="76">
        <v>0</v>
      </c>
      <c r="AV20" s="76">
        <v>0</v>
      </c>
      <c r="AW20" s="76">
        <v>0</v>
      </c>
      <c r="AX20" s="76">
        <v>1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1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1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1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1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1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1</v>
      </c>
      <c r="DG20" s="76">
        <v>0</v>
      </c>
      <c r="DH20" s="76">
        <v>0</v>
      </c>
      <c r="DI20" s="76">
        <v>0</v>
      </c>
      <c r="DJ20" s="76">
        <v>0</v>
      </c>
      <c r="DK20" s="76">
        <v>0</v>
      </c>
      <c r="DL20" s="76">
        <v>4.9000000000000004</v>
      </c>
      <c r="DM20" s="76">
        <v>0</v>
      </c>
      <c r="DN20" s="76">
        <v>0</v>
      </c>
      <c r="DO20" s="76">
        <v>0</v>
      </c>
      <c r="DP20" s="76">
        <v>0</v>
      </c>
      <c r="DQ20" s="76">
        <v>0</v>
      </c>
      <c r="DR20" s="76">
        <v>0</v>
      </c>
      <c r="DS20" s="76">
        <v>0</v>
      </c>
      <c r="DT20" s="76">
        <v>0</v>
      </c>
      <c r="DU20" s="76">
        <v>0</v>
      </c>
      <c r="DV20" s="76">
        <v>0</v>
      </c>
      <c r="DW20" s="76">
        <v>0</v>
      </c>
      <c r="DX20" s="76">
        <v>0</v>
      </c>
      <c r="DY20" s="76">
        <v>0</v>
      </c>
      <c r="DZ20" s="76">
        <v>0</v>
      </c>
      <c r="EA20" s="76">
        <v>0</v>
      </c>
      <c r="EB20" s="76">
        <v>0</v>
      </c>
      <c r="EC20" s="76">
        <v>1</v>
      </c>
      <c r="ED20" s="76">
        <v>0</v>
      </c>
      <c r="EE20" s="76">
        <v>0</v>
      </c>
      <c r="EF20" s="76">
        <v>0</v>
      </c>
      <c r="EG20" s="76">
        <v>0</v>
      </c>
      <c r="EH20" s="76">
        <v>0</v>
      </c>
      <c r="EI20" s="76">
        <v>-0.40899000000000002</v>
      </c>
      <c r="EJ20" s="76">
        <v>0</v>
      </c>
      <c r="EK20" s="76">
        <v>-0.76329999999999998</v>
      </c>
      <c r="EL20" s="76">
        <v>0</v>
      </c>
      <c r="EM20" s="76">
        <v>3.0000000000000001E-3</v>
      </c>
      <c r="EN20" s="76">
        <v>0</v>
      </c>
      <c r="EO20" s="76">
        <v>2.35</v>
      </c>
      <c r="EP20" s="76">
        <v>0</v>
      </c>
      <c r="EQ20" s="76">
        <v>1</v>
      </c>
      <c r="ER20" s="76">
        <v>0</v>
      </c>
      <c r="ES20" s="76">
        <v>7.2300000000000003E-3</v>
      </c>
      <c r="ET20" s="76">
        <v>0</v>
      </c>
      <c r="EU20" s="76">
        <v>-2.7763</v>
      </c>
      <c r="EV20" s="76">
        <v>0</v>
      </c>
      <c r="EW20" s="76">
        <v>0</v>
      </c>
      <c r="EX20" s="76">
        <v>0</v>
      </c>
      <c r="EY20" s="76">
        <v>0</v>
      </c>
      <c r="EZ20" s="76">
        <v>0</v>
      </c>
      <c r="FA20" s="76">
        <v>0</v>
      </c>
      <c r="FB20" s="76">
        <v>0</v>
      </c>
      <c r="FC20" s="76">
        <v>0</v>
      </c>
      <c r="FD20" s="76">
        <v>0</v>
      </c>
      <c r="FE20" s="76">
        <v>0</v>
      </c>
      <c r="FF20" s="76">
        <v>0</v>
      </c>
      <c r="FG20" s="76">
        <v>1</v>
      </c>
      <c r="FH20" s="76">
        <v>0</v>
      </c>
      <c r="FI20" s="76">
        <v>0</v>
      </c>
      <c r="FJ20" s="76">
        <v>0</v>
      </c>
      <c r="FK20" s="76">
        <v>1</v>
      </c>
      <c r="FL20" s="76">
        <v>0</v>
      </c>
      <c r="FM20" s="76">
        <v>0</v>
      </c>
      <c r="FN20" s="76">
        <v>0</v>
      </c>
      <c r="FO20" s="76">
        <v>1</v>
      </c>
      <c r="FP20" s="76">
        <v>0</v>
      </c>
      <c r="FQ20" s="76">
        <v>0</v>
      </c>
      <c r="FR20" s="76">
        <v>0</v>
      </c>
      <c r="FS20" s="76">
        <v>0</v>
      </c>
      <c r="FT20" s="76">
        <v>0</v>
      </c>
      <c r="FU20" s="76">
        <v>0</v>
      </c>
      <c r="FV20" s="76">
        <v>0</v>
      </c>
      <c r="FW20" s="76">
        <v>0</v>
      </c>
      <c r="FX20" s="76">
        <v>0</v>
      </c>
      <c r="FY20" s="76">
        <v>0</v>
      </c>
      <c r="FZ20" s="76">
        <v>0</v>
      </c>
      <c r="GA20" s="76">
        <v>0</v>
      </c>
      <c r="GB20" s="76">
        <v>0</v>
      </c>
      <c r="GC20" s="76">
        <v>0</v>
      </c>
      <c r="GD20" s="76">
        <v>0</v>
      </c>
      <c r="GE20" s="76">
        <v>0</v>
      </c>
      <c r="GF20" s="76">
        <v>0</v>
      </c>
      <c r="GG20" s="76">
        <v>0</v>
      </c>
      <c r="GH20" s="76">
        <v>0</v>
      </c>
      <c r="GI20" s="76">
        <v>0</v>
      </c>
      <c r="GJ20" s="76">
        <v>0</v>
      </c>
      <c r="GK20" s="76">
        <v>0</v>
      </c>
      <c r="GL20" s="76">
        <v>0</v>
      </c>
      <c r="GM20" s="76">
        <v>0</v>
      </c>
      <c r="GN20" s="76">
        <v>0</v>
      </c>
      <c r="GO20" s="77">
        <v>0</v>
      </c>
    </row>
    <row r="21" spans="1:197" x14ac:dyDescent="0.2">
      <c r="A21" s="75">
        <v>17</v>
      </c>
      <c r="B21" s="50" t="s">
        <v>388</v>
      </c>
      <c r="C21" s="76">
        <v>2</v>
      </c>
      <c r="D21" s="76">
        <v>2</v>
      </c>
      <c r="E21" s="76">
        <v>179721046</v>
      </c>
      <c r="F21" s="76" t="s">
        <v>1063</v>
      </c>
      <c r="G21" s="76" t="s">
        <v>413</v>
      </c>
      <c r="H21" s="76" t="s">
        <v>412</v>
      </c>
      <c r="I21" s="76">
        <v>0.94813000000000003</v>
      </c>
      <c r="J21" s="76">
        <v>0.94813000000000003</v>
      </c>
      <c r="K21" s="76">
        <v>0</v>
      </c>
      <c r="L21" s="76">
        <v>1</v>
      </c>
      <c r="M21" s="76">
        <v>0</v>
      </c>
      <c r="N21" s="76">
        <v>0</v>
      </c>
      <c r="O21" s="76">
        <v>0</v>
      </c>
      <c r="P21" s="76">
        <v>1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1</v>
      </c>
      <c r="AU21" s="76">
        <v>0</v>
      </c>
      <c r="AV21" s="76">
        <v>0</v>
      </c>
      <c r="AW21" s="76">
        <v>0</v>
      </c>
      <c r="AX21" s="76">
        <v>1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1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1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1</v>
      </c>
      <c r="CG21" s="76">
        <v>0</v>
      </c>
      <c r="CH21" s="76">
        <v>0</v>
      </c>
      <c r="CI21" s="76">
        <v>0</v>
      </c>
      <c r="CJ21" s="76">
        <v>1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1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  <c r="DI21" s="76">
        <v>0</v>
      </c>
      <c r="DJ21" s="76">
        <v>0</v>
      </c>
      <c r="DK21" s="76">
        <v>0</v>
      </c>
      <c r="DL21" s="76">
        <v>5.91</v>
      </c>
      <c r="DM21" s="76">
        <v>0</v>
      </c>
      <c r="DN21" s="76">
        <v>1</v>
      </c>
      <c r="DO21" s="76">
        <v>0</v>
      </c>
      <c r="DP21" s="76">
        <v>0</v>
      </c>
      <c r="DQ21" s="76">
        <v>0</v>
      </c>
      <c r="DR21" s="76">
        <v>0</v>
      </c>
      <c r="DS21" s="76">
        <v>0</v>
      </c>
      <c r="DT21" s="76">
        <v>0</v>
      </c>
      <c r="DU21" s="76">
        <v>0</v>
      </c>
      <c r="DV21" s="76">
        <v>0</v>
      </c>
      <c r="DW21" s="76">
        <v>0</v>
      </c>
      <c r="DX21" s="76">
        <v>0</v>
      </c>
      <c r="DY21" s="76">
        <v>0</v>
      </c>
      <c r="DZ21" s="76">
        <v>1</v>
      </c>
      <c r="EA21" s="76">
        <v>0</v>
      </c>
      <c r="EB21" s="76">
        <v>0</v>
      </c>
      <c r="EC21" s="76">
        <v>0</v>
      </c>
      <c r="ED21" s="76">
        <v>0</v>
      </c>
      <c r="EE21" s="76">
        <v>0</v>
      </c>
      <c r="EF21" s="76">
        <v>0</v>
      </c>
      <c r="EG21" s="76">
        <v>0</v>
      </c>
      <c r="EH21" s="76">
        <v>0</v>
      </c>
      <c r="EI21" s="76">
        <v>-1.1484000000000001</v>
      </c>
      <c r="EJ21" s="76">
        <v>0</v>
      </c>
      <c r="EK21" s="76">
        <v>-0.75126999999999999</v>
      </c>
      <c r="EL21" s="76">
        <v>0</v>
      </c>
      <c r="EM21" s="76">
        <v>0.36499999999999999</v>
      </c>
      <c r="EN21" s="76">
        <v>0</v>
      </c>
      <c r="EO21" s="76">
        <v>5.25</v>
      </c>
      <c r="EP21" s="76">
        <v>0</v>
      </c>
      <c r="EQ21" s="76">
        <v>0.93300000000000005</v>
      </c>
      <c r="ER21" s="76">
        <v>0</v>
      </c>
      <c r="ES21" s="76">
        <v>6.2300000000000003E-3</v>
      </c>
      <c r="ET21" s="76">
        <v>0</v>
      </c>
      <c r="EU21" s="76">
        <v>-0.42236000000000001</v>
      </c>
      <c r="EV21" s="76">
        <v>0</v>
      </c>
      <c r="EW21" s="76">
        <v>0</v>
      </c>
      <c r="EX21" s="76">
        <v>0</v>
      </c>
      <c r="EY21" s="76">
        <v>0</v>
      </c>
      <c r="EZ21" s="76">
        <v>0</v>
      </c>
      <c r="FA21" s="76">
        <v>0</v>
      </c>
      <c r="FB21" s="76">
        <v>0</v>
      </c>
      <c r="FC21" s="76">
        <v>1</v>
      </c>
      <c r="FD21" s="76">
        <v>0</v>
      </c>
      <c r="FE21" s="76">
        <v>1</v>
      </c>
      <c r="FF21" s="76">
        <v>0</v>
      </c>
      <c r="FG21" s="76">
        <v>0</v>
      </c>
      <c r="FH21" s="76">
        <v>0</v>
      </c>
      <c r="FI21" s="76">
        <v>1</v>
      </c>
      <c r="FJ21" s="76">
        <v>0</v>
      </c>
      <c r="FK21" s="76">
        <v>0</v>
      </c>
      <c r="FL21" s="76">
        <v>0</v>
      </c>
      <c r="FM21" s="76">
        <v>1</v>
      </c>
      <c r="FN21" s="76">
        <v>0</v>
      </c>
      <c r="FO21" s="76">
        <v>0</v>
      </c>
      <c r="FP21" s="76">
        <v>0</v>
      </c>
      <c r="FQ21" s="76">
        <v>0</v>
      </c>
      <c r="FR21" s="76">
        <v>0</v>
      </c>
      <c r="FS21" s="76">
        <v>0</v>
      </c>
      <c r="FT21" s="76">
        <v>0</v>
      </c>
      <c r="FU21" s="76">
        <v>0</v>
      </c>
      <c r="FV21" s="76">
        <v>0</v>
      </c>
      <c r="FW21" s="76">
        <v>0</v>
      </c>
      <c r="FX21" s="76">
        <v>0</v>
      </c>
      <c r="FY21" s="76">
        <v>0</v>
      </c>
      <c r="FZ21" s="76">
        <v>0</v>
      </c>
      <c r="GA21" s="76">
        <v>0</v>
      </c>
      <c r="GB21" s="76">
        <v>0</v>
      </c>
      <c r="GC21" s="76">
        <v>0</v>
      </c>
      <c r="GD21" s="76">
        <v>0</v>
      </c>
      <c r="GE21" s="76">
        <v>0</v>
      </c>
      <c r="GF21" s="76">
        <v>0</v>
      </c>
      <c r="GG21" s="76">
        <v>0</v>
      </c>
      <c r="GH21" s="76">
        <v>0</v>
      </c>
      <c r="GI21" s="76">
        <v>0</v>
      </c>
      <c r="GJ21" s="76">
        <v>0</v>
      </c>
      <c r="GK21" s="76">
        <v>0</v>
      </c>
      <c r="GL21" s="76">
        <v>0</v>
      </c>
      <c r="GM21" s="76">
        <v>0</v>
      </c>
      <c r="GN21" s="76">
        <v>0</v>
      </c>
      <c r="GO21" s="77">
        <v>0</v>
      </c>
    </row>
    <row r="22" spans="1:197" x14ac:dyDescent="0.2">
      <c r="A22" s="75">
        <v>18</v>
      </c>
      <c r="B22" s="50" t="s">
        <v>1053</v>
      </c>
      <c r="C22" s="76">
        <v>1</v>
      </c>
      <c r="D22" s="76">
        <v>2</v>
      </c>
      <c r="E22" s="76">
        <v>201162264</v>
      </c>
      <c r="F22" s="76" t="s">
        <v>1064</v>
      </c>
      <c r="G22" s="76" t="s">
        <v>413</v>
      </c>
      <c r="H22" s="76" t="s">
        <v>1065</v>
      </c>
      <c r="I22" s="76">
        <v>1</v>
      </c>
      <c r="J22" s="76">
        <v>1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1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1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1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1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1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1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1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1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1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  <c r="DI22" s="76">
        <v>0</v>
      </c>
      <c r="DJ22" s="76">
        <v>0</v>
      </c>
      <c r="DK22" s="76">
        <v>0</v>
      </c>
      <c r="DL22" s="76">
        <v>4.03</v>
      </c>
      <c r="DM22" s="76">
        <v>0</v>
      </c>
      <c r="DN22" s="76">
        <v>0</v>
      </c>
      <c r="DO22" s="76">
        <v>0</v>
      </c>
      <c r="DP22" s="76">
        <v>0</v>
      </c>
      <c r="DQ22" s="76">
        <v>0</v>
      </c>
      <c r="DR22" s="76">
        <v>0</v>
      </c>
      <c r="DS22" s="76">
        <v>0</v>
      </c>
      <c r="DT22" s="76">
        <v>0</v>
      </c>
      <c r="DU22" s="76">
        <v>0</v>
      </c>
      <c r="DV22" s="76">
        <v>0</v>
      </c>
      <c r="DW22" s="76">
        <v>0</v>
      </c>
      <c r="DX22" s="76">
        <v>0</v>
      </c>
      <c r="DY22" s="76">
        <v>0</v>
      </c>
      <c r="DZ22" s="76">
        <v>0</v>
      </c>
      <c r="EA22" s="76">
        <v>0</v>
      </c>
      <c r="EB22" s="76">
        <v>0</v>
      </c>
      <c r="EC22" s="76">
        <v>0</v>
      </c>
      <c r="ED22" s="76">
        <v>0</v>
      </c>
      <c r="EE22" s="76">
        <v>0</v>
      </c>
      <c r="EF22" s="76">
        <v>0</v>
      </c>
      <c r="EG22" s="76">
        <v>1</v>
      </c>
      <c r="EH22" s="76">
        <v>0</v>
      </c>
      <c r="EI22" s="76">
        <v>0</v>
      </c>
      <c r="EJ22" s="76">
        <v>0</v>
      </c>
      <c r="EK22" s="76">
        <v>-0.76946999999999999</v>
      </c>
      <c r="EL22" s="76">
        <v>0</v>
      </c>
      <c r="EM22" s="76">
        <v>0.30049999999999999</v>
      </c>
      <c r="EN22" s="76">
        <v>0</v>
      </c>
      <c r="EO22" s="76">
        <v>4</v>
      </c>
      <c r="EP22" s="76">
        <v>0</v>
      </c>
      <c r="EQ22" s="76">
        <v>0.39600000000000002</v>
      </c>
      <c r="ER22" s="76">
        <v>0</v>
      </c>
      <c r="ES22" s="76">
        <v>8.8000000000000005E-3</v>
      </c>
      <c r="ET22" s="76">
        <v>0</v>
      </c>
      <c r="EU22" s="76">
        <v>0</v>
      </c>
      <c r="EV22" s="76">
        <v>0</v>
      </c>
      <c r="EW22" s="76">
        <v>0</v>
      </c>
      <c r="EX22" s="76">
        <v>0</v>
      </c>
      <c r="EY22" s="76">
        <v>0</v>
      </c>
      <c r="EZ22" s="76">
        <v>0</v>
      </c>
      <c r="FA22" s="76">
        <v>0</v>
      </c>
      <c r="FB22" s="76">
        <v>0</v>
      </c>
      <c r="FC22" s="76">
        <v>0</v>
      </c>
      <c r="FD22" s="76">
        <v>0</v>
      </c>
      <c r="FE22" s="76">
        <v>0</v>
      </c>
      <c r="FF22" s="76">
        <v>0</v>
      </c>
      <c r="FG22" s="76">
        <v>1</v>
      </c>
      <c r="FH22" s="76">
        <v>0</v>
      </c>
      <c r="FI22" s="76">
        <v>0</v>
      </c>
      <c r="FJ22" s="76">
        <v>0</v>
      </c>
      <c r="FK22" s="76">
        <v>1</v>
      </c>
      <c r="FL22" s="76">
        <v>0</v>
      </c>
      <c r="FM22" s="76">
        <v>0</v>
      </c>
      <c r="FN22" s="76">
        <v>0</v>
      </c>
      <c r="FO22" s="76">
        <v>0</v>
      </c>
      <c r="FP22" s="76">
        <v>0</v>
      </c>
      <c r="FQ22" s="76">
        <v>0</v>
      </c>
      <c r="FR22" s="76">
        <v>0</v>
      </c>
      <c r="FS22" s="76">
        <v>0</v>
      </c>
      <c r="FT22" s="76">
        <v>0</v>
      </c>
      <c r="FU22" s="76">
        <v>0</v>
      </c>
      <c r="FV22" s="76">
        <v>0</v>
      </c>
      <c r="FW22" s="76">
        <v>0</v>
      </c>
      <c r="FX22" s="76">
        <v>0</v>
      </c>
      <c r="FY22" s="76">
        <v>0</v>
      </c>
      <c r="FZ22" s="76">
        <v>0</v>
      </c>
      <c r="GA22" s="76">
        <v>0</v>
      </c>
      <c r="GB22" s="76">
        <v>0</v>
      </c>
      <c r="GC22" s="76">
        <v>0</v>
      </c>
      <c r="GD22" s="76">
        <v>0</v>
      </c>
      <c r="GE22" s="76">
        <v>0</v>
      </c>
      <c r="GF22" s="76">
        <v>0</v>
      </c>
      <c r="GG22" s="76">
        <v>0</v>
      </c>
      <c r="GH22" s="76">
        <v>0</v>
      </c>
      <c r="GI22" s="76">
        <v>0</v>
      </c>
      <c r="GJ22" s="76">
        <v>0</v>
      </c>
      <c r="GK22" s="76">
        <v>0</v>
      </c>
      <c r="GL22" s="76">
        <v>0</v>
      </c>
      <c r="GM22" s="76">
        <v>0</v>
      </c>
      <c r="GN22" s="76">
        <v>0</v>
      </c>
      <c r="GO22" s="77">
        <v>0</v>
      </c>
    </row>
    <row r="23" spans="1:197" x14ac:dyDescent="0.2">
      <c r="A23" s="75">
        <v>18</v>
      </c>
      <c r="B23" s="50" t="s">
        <v>1053</v>
      </c>
      <c r="C23" s="76">
        <v>2</v>
      </c>
      <c r="D23" s="76">
        <v>2</v>
      </c>
      <c r="E23" s="76">
        <v>201162433</v>
      </c>
      <c r="F23" s="76" t="s">
        <v>1066</v>
      </c>
      <c r="G23" s="76" t="s">
        <v>413</v>
      </c>
      <c r="H23" s="76" t="s">
        <v>412</v>
      </c>
      <c r="I23" s="76">
        <v>0.95367999999999997</v>
      </c>
      <c r="J23" s="76">
        <v>1.9536800000000001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1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1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1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1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1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1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1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1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1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1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  <c r="DI23" s="76">
        <v>0</v>
      </c>
      <c r="DJ23" s="76">
        <v>0</v>
      </c>
      <c r="DK23" s="76">
        <v>0</v>
      </c>
      <c r="DL23" s="76">
        <v>3.29</v>
      </c>
      <c r="DM23" s="76">
        <v>0</v>
      </c>
      <c r="DN23" s="76">
        <v>0</v>
      </c>
      <c r="DO23" s="76">
        <v>0</v>
      </c>
      <c r="DP23" s="76">
        <v>0</v>
      </c>
      <c r="DQ23" s="76">
        <v>0</v>
      </c>
      <c r="DR23" s="76">
        <v>0</v>
      </c>
      <c r="DS23" s="76">
        <v>0</v>
      </c>
      <c r="DT23" s="76">
        <v>0</v>
      </c>
      <c r="DU23" s="76">
        <v>0</v>
      </c>
      <c r="DV23" s="76">
        <v>0</v>
      </c>
      <c r="DW23" s="76">
        <v>0</v>
      </c>
      <c r="DX23" s="76">
        <v>0</v>
      </c>
      <c r="DY23" s="76">
        <v>0</v>
      </c>
      <c r="DZ23" s="76">
        <v>0</v>
      </c>
      <c r="EA23" s="76">
        <v>0</v>
      </c>
      <c r="EB23" s="76">
        <v>0</v>
      </c>
      <c r="EC23" s="76">
        <v>0</v>
      </c>
      <c r="ED23" s="76">
        <v>0</v>
      </c>
      <c r="EE23" s="76">
        <v>0</v>
      </c>
      <c r="EF23" s="76">
        <v>0</v>
      </c>
      <c r="EG23" s="76">
        <v>1</v>
      </c>
      <c r="EH23" s="76">
        <v>0</v>
      </c>
      <c r="EI23" s="76">
        <v>0.51256999999999997</v>
      </c>
      <c r="EJ23" s="76">
        <v>0</v>
      </c>
      <c r="EK23" s="76">
        <v>1.4612000000000001</v>
      </c>
      <c r="EL23" s="76">
        <v>0</v>
      </c>
      <c r="EM23" s="76">
        <v>0.30049999999999999</v>
      </c>
      <c r="EN23" s="76">
        <v>0</v>
      </c>
      <c r="EO23" s="76">
        <v>4</v>
      </c>
      <c r="EP23" s="76">
        <v>0</v>
      </c>
      <c r="EQ23" s="76">
        <v>0.39600000000000002</v>
      </c>
      <c r="ER23" s="76">
        <v>0</v>
      </c>
      <c r="ES23" s="76">
        <v>8.8100000000000001E-3</v>
      </c>
      <c r="ET23" s="76">
        <v>0</v>
      </c>
      <c r="EU23" s="76">
        <v>0.30907000000000001</v>
      </c>
      <c r="EV23" s="76">
        <v>0.16667000000000001</v>
      </c>
      <c r="EW23" s="76">
        <v>0</v>
      </c>
      <c r="EX23" s="76">
        <v>0</v>
      </c>
      <c r="EY23" s="76">
        <v>0</v>
      </c>
      <c r="EZ23" s="76">
        <v>0</v>
      </c>
      <c r="FA23" s="76">
        <v>0</v>
      </c>
      <c r="FB23" s="76">
        <v>0</v>
      </c>
      <c r="FC23" s="76">
        <v>0</v>
      </c>
      <c r="FD23" s="76">
        <v>0</v>
      </c>
      <c r="FE23" s="76">
        <v>0</v>
      </c>
      <c r="FF23" s="76">
        <v>0</v>
      </c>
      <c r="FG23" s="76">
        <v>1</v>
      </c>
      <c r="FH23" s="76">
        <v>0</v>
      </c>
      <c r="FI23" s="76">
        <v>0</v>
      </c>
      <c r="FJ23" s="76">
        <v>0</v>
      </c>
      <c r="FK23" s="76">
        <v>1</v>
      </c>
      <c r="FL23" s="76">
        <v>0</v>
      </c>
      <c r="FM23" s="76">
        <v>0</v>
      </c>
      <c r="FN23" s="76">
        <v>0</v>
      </c>
      <c r="FO23" s="76">
        <v>1</v>
      </c>
      <c r="FP23" s="76">
        <v>0</v>
      </c>
      <c r="FQ23" s="76">
        <v>0</v>
      </c>
      <c r="FR23" s="76">
        <v>0</v>
      </c>
      <c r="FS23" s="76">
        <v>0</v>
      </c>
      <c r="FT23" s="76">
        <v>0</v>
      </c>
      <c r="FU23" s="76">
        <v>0</v>
      </c>
      <c r="FV23" s="76">
        <v>0</v>
      </c>
      <c r="FW23" s="76">
        <v>0</v>
      </c>
      <c r="FX23" s="76">
        <v>0</v>
      </c>
      <c r="FY23" s="76">
        <v>0</v>
      </c>
      <c r="FZ23" s="76">
        <v>0</v>
      </c>
      <c r="GA23" s="76">
        <v>0</v>
      </c>
      <c r="GB23" s="76">
        <v>0</v>
      </c>
      <c r="GC23" s="76">
        <v>0</v>
      </c>
      <c r="GD23" s="76">
        <v>0</v>
      </c>
      <c r="GE23" s="76">
        <v>0</v>
      </c>
      <c r="GF23" s="76">
        <v>0</v>
      </c>
      <c r="GG23" s="76">
        <v>0</v>
      </c>
      <c r="GH23" s="76">
        <v>0</v>
      </c>
      <c r="GI23" s="76">
        <v>0</v>
      </c>
      <c r="GJ23" s="76">
        <v>0</v>
      </c>
      <c r="GK23" s="76">
        <v>0</v>
      </c>
      <c r="GL23" s="76">
        <v>0</v>
      </c>
      <c r="GM23" s="76">
        <v>0</v>
      </c>
      <c r="GN23" s="76">
        <v>0</v>
      </c>
      <c r="GO23" s="77">
        <v>0</v>
      </c>
    </row>
    <row r="24" spans="1:197" x14ac:dyDescent="0.2">
      <c r="A24" s="75">
        <v>19</v>
      </c>
      <c r="B24" s="50" t="s">
        <v>388</v>
      </c>
      <c r="C24" s="76">
        <v>2</v>
      </c>
      <c r="D24" s="76">
        <v>3</v>
      </c>
      <c r="E24" s="76">
        <v>12705855</v>
      </c>
      <c r="F24" s="76" t="s">
        <v>1067</v>
      </c>
      <c r="G24" s="76" t="s">
        <v>412</v>
      </c>
      <c r="H24" s="76" t="s">
        <v>413</v>
      </c>
      <c r="I24" s="76">
        <v>0.70594999999999997</v>
      </c>
      <c r="J24" s="76">
        <v>0.70594999999999997</v>
      </c>
      <c r="K24" s="76">
        <v>0</v>
      </c>
      <c r="L24" s="76">
        <v>0</v>
      </c>
      <c r="M24" s="76">
        <v>0</v>
      </c>
      <c r="N24" s="76">
        <v>1</v>
      </c>
      <c r="O24" s="76">
        <v>0</v>
      </c>
      <c r="P24" s="76">
        <v>0</v>
      </c>
      <c r="Q24" s="76">
        <v>0</v>
      </c>
      <c r="R24" s="76">
        <v>1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1</v>
      </c>
      <c r="AA24" s="76">
        <v>0</v>
      </c>
      <c r="AB24" s="76">
        <v>1</v>
      </c>
      <c r="AC24" s="76">
        <v>0</v>
      </c>
      <c r="AD24" s="76">
        <v>1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1</v>
      </c>
      <c r="AQ24" s="76">
        <v>0</v>
      </c>
      <c r="AR24" s="76">
        <v>0</v>
      </c>
      <c r="AS24" s="76">
        <v>0</v>
      </c>
      <c r="AT24" s="76">
        <v>1</v>
      </c>
      <c r="AU24" s="76">
        <v>0</v>
      </c>
      <c r="AV24" s="76">
        <v>0</v>
      </c>
      <c r="AW24" s="76">
        <v>0</v>
      </c>
      <c r="AX24" s="76">
        <v>1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1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1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1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1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1</v>
      </c>
      <c r="CK24" s="76">
        <v>0</v>
      </c>
      <c r="CL24" s="76">
        <v>0</v>
      </c>
      <c r="CM24" s="76">
        <v>0</v>
      </c>
      <c r="CN24" s="76">
        <v>1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1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1</v>
      </c>
      <c r="DG24" s="76">
        <v>0</v>
      </c>
      <c r="DH24" s="76">
        <v>0</v>
      </c>
      <c r="DI24" s="76">
        <v>0</v>
      </c>
      <c r="DJ24" s="76">
        <v>0</v>
      </c>
      <c r="DK24" s="76">
        <v>0</v>
      </c>
      <c r="DL24" s="76">
        <v>2.63</v>
      </c>
      <c r="DM24" s="76">
        <v>0</v>
      </c>
      <c r="DN24" s="76">
        <v>0</v>
      </c>
      <c r="DO24" s="76">
        <v>0</v>
      </c>
      <c r="DP24" s="76">
        <v>0</v>
      </c>
      <c r="DQ24" s="76">
        <v>0</v>
      </c>
      <c r="DR24" s="76">
        <v>0</v>
      </c>
      <c r="DS24" s="76">
        <v>0</v>
      </c>
      <c r="DT24" s="76">
        <v>0</v>
      </c>
      <c r="DU24" s="76">
        <v>0</v>
      </c>
      <c r="DV24" s="76">
        <v>0</v>
      </c>
      <c r="DW24" s="76">
        <v>0</v>
      </c>
      <c r="DX24" s="76">
        <v>0</v>
      </c>
      <c r="DY24" s="76">
        <v>0</v>
      </c>
      <c r="DZ24" s="76">
        <v>0</v>
      </c>
      <c r="EA24" s="76">
        <v>0</v>
      </c>
      <c r="EB24" s="76">
        <v>0</v>
      </c>
      <c r="EC24" s="76">
        <v>0</v>
      </c>
      <c r="ED24" s="76">
        <v>0</v>
      </c>
      <c r="EE24" s="76">
        <v>0</v>
      </c>
      <c r="EF24" s="76">
        <v>1</v>
      </c>
      <c r="EG24" s="76">
        <v>0</v>
      </c>
      <c r="EH24" s="76">
        <v>0</v>
      </c>
      <c r="EI24" s="76">
        <v>0.67366999999999999</v>
      </c>
      <c r="EJ24" s="76">
        <v>0</v>
      </c>
      <c r="EK24" s="76">
        <v>-0.76802000000000004</v>
      </c>
      <c r="EL24" s="76">
        <v>0</v>
      </c>
      <c r="EM24" s="76">
        <v>0.13159999999999999</v>
      </c>
      <c r="EN24" s="76">
        <v>0</v>
      </c>
      <c r="EO24" s="76">
        <v>4.7</v>
      </c>
      <c r="EP24" s="76">
        <v>0</v>
      </c>
      <c r="EQ24" s="76">
        <v>0.33200000000000002</v>
      </c>
      <c r="ER24" s="76">
        <v>0</v>
      </c>
      <c r="ES24" s="76">
        <v>1.5219999999999999E-2</v>
      </c>
      <c r="ET24" s="76">
        <v>0</v>
      </c>
      <c r="EU24" s="76">
        <v>0.78186999999999995</v>
      </c>
      <c r="EV24" s="76">
        <v>0</v>
      </c>
      <c r="EW24" s="76">
        <v>0</v>
      </c>
      <c r="EX24" s="76">
        <v>0</v>
      </c>
      <c r="EY24" s="76">
        <v>9.7874000000000003E-2</v>
      </c>
      <c r="EZ24" s="76">
        <v>0</v>
      </c>
      <c r="FA24" s="76">
        <v>0</v>
      </c>
      <c r="FB24" s="76">
        <v>0</v>
      </c>
      <c r="FC24" s="76">
        <v>0</v>
      </c>
      <c r="FD24" s="76">
        <v>0</v>
      </c>
      <c r="FE24" s="76">
        <v>0</v>
      </c>
      <c r="FF24" s="76">
        <v>0</v>
      </c>
      <c r="FG24" s="76">
        <v>1</v>
      </c>
      <c r="FH24" s="76">
        <v>0</v>
      </c>
      <c r="FI24" s="76">
        <v>0</v>
      </c>
      <c r="FJ24" s="76">
        <v>0</v>
      </c>
      <c r="FK24" s="76">
        <v>1</v>
      </c>
      <c r="FL24" s="76">
        <v>0</v>
      </c>
      <c r="FM24" s="76">
        <v>0</v>
      </c>
      <c r="FN24" s="76">
        <v>0</v>
      </c>
      <c r="FO24" s="76">
        <v>1</v>
      </c>
      <c r="FP24" s="76">
        <v>0</v>
      </c>
      <c r="FQ24" s="76">
        <v>0</v>
      </c>
      <c r="FR24" s="76">
        <v>0</v>
      </c>
      <c r="FS24" s="76">
        <v>0</v>
      </c>
      <c r="FT24" s="76">
        <v>0</v>
      </c>
      <c r="FU24" s="76">
        <v>1</v>
      </c>
      <c r="FV24" s="76">
        <v>0</v>
      </c>
      <c r="FW24" s="76">
        <v>0</v>
      </c>
      <c r="FX24" s="76">
        <v>0</v>
      </c>
      <c r="FY24" s="76">
        <v>0</v>
      </c>
      <c r="FZ24" s="76">
        <v>0</v>
      </c>
      <c r="GA24" s="76">
        <v>0</v>
      </c>
      <c r="GB24" s="76">
        <v>0</v>
      </c>
      <c r="GC24" s="76">
        <v>1</v>
      </c>
      <c r="GD24" s="76">
        <v>0</v>
      </c>
      <c r="GE24" s="76">
        <v>0</v>
      </c>
      <c r="GF24" s="76">
        <v>0</v>
      </c>
      <c r="GG24" s="76">
        <v>0</v>
      </c>
      <c r="GH24" s="76">
        <v>0</v>
      </c>
      <c r="GI24" s="76">
        <v>0</v>
      </c>
      <c r="GJ24" s="76">
        <v>0</v>
      </c>
      <c r="GK24" s="76">
        <v>0</v>
      </c>
      <c r="GL24" s="76">
        <v>0</v>
      </c>
      <c r="GM24" s="76">
        <v>1</v>
      </c>
      <c r="GN24" s="76">
        <v>0</v>
      </c>
      <c r="GO24" s="77">
        <v>0</v>
      </c>
    </row>
    <row r="25" spans="1:197" x14ac:dyDescent="0.2">
      <c r="A25" s="75">
        <v>20</v>
      </c>
      <c r="B25" s="50" t="s">
        <v>1053</v>
      </c>
      <c r="C25" s="76">
        <v>1</v>
      </c>
      <c r="D25" s="76">
        <v>3</v>
      </c>
      <c r="E25" s="76">
        <v>14296105</v>
      </c>
      <c r="F25" s="76" t="s">
        <v>1068</v>
      </c>
      <c r="G25" s="76" t="s">
        <v>422</v>
      </c>
      <c r="H25" s="76" t="s">
        <v>1069</v>
      </c>
      <c r="I25" s="76">
        <v>1</v>
      </c>
      <c r="J25" s="76">
        <v>2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1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1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1</v>
      </c>
      <c r="AU25" s="76">
        <v>0</v>
      </c>
      <c r="AV25" s="76">
        <v>0</v>
      </c>
      <c r="AW25" s="76">
        <v>0</v>
      </c>
      <c r="AX25" s="76">
        <v>1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1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1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  <c r="DI25" s="76">
        <v>0</v>
      </c>
      <c r="DJ25" s="76">
        <v>0</v>
      </c>
      <c r="DK25" s="76">
        <v>0</v>
      </c>
      <c r="DL25" s="76">
        <v>1.56</v>
      </c>
      <c r="DM25" s="76">
        <v>0</v>
      </c>
      <c r="DN25" s="76">
        <v>0</v>
      </c>
      <c r="DO25" s="76">
        <v>0</v>
      </c>
      <c r="DP25" s="76">
        <v>0</v>
      </c>
      <c r="DQ25" s="76">
        <v>0</v>
      </c>
      <c r="DR25" s="76">
        <v>0</v>
      </c>
      <c r="DS25" s="76">
        <v>0</v>
      </c>
      <c r="DT25" s="76">
        <v>0</v>
      </c>
      <c r="DU25" s="76">
        <v>0</v>
      </c>
      <c r="DV25" s="76">
        <v>0</v>
      </c>
      <c r="DW25" s="76">
        <v>0</v>
      </c>
      <c r="DX25" s="76">
        <v>0</v>
      </c>
      <c r="DY25" s="76">
        <v>0</v>
      </c>
      <c r="DZ25" s="76">
        <v>0</v>
      </c>
      <c r="EA25" s="76">
        <v>0</v>
      </c>
      <c r="EB25" s="76">
        <v>0</v>
      </c>
      <c r="EC25" s="76">
        <v>1</v>
      </c>
      <c r="ED25" s="76">
        <v>0</v>
      </c>
      <c r="EE25" s="76">
        <v>0</v>
      </c>
      <c r="EF25" s="76">
        <v>0</v>
      </c>
      <c r="EG25" s="76">
        <v>0</v>
      </c>
      <c r="EH25" s="76">
        <v>0</v>
      </c>
      <c r="EI25" s="76">
        <v>0</v>
      </c>
      <c r="EJ25" s="76">
        <v>0</v>
      </c>
      <c r="EK25" s="76">
        <v>-0.76329999999999998</v>
      </c>
      <c r="EL25" s="76">
        <v>0</v>
      </c>
      <c r="EM25" s="76">
        <v>1.3372999999999999</v>
      </c>
      <c r="EN25" s="76">
        <v>0</v>
      </c>
      <c r="EO25" s="76">
        <v>8.1</v>
      </c>
      <c r="EP25" s="76">
        <v>0</v>
      </c>
      <c r="EQ25" s="76">
        <v>8.3000000000000004E-2</v>
      </c>
      <c r="ER25" s="76">
        <v>0</v>
      </c>
      <c r="ES25" s="76">
        <v>1.223E-2</v>
      </c>
      <c r="ET25" s="76">
        <v>0</v>
      </c>
      <c r="EU25" s="76">
        <v>0</v>
      </c>
      <c r="EV25" s="76">
        <v>0</v>
      </c>
      <c r="EW25" s="76">
        <v>0</v>
      </c>
      <c r="EX25" s="76">
        <v>0</v>
      </c>
      <c r="EY25" s="76">
        <v>0</v>
      </c>
      <c r="EZ25" s="76">
        <v>0</v>
      </c>
      <c r="FA25" s="76">
        <v>0</v>
      </c>
      <c r="FB25" s="76">
        <v>0</v>
      </c>
      <c r="FC25" s="76">
        <v>0</v>
      </c>
      <c r="FD25" s="76">
        <v>0</v>
      </c>
      <c r="FE25" s="76">
        <v>0</v>
      </c>
      <c r="FF25" s="76">
        <v>0</v>
      </c>
      <c r="FG25" s="76">
        <v>0</v>
      </c>
      <c r="FH25" s="76">
        <v>0</v>
      </c>
      <c r="FI25" s="76">
        <v>0</v>
      </c>
      <c r="FJ25" s="76">
        <v>0</v>
      </c>
      <c r="FK25" s="76">
        <v>0</v>
      </c>
      <c r="FL25" s="76">
        <v>0</v>
      </c>
      <c r="FM25" s="76">
        <v>0</v>
      </c>
      <c r="FN25" s="76">
        <v>0</v>
      </c>
      <c r="FO25" s="76">
        <v>0</v>
      </c>
      <c r="FP25" s="76">
        <v>0</v>
      </c>
      <c r="FQ25" s="76">
        <v>0</v>
      </c>
      <c r="FR25" s="76">
        <v>0</v>
      </c>
      <c r="FS25" s="76">
        <v>0</v>
      </c>
      <c r="FT25" s="76">
        <v>0</v>
      </c>
      <c r="FU25" s="76">
        <v>0</v>
      </c>
      <c r="FV25" s="76">
        <v>0</v>
      </c>
      <c r="FW25" s="76">
        <v>0</v>
      </c>
      <c r="FX25" s="76">
        <v>0</v>
      </c>
      <c r="FY25" s="76">
        <v>0</v>
      </c>
      <c r="FZ25" s="76">
        <v>0</v>
      </c>
      <c r="GA25" s="76">
        <v>0</v>
      </c>
      <c r="GB25" s="76">
        <v>0</v>
      </c>
      <c r="GC25" s="76">
        <v>0</v>
      </c>
      <c r="GD25" s="76">
        <v>0</v>
      </c>
      <c r="GE25" s="76">
        <v>0</v>
      </c>
      <c r="GF25" s="76">
        <v>0</v>
      </c>
      <c r="GG25" s="76">
        <v>0</v>
      </c>
      <c r="GH25" s="76">
        <v>0</v>
      </c>
      <c r="GI25" s="76">
        <v>0</v>
      </c>
      <c r="GJ25" s="76">
        <v>0</v>
      </c>
      <c r="GK25" s="76">
        <v>0</v>
      </c>
      <c r="GL25" s="76">
        <v>0</v>
      </c>
      <c r="GM25" s="76">
        <v>0</v>
      </c>
      <c r="GN25" s="76">
        <v>0</v>
      </c>
      <c r="GO25" s="77">
        <v>0</v>
      </c>
    </row>
    <row r="26" spans="1:197" x14ac:dyDescent="0.2">
      <c r="A26" s="75">
        <v>20</v>
      </c>
      <c r="B26" s="50" t="s">
        <v>388</v>
      </c>
      <c r="C26" s="76">
        <v>1</v>
      </c>
      <c r="D26" s="76">
        <v>3</v>
      </c>
      <c r="E26" s="76">
        <v>14274293</v>
      </c>
      <c r="F26" s="76" t="s">
        <v>1070</v>
      </c>
      <c r="G26" s="76" t="s">
        <v>416</v>
      </c>
      <c r="H26" s="76" t="s">
        <v>422</v>
      </c>
      <c r="I26" s="76">
        <v>0.79618</v>
      </c>
      <c r="J26" s="76">
        <v>1.6068800000000001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1</v>
      </c>
      <c r="S26" s="76">
        <v>0</v>
      </c>
      <c r="T26" s="76">
        <v>1</v>
      </c>
      <c r="U26" s="76">
        <v>0</v>
      </c>
      <c r="V26" s="76">
        <v>0</v>
      </c>
      <c r="W26" s="76">
        <v>0</v>
      </c>
      <c r="X26" s="76">
        <v>1</v>
      </c>
      <c r="Y26" s="76">
        <v>0</v>
      </c>
      <c r="Z26" s="76">
        <v>0</v>
      </c>
      <c r="AA26" s="76">
        <v>0</v>
      </c>
      <c r="AB26" s="76">
        <v>1</v>
      </c>
      <c r="AC26" s="76">
        <v>0</v>
      </c>
      <c r="AD26" s="76">
        <v>1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1</v>
      </c>
      <c r="AM26" s="76">
        <v>0</v>
      </c>
      <c r="AN26" s="76">
        <v>0</v>
      </c>
      <c r="AO26" s="76">
        <v>0</v>
      </c>
      <c r="AP26" s="76">
        <v>1</v>
      </c>
      <c r="AQ26" s="76">
        <v>0</v>
      </c>
      <c r="AR26" s="76">
        <v>0</v>
      </c>
      <c r="AS26" s="76">
        <v>0</v>
      </c>
      <c r="AT26" s="76">
        <v>1</v>
      </c>
      <c r="AU26" s="76">
        <v>0</v>
      </c>
      <c r="AV26" s="76">
        <v>0</v>
      </c>
      <c r="AW26" s="76">
        <v>0</v>
      </c>
      <c r="AX26" s="76">
        <v>1</v>
      </c>
      <c r="AY26" s="76">
        <v>0</v>
      </c>
      <c r="AZ26" s="76">
        <v>0</v>
      </c>
      <c r="BA26" s="76">
        <v>0</v>
      </c>
      <c r="BB26" s="76">
        <v>1</v>
      </c>
      <c r="BC26" s="76">
        <v>0</v>
      </c>
      <c r="BD26" s="76">
        <v>1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1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1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1</v>
      </c>
      <c r="CK26" s="76">
        <v>0</v>
      </c>
      <c r="CL26" s="76">
        <v>0</v>
      </c>
      <c r="CM26" s="76">
        <v>0</v>
      </c>
      <c r="CN26" s="76">
        <v>1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1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  <c r="DI26" s="76">
        <v>0</v>
      </c>
      <c r="DJ26" s="76">
        <v>1</v>
      </c>
      <c r="DK26" s="76">
        <v>0</v>
      </c>
      <c r="DL26" s="76">
        <v>3.62</v>
      </c>
      <c r="DM26" s="76">
        <v>0</v>
      </c>
      <c r="DN26" s="76">
        <v>0</v>
      </c>
      <c r="DO26" s="76">
        <v>0</v>
      </c>
      <c r="DP26" s="76">
        <v>0</v>
      </c>
      <c r="DQ26" s="76">
        <v>0</v>
      </c>
      <c r="DR26" s="76">
        <v>0</v>
      </c>
      <c r="DS26" s="76">
        <v>0</v>
      </c>
      <c r="DT26" s="76">
        <v>0</v>
      </c>
      <c r="DU26" s="76">
        <v>0</v>
      </c>
      <c r="DV26" s="76">
        <v>0</v>
      </c>
      <c r="DW26" s="76">
        <v>0</v>
      </c>
      <c r="DX26" s="76">
        <v>0</v>
      </c>
      <c r="DY26" s="76">
        <v>0</v>
      </c>
      <c r="DZ26" s="76">
        <v>0</v>
      </c>
      <c r="EA26" s="76">
        <v>0</v>
      </c>
      <c r="EB26" s="76">
        <v>0</v>
      </c>
      <c r="EC26" s="76">
        <v>1</v>
      </c>
      <c r="ED26" s="76">
        <v>0</v>
      </c>
      <c r="EE26" s="76">
        <v>0</v>
      </c>
      <c r="EF26" s="76">
        <v>0</v>
      </c>
      <c r="EG26" s="76">
        <v>0</v>
      </c>
      <c r="EH26" s="76">
        <v>0</v>
      </c>
      <c r="EI26" s="76">
        <v>-0.95247000000000004</v>
      </c>
      <c r="EJ26" s="76">
        <v>0</v>
      </c>
      <c r="EK26" s="76">
        <v>0.48809000000000002</v>
      </c>
      <c r="EL26" s="76">
        <v>0</v>
      </c>
      <c r="EM26" s="76">
        <v>0.90620000000000001</v>
      </c>
      <c r="EN26" s="76">
        <v>0</v>
      </c>
      <c r="EO26" s="76">
        <v>7</v>
      </c>
      <c r="EP26" s="76">
        <v>0</v>
      </c>
      <c r="EQ26" s="76">
        <v>9.5000000000000001E-2</v>
      </c>
      <c r="ER26" s="76">
        <v>0</v>
      </c>
      <c r="ES26" s="76">
        <v>1.107E-2</v>
      </c>
      <c r="ET26" s="76">
        <v>0</v>
      </c>
      <c r="EU26" s="76">
        <v>0.52398999999999996</v>
      </c>
      <c r="EV26" s="76">
        <v>0</v>
      </c>
      <c r="EW26" s="76">
        <v>0</v>
      </c>
      <c r="EX26" s="76">
        <v>0</v>
      </c>
      <c r="EY26" s="76">
        <v>5.0424999999999998E-2</v>
      </c>
      <c r="EZ26" s="76">
        <v>0</v>
      </c>
      <c r="FA26" s="76">
        <v>0</v>
      </c>
      <c r="FB26" s="76">
        <v>0</v>
      </c>
      <c r="FC26" s="76">
        <v>0</v>
      </c>
      <c r="FD26" s="76">
        <v>0</v>
      </c>
      <c r="FE26" s="76">
        <v>0</v>
      </c>
      <c r="FF26" s="76">
        <v>0</v>
      </c>
      <c r="FG26" s="76">
        <v>1</v>
      </c>
      <c r="FH26" s="76">
        <v>0</v>
      </c>
      <c r="FI26" s="76">
        <v>0</v>
      </c>
      <c r="FJ26" s="76">
        <v>0</v>
      </c>
      <c r="FK26" s="76">
        <v>1</v>
      </c>
      <c r="FL26" s="76">
        <v>0</v>
      </c>
      <c r="FM26" s="76">
        <v>1</v>
      </c>
      <c r="FN26" s="76">
        <v>0</v>
      </c>
      <c r="FO26" s="76">
        <v>0</v>
      </c>
      <c r="FP26" s="76">
        <v>0</v>
      </c>
      <c r="FQ26" s="76">
        <v>0</v>
      </c>
      <c r="FR26" s="76">
        <v>0</v>
      </c>
      <c r="FS26" s="76">
        <v>0</v>
      </c>
      <c r="FT26" s="76">
        <v>0</v>
      </c>
      <c r="FU26" s="76">
        <v>0</v>
      </c>
      <c r="FV26" s="76">
        <v>0</v>
      </c>
      <c r="FW26" s="76">
        <v>0</v>
      </c>
      <c r="FX26" s="76">
        <v>0</v>
      </c>
      <c r="FY26" s="76">
        <v>0</v>
      </c>
      <c r="FZ26" s="76">
        <v>0</v>
      </c>
      <c r="GA26" s="76">
        <v>0</v>
      </c>
      <c r="GB26" s="76">
        <v>0</v>
      </c>
      <c r="GC26" s="76">
        <v>0</v>
      </c>
      <c r="GD26" s="76">
        <v>0</v>
      </c>
      <c r="GE26" s="76">
        <v>0</v>
      </c>
      <c r="GF26" s="76">
        <v>0</v>
      </c>
      <c r="GG26" s="76">
        <v>0</v>
      </c>
      <c r="GH26" s="76">
        <v>0</v>
      </c>
      <c r="GI26" s="76">
        <v>0</v>
      </c>
      <c r="GJ26" s="76">
        <v>0</v>
      </c>
      <c r="GK26" s="76">
        <v>0</v>
      </c>
      <c r="GL26" s="76">
        <v>0</v>
      </c>
      <c r="GM26" s="76">
        <v>0</v>
      </c>
      <c r="GN26" s="76">
        <v>0</v>
      </c>
      <c r="GO26" s="77">
        <v>0</v>
      </c>
    </row>
    <row r="27" spans="1:197" x14ac:dyDescent="0.2">
      <c r="A27" s="75">
        <v>20</v>
      </c>
      <c r="B27" s="50" t="s">
        <v>1053</v>
      </c>
      <c r="C27" s="76">
        <v>2</v>
      </c>
      <c r="D27" s="76">
        <v>3</v>
      </c>
      <c r="E27" s="76">
        <v>14297159</v>
      </c>
      <c r="F27" s="76" t="s">
        <v>1071</v>
      </c>
      <c r="G27" s="76" t="s">
        <v>416</v>
      </c>
      <c r="H27" s="76" t="s">
        <v>422</v>
      </c>
      <c r="I27" s="76">
        <v>0.99992999999999999</v>
      </c>
      <c r="J27" s="76">
        <v>2.99993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1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1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1</v>
      </c>
      <c r="AO27" s="76">
        <v>0</v>
      </c>
      <c r="AP27" s="76">
        <v>0</v>
      </c>
      <c r="AQ27" s="76">
        <v>0</v>
      </c>
      <c r="AR27" s="76">
        <v>1</v>
      </c>
      <c r="AS27" s="76">
        <v>0</v>
      </c>
      <c r="AT27" s="76">
        <v>1</v>
      </c>
      <c r="AU27" s="76">
        <v>0</v>
      </c>
      <c r="AV27" s="76">
        <v>0</v>
      </c>
      <c r="AW27" s="76">
        <v>0</v>
      </c>
      <c r="AX27" s="76">
        <v>1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1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1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1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  <c r="DI27" s="76">
        <v>0</v>
      </c>
      <c r="DJ27" s="76">
        <v>1</v>
      </c>
      <c r="DK27" s="76">
        <v>0</v>
      </c>
      <c r="DL27" s="76">
        <v>1.01</v>
      </c>
      <c r="DM27" s="76">
        <v>0</v>
      </c>
      <c r="DN27" s="76">
        <v>0</v>
      </c>
      <c r="DO27" s="76">
        <v>0</v>
      </c>
      <c r="DP27" s="76">
        <v>0</v>
      </c>
      <c r="DQ27" s="76">
        <v>0</v>
      </c>
      <c r="DR27" s="76">
        <v>0</v>
      </c>
      <c r="DS27" s="76">
        <v>0</v>
      </c>
      <c r="DT27" s="76">
        <v>0</v>
      </c>
      <c r="DU27" s="76">
        <v>0</v>
      </c>
      <c r="DV27" s="76">
        <v>0</v>
      </c>
      <c r="DW27" s="76">
        <v>0</v>
      </c>
      <c r="DX27" s="76">
        <v>0</v>
      </c>
      <c r="DY27" s="76">
        <v>0</v>
      </c>
      <c r="DZ27" s="76">
        <v>0</v>
      </c>
      <c r="EA27" s="76">
        <v>0</v>
      </c>
      <c r="EB27" s="76">
        <v>0</v>
      </c>
      <c r="EC27" s="76">
        <v>1</v>
      </c>
      <c r="ED27" s="76">
        <v>0</v>
      </c>
      <c r="EE27" s="76">
        <v>0</v>
      </c>
      <c r="EF27" s="76">
        <v>0</v>
      </c>
      <c r="EG27" s="76">
        <v>0</v>
      </c>
      <c r="EH27" s="76">
        <v>0</v>
      </c>
      <c r="EI27" s="76">
        <v>0.76136999999999999</v>
      </c>
      <c r="EJ27" s="76">
        <v>0</v>
      </c>
      <c r="EK27" s="76">
        <v>0.28975000000000001</v>
      </c>
      <c r="EL27" s="76">
        <v>0</v>
      </c>
      <c r="EM27" s="76">
        <v>1.3807</v>
      </c>
      <c r="EN27" s="76">
        <v>0</v>
      </c>
      <c r="EO27" s="76">
        <v>8.5500000000000007</v>
      </c>
      <c r="EP27" s="76">
        <v>0</v>
      </c>
      <c r="EQ27" s="76">
        <v>8.3000000000000004E-2</v>
      </c>
      <c r="ER27" s="76">
        <v>0</v>
      </c>
      <c r="ES27" s="76">
        <v>1.2200000000000001E-2</v>
      </c>
      <c r="ET27" s="76">
        <v>0</v>
      </c>
      <c r="EU27" s="76">
        <v>0.49625000000000002</v>
      </c>
      <c r="EV27" s="76">
        <v>0</v>
      </c>
      <c r="EW27" s="76">
        <v>0</v>
      </c>
      <c r="EX27" s="76">
        <v>0</v>
      </c>
      <c r="EY27" s="76">
        <v>0</v>
      </c>
      <c r="EZ27" s="76">
        <v>0</v>
      </c>
      <c r="FA27" s="76">
        <v>0</v>
      </c>
      <c r="FB27" s="76">
        <v>0</v>
      </c>
      <c r="FC27" s="76">
        <v>0</v>
      </c>
      <c r="FD27" s="76">
        <v>0</v>
      </c>
      <c r="FE27" s="76">
        <v>0</v>
      </c>
      <c r="FF27" s="76">
        <v>0</v>
      </c>
      <c r="FG27" s="76">
        <v>0</v>
      </c>
      <c r="FH27" s="76">
        <v>0</v>
      </c>
      <c r="FI27" s="76">
        <v>0</v>
      </c>
      <c r="FJ27" s="76">
        <v>0</v>
      </c>
      <c r="FK27" s="76">
        <v>0</v>
      </c>
      <c r="FL27" s="76">
        <v>0</v>
      </c>
      <c r="FM27" s="76">
        <v>0</v>
      </c>
      <c r="FN27" s="76">
        <v>0</v>
      </c>
      <c r="FO27" s="76">
        <v>0</v>
      </c>
      <c r="FP27" s="76">
        <v>0</v>
      </c>
      <c r="FQ27" s="76">
        <v>0</v>
      </c>
      <c r="FR27" s="76">
        <v>0</v>
      </c>
      <c r="FS27" s="76">
        <v>0</v>
      </c>
      <c r="FT27" s="76">
        <v>0</v>
      </c>
      <c r="FU27" s="76">
        <v>0</v>
      </c>
      <c r="FV27" s="76">
        <v>0</v>
      </c>
      <c r="FW27" s="76">
        <v>0</v>
      </c>
      <c r="FX27" s="76">
        <v>0</v>
      </c>
      <c r="FY27" s="76">
        <v>0</v>
      </c>
      <c r="FZ27" s="76">
        <v>0</v>
      </c>
      <c r="GA27" s="76">
        <v>0</v>
      </c>
      <c r="GB27" s="76">
        <v>0</v>
      </c>
      <c r="GC27" s="76">
        <v>0</v>
      </c>
      <c r="GD27" s="76">
        <v>0</v>
      </c>
      <c r="GE27" s="76">
        <v>0</v>
      </c>
      <c r="GF27" s="76">
        <v>0</v>
      </c>
      <c r="GG27" s="76">
        <v>0</v>
      </c>
      <c r="GH27" s="76">
        <v>0</v>
      </c>
      <c r="GI27" s="76">
        <v>0</v>
      </c>
      <c r="GJ27" s="76">
        <v>0</v>
      </c>
      <c r="GK27" s="76">
        <v>0</v>
      </c>
      <c r="GL27" s="76">
        <v>0</v>
      </c>
      <c r="GM27" s="76">
        <v>0</v>
      </c>
      <c r="GN27" s="76">
        <v>0</v>
      </c>
      <c r="GO27" s="77">
        <v>0</v>
      </c>
    </row>
    <row r="28" spans="1:197" x14ac:dyDescent="0.2">
      <c r="A28" s="75">
        <v>20</v>
      </c>
      <c r="B28" s="50" t="s">
        <v>1053</v>
      </c>
      <c r="C28" s="76">
        <v>3</v>
      </c>
      <c r="D28" s="76">
        <v>3</v>
      </c>
      <c r="E28" s="76">
        <v>14296180</v>
      </c>
      <c r="F28" s="76" t="s">
        <v>1072</v>
      </c>
      <c r="G28" s="76" t="s">
        <v>422</v>
      </c>
      <c r="H28" s="76" t="s">
        <v>412</v>
      </c>
      <c r="I28" s="76">
        <v>1</v>
      </c>
      <c r="J28" s="76">
        <v>1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1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1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1</v>
      </c>
      <c r="AU28" s="76">
        <v>0</v>
      </c>
      <c r="AV28" s="76">
        <v>0</v>
      </c>
      <c r="AW28" s="76">
        <v>0</v>
      </c>
      <c r="AX28" s="76">
        <v>1</v>
      </c>
      <c r="AY28" s="76">
        <v>0</v>
      </c>
      <c r="AZ28" s="76">
        <v>0</v>
      </c>
      <c r="BA28" s="76">
        <v>0</v>
      </c>
      <c r="BB28" s="76">
        <v>0</v>
      </c>
      <c r="BC28" s="76">
        <v>0</v>
      </c>
      <c r="BD28" s="76">
        <v>0</v>
      </c>
      <c r="BE28" s="76">
        <v>0</v>
      </c>
      <c r="BF28" s="76">
        <v>1</v>
      </c>
      <c r="BG28" s="76">
        <v>0</v>
      </c>
      <c r="BH28" s="76">
        <v>0</v>
      </c>
      <c r="BI28" s="76">
        <v>0</v>
      </c>
      <c r="BJ28" s="76">
        <v>0</v>
      </c>
      <c r="BK28" s="76">
        <v>0</v>
      </c>
      <c r="BL28" s="76">
        <v>0</v>
      </c>
      <c r="BM28" s="76">
        <v>0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  <c r="BS28" s="76">
        <v>0</v>
      </c>
      <c r="BT28" s="76">
        <v>0</v>
      </c>
      <c r="BU28" s="76">
        <v>0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6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1</v>
      </c>
      <c r="CQ28" s="76">
        <v>0</v>
      </c>
      <c r="CR28" s="76">
        <v>0</v>
      </c>
      <c r="CS28" s="76">
        <v>0</v>
      </c>
      <c r="CT28" s="76">
        <v>0</v>
      </c>
      <c r="CU28" s="76">
        <v>0</v>
      </c>
      <c r="CV28" s="76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6">
        <v>0</v>
      </c>
      <c r="DE28" s="76">
        <v>0</v>
      </c>
      <c r="DF28" s="76">
        <v>0</v>
      </c>
      <c r="DG28" s="76">
        <v>0</v>
      </c>
      <c r="DH28" s="76">
        <v>0</v>
      </c>
      <c r="DI28" s="76">
        <v>0</v>
      </c>
      <c r="DJ28" s="76">
        <v>0</v>
      </c>
      <c r="DK28" s="76">
        <v>0</v>
      </c>
      <c r="DL28" s="76">
        <v>0.69399999999999995</v>
      </c>
      <c r="DM28" s="76">
        <v>0</v>
      </c>
      <c r="DN28" s="76">
        <v>0</v>
      </c>
      <c r="DO28" s="76">
        <v>0</v>
      </c>
      <c r="DP28" s="76">
        <v>0</v>
      </c>
      <c r="DQ28" s="76">
        <v>0</v>
      </c>
      <c r="DR28" s="76">
        <v>0</v>
      </c>
      <c r="DS28" s="76">
        <v>0</v>
      </c>
      <c r="DT28" s="76">
        <v>0</v>
      </c>
      <c r="DU28" s="76">
        <v>0</v>
      </c>
      <c r="DV28" s="76">
        <v>0</v>
      </c>
      <c r="DW28" s="76">
        <v>0</v>
      </c>
      <c r="DX28" s="76">
        <v>0</v>
      </c>
      <c r="DY28" s="76">
        <v>0</v>
      </c>
      <c r="DZ28" s="76">
        <v>0</v>
      </c>
      <c r="EA28" s="76">
        <v>0</v>
      </c>
      <c r="EB28" s="76">
        <v>0</v>
      </c>
      <c r="EC28" s="76">
        <v>1</v>
      </c>
      <c r="ED28" s="76">
        <v>0</v>
      </c>
      <c r="EE28" s="76">
        <v>0</v>
      </c>
      <c r="EF28" s="76">
        <v>0</v>
      </c>
      <c r="EG28" s="76">
        <v>0</v>
      </c>
      <c r="EH28" s="76">
        <v>0</v>
      </c>
      <c r="EI28" s="76">
        <v>0</v>
      </c>
      <c r="EJ28" s="76">
        <v>0</v>
      </c>
      <c r="EK28" s="76">
        <v>0.28975000000000001</v>
      </c>
      <c r="EL28" s="76">
        <v>0</v>
      </c>
      <c r="EM28" s="76">
        <v>1.3525</v>
      </c>
      <c r="EN28" s="76">
        <v>0</v>
      </c>
      <c r="EO28" s="76">
        <v>8.15</v>
      </c>
      <c r="EP28" s="76">
        <v>0</v>
      </c>
      <c r="EQ28" s="76">
        <v>8.3000000000000004E-2</v>
      </c>
      <c r="ER28" s="76">
        <v>0</v>
      </c>
      <c r="ES28" s="76">
        <v>1.222E-2</v>
      </c>
      <c r="ET28" s="76">
        <v>0</v>
      </c>
      <c r="EU28" s="76">
        <v>-0.26794000000000001</v>
      </c>
      <c r="EV28" s="76">
        <v>0</v>
      </c>
      <c r="EW28" s="76">
        <v>0</v>
      </c>
      <c r="EX28" s="76">
        <v>0</v>
      </c>
      <c r="EY28" s="76">
        <v>0</v>
      </c>
      <c r="EZ28" s="76">
        <v>0</v>
      </c>
      <c r="FA28" s="76">
        <v>0</v>
      </c>
      <c r="FB28" s="76">
        <v>0</v>
      </c>
      <c r="FC28" s="76">
        <v>0</v>
      </c>
      <c r="FD28" s="76">
        <v>0</v>
      </c>
      <c r="FE28" s="76">
        <v>0</v>
      </c>
      <c r="FF28" s="76">
        <v>0</v>
      </c>
      <c r="FG28" s="76">
        <v>0</v>
      </c>
      <c r="FH28" s="76">
        <v>0</v>
      </c>
      <c r="FI28" s="76">
        <v>0</v>
      </c>
      <c r="FJ28" s="76">
        <v>0</v>
      </c>
      <c r="FK28" s="76">
        <v>0</v>
      </c>
      <c r="FL28" s="76">
        <v>0</v>
      </c>
      <c r="FM28" s="76">
        <v>0</v>
      </c>
      <c r="FN28" s="76">
        <v>0</v>
      </c>
      <c r="FO28" s="76">
        <v>0</v>
      </c>
      <c r="FP28" s="76">
        <v>0</v>
      </c>
      <c r="FQ28" s="76">
        <v>0</v>
      </c>
      <c r="FR28" s="76">
        <v>0</v>
      </c>
      <c r="FS28" s="76">
        <v>0</v>
      </c>
      <c r="FT28" s="76">
        <v>0</v>
      </c>
      <c r="FU28" s="76">
        <v>0</v>
      </c>
      <c r="FV28" s="76">
        <v>0</v>
      </c>
      <c r="FW28" s="76">
        <v>0</v>
      </c>
      <c r="FX28" s="76">
        <v>0</v>
      </c>
      <c r="FY28" s="76">
        <v>0</v>
      </c>
      <c r="FZ28" s="76">
        <v>0</v>
      </c>
      <c r="GA28" s="76">
        <v>0</v>
      </c>
      <c r="GB28" s="76">
        <v>0</v>
      </c>
      <c r="GC28" s="76">
        <v>0</v>
      </c>
      <c r="GD28" s="76">
        <v>0</v>
      </c>
      <c r="GE28" s="76">
        <v>0</v>
      </c>
      <c r="GF28" s="76">
        <v>0</v>
      </c>
      <c r="GG28" s="76">
        <v>0</v>
      </c>
      <c r="GH28" s="76">
        <v>0</v>
      </c>
      <c r="GI28" s="76">
        <v>0</v>
      </c>
      <c r="GJ28" s="76">
        <v>0</v>
      </c>
      <c r="GK28" s="76">
        <v>0</v>
      </c>
      <c r="GL28" s="76">
        <v>0</v>
      </c>
      <c r="GM28" s="76">
        <v>0</v>
      </c>
      <c r="GN28" s="76">
        <v>0</v>
      </c>
      <c r="GO28" s="77">
        <v>0</v>
      </c>
    </row>
    <row r="29" spans="1:197" x14ac:dyDescent="0.2">
      <c r="A29" s="75">
        <v>22</v>
      </c>
      <c r="B29" s="50" t="s">
        <v>388</v>
      </c>
      <c r="C29" s="76">
        <v>1</v>
      </c>
      <c r="D29" s="76">
        <v>3</v>
      </c>
      <c r="E29" s="76">
        <v>73573357</v>
      </c>
      <c r="F29" s="76" t="s">
        <v>447</v>
      </c>
      <c r="G29" s="76" t="s">
        <v>416</v>
      </c>
      <c r="H29" s="76" t="s">
        <v>422</v>
      </c>
      <c r="I29" s="76">
        <v>0.76024999999999998</v>
      </c>
      <c r="J29" s="76">
        <v>0.76024999999999998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1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1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76">
        <v>1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76">
        <v>0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1</v>
      </c>
      <c r="AS29" s="76">
        <v>0</v>
      </c>
      <c r="AT29" s="76">
        <v>1</v>
      </c>
      <c r="AU29" s="76">
        <v>0</v>
      </c>
      <c r="AV29" s="76">
        <v>0</v>
      </c>
      <c r="AW29" s="76">
        <v>0</v>
      </c>
      <c r="AX29" s="76">
        <v>1</v>
      </c>
      <c r="AY29" s="76">
        <v>0</v>
      </c>
      <c r="AZ29" s="76">
        <v>0</v>
      </c>
      <c r="BA29" s="76">
        <v>0</v>
      </c>
      <c r="BB29" s="76">
        <v>1</v>
      </c>
      <c r="BC29" s="76">
        <v>0</v>
      </c>
      <c r="BD29" s="76">
        <v>1</v>
      </c>
      <c r="BE29" s="76">
        <v>0</v>
      </c>
      <c r="BF29" s="76">
        <v>0</v>
      </c>
      <c r="BG29" s="76">
        <v>0</v>
      </c>
      <c r="BH29" s="76">
        <v>0</v>
      </c>
      <c r="BI29" s="76">
        <v>0</v>
      </c>
      <c r="BJ29" s="76">
        <v>1</v>
      </c>
      <c r="BK29" s="76">
        <v>0</v>
      </c>
      <c r="BL29" s="76">
        <v>0</v>
      </c>
      <c r="BM29" s="76">
        <v>0</v>
      </c>
      <c r="BN29" s="76">
        <v>0</v>
      </c>
      <c r="BO29" s="76">
        <v>0</v>
      </c>
      <c r="BP29" s="76">
        <v>1</v>
      </c>
      <c r="BQ29" s="76">
        <v>0</v>
      </c>
      <c r="BR29" s="76">
        <v>0</v>
      </c>
      <c r="BS29" s="76">
        <v>0</v>
      </c>
      <c r="BT29" s="76">
        <v>1</v>
      </c>
      <c r="BU29" s="76">
        <v>0</v>
      </c>
      <c r="BV29" s="76">
        <v>0</v>
      </c>
      <c r="BW29" s="76">
        <v>0</v>
      </c>
      <c r="BX29" s="76">
        <v>0</v>
      </c>
      <c r="BY29" s="76">
        <v>0</v>
      </c>
      <c r="BZ29" s="76">
        <v>0</v>
      </c>
      <c r="CA29" s="76">
        <v>0</v>
      </c>
      <c r="CB29" s="76">
        <v>0</v>
      </c>
      <c r="CC29" s="76">
        <v>0</v>
      </c>
      <c r="CD29" s="76">
        <v>0</v>
      </c>
      <c r="CE29" s="76">
        <v>0</v>
      </c>
      <c r="CF29" s="76">
        <v>1</v>
      </c>
      <c r="CG29" s="76">
        <v>0</v>
      </c>
      <c r="CH29" s="76">
        <v>0</v>
      </c>
      <c r="CI29" s="76">
        <v>0</v>
      </c>
      <c r="CJ29" s="76">
        <v>1</v>
      </c>
      <c r="CK29" s="76">
        <v>0</v>
      </c>
      <c r="CL29" s="76">
        <v>0</v>
      </c>
      <c r="CM29" s="76">
        <v>0</v>
      </c>
      <c r="CN29" s="76">
        <v>0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1</v>
      </c>
      <c r="CU29" s="76">
        <v>0</v>
      </c>
      <c r="CV29" s="76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6">
        <v>0</v>
      </c>
      <c r="DG29" s="76">
        <v>0</v>
      </c>
      <c r="DH29" s="76">
        <v>0</v>
      </c>
      <c r="DI29" s="76">
        <v>0</v>
      </c>
      <c r="DJ29" s="76">
        <v>0</v>
      </c>
      <c r="DK29" s="76">
        <v>0</v>
      </c>
      <c r="DL29" s="76">
        <v>4.13</v>
      </c>
      <c r="DM29" s="76">
        <v>0</v>
      </c>
      <c r="DN29" s="76">
        <v>0</v>
      </c>
      <c r="DO29" s="76">
        <v>0</v>
      </c>
      <c r="DP29" s="76">
        <v>0</v>
      </c>
      <c r="DQ29" s="76">
        <v>0</v>
      </c>
      <c r="DR29" s="76">
        <v>0</v>
      </c>
      <c r="DS29" s="76">
        <v>0</v>
      </c>
      <c r="DT29" s="76">
        <v>0</v>
      </c>
      <c r="DU29" s="76">
        <v>0</v>
      </c>
      <c r="DV29" s="76">
        <v>0</v>
      </c>
      <c r="DW29" s="76">
        <v>0</v>
      </c>
      <c r="DX29" s="76">
        <v>0</v>
      </c>
      <c r="DY29" s="76">
        <v>0</v>
      </c>
      <c r="DZ29" s="76">
        <v>0</v>
      </c>
      <c r="EA29" s="76">
        <v>0</v>
      </c>
      <c r="EB29" s="76">
        <v>0</v>
      </c>
      <c r="EC29" s="76">
        <v>0</v>
      </c>
      <c r="ED29" s="76">
        <v>0</v>
      </c>
      <c r="EE29" s="76">
        <v>0</v>
      </c>
      <c r="EF29" s="76">
        <v>1</v>
      </c>
      <c r="EG29" s="76">
        <v>0</v>
      </c>
      <c r="EH29" s="76">
        <v>0</v>
      </c>
      <c r="EI29" s="76">
        <v>-0.68772999999999995</v>
      </c>
      <c r="EJ29" s="76">
        <v>0</v>
      </c>
      <c r="EK29" s="76">
        <v>2.5243000000000002E-2</v>
      </c>
      <c r="EL29" s="76">
        <v>0</v>
      </c>
      <c r="EM29" s="76">
        <v>0.56100000000000005</v>
      </c>
      <c r="EN29" s="76">
        <v>0</v>
      </c>
      <c r="EO29" s="76">
        <v>3.15</v>
      </c>
      <c r="EP29" s="76">
        <v>0</v>
      </c>
      <c r="EQ29" s="76">
        <v>4.3999999999999997E-2</v>
      </c>
      <c r="ER29" s="76">
        <v>0</v>
      </c>
      <c r="ES29" s="76">
        <v>9.1800000000000007E-3</v>
      </c>
      <c r="ET29" s="76">
        <v>0</v>
      </c>
      <c r="EU29" s="76">
        <v>-1.6868000000000001</v>
      </c>
      <c r="EV29" s="76">
        <v>0.22758</v>
      </c>
      <c r="EW29" s="76">
        <v>0</v>
      </c>
      <c r="EX29" s="76">
        <v>0</v>
      </c>
      <c r="EY29" s="76">
        <v>0</v>
      </c>
      <c r="EZ29" s="76">
        <v>0</v>
      </c>
      <c r="FA29" s="76">
        <v>0</v>
      </c>
      <c r="FB29" s="76">
        <v>0</v>
      </c>
      <c r="FC29" s="76">
        <v>0</v>
      </c>
      <c r="FD29" s="76">
        <v>0</v>
      </c>
      <c r="FE29" s="76">
        <v>0</v>
      </c>
      <c r="FF29" s="76">
        <v>0</v>
      </c>
      <c r="FG29" s="76">
        <v>1</v>
      </c>
      <c r="FH29" s="76">
        <v>0</v>
      </c>
      <c r="FI29" s="76">
        <v>0</v>
      </c>
      <c r="FJ29" s="76">
        <v>0</v>
      </c>
      <c r="FK29" s="76">
        <v>1</v>
      </c>
      <c r="FL29" s="76">
        <v>0</v>
      </c>
      <c r="FM29" s="76">
        <v>0</v>
      </c>
      <c r="FN29" s="76">
        <v>0</v>
      </c>
      <c r="FO29" s="76">
        <v>1</v>
      </c>
      <c r="FP29" s="76">
        <v>0</v>
      </c>
      <c r="FQ29" s="76">
        <v>0</v>
      </c>
      <c r="FR29" s="76">
        <v>0</v>
      </c>
      <c r="FS29" s="76">
        <v>0</v>
      </c>
      <c r="FT29" s="76">
        <v>0</v>
      </c>
      <c r="FU29" s="76">
        <v>0</v>
      </c>
      <c r="FV29" s="76">
        <v>0</v>
      </c>
      <c r="FW29" s="76">
        <v>0</v>
      </c>
      <c r="FX29" s="76">
        <v>0</v>
      </c>
      <c r="FY29" s="76">
        <v>0</v>
      </c>
      <c r="FZ29" s="76">
        <v>0</v>
      </c>
      <c r="GA29" s="76">
        <v>0</v>
      </c>
      <c r="GB29" s="76">
        <v>0</v>
      </c>
      <c r="GC29" s="76">
        <v>0</v>
      </c>
      <c r="GD29" s="76">
        <v>0</v>
      </c>
      <c r="GE29" s="76">
        <v>0</v>
      </c>
      <c r="GF29" s="76">
        <v>0</v>
      </c>
      <c r="GG29" s="76">
        <v>0</v>
      </c>
      <c r="GH29" s="76">
        <v>0</v>
      </c>
      <c r="GI29" s="76">
        <v>0</v>
      </c>
      <c r="GJ29" s="76">
        <v>0</v>
      </c>
      <c r="GK29" s="76">
        <v>0</v>
      </c>
      <c r="GL29" s="76">
        <v>0</v>
      </c>
      <c r="GM29" s="76">
        <v>0</v>
      </c>
      <c r="GN29" s="76">
        <v>0</v>
      </c>
      <c r="GO29" s="77">
        <v>0</v>
      </c>
    </row>
    <row r="30" spans="1:197" x14ac:dyDescent="0.2">
      <c r="A30" s="75">
        <v>23</v>
      </c>
      <c r="B30" s="50" t="s">
        <v>388</v>
      </c>
      <c r="C30" s="76">
        <v>1</v>
      </c>
      <c r="D30" s="76">
        <v>3</v>
      </c>
      <c r="E30" s="76">
        <v>134032819</v>
      </c>
      <c r="F30" s="76" t="s">
        <v>1073</v>
      </c>
      <c r="G30" s="76" t="s">
        <v>412</v>
      </c>
      <c r="H30" s="76" t="s">
        <v>413</v>
      </c>
      <c r="I30" s="76">
        <v>0.54588999999999999</v>
      </c>
      <c r="J30" s="76">
        <v>0.54588999999999999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1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1</v>
      </c>
      <c r="Y30" s="76">
        <v>0</v>
      </c>
      <c r="Z30" s="76">
        <v>0</v>
      </c>
      <c r="AA30" s="76">
        <v>0</v>
      </c>
      <c r="AB30" s="76">
        <v>1</v>
      </c>
      <c r="AC30" s="76">
        <v>0</v>
      </c>
      <c r="AD30" s="76">
        <v>1</v>
      </c>
      <c r="AE30" s="76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76">
        <v>0</v>
      </c>
      <c r="AM30" s="76">
        <v>0</v>
      </c>
      <c r="AN30" s="76">
        <v>1</v>
      </c>
      <c r="AO30" s="76">
        <v>0</v>
      </c>
      <c r="AP30" s="76">
        <v>1</v>
      </c>
      <c r="AQ30" s="76">
        <v>0</v>
      </c>
      <c r="AR30" s="76">
        <v>0</v>
      </c>
      <c r="AS30" s="76">
        <v>0</v>
      </c>
      <c r="AT30" s="76">
        <v>1</v>
      </c>
      <c r="AU30" s="76">
        <v>0</v>
      </c>
      <c r="AV30" s="76">
        <v>0</v>
      </c>
      <c r="AW30" s="76">
        <v>0</v>
      </c>
      <c r="AX30" s="76">
        <v>1</v>
      </c>
      <c r="AY30" s="76">
        <v>0</v>
      </c>
      <c r="AZ30" s="76">
        <v>0</v>
      </c>
      <c r="BA30" s="76">
        <v>0</v>
      </c>
      <c r="BB30" s="76">
        <v>1</v>
      </c>
      <c r="BC30" s="76">
        <v>0</v>
      </c>
      <c r="BD30" s="76">
        <v>1</v>
      </c>
      <c r="BE30" s="76">
        <v>0</v>
      </c>
      <c r="BF30" s="76">
        <v>0</v>
      </c>
      <c r="BG30" s="76">
        <v>0</v>
      </c>
      <c r="BH30" s="76">
        <v>0</v>
      </c>
      <c r="BI30" s="76">
        <v>0</v>
      </c>
      <c r="BJ30" s="76">
        <v>1</v>
      </c>
      <c r="BK30" s="76">
        <v>0</v>
      </c>
      <c r="BL30" s="76">
        <v>0</v>
      </c>
      <c r="BM30" s="76">
        <v>0</v>
      </c>
      <c r="BN30" s="76">
        <v>0</v>
      </c>
      <c r="BO30" s="76">
        <v>0</v>
      </c>
      <c r="BP30" s="76">
        <v>1</v>
      </c>
      <c r="BQ30" s="76">
        <v>0</v>
      </c>
      <c r="BR30" s="76">
        <v>0</v>
      </c>
      <c r="BS30" s="76">
        <v>0</v>
      </c>
      <c r="BT30" s="76">
        <v>0</v>
      </c>
      <c r="BU30" s="76">
        <v>0</v>
      </c>
      <c r="BV30" s="76">
        <v>0</v>
      </c>
      <c r="BW30" s="76">
        <v>0</v>
      </c>
      <c r="BX30" s="76">
        <v>0</v>
      </c>
      <c r="BY30" s="76">
        <v>0</v>
      </c>
      <c r="BZ30" s="76">
        <v>1</v>
      </c>
      <c r="CA30" s="76">
        <v>0</v>
      </c>
      <c r="CB30" s="76">
        <v>0</v>
      </c>
      <c r="CC30" s="76">
        <v>0</v>
      </c>
      <c r="CD30" s="76">
        <v>0</v>
      </c>
      <c r="CE30" s="76">
        <v>0</v>
      </c>
      <c r="CF30" s="76">
        <v>0</v>
      </c>
      <c r="CG30" s="76">
        <v>0</v>
      </c>
      <c r="CH30" s="76">
        <v>0</v>
      </c>
      <c r="CI30" s="76">
        <v>0</v>
      </c>
      <c r="CJ30" s="76">
        <v>1</v>
      </c>
      <c r="CK30" s="76">
        <v>0</v>
      </c>
      <c r="CL30" s="76">
        <v>0</v>
      </c>
      <c r="CM30" s="76">
        <v>0</v>
      </c>
      <c r="CN30" s="76">
        <v>1</v>
      </c>
      <c r="CO30" s="76">
        <v>0</v>
      </c>
      <c r="CP30" s="76">
        <v>0</v>
      </c>
      <c r="CQ30" s="76">
        <v>0</v>
      </c>
      <c r="CR30" s="76">
        <v>0</v>
      </c>
      <c r="CS30" s="76">
        <v>0</v>
      </c>
      <c r="CT30" s="76">
        <v>0</v>
      </c>
      <c r="CU30" s="76">
        <v>0</v>
      </c>
      <c r="CV30" s="76">
        <v>1</v>
      </c>
      <c r="CW30" s="76">
        <v>0</v>
      </c>
      <c r="CX30" s="76">
        <v>0</v>
      </c>
      <c r="CY30" s="76">
        <v>0</v>
      </c>
      <c r="CZ30" s="76">
        <v>0</v>
      </c>
      <c r="DA30" s="76">
        <v>0</v>
      </c>
      <c r="DB30" s="76">
        <v>0</v>
      </c>
      <c r="DC30" s="76">
        <v>0</v>
      </c>
      <c r="DD30" s="76">
        <v>0</v>
      </c>
      <c r="DE30" s="76">
        <v>0</v>
      </c>
      <c r="DF30" s="76">
        <v>0</v>
      </c>
      <c r="DG30" s="76">
        <v>0</v>
      </c>
      <c r="DH30" s="76">
        <v>0</v>
      </c>
      <c r="DI30" s="76">
        <v>0</v>
      </c>
      <c r="DJ30" s="76">
        <v>0</v>
      </c>
      <c r="DK30" s="76">
        <v>0</v>
      </c>
      <c r="DL30" s="76">
        <v>2.75</v>
      </c>
      <c r="DM30" s="76">
        <v>0</v>
      </c>
      <c r="DN30" s="76">
        <v>0</v>
      </c>
      <c r="DO30" s="76">
        <v>0</v>
      </c>
      <c r="DP30" s="76">
        <v>0</v>
      </c>
      <c r="DQ30" s="76">
        <v>0</v>
      </c>
      <c r="DR30" s="76">
        <v>0</v>
      </c>
      <c r="DS30" s="76">
        <v>0</v>
      </c>
      <c r="DT30" s="76">
        <v>0</v>
      </c>
      <c r="DU30" s="76">
        <v>0</v>
      </c>
      <c r="DV30" s="76">
        <v>0</v>
      </c>
      <c r="DW30" s="76">
        <v>0</v>
      </c>
      <c r="DX30" s="76">
        <v>0</v>
      </c>
      <c r="DY30" s="76">
        <v>0</v>
      </c>
      <c r="DZ30" s="76">
        <v>1</v>
      </c>
      <c r="EA30" s="76">
        <v>0</v>
      </c>
      <c r="EB30" s="76">
        <v>0</v>
      </c>
      <c r="EC30" s="76">
        <v>0</v>
      </c>
      <c r="ED30" s="76">
        <v>0</v>
      </c>
      <c r="EE30" s="76">
        <v>0</v>
      </c>
      <c r="EF30" s="76">
        <v>0</v>
      </c>
      <c r="EG30" s="76">
        <v>0</v>
      </c>
      <c r="EH30" s="76">
        <v>0</v>
      </c>
      <c r="EI30" s="76">
        <v>-0.80893000000000004</v>
      </c>
      <c r="EJ30" s="76">
        <v>0</v>
      </c>
      <c r="EK30" s="76">
        <v>-0.75126999999999999</v>
      </c>
      <c r="EL30" s="76">
        <v>0</v>
      </c>
      <c r="EM30" s="76">
        <v>0.56950000000000001</v>
      </c>
      <c r="EN30" s="76">
        <v>0</v>
      </c>
      <c r="EO30" s="76">
        <v>6.55</v>
      </c>
      <c r="EP30" s="76">
        <v>0</v>
      </c>
      <c r="EQ30" s="76">
        <v>0.11899999999999999</v>
      </c>
      <c r="ER30" s="76">
        <v>0</v>
      </c>
      <c r="ES30" s="76">
        <v>1.093E-2</v>
      </c>
      <c r="ET30" s="76">
        <v>0</v>
      </c>
      <c r="EU30" s="76">
        <v>1.3103</v>
      </c>
      <c r="EV30" s="76">
        <v>0</v>
      </c>
      <c r="EW30" s="76">
        <v>0</v>
      </c>
      <c r="EX30" s="76">
        <v>0</v>
      </c>
      <c r="EY30" s="76">
        <v>0</v>
      </c>
      <c r="EZ30" s="76">
        <v>0</v>
      </c>
      <c r="FA30" s="76">
        <v>0</v>
      </c>
      <c r="FB30" s="76">
        <v>0</v>
      </c>
      <c r="FC30" s="76">
        <v>0</v>
      </c>
      <c r="FD30" s="76">
        <v>0</v>
      </c>
      <c r="FE30" s="76">
        <v>0</v>
      </c>
      <c r="FF30" s="76">
        <v>0</v>
      </c>
      <c r="FG30" s="76">
        <v>1</v>
      </c>
      <c r="FH30" s="76">
        <v>0</v>
      </c>
      <c r="FI30" s="76">
        <v>0</v>
      </c>
      <c r="FJ30" s="76">
        <v>0</v>
      </c>
      <c r="FK30" s="76">
        <v>1</v>
      </c>
      <c r="FL30" s="76">
        <v>0</v>
      </c>
      <c r="FM30" s="76">
        <v>0</v>
      </c>
      <c r="FN30" s="76">
        <v>0</v>
      </c>
      <c r="FO30" s="76">
        <v>1</v>
      </c>
      <c r="FP30" s="76">
        <v>0</v>
      </c>
      <c r="FQ30" s="76">
        <v>1</v>
      </c>
      <c r="FR30" s="76">
        <v>0</v>
      </c>
      <c r="FS30" s="76">
        <v>0</v>
      </c>
      <c r="FT30" s="76">
        <v>0</v>
      </c>
      <c r="FU30" s="76">
        <v>0</v>
      </c>
      <c r="FV30" s="76">
        <v>0</v>
      </c>
      <c r="FW30" s="76">
        <v>0</v>
      </c>
      <c r="FX30" s="76">
        <v>0</v>
      </c>
      <c r="FY30" s="76">
        <v>1</v>
      </c>
      <c r="FZ30" s="76">
        <v>0</v>
      </c>
      <c r="GA30" s="76">
        <v>0</v>
      </c>
      <c r="GB30" s="76">
        <v>0</v>
      </c>
      <c r="GC30" s="76">
        <v>0</v>
      </c>
      <c r="GD30" s="76">
        <v>0</v>
      </c>
      <c r="GE30" s="76">
        <v>0</v>
      </c>
      <c r="GF30" s="76">
        <v>0</v>
      </c>
      <c r="GG30" s="76">
        <v>0</v>
      </c>
      <c r="GH30" s="76">
        <v>0</v>
      </c>
      <c r="GI30" s="76">
        <v>0</v>
      </c>
      <c r="GJ30" s="76">
        <v>0</v>
      </c>
      <c r="GK30" s="76">
        <v>0</v>
      </c>
      <c r="GL30" s="76">
        <v>0</v>
      </c>
      <c r="GM30" s="76">
        <v>0</v>
      </c>
      <c r="GN30" s="76">
        <v>0</v>
      </c>
      <c r="GO30" s="77">
        <v>0</v>
      </c>
    </row>
    <row r="31" spans="1:197" x14ac:dyDescent="0.2">
      <c r="A31" s="75">
        <v>24</v>
      </c>
      <c r="B31" s="50" t="s">
        <v>1053</v>
      </c>
      <c r="C31" s="76">
        <v>1</v>
      </c>
      <c r="D31" s="76">
        <v>3</v>
      </c>
      <c r="E31" s="76">
        <v>158290352</v>
      </c>
      <c r="F31" s="76" t="s">
        <v>449</v>
      </c>
      <c r="G31" s="76" t="s">
        <v>416</v>
      </c>
      <c r="H31" s="76" t="s">
        <v>422</v>
      </c>
      <c r="I31" s="76">
        <v>0.58462000000000003</v>
      </c>
      <c r="J31" s="76">
        <v>0.58462000000000003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1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76">
        <v>0</v>
      </c>
      <c r="AE31" s="76">
        <v>0</v>
      </c>
      <c r="AF31" s="76">
        <v>0</v>
      </c>
      <c r="AG31" s="76">
        <v>0</v>
      </c>
      <c r="AH31" s="76">
        <v>0</v>
      </c>
      <c r="AI31" s="76">
        <v>0</v>
      </c>
      <c r="AJ31" s="76">
        <v>0</v>
      </c>
      <c r="AK31" s="76">
        <v>0</v>
      </c>
      <c r="AL31" s="76">
        <v>0</v>
      </c>
      <c r="AM31" s="76">
        <v>0</v>
      </c>
      <c r="AN31" s="76">
        <v>0</v>
      </c>
      <c r="AO31" s="76">
        <v>0</v>
      </c>
      <c r="AP31" s="76">
        <v>0</v>
      </c>
      <c r="AQ31" s="76">
        <v>0</v>
      </c>
      <c r="AR31" s="76">
        <v>0</v>
      </c>
      <c r="AS31" s="76">
        <v>0</v>
      </c>
      <c r="AT31" s="76">
        <v>1</v>
      </c>
      <c r="AU31" s="76">
        <v>0</v>
      </c>
      <c r="AV31" s="76">
        <v>0</v>
      </c>
      <c r="AW31" s="76">
        <v>0</v>
      </c>
      <c r="AX31" s="76">
        <v>1</v>
      </c>
      <c r="AY31" s="76">
        <v>0</v>
      </c>
      <c r="AZ31" s="76">
        <v>0</v>
      </c>
      <c r="BA31" s="76">
        <v>0</v>
      </c>
      <c r="BB31" s="76">
        <v>1</v>
      </c>
      <c r="BC31" s="76">
        <v>0</v>
      </c>
      <c r="BD31" s="76">
        <v>1</v>
      </c>
      <c r="BE31" s="76">
        <v>0</v>
      </c>
      <c r="BF31" s="76">
        <v>0</v>
      </c>
      <c r="BG31" s="76">
        <v>0</v>
      </c>
      <c r="BH31" s="76">
        <v>0</v>
      </c>
      <c r="BI31" s="76">
        <v>0</v>
      </c>
      <c r="BJ31" s="76">
        <v>1</v>
      </c>
      <c r="BK31" s="76">
        <v>0</v>
      </c>
      <c r="BL31" s="76">
        <v>0</v>
      </c>
      <c r="BM31" s="76">
        <v>0</v>
      </c>
      <c r="BN31" s="76">
        <v>0</v>
      </c>
      <c r="BO31" s="76">
        <v>0</v>
      </c>
      <c r="BP31" s="76">
        <v>1</v>
      </c>
      <c r="BQ31" s="76">
        <v>0</v>
      </c>
      <c r="BR31" s="76">
        <v>0</v>
      </c>
      <c r="BS31" s="76">
        <v>0</v>
      </c>
      <c r="BT31" s="76">
        <v>1</v>
      </c>
      <c r="BU31" s="76">
        <v>0</v>
      </c>
      <c r="BV31" s="76">
        <v>0</v>
      </c>
      <c r="BW31" s="76">
        <v>0</v>
      </c>
      <c r="BX31" s="76">
        <v>0</v>
      </c>
      <c r="BY31" s="76">
        <v>0</v>
      </c>
      <c r="BZ31" s="76">
        <v>0</v>
      </c>
      <c r="CA31" s="76">
        <v>0</v>
      </c>
      <c r="CB31" s="76">
        <v>1</v>
      </c>
      <c r="CC31" s="76">
        <v>0</v>
      </c>
      <c r="CD31" s="76">
        <v>0</v>
      </c>
      <c r="CE31" s="76">
        <v>0</v>
      </c>
      <c r="CF31" s="76">
        <v>0</v>
      </c>
      <c r="CG31" s="76">
        <v>0</v>
      </c>
      <c r="CH31" s="76">
        <v>0</v>
      </c>
      <c r="CI31" s="76">
        <v>0</v>
      </c>
      <c r="CJ31" s="76">
        <v>0</v>
      </c>
      <c r="CK31" s="76">
        <v>0</v>
      </c>
      <c r="CL31" s="76">
        <v>0</v>
      </c>
      <c r="CM31" s="76">
        <v>0</v>
      </c>
      <c r="CN31" s="76">
        <v>1</v>
      </c>
      <c r="CO31" s="76">
        <v>0</v>
      </c>
      <c r="CP31" s="76">
        <v>0</v>
      </c>
      <c r="CQ31" s="76">
        <v>0</v>
      </c>
      <c r="CR31" s="76">
        <v>0</v>
      </c>
      <c r="CS31" s="76">
        <v>0</v>
      </c>
      <c r="CT31" s="76">
        <v>0</v>
      </c>
      <c r="CU31" s="76">
        <v>0</v>
      </c>
      <c r="CV31" s="76">
        <v>0</v>
      </c>
      <c r="CW31" s="76">
        <v>0</v>
      </c>
      <c r="CX31" s="76">
        <v>0</v>
      </c>
      <c r="CY31" s="76">
        <v>0</v>
      </c>
      <c r="CZ31" s="76">
        <v>0</v>
      </c>
      <c r="DA31" s="76">
        <v>0</v>
      </c>
      <c r="DB31" s="76">
        <v>0</v>
      </c>
      <c r="DC31" s="76">
        <v>0</v>
      </c>
      <c r="DD31" s="76">
        <v>0</v>
      </c>
      <c r="DE31" s="76">
        <v>0</v>
      </c>
      <c r="DF31" s="76">
        <v>0</v>
      </c>
      <c r="DG31" s="76">
        <v>0</v>
      </c>
      <c r="DH31" s="76">
        <v>0</v>
      </c>
      <c r="DI31" s="76">
        <v>0</v>
      </c>
      <c r="DJ31" s="76">
        <v>0</v>
      </c>
      <c r="DK31" s="76">
        <v>0</v>
      </c>
      <c r="DL31" s="76">
        <v>0.15</v>
      </c>
      <c r="DM31" s="76">
        <v>0</v>
      </c>
      <c r="DN31" s="76">
        <v>0</v>
      </c>
      <c r="DO31" s="76">
        <v>0</v>
      </c>
      <c r="DP31" s="76">
        <v>0</v>
      </c>
      <c r="DQ31" s="76">
        <v>0</v>
      </c>
      <c r="DR31" s="76">
        <v>0</v>
      </c>
      <c r="DS31" s="76">
        <v>0</v>
      </c>
      <c r="DT31" s="76">
        <v>0</v>
      </c>
      <c r="DU31" s="76">
        <v>0</v>
      </c>
      <c r="DV31" s="76">
        <v>0</v>
      </c>
      <c r="DW31" s="76">
        <v>0</v>
      </c>
      <c r="DX31" s="76">
        <v>0</v>
      </c>
      <c r="DY31" s="76">
        <v>0</v>
      </c>
      <c r="DZ31" s="76">
        <v>0</v>
      </c>
      <c r="EA31" s="76">
        <v>0</v>
      </c>
      <c r="EB31" s="76">
        <v>0</v>
      </c>
      <c r="EC31" s="76">
        <v>0</v>
      </c>
      <c r="ED31" s="76">
        <v>0</v>
      </c>
      <c r="EE31" s="76">
        <v>0</v>
      </c>
      <c r="EF31" s="76">
        <v>0</v>
      </c>
      <c r="EG31" s="76">
        <v>0</v>
      </c>
      <c r="EH31" s="76">
        <v>1</v>
      </c>
      <c r="EI31" s="76">
        <v>0</v>
      </c>
      <c r="EJ31" s="76">
        <v>0</v>
      </c>
      <c r="EK31" s="76">
        <v>-0.76880999999999999</v>
      </c>
      <c r="EL31" s="76">
        <v>0</v>
      </c>
      <c r="EM31" s="76">
        <v>0.22950000000000001</v>
      </c>
      <c r="EN31" s="76">
        <v>0</v>
      </c>
      <c r="EO31" s="76">
        <v>4.8499999999999996</v>
      </c>
      <c r="EP31" s="76">
        <v>0</v>
      </c>
      <c r="EQ31" s="76">
        <v>0.42399999999999999</v>
      </c>
      <c r="ER31" s="76">
        <v>0</v>
      </c>
      <c r="ES31" s="76">
        <v>7.3400000000000002E-3</v>
      </c>
      <c r="ET31" s="76">
        <v>0</v>
      </c>
      <c r="EU31" s="76">
        <v>0.36393999999999999</v>
      </c>
      <c r="EV31" s="76">
        <v>5.5079000000000003E-2</v>
      </c>
      <c r="EW31" s="76">
        <v>0</v>
      </c>
      <c r="EX31" s="76">
        <v>0</v>
      </c>
      <c r="EY31" s="76">
        <v>0</v>
      </c>
      <c r="EZ31" s="76">
        <v>0</v>
      </c>
      <c r="FA31" s="76">
        <v>0</v>
      </c>
      <c r="FB31" s="76">
        <v>0</v>
      </c>
      <c r="FC31" s="76">
        <v>0</v>
      </c>
      <c r="FD31" s="76">
        <v>0</v>
      </c>
      <c r="FE31" s="76">
        <v>1</v>
      </c>
      <c r="FF31" s="76">
        <v>0</v>
      </c>
      <c r="FG31" s="76">
        <v>0</v>
      </c>
      <c r="FH31" s="76">
        <v>0</v>
      </c>
      <c r="FI31" s="76">
        <v>0</v>
      </c>
      <c r="FJ31" s="76">
        <v>0</v>
      </c>
      <c r="FK31" s="76">
        <v>0</v>
      </c>
      <c r="FL31" s="76">
        <v>0</v>
      </c>
      <c r="FM31" s="76">
        <v>0</v>
      </c>
      <c r="FN31" s="76">
        <v>0</v>
      </c>
      <c r="FO31" s="76">
        <v>0</v>
      </c>
      <c r="FP31" s="76">
        <v>0</v>
      </c>
      <c r="FQ31" s="76">
        <v>0</v>
      </c>
      <c r="FR31" s="76">
        <v>0</v>
      </c>
      <c r="FS31" s="76">
        <v>0</v>
      </c>
      <c r="FT31" s="76">
        <v>0</v>
      </c>
      <c r="FU31" s="76">
        <v>0</v>
      </c>
      <c r="FV31" s="76">
        <v>0</v>
      </c>
      <c r="FW31" s="76">
        <v>0</v>
      </c>
      <c r="FX31" s="76">
        <v>0</v>
      </c>
      <c r="FY31" s="76">
        <v>0</v>
      </c>
      <c r="FZ31" s="76">
        <v>0</v>
      </c>
      <c r="GA31" s="76">
        <v>0</v>
      </c>
      <c r="GB31" s="76">
        <v>0</v>
      </c>
      <c r="GC31" s="76">
        <v>0</v>
      </c>
      <c r="GD31" s="76">
        <v>0</v>
      </c>
      <c r="GE31" s="76">
        <v>0</v>
      </c>
      <c r="GF31" s="76">
        <v>0</v>
      </c>
      <c r="GG31" s="76">
        <v>0</v>
      </c>
      <c r="GH31" s="76">
        <v>0</v>
      </c>
      <c r="GI31" s="76">
        <v>0</v>
      </c>
      <c r="GJ31" s="76">
        <v>0</v>
      </c>
      <c r="GK31" s="76">
        <v>0</v>
      </c>
      <c r="GL31" s="76">
        <v>0</v>
      </c>
      <c r="GM31" s="76">
        <v>0</v>
      </c>
      <c r="GN31" s="76">
        <v>0</v>
      </c>
      <c r="GO31" s="77">
        <v>0</v>
      </c>
    </row>
    <row r="32" spans="1:197" x14ac:dyDescent="0.2">
      <c r="A32" s="75">
        <v>24</v>
      </c>
      <c r="B32" s="50" t="s">
        <v>388</v>
      </c>
      <c r="C32" s="76">
        <v>1</v>
      </c>
      <c r="D32" s="76">
        <v>3</v>
      </c>
      <c r="E32" s="76">
        <v>158290352</v>
      </c>
      <c r="F32" s="76" t="s">
        <v>449</v>
      </c>
      <c r="G32" s="76" t="s">
        <v>416</v>
      </c>
      <c r="H32" s="76" t="s">
        <v>422</v>
      </c>
      <c r="I32" s="76">
        <v>0.54498999999999997</v>
      </c>
      <c r="J32" s="76">
        <v>0.54498999999999997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6">
        <v>0</v>
      </c>
      <c r="W32" s="76">
        <v>0</v>
      </c>
      <c r="X32" s="76">
        <v>1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76">
        <v>0</v>
      </c>
      <c r="AE32" s="76">
        <v>0</v>
      </c>
      <c r="AF32" s="76">
        <v>0</v>
      </c>
      <c r="AG32" s="76">
        <v>0</v>
      </c>
      <c r="AH32" s="76">
        <v>0</v>
      </c>
      <c r="AI32" s="76">
        <v>0</v>
      </c>
      <c r="AJ32" s="76">
        <v>0</v>
      </c>
      <c r="AK32" s="76">
        <v>0</v>
      </c>
      <c r="AL32" s="76">
        <v>0</v>
      </c>
      <c r="AM32" s="76">
        <v>0</v>
      </c>
      <c r="AN32" s="76">
        <v>0</v>
      </c>
      <c r="AO32" s="76">
        <v>0</v>
      </c>
      <c r="AP32" s="76">
        <v>0</v>
      </c>
      <c r="AQ32" s="76">
        <v>0</v>
      </c>
      <c r="AR32" s="76">
        <v>0</v>
      </c>
      <c r="AS32" s="76">
        <v>0</v>
      </c>
      <c r="AT32" s="76">
        <v>1</v>
      </c>
      <c r="AU32" s="76">
        <v>0</v>
      </c>
      <c r="AV32" s="76">
        <v>0</v>
      </c>
      <c r="AW32" s="76">
        <v>0</v>
      </c>
      <c r="AX32" s="76">
        <v>1</v>
      </c>
      <c r="AY32" s="76">
        <v>0</v>
      </c>
      <c r="AZ32" s="76">
        <v>0</v>
      </c>
      <c r="BA32" s="76">
        <v>0</v>
      </c>
      <c r="BB32" s="76">
        <v>1</v>
      </c>
      <c r="BC32" s="76">
        <v>0</v>
      </c>
      <c r="BD32" s="76">
        <v>1</v>
      </c>
      <c r="BE32" s="76">
        <v>0</v>
      </c>
      <c r="BF32" s="76">
        <v>0</v>
      </c>
      <c r="BG32" s="76">
        <v>0</v>
      </c>
      <c r="BH32" s="76">
        <v>0</v>
      </c>
      <c r="BI32" s="76">
        <v>0</v>
      </c>
      <c r="BJ32" s="76">
        <v>1</v>
      </c>
      <c r="BK32" s="76">
        <v>0</v>
      </c>
      <c r="BL32" s="76">
        <v>0</v>
      </c>
      <c r="BM32" s="76">
        <v>0</v>
      </c>
      <c r="BN32" s="76">
        <v>0</v>
      </c>
      <c r="BO32" s="76">
        <v>0</v>
      </c>
      <c r="BP32" s="76">
        <v>1</v>
      </c>
      <c r="BQ32" s="76">
        <v>0</v>
      </c>
      <c r="BR32" s="76">
        <v>0</v>
      </c>
      <c r="BS32" s="76">
        <v>0</v>
      </c>
      <c r="BT32" s="76">
        <v>1</v>
      </c>
      <c r="BU32" s="76">
        <v>0</v>
      </c>
      <c r="BV32" s="76">
        <v>0</v>
      </c>
      <c r="BW32" s="76">
        <v>0</v>
      </c>
      <c r="BX32" s="76">
        <v>0</v>
      </c>
      <c r="BY32" s="76">
        <v>0</v>
      </c>
      <c r="BZ32" s="76">
        <v>0</v>
      </c>
      <c r="CA32" s="76">
        <v>0</v>
      </c>
      <c r="CB32" s="76">
        <v>1</v>
      </c>
      <c r="CC32" s="76">
        <v>0</v>
      </c>
      <c r="CD32" s="76">
        <v>0</v>
      </c>
      <c r="CE32" s="76">
        <v>0</v>
      </c>
      <c r="CF32" s="76">
        <v>0</v>
      </c>
      <c r="CG32" s="76">
        <v>0</v>
      </c>
      <c r="CH32" s="76">
        <v>0</v>
      </c>
      <c r="CI32" s="76">
        <v>0</v>
      </c>
      <c r="CJ32" s="76">
        <v>0</v>
      </c>
      <c r="CK32" s="76">
        <v>0</v>
      </c>
      <c r="CL32" s="76">
        <v>0</v>
      </c>
      <c r="CM32" s="76">
        <v>0</v>
      </c>
      <c r="CN32" s="76">
        <v>1</v>
      </c>
      <c r="CO32" s="76">
        <v>0</v>
      </c>
      <c r="CP32" s="76">
        <v>0</v>
      </c>
      <c r="CQ32" s="76">
        <v>0</v>
      </c>
      <c r="CR32" s="76">
        <v>0</v>
      </c>
      <c r="CS32" s="76">
        <v>0</v>
      </c>
      <c r="CT32" s="76">
        <v>0</v>
      </c>
      <c r="CU32" s="76">
        <v>0</v>
      </c>
      <c r="CV32" s="76">
        <v>0</v>
      </c>
      <c r="CW32" s="76">
        <v>0</v>
      </c>
      <c r="CX32" s="76">
        <v>0</v>
      </c>
      <c r="CY32" s="76">
        <v>0</v>
      </c>
      <c r="CZ32" s="76">
        <v>0</v>
      </c>
      <c r="DA32" s="76">
        <v>0</v>
      </c>
      <c r="DB32" s="76">
        <v>0</v>
      </c>
      <c r="DC32" s="76">
        <v>0</v>
      </c>
      <c r="DD32" s="76">
        <v>0</v>
      </c>
      <c r="DE32" s="76">
        <v>0</v>
      </c>
      <c r="DF32" s="76">
        <v>0</v>
      </c>
      <c r="DG32" s="76">
        <v>0</v>
      </c>
      <c r="DH32" s="76">
        <v>0</v>
      </c>
      <c r="DI32" s="76">
        <v>0</v>
      </c>
      <c r="DJ32" s="76">
        <v>0</v>
      </c>
      <c r="DK32" s="76">
        <v>0</v>
      </c>
      <c r="DL32" s="76">
        <v>0.15</v>
      </c>
      <c r="DM32" s="76">
        <v>0</v>
      </c>
      <c r="DN32" s="76">
        <v>0</v>
      </c>
      <c r="DO32" s="76">
        <v>0</v>
      </c>
      <c r="DP32" s="76">
        <v>0</v>
      </c>
      <c r="DQ32" s="76">
        <v>0</v>
      </c>
      <c r="DR32" s="76">
        <v>0</v>
      </c>
      <c r="DS32" s="76">
        <v>0</v>
      </c>
      <c r="DT32" s="76">
        <v>0</v>
      </c>
      <c r="DU32" s="76">
        <v>0</v>
      </c>
      <c r="DV32" s="76">
        <v>0</v>
      </c>
      <c r="DW32" s="76">
        <v>0</v>
      </c>
      <c r="DX32" s="76">
        <v>0</v>
      </c>
      <c r="DY32" s="76">
        <v>0</v>
      </c>
      <c r="DZ32" s="76">
        <v>0</v>
      </c>
      <c r="EA32" s="76">
        <v>0</v>
      </c>
      <c r="EB32" s="76">
        <v>0</v>
      </c>
      <c r="EC32" s="76">
        <v>0</v>
      </c>
      <c r="ED32" s="76">
        <v>0</v>
      </c>
      <c r="EE32" s="76">
        <v>0</v>
      </c>
      <c r="EF32" s="76">
        <v>0</v>
      </c>
      <c r="EG32" s="76">
        <v>0</v>
      </c>
      <c r="EH32" s="76">
        <v>1</v>
      </c>
      <c r="EI32" s="76">
        <v>0</v>
      </c>
      <c r="EJ32" s="76">
        <v>0</v>
      </c>
      <c r="EK32" s="76">
        <v>-0.76880999999999999</v>
      </c>
      <c r="EL32" s="76">
        <v>0</v>
      </c>
      <c r="EM32" s="76">
        <v>0.22950000000000001</v>
      </c>
      <c r="EN32" s="76">
        <v>0</v>
      </c>
      <c r="EO32" s="76">
        <v>4.8499999999999996</v>
      </c>
      <c r="EP32" s="76">
        <v>0</v>
      </c>
      <c r="EQ32" s="76">
        <v>0.42399999999999999</v>
      </c>
      <c r="ER32" s="76">
        <v>0</v>
      </c>
      <c r="ES32" s="76">
        <v>7.3400000000000002E-3</v>
      </c>
      <c r="ET32" s="76">
        <v>0</v>
      </c>
      <c r="EU32" s="76">
        <v>0.36393999999999999</v>
      </c>
      <c r="EV32" s="76">
        <v>5.5079000000000003E-2</v>
      </c>
      <c r="EW32" s="76">
        <v>0</v>
      </c>
      <c r="EX32" s="76">
        <v>0</v>
      </c>
      <c r="EY32" s="76">
        <v>0</v>
      </c>
      <c r="EZ32" s="76">
        <v>0</v>
      </c>
      <c r="FA32" s="76">
        <v>0</v>
      </c>
      <c r="FB32" s="76">
        <v>0</v>
      </c>
      <c r="FC32" s="76">
        <v>0</v>
      </c>
      <c r="FD32" s="76">
        <v>0</v>
      </c>
      <c r="FE32" s="76">
        <v>1</v>
      </c>
      <c r="FF32" s="76">
        <v>0</v>
      </c>
      <c r="FG32" s="76">
        <v>0</v>
      </c>
      <c r="FH32" s="76">
        <v>0</v>
      </c>
      <c r="FI32" s="76">
        <v>0</v>
      </c>
      <c r="FJ32" s="76">
        <v>0</v>
      </c>
      <c r="FK32" s="76">
        <v>0</v>
      </c>
      <c r="FL32" s="76">
        <v>0</v>
      </c>
      <c r="FM32" s="76">
        <v>0</v>
      </c>
      <c r="FN32" s="76">
        <v>0</v>
      </c>
      <c r="FO32" s="76">
        <v>0</v>
      </c>
      <c r="FP32" s="76">
        <v>0</v>
      </c>
      <c r="FQ32" s="76">
        <v>0</v>
      </c>
      <c r="FR32" s="76">
        <v>0</v>
      </c>
      <c r="FS32" s="76">
        <v>0</v>
      </c>
      <c r="FT32" s="76">
        <v>0</v>
      </c>
      <c r="FU32" s="76">
        <v>0</v>
      </c>
      <c r="FV32" s="76">
        <v>0</v>
      </c>
      <c r="FW32" s="76">
        <v>0</v>
      </c>
      <c r="FX32" s="76">
        <v>0</v>
      </c>
      <c r="FY32" s="76">
        <v>0</v>
      </c>
      <c r="FZ32" s="76">
        <v>0</v>
      </c>
      <c r="GA32" s="76">
        <v>0</v>
      </c>
      <c r="GB32" s="76">
        <v>0</v>
      </c>
      <c r="GC32" s="76">
        <v>0</v>
      </c>
      <c r="GD32" s="76">
        <v>0</v>
      </c>
      <c r="GE32" s="76">
        <v>0</v>
      </c>
      <c r="GF32" s="76">
        <v>0</v>
      </c>
      <c r="GG32" s="76">
        <v>0</v>
      </c>
      <c r="GH32" s="76">
        <v>0</v>
      </c>
      <c r="GI32" s="76">
        <v>0</v>
      </c>
      <c r="GJ32" s="76">
        <v>0</v>
      </c>
      <c r="GK32" s="76">
        <v>0</v>
      </c>
      <c r="GL32" s="76">
        <v>0</v>
      </c>
      <c r="GM32" s="76">
        <v>0</v>
      </c>
      <c r="GN32" s="76">
        <v>0</v>
      </c>
      <c r="GO32" s="77">
        <v>0</v>
      </c>
    </row>
    <row r="33" spans="1:197" x14ac:dyDescent="0.2">
      <c r="A33" s="75">
        <v>26</v>
      </c>
      <c r="B33" s="50" t="s">
        <v>1053</v>
      </c>
      <c r="C33" s="76">
        <v>1</v>
      </c>
      <c r="D33" s="76">
        <v>4</v>
      </c>
      <c r="E33" s="76">
        <v>95375125</v>
      </c>
      <c r="F33" s="76" t="s">
        <v>1074</v>
      </c>
      <c r="G33" s="76" t="s">
        <v>416</v>
      </c>
      <c r="H33" s="76" t="s">
        <v>413</v>
      </c>
      <c r="I33" s="76">
        <v>0.97531000000000001</v>
      </c>
      <c r="J33" s="76">
        <v>0.97531000000000001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1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1</v>
      </c>
      <c r="Z33" s="76">
        <v>0</v>
      </c>
      <c r="AA33" s="76">
        <v>0</v>
      </c>
      <c r="AB33" s="76">
        <v>0</v>
      </c>
      <c r="AC33" s="76">
        <v>0</v>
      </c>
      <c r="AD33" s="76">
        <v>0</v>
      </c>
      <c r="AE33" s="76">
        <v>1</v>
      </c>
      <c r="AF33" s="76">
        <v>0</v>
      </c>
      <c r="AG33" s="76">
        <v>0</v>
      </c>
      <c r="AH33" s="76">
        <v>0</v>
      </c>
      <c r="AI33" s="76">
        <v>1</v>
      </c>
      <c r="AJ33" s="76">
        <v>0</v>
      </c>
      <c r="AK33" s="76">
        <v>0</v>
      </c>
      <c r="AL33" s="76">
        <v>0</v>
      </c>
      <c r="AM33" s="76">
        <v>0</v>
      </c>
      <c r="AN33" s="76">
        <v>0</v>
      </c>
      <c r="AO33" s="76">
        <v>0</v>
      </c>
      <c r="AP33" s="76">
        <v>0</v>
      </c>
      <c r="AQ33" s="76">
        <v>1</v>
      </c>
      <c r="AR33" s="76">
        <v>0</v>
      </c>
      <c r="AS33" s="76">
        <v>1</v>
      </c>
      <c r="AT33" s="76">
        <v>0</v>
      </c>
      <c r="AU33" s="76">
        <v>0</v>
      </c>
      <c r="AV33" s="76">
        <v>0</v>
      </c>
      <c r="AW33" s="76">
        <v>1</v>
      </c>
      <c r="AX33" s="76">
        <v>0</v>
      </c>
      <c r="AY33" s="76">
        <v>0</v>
      </c>
      <c r="AZ33" s="76">
        <v>0</v>
      </c>
      <c r="BA33" s="76">
        <v>1</v>
      </c>
      <c r="BB33" s="76">
        <v>0</v>
      </c>
      <c r="BC33" s="76">
        <v>1</v>
      </c>
      <c r="BD33" s="76">
        <v>0</v>
      </c>
      <c r="BE33" s="76">
        <v>0</v>
      </c>
      <c r="BF33" s="76">
        <v>0</v>
      </c>
      <c r="BG33" s="76">
        <v>0</v>
      </c>
      <c r="BH33" s="76">
        <v>0</v>
      </c>
      <c r="BI33" s="76">
        <v>1</v>
      </c>
      <c r="BJ33" s="76">
        <v>0</v>
      </c>
      <c r="BK33" s="76">
        <v>0</v>
      </c>
      <c r="BL33" s="76">
        <v>0</v>
      </c>
      <c r="BM33" s="76">
        <v>0</v>
      </c>
      <c r="BN33" s="76">
        <v>0</v>
      </c>
      <c r="BO33" s="76">
        <v>1</v>
      </c>
      <c r="BP33" s="76">
        <v>0</v>
      </c>
      <c r="BQ33" s="76">
        <v>0</v>
      </c>
      <c r="BR33" s="76">
        <v>0</v>
      </c>
      <c r="BS33" s="76">
        <v>1</v>
      </c>
      <c r="BT33" s="76">
        <v>0</v>
      </c>
      <c r="BU33" s="76">
        <v>0</v>
      </c>
      <c r="BV33" s="76">
        <v>0</v>
      </c>
      <c r="BW33" s="76">
        <v>1</v>
      </c>
      <c r="BX33" s="76">
        <v>0</v>
      </c>
      <c r="BY33" s="76">
        <v>0</v>
      </c>
      <c r="BZ33" s="76">
        <v>0</v>
      </c>
      <c r="CA33" s="76">
        <v>0</v>
      </c>
      <c r="CB33" s="76">
        <v>0</v>
      </c>
      <c r="CC33" s="76">
        <v>1</v>
      </c>
      <c r="CD33" s="76">
        <v>0</v>
      </c>
      <c r="CE33" s="76">
        <v>0</v>
      </c>
      <c r="CF33" s="76">
        <v>0</v>
      </c>
      <c r="CG33" s="76">
        <v>0</v>
      </c>
      <c r="CH33" s="76">
        <v>0</v>
      </c>
      <c r="CI33" s="76">
        <v>1</v>
      </c>
      <c r="CJ33" s="76">
        <v>0</v>
      </c>
      <c r="CK33" s="76">
        <v>0</v>
      </c>
      <c r="CL33" s="76">
        <v>0</v>
      </c>
      <c r="CM33" s="76">
        <v>1</v>
      </c>
      <c r="CN33" s="76">
        <v>0</v>
      </c>
      <c r="CO33" s="76">
        <v>0</v>
      </c>
      <c r="CP33" s="76">
        <v>0</v>
      </c>
      <c r="CQ33" s="76">
        <v>0</v>
      </c>
      <c r="CR33" s="76">
        <v>0</v>
      </c>
      <c r="CS33" s="76">
        <v>0</v>
      </c>
      <c r="CT33" s="76">
        <v>0</v>
      </c>
      <c r="CU33" s="76">
        <v>1</v>
      </c>
      <c r="CV33" s="76">
        <v>0</v>
      </c>
      <c r="CW33" s="76">
        <v>0</v>
      </c>
      <c r="CX33" s="76">
        <v>0</v>
      </c>
      <c r="CY33" s="76">
        <v>0</v>
      </c>
      <c r="CZ33" s="76">
        <v>0</v>
      </c>
      <c r="DA33" s="76">
        <v>0</v>
      </c>
      <c r="DB33" s="76">
        <v>0</v>
      </c>
      <c r="DC33" s="76">
        <v>0</v>
      </c>
      <c r="DD33" s="76">
        <v>0</v>
      </c>
      <c r="DE33" s="76">
        <v>0</v>
      </c>
      <c r="DF33" s="76">
        <v>0</v>
      </c>
      <c r="DG33" s="76">
        <v>0</v>
      </c>
      <c r="DH33" s="76">
        <v>0</v>
      </c>
      <c r="DI33" s="76">
        <v>0</v>
      </c>
      <c r="DJ33" s="76">
        <v>0</v>
      </c>
      <c r="DK33" s="76">
        <v>4.66</v>
      </c>
      <c r="DL33" s="76">
        <v>0</v>
      </c>
      <c r="DM33" s="76">
        <v>0</v>
      </c>
      <c r="DN33" s="76">
        <v>0</v>
      </c>
      <c r="DO33" s="76">
        <v>0</v>
      </c>
      <c r="DP33" s="76">
        <v>0</v>
      </c>
      <c r="DQ33" s="76">
        <v>0</v>
      </c>
      <c r="DR33" s="76">
        <v>0</v>
      </c>
      <c r="DS33" s="76">
        <v>0</v>
      </c>
      <c r="DT33" s="76">
        <v>0</v>
      </c>
      <c r="DU33" s="76">
        <v>0</v>
      </c>
      <c r="DV33" s="76">
        <v>1</v>
      </c>
      <c r="DW33" s="76">
        <v>0</v>
      </c>
      <c r="DX33" s="76">
        <v>0</v>
      </c>
      <c r="DY33" s="76">
        <v>0</v>
      </c>
      <c r="DZ33" s="76">
        <v>0</v>
      </c>
      <c r="EA33" s="76">
        <v>0</v>
      </c>
      <c r="EB33" s="76">
        <v>0</v>
      </c>
      <c r="EC33" s="76">
        <v>0</v>
      </c>
      <c r="ED33" s="76">
        <v>0</v>
      </c>
      <c r="EE33" s="76">
        <v>0</v>
      </c>
      <c r="EF33" s="76">
        <v>0</v>
      </c>
      <c r="EG33" s="76">
        <v>0</v>
      </c>
      <c r="EH33" s="76">
        <v>0</v>
      </c>
      <c r="EI33" s="76">
        <v>0</v>
      </c>
      <c r="EJ33" s="76">
        <v>-0.71955999999999998</v>
      </c>
      <c r="EK33" s="76">
        <v>0</v>
      </c>
      <c r="EL33" s="76">
        <v>0.1835</v>
      </c>
      <c r="EM33" s="76">
        <v>0</v>
      </c>
      <c r="EN33" s="76">
        <v>4.25</v>
      </c>
      <c r="EO33" s="76">
        <v>0</v>
      </c>
      <c r="EP33" s="76">
        <v>0.23699999999999999</v>
      </c>
      <c r="EQ33" s="76">
        <v>0</v>
      </c>
      <c r="ER33" s="76">
        <v>7.8700000000000003E-3</v>
      </c>
      <c r="ES33" s="76">
        <v>0</v>
      </c>
      <c r="ET33" s="76">
        <v>-1.1928000000000001</v>
      </c>
      <c r="EU33" s="76">
        <v>0</v>
      </c>
      <c r="EV33" s="76">
        <v>0</v>
      </c>
      <c r="EW33" s="76">
        <v>0</v>
      </c>
      <c r="EX33" s="76">
        <v>0</v>
      </c>
      <c r="EY33" s="76">
        <v>0</v>
      </c>
      <c r="EZ33" s="76">
        <v>0</v>
      </c>
      <c r="FA33" s="76">
        <v>0</v>
      </c>
      <c r="FB33" s="76">
        <v>0</v>
      </c>
      <c r="FC33" s="76">
        <v>0</v>
      </c>
      <c r="FD33" s="76">
        <v>0</v>
      </c>
      <c r="FE33" s="76">
        <v>0</v>
      </c>
      <c r="FF33" s="76">
        <v>1</v>
      </c>
      <c r="FG33" s="76">
        <v>0</v>
      </c>
      <c r="FH33" s="76">
        <v>0</v>
      </c>
      <c r="FI33" s="76">
        <v>0</v>
      </c>
      <c r="FJ33" s="76">
        <v>1</v>
      </c>
      <c r="FK33" s="76">
        <v>0</v>
      </c>
      <c r="FL33" s="76">
        <v>0</v>
      </c>
      <c r="FM33" s="76">
        <v>0</v>
      </c>
      <c r="FN33" s="76">
        <v>0</v>
      </c>
      <c r="FO33" s="76">
        <v>0</v>
      </c>
      <c r="FP33" s="76">
        <v>0</v>
      </c>
      <c r="FQ33" s="76">
        <v>0</v>
      </c>
      <c r="FR33" s="76">
        <v>0</v>
      </c>
      <c r="FS33" s="76">
        <v>0</v>
      </c>
      <c r="FT33" s="76">
        <v>1</v>
      </c>
      <c r="FU33" s="76">
        <v>0</v>
      </c>
      <c r="FV33" s="76">
        <v>0</v>
      </c>
      <c r="FW33" s="76">
        <v>0</v>
      </c>
      <c r="FX33" s="76">
        <v>0</v>
      </c>
      <c r="FY33" s="76">
        <v>0</v>
      </c>
      <c r="FZ33" s="76">
        <v>0</v>
      </c>
      <c r="GA33" s="76">
        <v>0</v>
      </c>
      <c r="GB33" s="76">
        <v>1</v>
      </c>
      <c r="GC33" s="76">
        <v>0</v>
      </c>
      <c r="GD33" s="76">
        <v>0</v>
      </c>
      <c r="GE33" s="76">
        <v>0</v>
      </c>
      <c r="GF33" s="76">
        <v>0</v>
      </c>
      <c r="GG33" s="76">
        <v>0</v>
      </c>
      <c r="GH33" s="76">
        <v>0</v>
      </c>
      <c r="GI33" s="76">
        <v>0</v>
      </c>
      <c r="GJ33" s="76">
        <v>0</v>
      </c>
      <c r="GK33" s="76">
        <v>0</v>
      </c>
      <c r="GL33" s="76">
        <v>0</v>
      </c>
      <c r="GM33" s="76">
        <v>0</v>
      </c>
      <c r="GN33" s="76">
        <v>0</v>
      </c>
      <c r="GO33" s="77">
        <v>0</v>
      </c>
    </row>
    <row r="34" spans="1:197" x14ac:dyDescent="0.2">
      <c r="A34" s="75">
        <v>30</v>
      </c>
      <c r="B34" s="50" t="s">
        <v>388</v>
      </c>
      <c r="C34" s="76">
        <v>1</v>
      </c>
      <c r="D34" s="76">
        <v>5</v>
      </c>
      <c r="E34" s="76">
        <v>132444128</v>
      </c>
      <c r="F34" s="76" t="s">
        <v>456</v>
      </c>
      <c r="G34" s="76" t="s">
        <v>413</v>
      </c>
      <c r="H34" s="76" t="s">
        <v>412</v>
      </c>
      <c r="I34" s="76">
        <v>0.54159000000000002</v>
      </c>
      <c r="J34" s="76">
        <v>0.54159000000000002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1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1</v>
      </c>
      <c r="AA34" s="76">
        <v>0</v>
      </c>
      <c r="AB34" s="76">
        <v>0</v>
      </c>
      <c r="AC34" s="76">
        <v>0</v>
      </c>
      <c r="AD34" s="76">
        <v>0</v>
      </c>
      <c r="AE34" s="76">
        <v>0</v>
      </c>
      <c r="AF34" s="76">
        <v>1</v>
      </c>
      <c r="AG34" s="76">
        <v>0</v>
      </c>
      <c r="AH34" s="76">
        <v>0</v>
      </c>
      <c r="AI34" s="76">
        <v>0</v>
      </c>
      <c r="AJ34" s="76">
        <v>0</v>
      </c>
      <c r="AK34" s="76">
        <v>0</v>
      </c>
      <c r="AL34" s="76">
        <v>0</v>
      </c>
      <c r="AM34" s="76">
        <v>0</v>
      </c>
      <c r="AN34" s="76">
        <v>0</v>
      </c>
      <c r="AO34" s="76">
        <v>0</v>
      </c>
      <c r="AP34" s="76">
        <v>0</v>
      </c>
      <c r="AQ34" s="76">
        <v>0</v>
      </c>
      <c r="AR34" s="76">
        <v>1</v>
      </c>
      <c r="AS34" s="76">
        <v>0</v>
      </c>
      <c r="AT34" s="76">
        <v>1</v>
      </c>
      <c r="AU34" s="76">
        <v>0</v>
      </c>
      <c r="AV34" s="76">
        <v>0</v>
      </c>
      <c r="AW34" s="76">
        <v>0</v>
      </c>
      <c r="AX34" s="76">
        <v>1</v>
      </c>
      <c r="AY34" s="76">
        <v>0</v>
      </c>
      <c r="AZ34" s="76">
        <v>0</v>
      </c>
      <c r="BA34" s="76">
        <v>0</v>
      </c>
      <c r="BB34" s="76">
        <v>0</v>
      </c>
      <c r="BC34" s="76">
        <v>0</v>
      </c>
      <c r="BD34" s="76">
        <v>1</v>
      </c>
      <c r="BE34" s="76">
        <v>0</v>
      </c>
      <c r="BF34" s="76">
        <v>0</v>
      </c>
      <c r="BG34" s="76">
        <v>0</v>
      </c>
      <c r="BH34" s="76">
        <v>0</v>
      </c>
      <c r="BI34" s="76">
        <v>0</v>
      </c>
      <c r="BJ34" s="76">
        <v>0</v>
      </c>
      <c r="BK34" s="76">
        <v>0</v>
      </c>
      <c r="BL34" s="76">
        <v>0</v>
      </c>
      <c r="BM34" s="76">
        <v>0</v>
      </c>
      <c r="BN34" s="76">
        <v>0</v>
      </c>
      <c r="BO34" s="76">
        <v>0</v>
      </c>
      <c r="BP34" s="76">
        <v>0</v>
      </c>
      <c r="BQ34" s="76">
        <v>0</v>
      </c>
      <c r="BR34" s="76">
        <v>0</v>
      </c>
      <c r="BS34" s="76">
        <v>0</v>
      </c>
      <c r="BT34" s="76">
        <v>0</v>
      </c>
      <c r="BU34" s="76">
        <v>0</v>
      </c>
      <c r="BV34" s="76">
        <v>0</v>
      </c>
      <c r="BW34" s="76">
        <v>0</v>
      </c>
      <c r="BX34" s="76">
        <v>0</v>
      </c>
      <c r="BY34" s="76">
        <v>0</v>
      </c>
      <c r="BZ34" s="76">
        <v>0</v>
      </c>
      <c r="CA34" s="76">
        <v>0</v>
      </c>
      <c r="CB34" s="76">
        <v>0</v>
      </c>
      <c r="CC34" s="76">
        <v>0</v>
      </c>
      <c r="CD34" s="76">
        <v>0</v>
      </c>
      <c r="CE34" s="76">
        <v>0</v>
      </c>
      <c r="CF34" s="76">
        <v>0</v>
      </c>
      <c r="CG34" s="76">
        <v>0</v>
      </c>
      <c r="CH34" s="76">
        <v>0</v>
      </c>
      <c r="CI34" s="76">
        <v>0</v>
      </c>
      <c r="CJ34" s="76">
        <v>0</v>
      </c>
      <c r="CK34" s="76">
        <v>0</v>
      </c>
      <c r="CL34" s="76">
        <v>0</v>
      </c>
      <c r="CM34" s="76">
        <v>0</v>
      </c>
      <c r="CN34" s="76">
        <v>0</v>
      </c>
      <c r="CO34" s="76">
        <v>0</v>
      </c>
      <c r="CP34" s="76">
        <v>1</v>
      </c>
      <c r="CQ34" s="76">
        <v>0</v>
      </c>
      <c r="CR34" s="76">
        <v>1</v>
      </c>
      <c r="CS34" s="76">
        <v>0</v>
      </c>
      <c r="CT34" s="76">
        <v>0</v>
      </c>
      <c r="CU34" s="76">
        <v>0</v>
      </c>
      <c r="CV34" s="76">
        <v>0</v>
      </c>
      <c r="CW34" s="76">
        <v>0</v>
      </c>
      <c r="CX34" s="76">
        <v>0</v>
      </c>
      <c r="CY34" s="76">
        <v>0</v>
      </c>
      <c r="CZ34" s="76">
        <v>0</v>
      </c>
      <c r="DA34" s="76">
        <v>0</v>
      </c>
      <c r="DB34" s="76">
        <v>0</v>
      </c>
      <c r="DC34" s="76">
        <v>0</v>
      </c>
      <c r="DD34" s="76">
        <v>0</v>
      </c>
      <c r="DE34" s="76">
        <v>0</v>
      </c>
      <c r="DF34" s="76">
        <v>0</v>
      </c>
      <c r="DG34" s="76">
        <v>0</v>
      </c>
      <c r="DH34" s="76">
        <v>1</v>
      </c>
      <c r="DI34" s="76">
        <v>0</v>
      </c>
      <c r="DJ34" s="76">
        <v>0</v>
      </c>
      <c r="DK34" s="76">
        <v>0</v>
      </c>
      <c r="DL34" s="76">
        <v>2.69</v>
      </c>
      <c r="DM34" s="76">
        <v>0</v>
      </c>
      <c r="DN34" s="76">
        <v>0</v>
      </c>
      <c r="DO34" s="76">
        <v>0</v>
      </c>
      <c r="DP34" s="76">
        <v>0</v>
      </c>
      <c r="DQ34" s="76">
        <v>0</v>
      </c>
      <c r="DR34" s="76">
        <v>0</v>
      </c>
      <c r="DS34" s="76">
        <v>0</v>
      </c>
      <c r="DT34" s="76">
        <v>0</v>
      </c>
      <c r="DU34" s="76">
        <v>0</v>
      </c>
      <c r="DV34" s="76">
        <v>0</v>
      </c>
      <c r="DW34" s="76">
        <v>0</v>
      </c>
      <c r="DX34" s="76">
        <v>0</v>
      </c>
      <c r="DY34" s="76">
        <v>0</v>
      </c>
      <c r="DZ34" s="76">
        <v>1</v>
      </c>
      <c r="EA34" s="76">
        <v>0</v>
      </c>
      <c r="EB34" s="76">
        <v>0</v>
      </c>
      <c r="EC34" s="76">
        <v>0</v>
      </c>
      <c r="ED34" s="76">
        <v>0</v>
      </c>
      <c r="EE34" s="76">
        <v>0</v>
      </c>
      <c r="EF34" s="76">
        <v>0</v>
      </c>
      <c r="EG34" s="76">
        <v>0</v>
      </c>
      <c r="EH34" s="76">
        <v>0</v>
      </c>
      <c r="EI34" s="76">
        <v>-1.1196999999999999</v>
      </c>
      <c r="EJ34" s="76">
        <v>0</v>
      </c>
      <c r="EK34" s="76">
        <v>-2.6839</v>
      </c>
      <c r="EL34" s="76">
        <v>0</v>
      </c>
      <c r="EM34" s="76">
        <v>2.5920000000000001</v>
      </c>
      <c r="EN34" s="76">
        <v>0</v>
      </c>
      <c r="EO34" s="76">
        <v>3.95</v>
      </c>
      <c r="EP34" s="76">
        <v>0</v>
      </c>
      <c r="EQ34" s="76">
        <v>0.60099999999999998</v>
      </c>
      <c r="ER34" s="76">
        <v>0</v>
      </c>
      <c r="ES34" s="76">
        <v>1.1050000000000001E-2</v>
      </c>
      <c r="ET34" s="76">
        <v>0</v>
      </c>
      <c r="EU34" s="76">
        <v>1.6478999999999999</v>
      </c>
      <c r="EV34" s="76">
        <v>0.93872</v>
      </c>
      <c r="EW34" s="76">
        <v>0</v>
      </c>
      <c r="EX34" s="76">
        <v>0.29196</v>
      </c>
      <c r="EY34" s="76">
        <v>0</v>
      </c>
      <c r="EZ34" s="76">
        <v>0</v>
      </c>
      <c r="FA34" s="76">
        <v>0</v>
      </c>
      <c r="FB34" s="76">
        <v>0</v>
      </c>
      <c r="FC34" s="76">
        <v>0</v>
      </c>
      <c r="FD34" s="76">
        <v>0</v>
      </c>
      <c r="FE34" s="76">
        <v>0</v>
      </c>
      <c r="FF34" s="76">
        <v>0</v>
      </c>
      <c r="FG34" s="76">
        <v>0</v>
      </c>
      <c r="FH34" s="76">
        <v>0</v>
      </c>
      <c r="FI34" s="76">
        <v>0</v>
      </c>
      <c r="FJ34" s="76">
        <v>0</v>
      </c>
      <c r="FK34" s="76">
        <v>0</v>
      </c>
      <c r="FL34" s="76">
        <v>0</v>
      </c>
      <c r="FM34" s="76">
        <v>0</v>
      </c>
      <c r="FN34" s="76">
        <v>0</v>
      </c>
      <c r="FO34" s="76">
        <v>0</v>
      </c>
      <c r="FP34" s="76">
        <v>0</v>
      </c>
      <c r="FQ34" s="76">
        <v>0</v>
      </c>
      <c r="FR34" s="76">
        <v>0</v>
      </c>
      <c r="FS34" s="76">
        <v>0</v>
      </c>
      <c r="FT34" s="76">
        <v>0</v>
      </c>
      <c r="FU34" s="76">
        <v>0</v>
      </c>
      <c r="FV34" s="76">
        <v>0</v>
      </c>
      <c r="FW34" s="76">
        <v>0</v>
      </c>
      <c r="FX34" s="76">
        <v>0</v>
      </c>
      <c r="FY34" s="76">
        <v>0</v>
      </c>
      <c r="FZ34" s="76">
        <v>0</v>
      </c>
      <c r="GA34" s="76">
        <v>0</v>
      </c>
      <c r="GB34" s="76">
        <v>0</v>
      </c>
      <c r="GC34" s="76">
        <v>0</v>
      </c>
      <c r="GD34" s="76">
        <v>0</v>
      </c>
      <c r="GE34" s="76">
        <v>0</v>
      </c>
      <c r="GF34" s="76">
        <v>0</v>
      </c>
      <c r="GG34" s="76">
        <v>0</v>
      </c>
      <c r="GH34" s="76">
        <v>0</v>
      </c>
      <c r="GI34" s="76">
        <v>0</v>
      </c>
      <c r="GJ34" s="76">
        <v>0</v>
      </c>
      <c r="GK34" s="76">
        <v>0</v>
      </c>
      <c r="GL34" s="76">
        <v>0</v>
      </c>
      <c r="GM34" s="76">
        <v>0</v>
      </c>
      <c r="GN34" s="76">
        <v>0</v>
      </c>
      <c r="GO34" s="77">
        <v>0</v>
      </c>
    </row>
    <row r="35" spans="1:197" x14ac:dyDescent="0.2">
      <c r="A35" s="75">
        <v>32</v>
      </c>
      <c r="B35" s="50" t="s">
        <v>1053</v>
      </c>
      <c r="C35" s="76">
        <v>1</v>
      </c>
      <c r="D35" s="76">
        <v>6</v>
      </c>
      <c r="E35" s="76">
        <v>36646768</v>
      </c>
      <c r="F35" s="76" t="s">
        <v>1075</v>
      </c>
      <c r="G35" s="76" t="s">
        <v>416</v>
      </c>
      <c r="H35" s="76" t="s">
        <v>1076</v>
      </c>
      <c r="I35" s="76">
        <v>1</v>
      </c>
      <c r="J35" s="76">
        <v>2</v>
      </c>
      <c r="K35" s="76">
        <v>0</v>
      </c>
      <c r="L35" s="76">
        <v>0</v>
      </c>
      <c r="M35" s="76">
        <v>0</v>
      </c>
      <c r="N35" s="76">
        <v>1</v>
      </c>
      <c r="O35" s="76">
        <v>0</v>
      </c>
      <c r="P35" s="76">
        <v>0</v>
      </c>
      <c r="Q35" s="76">
        <v>0</v>
      </c>
      <c r="R35" s="76">
        <v>1</v>
      </c>
      <c r="S35" s="76">
        <v>0</v>
      </c>
      <c r="T35" s="76">
        <v>0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6">
        <v>1</v>
      </c>
      <c r="AA35" s="76">
        <v>0</v>
      </c>
      <c r="AB35" s="76">
        <v>0</v>
      </c>
      <c r="AC35" s="76">
        <v>0</v>
      </c>
      <c r="AD35" s="76">
        <v>0</v>
      </c>
      <c r="AE35" s="76">
        <v>0</v>
      </c>
      <c r="AF35" s="76">
        <v>1</v>
      </c>
      <c r="AG35" s="76">
        <v>0</v>
      </c>
      <c r="AH35" s="76">
        <v>0</v>
      </c>
      <c r="AI35" s="76">
        <v>0</v>
      </c>
      <c r="AJ35" s="76">
        <v>0</v>
      </c>
      <c r="AK35" s="76">
        <v>0</v>
      </c>
      <c r="AL35" s="76">
        <v>0</v>
      </c>
      <c r="AM35" s="76">
        <v>0</v>
      </c>
      <c r="AN35" s="76">
        <v>1</v>
      </c>
      <c r="AO35" s="76">
        <v>0</v>
      </c>
      <c r="AP35" s="76">
        <v>0</v>
      </c>
      <c r="AQ35" s="76">
        <v>0</v>
      </c>
      <c r="AR35" s="76">
        <v>1</v>
      </c>
      <c r="AS35" s="76">
        <v>0</v>
      </c>
      <c r="AT35" s="76">
        <v>1</v>
      </c>
      <c r="AU35" s="76">
        <v>0</v>
      </c>
      <c r="AV35" s="76">
        <v>0</v>
      </c>
      <c r="AW35" s="76">
        <v>0</v>
      </c>
      <c r="AX35" s="76">
        <v>1</v>
      </c>
      <c r="AY35" s="76">
        <v>0</v>
      </c>
      <c r="AZ35" s="76">
        <v>0</v>
      </c>
      <c r="BA35" s="76">
        <v>0</v>
      </c>
      <c r="BB35" s="76">
        <v>1</v>
      </c>
      <c r="BC35" s="76">
        <v>0</v>
      </c>
      <c r="BD35" s="76">
        <v>1</v>
      </c>
      <c r="BE35" s="76">
        <v>0</v>
      </c>
      <c r="BF35" s="76">
        <v>0</v>
      </c>
      <c r="BG35" s="76">
        <v>0</v>
      </c>
      <c r="BH35" s="76">
        <v>1</v>
      </c>
      <c r="BI35" s="76">
        <v>0</v>
      </c>
      <c r="BJ35" s="76">
        <v>1</v>
      </c>
      <c r="BK35" s="76">
        <v>0</v>
      </c>
      <c r="BL35" s="76">
        <v>0</v>
      </c>
      <c r="BM35" s="76">
        <v>0</v>
      </c>
      <c r="BN35" s="76">
        <v>1</v>
      </c>
      <c r="BO35" s="76">
        <v>0</v>
      </c>
      <c r="BP35" s="76">
        <v>1</v>
      </c>
      <c r="BQ35" s="76">
        <v>0</v>
      </c>
      <c r="BR35" s="76">
        <v>0</v>
      </c>
      <c r="BS35" s="76">
        <v>0</v>
      </c>
      <c r="BT35" s="76">
        <v>1</v>
      </c>
      <c r="BU35" s="76">
        <v>0</v>
      </c>
      <c r="BV35" s="76">
        <v>0</v>
      </c>
      <c r="BW35" s="76">
        <v>0</v>
      </c>
      <c r="BX35" s="76">
        <v>0</v>
      </c>
      <c r="BY35" s="76">
        <v>0</v>
      </c>
      <c r="BZ35" s="76">
        <v>0</v>
      </c>
      <c r="CA35" s="76">
        <v>0</v>
      </c>
      <c r="CB35" s="76">
        <v>1</v>
      </c>
      <c r="CC35" s="76">
        <v>0</v>
      </c>
      <c r="CD35" s="76">
        <v>0</v>
      </c>
      <c r="CE35" s="76">
        <v>0</v>
      </c>
      <c r="CF35" s="76">
        <v>0</v>
      </c>
      <c r="CG35" s="76">
        <v>0</v>
      </c>
      <c r="CH35" s="76">
        <v>0</v>
      </c>
      <c r="CI35" s="76">
        <v>0</v>
      </c>
      <c r="CJ35" s="76">
        <v>1</v>
      </c>
      <c r="CK35" s="76">
        <v>0</v>
      </c>
      <c r="CL35" s="76">
        <v>0</v>
      </c>
      <c r="CM35" s="76">
        <v>0</v>
      </c>
      <c r="CN35" s="76">
        <v>1</v>
      </c>
      <c r="CO35" s="76">
        <v>0</v>
      </c>
      <c r="CP35" s="76">
        <v>0</v>
      </c>
      <c r="CQ35" s="76">
        <v>0</v>
      </c>
      <c r="CR35" s="76">
        <v>0</v>
      </c>
      <c r="CS35" s="76">
        <v>0</v>
      </c>
      <c r="CT35" s="76">
        <v>0</v>
      </c>
      <c r="CU35" s="76">
        <v>0</v>
      </c>
      <c r="CV35" s="76">
        <v>1</v>
      </c>
      <c r="CW35" s="76">
        <v>0</v>
      </c>
      <c r="CX35" s="76">
        <v>0</v>
      </c>
      <c r="CY35" s="76">
        <v>0</v>
      </c>
      <c r="CZ35" s="76">
        <v>0</v>
      </c>
      <c r="DA35" s="76">
        <v>0</v>
      </c>
      <c r="DB35" s="76">
        <v>0</v>
      </c>
      <c r="DC35" s="76">
        <v>0</v>
      </c>
      <c r="DD35" s="76">
        <v>0</v>
      </c>
      <c r="DE35" s="76">
        <v>0</v>
      </c>
      <c r="DF35" s="76">
        <v>1</v>
      </c>
      <c r="DG35" s="76">
        <v>0</v>
      </c>
      <c r="DH35" s="76">
        <v>0</v>
      </c>
      <c r="DI35" s="76">
        <v>0</v>
      </c>
      <c r="DJ35" s="76">
        <v>0</v>
      </c>
      <c r="DK35" s="76">
        <v>0</v>
      </c>
      <c r="DL35" s="76">
        <v>3.27</v>
      </c>
      <c r="DM35" s="76">
        <v>0</v>
      </c>
      <c r="DN35" s="76">
        <v>0</v>
      </c>
      <c r="DO35" s="76">
        <v>0</v>
      </c>
      <c r="DP35" s="76">
        <v>0</v>
      </c>
      <c r="DQ35" s="76">
        <v>0</v>
      </c>
      <c r="DR35" s="76">
        <v>0</v>
      </c>
      <c r="DS35" s="76">
        <v>0</v>
      </c>
      <c r="DT35" s="76">
        <v>0</v>
      </c>
      <c r="DU35" s="76">
        <v>0</v>
      </c>
      <c r="DV35" s="76">
        <v>0</v>
      </c>
      <c r="DW35" s="76">
        <v>0</v>
      </c>
      <c r="DX35" s="76">
        <v>0</v>
      </c>
      <c r="DY35" s="76">
        <v>0</v>
      </c>
      <c r="DZ35" s="76">
        <v>0</v>
      </c>
      <c r="EA35" s="76">
        <v>0</v>
      </c>
      <c r="EB35" s="76">
        <v>0</v>
      </c>
      <c r="EC35" s="76">
        <v>1</v>
      </c>
      <c r="ED35" s="76">
        <v>0</v>
      </c>
      <c r="EE35" s="76">
        <v>0</v>
      </c>
      <c r="EF35" s="76">
        <v>0</v>
      </c>
      <c r="EG35" s="76">
        <v>0</v>
      </c>
      <c r="EH35" s="76">
        <v>0</v>
      </c>
      <c r="EI35" s="76">
        <v>0</v>
      </c>
      <c r="EJ35" s="76">
        <v>0</v>
      </c>
      <c r="EK35" s="76">
        <v>-0.76329999999999998</v>
      </c>
      <c r="EL35" s="76">
        <v>0</v>
      </c>
      <c r="EM35" s="76">
        <v>1.3947000000000001</v>
      </c>
      <c r="EN35" s="76">
        <v>0</v>
      </c>
      <c r="EO35" s="76">
        <v>6.85</v>
      </c>
      <c r="EP35" s="76">
        <v>0</v>
      </c>
      <c r="EQ35" s="76">
        <v>0.19600000000000001</v>
      </c>
      <c r="ER35" s="76">
        <v>0</v>
      </c>
      <c r="ES35" s="76">
        <v>1.5949999999999999E-2</v>
      </c>
      <c r="ET35" s="76">
        <v>0</v>
      </c>
      <c r="EU35" s="76">
        <v>0</v>
      </c>
      <c r="EV35" s="76">
        <v>0</v>
      </c>
      <c r="EW35" s="76">
        <v>0</v>
      </c>
      <c r="EX35" s="76">
        <v>0</v>
      </c>
      <c r="EY35" s="76">
        <v>0</v>
      </c>
      <c r="EZ35" s="76">
        <v>0</v>
      </c>
      <c r="FA35" s="76">
        <v>0</v>
      </c>
      <c r="FB35" s="76">
        <v>0</v>
      </c>
      <c r="FC35" s="76">
        <v>0</v>
      </c>
      <c r="FD35" s="76">
        <v>0</v>
      </c>
      <c r="FE35" s="76">
        <v>0</v>
      </c>
      <c r="FF35" s="76">
        <v>0</v>
      </c>
      <c r="FG35" s="76">
        <v>1</v>
      </c>
      <c r="FH35" s="76">
        <v>0</v>
      </c>
      <c r="FI35" s="76">
        <v>0</v>
      </c>
      <c r="FJ35" s="76">
        <v>0</v>
      </c>
      <c r="FK35" s="76">
        <v>1</v>
      </c>
      <c r="FL35" s="76">
        <v>0</v>
      </c>
      <c r="FM35" s="76">
        <v>0</v>
      </c>
      <c r="FN35" s="76">
        <v>0</v>
      </c>
      <c r="FO35" s="76">
        <v>0</v>
      </c>
      <c r="FP35" s="76">
        <v>0</v>
      </c>
      <c r="FQ35" s="76">
        <v>1</v>
      </c>
      <c r="FR35" s="76">
        <v>0</v>
      </c>
      <c r="FS35" s="76">
        <v>0</v>
      </c>
      <c r="FT35" s="76">
        <v>0</v>
      </c>
      <c r="FU35" s="76">
        <v>1</v>
      </c>
      <c r="FV35" s="76">
        <v>0</v>
      </c>
      <c r="FW35" s="76">
        <v>0</v>
      </c>
      <c r="FX35" s="76">
        <v>0</v>
      </c>
      <c r="FY35" s="76">
        <v>0</v>
      </c>
      <c r="FZ35" s="76">
        <v>0</v>
      </c>
      <c r="GA35" s="76">
        <v>0</v>
      </c>
      <c r="GB35" s="76">
        <v>0</v>
      </c>
      <c r="GC35" s="76">
        <v>0</v>
      </c>
      <c r="GD35" s="76">
        <v>0</v>
      </c>
      <c r="GE35" s="76">
        <v>1</v>
      </c>
      <c r="GF35" s="76">
        <v>0</v>
      </c>
      <c r="GG35" s="76">
        <v>0</v>
      </c>
      <c r="GH35" s="76">
        <v>0</v>
      </c>
      <c r="GI35" s="76">
        <v>0</v>
      </c>
      <c r="GJ35" s="76">
        <v>0</v>
      </c>
      <c r="GK35" s="76">
        <v>0</v>
      </c>
      <c r="GL35" s="76">
        <v>0</v>
      </c>
      <c r="GM35" s="76">
        <v>0</v>
      </c>
      <c r="GN35" s="76">
        <v>0</v>
      </c>
      <c r="GO35" s="77">
        <v>0</v>
      </c>
    </row>
    <row r="36" spans="1:197" x14ac:dyDescent="0.2">
      <c r="A36" s="75">
        <v>32</v>
      </c>
      <c r="B36" s="50" t="s">
        <v>388</v>
      </c>
      <c r="C36" s="76">
        <v>1</v>
      </c>
      <c r="D36" s="76">
        <v>6</v>
      </c>
      <c r="E36" s="76">
        <v>36647289</v>
      </c>
      <c r="F36" s="76" t="s">
        <v>458</v>
      </c>
      <c r="G36" s="76" t="s">
        <v>413</v>
      </c>
      <c r="H36" s="76" t="s">
        <v>412</v>
      </c>
      <c r="I36" s="76">
        <v>0.99997999999999998</v>
      </c>
      <c r="J36" s="76">
        <v>0.99997999999999998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1</v>
      </c>
      <c r="S36" s="76">
        <v>0</v>
      </c>
      <c r="T36" s="76">
        <v>0</v>
      </c>
      <c r="U36" s="76">
        <v>0</v>
      </c>
      <c r="V36" s="76">
        <v>0</v>
      </c>
      <c r="W36" s="76">
        <v>0</v>
      </c>
      <c r="X36" s="76">
        <v>1</v>
      </c>
      <c r="Y36" s="76">
        <v>0</v>
      </c>
      <c r="Z36" s="76">
        <v>0</v>
      </c>
      <c r="AA36" s="76">
        <v>0</v>
      </c>
      <c r="AB36" s="76">
        <v>1</v>
      </c>
      <c r="AC36" s="76">
        <v>0</v>
      </c>
      <c r="AD36" s="76">
        <v>1</v>
      </c>
      <c r="AE36" s="76">
        <v>0</v>
      </c>
      <c r="AF36" s="76">
        <v>0</v>
      </c>
      <c r="AG36" s="76">
        <v>0</v>
      </c>
      <c r="AH36" s="76">
        <v>0</v>
      </c>
      <c r="AI36" s="76">
        <v>0</v>
      </c>
      <c r="AJ36" s="76">
        <v>0</v>
      </c>
      <c r="AK36" s="76">
        <v>0</v>
      </c>
      <c r="AL36" s="76">
        <v>1</v>
      </c>
      <c r="AM36" s="76">
        <v>0</v>
      </c>
      <c r="AN36" s="76">
        <v>0</v>
      </c>
      <c r="AO36" s="76">
        <v>0</v>
      </c>
      <c r="AP36" s="76">
        <v>1</v>
      </c>
      <c r="AQ36" s="76">
        <v>0</v>
      </c>
      <c r="AR36" s="76">
        <v>0</v>
      </c>
      <c r="AS36" s="76">
        <v>0</v>
      </c>
      <c r="AT36" s="76">
        <v>1</v>
      </c>
      <c r="AU36" s="76">
        <v>0</v>
      </c>
      <c r="AV36" s="76">
        <v>0</v>
      </c>
      <c r="AW36" s="76">
        <v>0</v>
      </c>
      <c r="AX36" s="76">
        <v>1</v>
      </c>
      <c r="AY36" s="76">
        <v>0</v>
      </c>
      <c r="AZ36" s="76">
        <v>0</v>
      </c>
      <c r="BA36" s="76">
        <v>0</v>
      </c>
      <c r="BB36" s="76">
        <v>1</v>
      </c>
      <c r="BC36" s="76">
        <v>0</v>
      </c>
      <c r="BD36" s="76">
        <v>1</v>
      </c>
      <c r="BE36" s="76">
        <v>0</v>
      </c>
      <c r="BF36" s="76">
        <v>0</v>
      </c>
      <c r="BG36" s="76">
        <v>0</v>
      </c>
      <c r="BH36" s="76">
        <v>1</v>
      </c>
      <c r="BI36" s="76">
        <v>0</v>
      </c>
      <c r="BJ36" s="76">
        <v>1</v>
      </c>
      <c r="BK36" s="76">
        <v>0</v>
      </c>
      <c r="BL36" s="76">
        <v>0</v>
      </c>
      <c r="BM36" s="76">
        <v>0</v>
      </c>
      <c r="BN36" s="76">
        <v>1</v>
      </c>
      <c r="BO36" s="76">
        <v>0</v>
      </c>
      <c r="BP36" s="76">
        <v>1</v>
      </c>
      <c r="BQ36" s="76">
        <v>0</v>
      </c>
      <c r="BR36" s="76">
        <v>0</v>
      </c>
      <c r="BS36" s="76">
        <v>0</v>
      </c>
      <c r="BT36" s="76">
        <v>1</v>
      </c>
      <c r="BU36" s="76">
        <v>0</v>
      </c>
      <c r="BV36" s="76">
        <v>0</v>
      </c>
      <c r="BW36" s="76">
        <v>0</v>
      </c>
      <c r="BX36" s="76">
        <v>0</v>
      </c>
      <c r="BY36" s="76">
        <v>0</v>
      </c>
      <c r="BZ36" s="76">
        <v>0</v>
      </c>
      <c r="CA36" s="76">
        <v>0</v>
      </c>
      <c r="CB36" s="76">
        <v>1</v>
      </c>
      <c r="CC36" s="76">
        <v>0</v>
      </c>
      <c r="CD36" s="76">
        <v>0</v>
      </c>
      <c r="CE36" s="76">
        <v>0</v>
      </c>
      <c r="CF36" s="76">
        <v>0</v>
      </c>
      <c r="CG36" s="76">
        <v>0</v>
      </c>
      <c r="CH36" s="76">
        <v>0</v>
      </c>
      <c r="CI36" s="76">
        <v>0</v>
      </c>
      <c r="CJ36" s="76">
        <v>1</v>
      </c>
      <c r="CK36" s="76">
        <v>0</v>
      </c>
      <c r="CL36" s="76">
        <v>0</v>
      </c>
      <c r="CM36" s="76">
        <v>0</v>
      </c>
      <c r="CN36" s="76">
        <v>1</v>
      </c>
      <c r="CO36" s="76">
        <v>0</v>
      </c>
      <c r="CP36" s="76">
        <v>0</v>
      </c>
      <c r="CQ36" s="76">
        <v>0</v>
      </c>
      <c r="CR36" s="76">
        <v>0</v>
      </c>
      <c r="CS36" s="76">
        <v>0</v>
      </c>
      <c r="CT36" s="76">
        <v>0</v>
      </c>
      <c r="CU36" s="76">
        <v>0</v>
      </c>
      <c r="CV36" s="76">
        <v>1</v>
      </c>
      <c r="CW36" s="76">
        <v>0</v>
      </c>
      <c r="CX36" s="76">
        <v>0</v>
      </c>
      <c r="CY36" s="76">
        <v>0</v>
      </c>
      <c r="CZ36" s="76">
        <v>0</v>
      </c>
      <c r="DA36" s="76">
        <v>0</v>
      </c>
      <c r="DB36" s="76">
        <v>0</v>
      </c>
      <c r="DC36" s="76">
        <v>0</v>
      </c>
      <c r="DD36" s="76">
        <v>0</v>
      </c>
      <c r="DE36" s="76">
        <v>0</v>
      </c>
      <c r="DF36" s="76">
        <v>0</v>
      </c>
      <c r="DG36" s="76">
        <v>0</v>
      </c>
      <c r="DH36" s="76">
        <v>0</v>
      </c>
      <c r="DI36" s="76">
        <v>0</v>
      </c>
      <c r="DJ36" s="76">
        <v>0</v>
      </c>
      <c r="DK36" s="76">
        <v>0</v>
      </c>
      <c r="DL36" s="76">
        <v>3.19</v>
      </c>
      <c r="DM36" s="76">
        <v>0</v>
      </c>
      <c r="DN36" s="76">
        <v>0</v>
      </c>
      <c r="DO36" s="76">
        <v>0</v>
      </c>
      <c r="DP36" s="76">
        <v>0</v>
      </c>
      <c r="DQ36" s="76">
        <v>0</v>
      </c>
      <c r="DR36" s="76">
        <v>0</v>
      </c>
      <c r="DS36" s="76">
        <v>0</v>
      </c>
      <c r="DT36" s="76">
        <v>0</v>
      </c>
      <c r="DU36" s="76">
        <v>0</v>
      </c>
      <c r="DV36" s="76">
        <v>0</v>
      </c>
      <c r="DW36" s="76">
        <v>0</v>
      </c>
      <c r="DX36" s="76">
        <v>0</v>
      </c>
      <c r="DY36" s="76">
        <v>0</v>
      </c>
      <c r="DZ36" s="76">
        <v>0</v>
      </c>
      <c r="EA36" s="76">
        <v>0</v>
      </c>
      <c r="EB36" s="76">
        <v>0</v>
      </c>
      <c r="EC36" s="76">
        <v>1</v>
      </c>
      <c r="ED36" s="76">
        <v>0</v>
      </c>
      <c r="EE36" s="76">
        <v>0</v>
      </c>
      <c r="EF36" s="76">
        <v>0</v>
      </c>
      <c r="EG36" s="76">
        <v>0</v>
      </c>
      <c r="EH36" s="76">
        <v>0</v>
      </c>
      <c r="EI36" s="76">
        <v>0.45390999999999998</v>
      </c>
      <c r="EJ36" s="76">
        <v>0</v>
      </c>
      <c r="EK36" s="76">
        <v>0.47821000000000002</v>
      </c>
      <c r="EL36" s="76">
        <v>0</v>
      </c>
      <c r="EM36" s="76">
        <v>1.4091</v>
      </c>
      <c r="EN36" s="76">
        <v>0</v>
      </c>
      <c r="EO36" s="76">
        <v>6.75</v>
      </c>
      <c r="EP36" s="76">
        <v>0</v>
      </c>
      <c r="EQ36" s="76">
        <v>0.19700000000000001</v>
      </c>
      <c r="ER36" s="76">
        <v>0</v>
      </c>
      <c r="ES36" s="76">
        <v>1.5910000000000001E-2</v>
      </c>
      <c r="ET36" s="76">
        <v>0</v>
      </c>
      <c r="EU36" s="76">
        <v>0.56818000000000002</v>
      </c>
      <c r="EV36" s="76">
        <v>0</v>
      </c>
      <c r="EW36" s="76">
        <v>1.3324000000000001E-2</v>
      </c>
      <c r="EX36" s="76">
        <v>0</v>
      </c>
      <c r="EY36" s="76">
        <v>0.18956999999999999</v>
      </c>
      <c r="EZ36" s="76">
        <v>0</v>
      </c>
      <c r="FA36" s="76">
        <v>0</v>
      </c>
      <c r="FB36" s="76">
        <v>0</v>
      </c>
      <c r="FC36" s="76">
        <v>0</v>
      </c>
      <c r="FD36" s="76">
        <v>0</v>
      </c>
      <c r="FE36" s="76">
        <v>0</v>
      </c>
      <c r="FF36" s="76">
        <v>0</v>
      </c>
      <c r="FG36" s="76">
        <v>1</v>
      </c>
      <c r="FH36" s="76">
        <v>0</v>
      </c>
      <c r="FI36" s="76">
        <v>0</v>
      </c>
      <c r="FJ36" s="76">
        <v>0</v>
      </c>
      <c r="FK36" s="76">
        <v>1</v>
      </c>
      <c r="FL36" s="76">
        <v>0</v>
      </c>
      <c r="FM36" s="76">
        <v>0</v>
      </c>
      <c r="FN36" s="76">
        <v>0</v>
      </c>
      <c r="FO36" s="76">
        <v>0</v>
      </c>
      <c r="FP36" s="76">
        <v>0</v>
      </c>
      <c r="FQ36" s="76">
        <v>1</v>
      </c>
      <c r="FR36" s="76">
        <v>0</v>
      </c>
      <c r="FS36" s="76">
        <v>0</v>
      </c>
      <c r="FT36" s="76">
        <v>0</v>
      </c>
      <c r="FU36" s="76">
        <v>1</v>
      </c>
      <c r="FV36" s="76">
        <v>0</v>
      </c>
      <c r="FW36" s="76">
        <v>0</v>
      </c>
      <c r="FX36" s="76">
        <v>0</v>
      </c>
      <c r="FY36" s="76">
        <v>0</v>
      </c>
      <c r="FZ36" s="76">
        <v>0</v>
      </c>
      <c r="GA36" s="76">
        <v>0</v>
      </c>
      <c r="GB36" s="76">
        <v>0</v>
      </c>
      <c r="GC36" s="76">
        <v>1</v>
      </c>
      <c r="GD36" s="76">
        <v>0</v>
      </c>
      <c r="GE36" s="76">
        <v>0</v>
      </c>
      <c r="GF36" s="76">
        <v>0</v>
      </c>
      <c r="GG36" s="76">
        <v>0</v>
      </c>
      <c r="GH36" s="76">
        <v>0</v>
      </c>
      <c r="GI36" s="76">
        <v>0</v>
      </c>
      <c r="GJ36" s="76">
        <v>0</v>
      </c>
      <c r="GK36" s="76">
        <v>0</v>
      </c>
      <c r="GL36" s="76">
        <v>0</v>
      </c>
      <c r="GM36" s="76">
        <v>0</v>
      </c>
      <c r="GN36" s="76">
        <v>0</v>
      </c>
      <c r="GO36" s="77">
        <v>0</v>
      </c>
    </row>
    <row r="37" spans="1:197" x14ac:dyDescent="0.2">
      <c r="A37" s="75">
        <v>32</v>
      </c>
      <c r="B37" s="50" t="s">
        <v>1053</v>
      </c>
      <c r="C37" s="76">
        <v>2</v>
      </c>
      <c r="D37" s="76">
        <v>6</v>
      </c>
      <c r="E37" s="76">
        <v>36647289</v>
      </c>
      <c r="F37" s="76" t="s">
        <v>458</v>
      </c>
      <c r="G37" s="76" t="s">
        <v>413</v>
      </c>
      <c r="H37" s="76" t="s">
        <v>412</v>
      </c>
      <c r="I37" s="76">
        <v>1</v>
      </c>
      <c r="J37" s="76">
        <v>1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1</v>
      </c>
      <c r="S37" s="76">
        <v>0</v>
      </c>
      <c r="T37" s="76">
        <v>0</v>
      </c>
      <c r="U37" s="76">
        <v>0</v>
      </c>
      <c r="V37" s="76">
        <v>0</v>
      </c>
      <c r="W37" s="76">
        <v>0</v>
      </c>
      <c r="X37" s="76">
        <v>1</v>
      </c>
      <c r="Y37" s="76">
        <v>0</v>
      </c>
      <c r="Z37" s="76">
        <v>0</v>
      </c>
      <c r="AA37" s="76">
        <v>0</v>
      </c>
      <c r="AB37" s="76">
        <v>1</v>
      </c>
      <c r="AC37" s="76">
        <v>0</v>
      </c>
      <c r="AD37" s="76">
        <v>1</v>
      </c>
      <c r="AE37" s="76">
        <v>0</v>
      </c>
      <c r="AF37" s="76">
        <v>0</v>
      </c>
      <c r="AG37" s="76">
        <v>0</v>
      </c>
      <c r="AH37" s="76">
        <v>0</v>
      </c>
      <c r="AI37" s="76">
        <v>0</v>
      </c>
      <c r="AJ37" s="76">
        <v>0</v>
      </c>
      <c r="AK37" s="76">
        <v>0</v>
      </c>
      <c r="AL37" s="76">
        <v>1</v>
      </c>
      <c r="AM37" s="76">
        <v>0</v>
      </c>
      <c r="AN37" s="76">
        <v>0</v>
      </c>
      <c r="AO37" s="76">
        <v>0</v>
      </c>
      <c r="AP37" s="76">
        <v>1</v>
      </c>
      <c r="AQ37" s="76">
        <v>0</v>
      </c>
      <c r="AR37" s="76">
        <v>0</v>
      </c>
      <c r="AS37" s="76">
        <v>0</v>
      </c>
      <c r="AT37" s="76">
        <v>1</v>
      </c>
      <c r="AU37" s="76">
        <v>0</v>
      </c>
      <c r="AV37" s="76">
        <v>0</v>
      </c>
      <c r="AW37" s="76">
        <v>0</v>
      </c>
      <c r="AX37" s="76">
        <v>1</v>
      </c>
      <c r="AY37" s="76">
        <v>0</v>
      </c>
      <c r="AZ37" s="76">
        <v>0</v>
      </c>
      <c r="BA37" s="76">
        <v>0</v>
      </c>
      <c r="BB37" s="76">
        <v>1</v>
      </c>
      <c r="BC37" s="76">
        <v>0</v>
      </c>
      <c r="BD37" s="76">
        <v>1</v>
      </c>
      <c r="BE37" s="76">
        <v>0</v>
      </c>
      <c r="BF37" s="76">
        <v>0</v>
      </c>
      <c r="BG37" s="76">
        <v>0</v>
      </c>
      <c r="BH37" s="76">
        <v>1</v>
      </c>
      <c r="BI37" s="76">
        <v>0</v>
      </c>
      <c r="BJ37" s="76">
        <v>1</v>
      </c>
      <c r="BK37" s="76">
        <v>0</v>
      </c>
      <c r="BL37" s="76">
        <v>0</v>
      </c>
      <c r="BM37" s="76">
        <v>0</v>
      </c>
      <c r="BN37" s="76">
        <v>1</v>
      </c>
      <c r="BO37" s="76">
        <v>0</v>
      </c>
      <c r="BP37" s="76">
        <v>1</v>
      </c>
      <c r="BQ37" s="76">
        <v>0</v>
      </c>
      <c r="BR37" s="76">
        <v>0</v>
      </c>
      <c r="BS37" s="76">
        <v>0</v>
      </c>
      <c r="BT37" s="76">
        <v>1</v>
      </c>
      <c r="BU37" s="76">
        <v>0</v>
      </c>
      <c r="BV37" s="76">
        <v>0</v>
      </c>
      <c r="BW37" s="76">
        <v>0</v>
      </c>
      <c r="BX37" s="76">
        <v>0</v>
      </c>
      <c r="BY37" s="76">
        <v>0</v>
      </c>
      <c r="BZ37" s="76">
        <v>0</v>
      </c>
      <c r="CA37" s="76">
        <v>0</v>
      </c>
      <c r="CB37" s="76">
        <v>1</v>
      </c>
      <c r="CC37" s="76">
        <v>0</v>
      </c>
      <c r="CD37" s="76">
        <v>0</v>
      </c>
      <c r="CE37" s="76">
        <v>0</v>
      </c>
      <c r="CF37" s="76">
        <v>0</v>
      </c>
      <c r="CG37" s="76">
        <v>0</v>
      </c>
      <c r="CH37" s="76">
        <v>0</v>
      </c>
      <c r="CI37" s="76">
        <v>0</v>
      </c>
      <c r="CJ37" s="76">
        <v>1</v>
      </c>
      <c r="CK37" s="76">
        <v>0</v>
      </c>
      <c r="CL37" s="76">
        <v>0</v>
      </c>
      <c r="CM37" s="76">
        <v>0</v>
      </c>
      <c r="CN37" s="76">
        <v>1</v>
      </c>
      <c r="CO37" s="76">
        <v>0</v>
      </c>
      <c r="CP37" s="76">
        <v>0</v>
      </c>
      <c r="CQ37" s="76">
        <v>0</v>
      </c>
      <c r="CR37" s="76">
        <v>0</v>
      </c>
      <c r="CS37" s="76">
        <v>0</v>
      </c>
      <c r="CT37" s="76">
        <v>0</v>
      </c>
      <c r="CU37" s="76">
        <v>0</v>
      </c>
      <c r="CV37" s="76">
        <v>1</v>
      </c>
      <c r="CW37" s="76">
        <v>0</v>
      </c>
      <c r="CX37" s="76">
        <v>0</v>
      </c>
      <c r="CY37" s="76">
        <v>0</v>
      </c>
      <c r="CZ37" s="76">
        <v>0</v>
      </c>
      <c r="DA37" s="76">
        <v>0</v>
      </c>
      <c r="DB37" s="76">
        <v>0</v>
      </c>
      <c r="DC37" s="76">
        <v>0</v>
      </c>
      <c r="DD37" s="76">
        <v>0</v>
      </c>
      <c r="DE37" s="76">
        <v>0</v>
      </c>
      <c r="DF37" s="76">
        <v>0</v>
      </c>
      <c r="DG37" s="76">
        <v>0</v>
      </c>
      <c r="DH37" s="76">
        <v>0</v>
      </c>
      <c r="DI37" s="76">
        <v>0</v>
      </c>
      <c r="DJ37" s="76">
        <v>0</v>
      </c>
      <c r="DK37" s="76">
        <v>0</v>
      </c>
      <c r="DL37" s="76">
        <v>3.19</v>
      </c>
      <c r="DM37" s="76">
        <v>0</v>
      </c>
      <c r="DN37" s="76">
        <v>0</v>
      </c>
      <c r="DO37" s="76">
        <v>0</v>
      </c>
      <c r="DP37" s="76">
        <v>0</v>
      </c>
      <c r="DQ37" s="76">
        <v>0</v>
      </c>
      <c r="DR37" s="76">
        <v>0</v>
      </c>
      <c r="DS37" s="76">
        <v>0</v>
      </c>
      <c r="DT37" s="76">
        <v>0</v>
      </c>
      <c r="DU37" s="76">
        <v>0</v>
      </c>
      <c r="DV37" s="76">
        <v>0</v>
      </c>
      <c r="DW37" s="76">
        <v>0</v>
      </c>
      <c r="DX37" s="76">
        <v>0</v>
      </c>
      <c r="DY37" s="76">
        <v>0</v>
      </c>
      <c r="DZ37" s="76">
        <v>0</v>
      </c>
      <c r="EA37" s="76">
        <v>0</v>
      </c>
      <c r="EB37" s="76">
        <v>0</v>
      </c>
      <c r="EC37" s="76">
        <v>1</v>
      </c>
      <c r="ED37" s="76">
        <v>0</v>
      </c>
      <c r="EE37" s="76">
        <v>0</v>
      </c>
      <c r="EF37" s="76">
        <v>0</v>
      </c>
      <c r="EG37" s="76">
        <v>0</v>
      </c>
      <c r="EH37" s="76">
        <v>0</v>
      </c>
      <c r="EI37" s="76">
        <v>0.45390999999999998</v>
      </c>
      <c r="EJ37" s="76">
        <v>0</v>
      </c>
      <c r="EK37" s="76">
        <v>0.47821000000000002</v>
      </c>
      <c r="EL37" s="76">
        <v>0</v>
      </c>
      <c r="EM37" s="76">
        <v>1.4091</v>
      </c>
      <c r="EN37" s="76">
        <v>0</v>
      </c>
      <c r="EO37" s="76">
        <v>6.75</v>
      </c>
      <c r="EP37" s="76">
        <v>0</v>
      </c>
      <c r="EQ37" s="76">
        <v>0.19700000000000001</v>
      </c>
      <c r="ER37" s="76">
        <v>0</v>
      </c>
      <c r="ES37" s="76">
        <v>1.5910000000000001E-2</v>
      </c>
      <c r="ET37" s="76">
        <v>0</v>
      </c>
      <c r="EU37" s="76">
        <v>0.56818000000000002</v>
      </c>
      <c r="EV37" s="76">
        <v>0</v>
      </c>
      <c r="EW37" s="76">
        <v>1.3324000000000001E-2</v>
      </c>
      <c r="EX37" s="76">
        <v>0</v>
      </c>
      <c r="EY37" s="76">
        <v>0.18956999999999999</v>
      </c>
      <c r="EZ37" s="76">
        <v>0</v>
      </c>
      <c r="FA37" s="76">
        <v>0</v>
      </c>
      <c r="FB37" s="76">
        <v>0</v>
      </c>
      <c r="FC37" s="76">
        <v>0</v>
      </c>
      <c r="FD37" s="76">
        <v>0</v>
      </c>
      <c r="FE37" s="76">
        <v>0</v>
      </c>
      <c r="FF37" s="76">
        <v>0</v>
      </c>
      <c r="FG37" s="76">
        <v>1</v>
      </c>
      <c r="FH37" s="76">
        <v>0</v>
      </c>
      <c r="FI37" s="76">
        <v>0</v>
      </c>
      <c r="FJ37" s="76">
        <v>0</v>
      </c>
      <c r="FK37" s="76">
        <v>1</v>
      </c>
      <c r="FL37" s="76">
        <v>0</v>
      </c>
      <c r="FM37" s="76">
        <v>0</v>
      </c>
      <c r="FN37" s="76">
        <v>0</v>
      </c>
      <c r="FO37" s="76">
        <v>0</v>
      </c>
      <c r="FP37" s="76">
        <v>0</v>
      </c>
      <c r="FQ37" s="76">
        <v>1</v>
      </c>
      <c r="FR37" s="76">
        <v>0</v>
      </c>
      <c r="FS37" s="76">
        <v>0</v>
      </c>
      <c r="FT37" s="76">
        <v>0</v>
      </c>
      <c r="FU37" s="76">
        <v>1</v>
      </c>
      <c r="FV37" s="76">
        <v>0</v>
      </c>
      <c r="FW37" s="76">
        <v>0</v>
      </c>
      <c r="FX37" s="76">
        <v>0</v>
      </c>
      <c r="FY37" s="76">
        <v>0</v>
      </c>
      <c r="FZ37" s="76">
        <v>0</v>
      </c>
      <c r="GA37" s="76">
        <v>0</v>
      </c>
      <c r="GB37" s="76">
        <v>0</v>
      </c>
      <c r="GC37" s="76">
        <v>1</v>
      </c>
      <c r="GD37" s="76">
        <v>0</v>
      </c>
      <c r="GE37" s="76">
        <v>0</v>
      </c>
      <c r="GF37" s="76">
        <v>0</v>
      </c>
      <c r="GG37" s="76">
        <v>0</v>
      </c>
      <c r="GH37" s="76">
        <v>0</v>
      </c>
      <c r="GI37" s="76">
        <v>0</v>
      </c>
      <c r="GJ37" s="76">
        <v>0</v>
      </c>
      <c r="GK37" s="76">
        <v>0</v>
      </c>
      <c r="GL37" s="76">
        <v>0</v>
      </c>
      <c r="GM37" s="76">
        <v>0</v>
      </c>
      <c r="GN37" s="76">
        <v>0</v>
      </c>
      <c r="GO37" s="77">
        <v>0</v>
      </c>
    </row>
    <row r="38" spans="1:197" x14ac:dyDescent="0.2">
      <c r="A38" s="75">
        <v>32</v>
      </c>
      <c r="B38" s="50" t="s">
        <v>1053</v>
      </c>
      <c r="C38" s="76">
        <v>3</v>
      </c>
      <c r="D38" s="76">
        <v>6</v>
      </c>
      <c r="E38" s="76">
        <v>36645968</v>
      </c>
      <c r="F38" s="76" t="s">
        <v>682</v>
      </c>
      <c r="G38" s="76" t="s">
        <v>413</v>
      </c>
      <c r="H38" s="76" t="s">
        <v>416</v>
      </c>
      <c r="I38" s="76">
        <v>0.91393999999999997</v>
      </c>
      <c r="J38" s="76">
        <v>2.9139400000000002</v>
      </c>
      <c r="K38" s="76">
        <v>0</v>
      </c>
      <c r="L38" s="76">
        <v>0</v>
      </c>
      <c r="M38" s="76">
        <v>0</v>
      </c>
      <c r="N38" s="76">
        <v>1</v>
      </c>
      <c r="O38" s="76">
        <v>0</v>
      </c>
      <c r="P38" s="76">
        <v>0</v>
      </c>
      <c r="Q38" s="76">
        <v>0</v>
      </c>
      <c r="R38" s="76">
        <v>1</v>
      </c>
      <c r="S38" s="76">
        <v>0</v>
      </c>
      <c r="T38" s="76">
        <v>0</v>
      </c>
      <c r="U38" s="76">
        <v>0</v>
      </c>
      <c r="V38" s="76">
        <v>0</v>
      </c>
      <c r="W38" s="76">
        <v>0</v>
      </c>
      <c r="X38" s="76">
        <v>0</v>
      </c>
      <c r="Y38" s="76">
        <v>0</v>
      </c>
      <c r="Z38" s="76">
        <v>1</v>
      </c>
      <c r="AA38" s="76">
        <v>0</v>
      </c>
      <c r="AB38" s="76">
        <v>0</v>
      </c>
      <c r="AC38" s="76">
        <v>0</v>
      </c>
      <c r="AD38" s="76">
        <v>0</v>
      </c>
      <c r="AE38" s="76">
        <v>0</v>
      </c>
      <c r="AF38" s="76">
        <v>1</v>
      </c>
      <c r="AG38" s="76">
        <v>0</v>
      </c>
      <c r="AH38" s="76">
        <v>0</v>
      </c>
      <c r="AI38" s="76">
        <v>0</v>
      </c>
      <c r="AJ38" s="76">
        <v>0</v>
      </c>
      <c r="AK38" s="76">
        <v>0</v>
      </c>
      <c r="AL38" s="76">
        <v>1</v>
      </c>
      <c r="AM38" s="76">
        <v>0</v>
      </c>
      <c r="AN38" s="76">
        <v>0</v>
      </c>
      <c r="AO38" s="76">
        <v>0</v>
      </c>
      <c r="AP38" s="76">
        <v>0</v>
      </c>
      <c r="AQ38" s="76">
        <v>0</v>
      </c>
      <c r="AR38" s="76">
        <v>1</v>
      </c>
      <c r="AS38" s="76">
        <v>0</v>
      </c>
      <c r="AT38" s="76">
        <v>1</v>
      </c>
      <c r="AU38" s="76">
        <v>0</v>
      </c>
      <c r="AV38" s="76">
        <v>0</v>
      </c>
      <c r="AW38" s="76">
        <v>0</v>
      </c>
      <c r="AX38" s="76">
        <v>1</v>
      </c>
      <c r="AY38" s="76">
        <v>0</v>
      </c>
      <c r="AZ38" s="76">
        <v>0</v>
      </c>
      <c r="BA38" s="76">
        <v>0</v>
      </c>
      <c r="BB38" s="76">
        <v>1</v>
      </c>
      <c r="BC38" s="76">
        <v>0</v>
      </c>
      <c r="BD38" s="76">
        <v>1</v>
      </c>
      <c r="BE38" s="76">
        <v>0</v>
      </c>
      <c r="BF38" s="76">
        <v>0</v>
      </c>
      <c r="BG38" s="76">
        <v>0</v>
      </c>
      <c r="BH38" s="76">
        <v>0</v>
      </c>
      <c r="BI38" s="76">
        <v>0</v>
      </c>
      <c r="BJ38" s="76">
        <v>1</v>
      </c>
      <c r="BK38" s="76">
        <v>0</v>
      </c>
      <c r="BL38" s="76">
        <v>0</v>
      </c>
      <c r="BM38" s="76">
        <v>0</v>
      </c>
      <c r="BN38" s="76">
        <v>0</v>
      </c>
      <c r="BO38" s="76">
        <v>0</v>
      </c>
      <c r="BP38" s="76">
        <v>1</v>
      </c>
      <c r="BQ38" s="76">
        <v>0</v>
      </c>
      <c r="BR38" s="76">
        <v>0</v>
      </c>
      <c r="BS38" s="76">
        <v>0</v>
      </c>
      <c r="BT38" s="76">
        <v>1</v>
      </c>
      <c r="BU38" s="76">
        <v>0</v>
      </c>
      <c r="BV38" s="76">
        <v>0</v>
      </c>
      <c r="BW38" s="76">
        <v>0</v>
      </c>
      <c r="BX38" s="76">
        <v>0</v>
      </c>
      <c r="BY38" s="76">
        <v>0</v>
      </c>
      <c r="BZ38" s="76">
        <v>0</v>
      </c>
      <c r="CA38" s="76">
        <v>0</v>
      </c>
      <c r="CB38" s="76">
        <v>1</v>
      </c>
      <c r="CC38" s="76">
        <v>0</v>
      </c>
      <c r="CD38" s="76">
        <v>0</v>
      </c>
      <c r="CE38" s="76">
        <v>0</v>
      </c>
      <c r="CF38" s="76">
        <v>0</v>
      </c>
      <c r="CG38" s="76">
        <v>0</v>
      </c>
      <c r="CH38" s="76">
        <v>0</v>
      </c>
      <c r="CI38" s="76">
        <v>0</v>
      </c>
      <c r="CJ38" s="76">
        <v>1</v>
      </c>
      <c r="CK38" s="76">
        <v>0</v>
      </c>
      <c r="CL38" s="76">
        <v>0</v>
      </c>
      <c r="CM38" s="76">
        <v>0</v>
      </c>
      <c r="CN38" s="76">
        <v>1</v>
      </c>
      <c r="CO38" s="76">
        <v>0</v>
      </c>
      <c r="CP38" s="76">
        <v>0</v>
      </c>
      <c r="CQ38" s="76">
        <v>0</v>
      </c>
      <c r="CR38" s="76">
        <v>0</v>
      </c>
      <c r="CS38" s="76">
        <v>0</v>
      </c>
      <c r="CT38" s="76">
        <v>0</v>
      </c>
      <c r="CU38" s="76">
        <v>0</v>
      </c>
      <c r="CV38" s="76">
        <v>1</v>
      </c>
      <c r="CW38" s="76">
        <v>0</v>
      </c>
      <c r="CX38" s="76">
        <v>0</v>
      </c>
      <c r="CY38" s="76">
        <v>0</v>
      </c>
      <c r="CZ38" s="76">
        <v>0</v>
      </c>
      <c r="DA38" s="76">
        <v>0</v>
      </c>
      <c r="DB38" s="76">
        <v>0</v>
      </c>
      <c r="DC38" s="76">
        <v>0</v>
      </c>
      <c r="DD38" s="76">
        <v>0</v>
      </c>
      <c r="DE38" s="76">
        <v>0</v>
      </c>
      <c r="DF38" s="76">
        <v>1</v>
      </c>
      <c r="DG38" s="76">
        <v>0</v>
      </c>
      <c r="DH38" s="76">
        <v>0</v>
      </c>
      <c r="DI38" s="76">
        <v>0</v>
      </c>
      <c r="DJ38" s="76">
        <v>0</v>
      </c>
      <c r="DK38" s="76">
        <v>0</v>
      </c>
      <c r="DL38" s="76">
        <v>2.57</v>
      </c>
      <c r="DM38" s="76">
        <v>0</v>
      </c>
      <c r="DN38" s="76">
        <v>0</v>
      </c>
      <c r="DO38" s="76">
        <v>0</v>
      </c>
      <c r="DP38" s="76">
        <v>0</v>
      </c>
      <c r="DQ38" s="76">
        <v>0</v>
      </c>
      <c r="DR38" s="76">
        <v>0</v>
      </c>
      <c r="DS38" s="76">
        <v>0</v>
      </c>
      <c r="DT38" s="76">
        <v>0</v>
      </c>
      <c r="DU38" s="76">
        <v>0</v>
      </c>
      <c r="DV38" s="76">
        <v>0</v>
      </c>
      <c r="DW38" s="76">
        <v>0</v>
      </c>
      <c r="DX38" s="76">
        <v>0</v>
      </c>
      <c r="DY38" s="76">
        <v>0</v>
      </c>
      <c r="DZ38" s="76">
        <v>0</v>
      </c>
      <c r="EA38" s="76">
        <v>0</v>
      </c>
      <c r="EB38" s="76">
        <v>0</v>
      </c>
      <c r="EC38" s="76">
        <v>1</v>
      </c>
      <c r="ED38" s="76">
        <v>0</v>
      </c>
      <c r="EE38" s="76">
        <v>0</v>
      </c>
      <c r="EF38" s="76">
        <v>0</v>
      </c>
      <c r="EG38" s="76">
        <v>0</v>
      </c>
      <c r="EH38" s="76">
        <v>0</v>
      </c>
      <c r="EI38" s="76">
        <v>1.4079999999999999</v>
      </c>
      <c r="EJ38" s="76">
        <v>0</v>
      </c>
      <c r="EK38" s="76">
        <v>0.77246000000000004</v>
      </c>
      <c r="EL38" s="76">
        <v>0</v>
      </c>
      <c r="EM38" s="76">
        <v>1.3727</v>
      </c>
      <c r="EN38" s="76">
        <v>0</v>
      </c>
      <c r="EO38" s="76">
        <v>6.8</v>
      </c>
      <c r="EP38" s="76">
        <v>0</v>
      </c>
      <c r="EQ38" s="76">
        <v>0.19600000000000001</v>
      </c>
      <c r="ER38" s="76">
        <v>0</v>
      </c>
      <c r="ES38" s="76">
        <v>1.5990000000000001E-2</v>
      </c>
      <c r="ET38" s="76">
        <v>0</v>
      </c>
      <c r="EU38" s="76">
        <v>1.0198</v>
      </c>
      <c r="EV38" s="76">
        <v>0</v>
      </c>
      <c r="EW38" s="76">
        <v>1.4172000000000001E-2</v>
      </c>
      <c r="EX38" s="76">
        <v>0</v>
      </c>
      <c r="EY38" s="76">
        <v>9.4753000000000004E-2</v>
      </c>
      <c r="EZ38" s="76">
        <v>0</v>
      </c>
      <c r="FA38" s="76">
        <v>0</v>
      </c>
      <c r="FB38" s="76">
        <v>0</v>
      </c>
      <c r="FC38" s="76">
        <v>0</v>
      </c>
      <c r="FD38" s="76">
        <v>0</v>
      </c>
      <c r="FE38" s="76">
        <v>0</v>
      </c>
      <c r="FF38" s="76">
        <v>0</v>
      </c>
      <c r="FG38" s="76">
        <v>1</v>
      </c>
      <c r="FH38" s="76">
        <v>0</v>
      </c>
      <c r="FI38" s="76">
        <v>0</v>
      </c>
      <c r="FJ38" s="76">
        <v>0</v>
      </c>
      <c r="FK38" s="76">
        <v>1</v>
      </c>
      <c r="FL38" s="76">
        <v>0</v>
      </c>
      <c r="FM38" s="76">
        <v>0</v>
      </c>
      <c r="FN38" s="76">
        <v>0</v>
      </c>
      <c r="FO38" s="76">
        <v>0</v>
      </c>
      <c r="FP38" s="76">
        <v>0</v>
      </c>
      <c r="FQ38" s="76">
        <v>1</v>
      </c>
      <c r="FR38" s="76">
        <v>0</v>
      </c>
      <c r="FS38" s="76">
        <v>0</v>
      </c>
      <c r="FT38" s="76">
        <v>0</v>
      </c>
      <c r="FU38" s="76">
        <v>1</v>
      </c>
      <c r="FV38" s="76">
        <v>0</v>
      </c>
      <c r="FW38" s="76">
        <v>0</v>
      </c>
      <c r="FX38" s="76">
        <v>0</v>
      </c>
      <c r="FY38" s="76">
        <v>0</v>
      </c>
      <c r="FZ38" s="76">
        <v>0</v>
      </c>
      <c r="GA38" s="76">
        <v>0</v>
      </c>
      <c r="GB38" s="76">
        <v>0</v>
      </c>
      <c r="GC38" s="76">
        <v>0</v>
      </c>
      <c r="GD38" s="76">
        <v>0</v>
      </c>
      <c r="GE38" s="76">
        <v>0</v>
      </c>
      <c r="GF38" s="76">
        <v>0</v>
      </c>
      <c r="GG38" s="76">
        <v>0</v>
      </c>
      <c r="GH38" s="76">
        <v>0</v>
      </c>
      <c r="GI38" s="76">
        <v>0</v>
      </c>
      <c r="GJ38" s="76">
        <v>0</v>
      </c>
      <c r="GK38" s="76">
        <v>0</v>
      </c>
      <c r="GL38" s="76">
        <v>0</v>
      </c>
      <c r="GM38" s="76">
        <v>0</v>
      </c>
      <c r="GN38" s="76">
        <v>0</v>
      </c>
      <c r="GO38" s="77">
        <v>0</v>
      </c>
    </row>
    <row r="39" spans="1:197" x14ac:dyDescent="0.2">
      <c r="A39" s="75">
        <v>35</v>
      </c>
      <c r="B39" s="50" t="s">
        <v>1053</v>
      </c>
      <c r="C39" s="76">
        <v>1</v>
      </c>
      <c r="D39" s="76">
        <v>7</v>
      </c>
      <c r="E39" s="76">
        <v>128384556</v>
      </c>
      <c r="F39" s="76" t="s">
        <v>1077</v>
      </c>
      <c r="G39" s="76" t="s">
        <v>413</v>
      </c>
      <c r="H39" s="76" t="s">
        <v>1078</v>
      </c>
      <c r="I39" s="76">
        <v>1</v>
      </c>
      <c r="J39" s="76">
        <v>4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76">
        <v>0</v>
      </c>
      <c r="U39" s="76">
        <v>0</v>
      </c>
      <c r="V39" s="76">
        <v>0</v>
      </c>
      <c r="W39" s="76">
        <v>0</v>
      </c>
      <c r="X39" s="76">
        <v>0</v>
      </c>
      <c r="Y39" s="76">
        <v>1</v>
      </c>
      <c r="Z39" s="76">
        <v>0</v>
      </c>
      <c r="AA39" s="76">
        <v>0</v>
      </c>
      <c r="AB39" s="76">
        <v>0</v>
      </c>
      <c r="AC39" s="76">
        <v>0</v>
      </c>
      <c r="AD39" s="76">
        <v>0</v>
      </c>
      <c r="AE39" s="76">
        <v>1</v>
      </c>
      <c r="AF39" s="76">
        <v>0</v>
      </c>
      <c r="AG39" s="76">
        <v>0</v>
      </c>
      <c r="AH39" s="76">
        <v>0</v>
      </c>
      <c r="AI39" s="76">
        <v>0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0</v>
      </c>
      <c r="AR39" s="76">
        <v>0</v>
      </c>
      <c r="AS39" s="76">
        <v>1</v>
      </c>
      <c r="AT39" s="76">
        <v>0</v>
      </c>
      <c r="AU39" s="76">
        <v>0</v>
      </c>
      <c r="AV39" s="76">
        <v>0</v>
      </c>
      <c r="AW39" s="76">
        <v>1</v>
      </c>
      <c r="AX39" s="76">
        <v>0</v>
      </c>
      <c r="AY39" s="76">
        <v>0</v>
      </c>
      <c r="AZ39" s="76">
        <v>0</v>
      </c>
      <c r="BA39" s="76">
        <v>0</v>
      </c>
      <c r="BB39" s="76">
        <v>0</v>
      </c>
      <c r="BC39" s="76">
        <v>1</v>
      </c>
      <c r="BD39" s="76">
        <v>0</v>
      </c>
      <c r="BE39" s="76">
        <v>0</v>
      </c>
      <c r="BF39" s="76">
        <v>0</v>
      </c>
      <c r="BG39" s="76">
        <v>0</v>
      </c>
      <c r="BH39" s="76">
        <v>0</v>
      </c>
      <c r="BI39" s="76">
        <v>1</v>
      </c>
      <c r="BJ39" s="76">
        <v>0</v>
      </c>
      <c r="BK39" s="76">
        <v>0</v>
      </c>
      <c r="BL39" s="76">
        <v>0</v>
      </c>
      <c r="BM39" s="76">
        <v>0</v>
      </c>
      <c r="BN39" s="76">
        <v>0</v>
      </c>
      <c r="BO39" s="76">
        <v>1</v>
      </c>
      <c r="BP39" s="76">
        <v>0</v>
      </c>
      <c r="BQ39" s="76">
        <v>0</v>
      </c>
      <c r="BR39" s="76">
        <v>0</v>
      </c>
      <c r="BS39" s="76">
        <v>1</v>
      </c>
      <c r="BT39" s="76">
        <v>0</v>
      </c>
      <c r="BU39" s="76">
        <v>0</v>
      </c>
      <c r="BV39" s="76">
        <v>0</v>
      </c>
      <c r="BW39" s="76">
        <v>0</v>
      </c>
      <c r="BX39" s="76">
        <v>0</v>
      </c>
      <c r="BY39" s="76">
        <v>1</v>
      </c>
      <c r="BZ39" s="76">
        <v>0</v>
      </c>
      <c r="CA39" s="76">
        <v>0</v>
      </c>
      <c r="CB39" s="76">
        <v>0</v>
      </c>
      <c r="CC39" s="76">
        <v>0</v>
      </c>
      <c r="CD39" s="76">
        <v>0</v>
      </c>
      <c r="CE39" s="76">
        <v>0</v>
      </c>
      <c r="CF39" s="76">
        <v>0</v>
      </c>
      <c r="CG39" s="76">
        <v>0</v>
      </c>
      <c r="CH39" s="76">
        <v>0</v>
      </c>
      <c r="CI39" s="76">
        <v>1</v>
      </c>
      <c r="CJ39" s="76">
        <v>0</v>
      </c>
      <c r="CK39" s="76">
        <v>0</v>
      </c>
      <c r="CL39" s="76">
        <v>0</v>
      </c>
      <c r="CM39" s="76">
        <v>0</v>
      </c>
      <c r="CN39" s="76">
        <v>0</v>
      </c>
      <c r="CO39" s="76">
        <v>0</v>
      </c>
      <c r="CP39" s="76">
        <v>0</v>
      </c>
      <c r="CQ39" s="76">
        <v>1</v>
      </c>
      <c r="CR39" s="76">
        <v>0</v>
      </c>
      <c r="CS39" s="76">
        <v>0</v>
      </c>
      <c r="CT39" s="76">
        <v>0</v>
      </c>
      <c r="CU39" s="76">
        <v>0</v>
      </c>
      <c r="CV39" s="76">
        <v>0</v>
      </c>
      <c r="CW39" s="76">
        <v>0</v>
      </c>
      <c r="CX39" s="76">
        <v>0</v>
      </c>
      <c r="CY39" s="76">
        <v>0</v>
      </c>
      <c r="CZ39" s="76">
        <v>0</v>
      </c>
      <c r="DA39" s="76">
        <v>0</v>
      </c>
      <c r="DB39" s="76">
        <v>0</v>
      </c>
      <c r="DC39" s="76">
        <v>0</v>
      </c>
      <c r="DD39" s="76">
        <v>0</v>
      </c>
      <c r="DE39" s="76">
        <v>0</v>
      </c>
      <c r="DF39" s="76">
        <v>0</v>
      </c>
      <c r="DG39" s="76">
        <v>0</v>
      </c>
      <c r="DH39" s="76">
        <v>0</v>
      </c>
      <c r="DI39" s="76">
        <v>0</v>
      </c>
      <c r="DJ39" s="76">
        <v>0</v>
      </c>
      <c r="DK39" s="76">
        <v>2.88</v>
      </c>
      <c r="DL39" s="76">
        <v>0</v>
      </c>
      <c r="DM39" s="76">
        <v>0</v>
      </c>
      <c r="DN39" s="76">
        <v>0</v>
      </c>
      <c r="DO39" s="76">
        <v>0</v>
      </c>
      <c r="DP39" s="76">
        <v>0</v>
      </c>
      <c r="DQ39" s="76">
        <v>0</v>
      </c>
      <c r="DR39" s="76">
        <v>0</v>
      </c>
      <c r="DS39" s="76">
        <v>0</v>
      </c>
      <c r="DT39" s="76">
        <v>0</v>
      </c>
      <c r="DU39" s="76">
        <v>0</v>
      </c>
      <c r="DV39" s="76">
        <v>0</v>
      </c>
      <c r="DW39" s="76">
        <v>1</v>
      </c>
      <c r="DX39" s="76">
        <v>0</v>
      </c>
      <c r="DY39" s="76">
        <v>0</v>
      </c>
      <c r="DZ39" s="76">
        <v>0</v>
      </c>
      <c r="EA39" s="76">
        <v>0</v>
      </c>
      <c r="EB39" s="76">
        <v>0</v>
      </c>
      <c r="EC39" s="76">
        <v>0</v>
      </c>
      <c r="ED39" s="76">
        <v>0</v>
      </c>
      <c r="EE39" s="76">
        <v>0</v>
      </c>
      <c r="EF39" s="76">
        <v>0</v>
      </c>
      <c r="EG39" s="76">
        <v>0</v>
      </c>
      <c r="EH39" s="76">
        <v>0</v>
      </c>
      <c r="EI39" s="76">
        <v>0</v>
      </c>
      <c r="EJ39" s="76">
        <v>0.82369999999999999</v>
      </c>
      <c r="EK39" s="76">
        <v>0</v>
      </c>
      <c r="EL39" s="76">
        <v>2.0299999999999998</v>
      </c>
      <c r="EM39" s="76">
        <v>0</v>
      </c>
      <c r="EN39" s="76">
        <v>4.8499999999999996</v>
      </c>
      <c r="EO39" s="76">
        <v>0</v>
      </c>
      <c r="EP39" s="76">
        <v>0.39700000000000002</v>
      </c>
      <c r="EQ39" s="76">
        <v>0</v>
      </c>
      <c r="ER39" s="76">
        <v>1.213E-2</v>
      </c>
      <c r="ES39" s="76">
        <v>0</v>
      </c>
      <c r="ET39" s="76">
        <v>0</v>
      </c>
      <c r="EU39" s="76">
        <v>0</v>
      </c>
      <c r="EV39" s="76">
        <v>0</v>
      </c>
      <c r="EW39" s="76">
        <v>0</v>
      </c>
      <c r="EX39" s="76">
        <v>0</v>
      </c>
      <c r="EY39" s="76">
        <v>0</v>
      </c>
      <c r="EZ39" s="76">
        <v>0</v>
      </c>
      <c r="FA39" s="76">
        <v>0</v>
      </c>
      <c r="FB39" s="76">
        <v>0</v>
      </c>
      <c r="FC39" s="76">
        <v>0</v>
      </c>
      <c r="FD39" s="76">
        <v>0</v>
      </c>
      <c r="FE39" s="76">
        <v>0</v>
      </c>
      <c r="FF39" s="76">
        <v>1</v>
      </c>
      <c r="FG39" s="76">
        <v>0</v>
      </c>
      <c r="FH39" s="76">
        <v>0</v>
      </c>
      <c r="FI39" s="76">
        <v>0</v>
      </c>
      <c r="FJ39" s="76">
        <v>1</v>
      </c>
      <c r="FK39" s="76">
        <v>0</v>
      </c>
      <c r="FL39" s="76">
        <v>0</v>
      </c>
      <c r="FM39" s="76">
        <v>0</v>
      </c>
      <c r="FN39" s="76">
        <v>0</v>
      </c>
      <c r="FO39" s="76">
        <v>0</v>
      </c>
      <c r="FP39" s="76">
        <v>0</v>
      </c>
      <c r="FQ39" s="76">
        <v>0</v>
      </c>
      <c r="FR39" s="76">
        <v>0</v>
      </c>
      <c r="FS39" s="76">
        <v>0</v>
      </c>
      <c r="FT39" s="76">
        <v>0</v>
      </c>
      <c r="FU39" s="76">
        <v>0</v>
      </c>
      <c r="FV39" s="76">
        <v>0</v>
      </c>
      <c r="FW39" s="76">
        <v>0</v>
      </c>
      <c r="FX39" s="76">
        <v>0</v>
      </c>
      <c r="FY39" s="76">
        <v>0</v>
      </c>
      <c r="FZ39" s="76">
        <v>0</v>
      </c>
      <c r="GA39" s="76">
        <v>0</v>
      </c>
      <c r="GB39" s="76">
        <v>0</v>
      </c>
      <c r="GC39" s="76">
        <v>0</v>
      </c>
      <c r="GD39" s="76">
        <v>0</v>
      </c>
      <c r="GE39" s="76">
        <v>0</v>
      </c>
      <c r="GF39" s="76">
        <v>0</v>
      </c>
      <c r="GG39" s="76">
        <v>0</v>
      </c>
      <c r="GH39" s="76">
        <v>0</v>
      </c>
      <c r="GI39" s="76">
        <v>0</v>
      </c>
      <c r="GJ39" s="76">
        <v>0</v>
      </c>
      <c r="GK39" s="76">
        <v>0</v>
      </c>
      <c r="GL39" s="76">
        <v>0</v>
      </c>
      <c r="GM39" s="76">
        <v>0</v>
      </c>
      <c r="GN39" s="76">
        <v>0</v>
      </c>
      <c r="GO39" s="77">
        <v>0</v>
      </c>
    </row>
    <row r="40" spans="1:197" x14ac:dyDescent="0.2">
      <c r="A40" s="75">
        <v>35</v>
      </c>
      <c r="B40" s="50" t="s">
        <v>1053</v>
      </c>
      <c r="C40" s="76">
        <v>2</v>
      </c>
      <c r="D40" s="76">
        <v>7</v>
      </c>
      <c r="E40" s="76">
        <v>128469293</v>
      </c>
      <c r="F40" s="76" t="s">
        <v>1079</v>
      </c>
      <c r="G40" s="76" t="s">
        <v>412</v>
      </c>
      <c r="H40" s="76" t="s">
        <v>413</v>
      </c>
      <c r="I40" s="76">
        <v>1</v>
      </c>
      <c r="J40" s="76">
        <v>1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1</v>
      </c>
      <c r="S40" s="76">
        <v>0</v>
      </c>
      <c r="T40" s="76">
        <v>0</v>
      </c>
      <c r="U40" s="76">
        <v>0</v>
      </c>
      <c r="V40" s="76">
        <v>0</v>
      </c>
      <c r="W40" s="76">
        <v>0</v>
      </c>
      <c r="X40" s="76">
        <v>0</v>
      </c>
      <c r="Y40" s="76">
        <v>0</v>
      </c>
      <c r="Z40" s="76">
        <v>1</v>
      </c>
      <c r="AA40" s="76">
        <v>0</v>
      </c>
      <c r="AB40" s="76">
        <v>0</v>
      </c>
      <c r="AC40" s="76">
        <v>0</v>
      </c>
      <c r="AD40" s="76">
        <v>0</v>
      </c>
      <c r="AE40" s="76">
        <v>0</v>
      </c>
      <c r="AF40" s="76">
        <v>1</v>
      </c>
      <c r="AG40" s="76">
        <v>0</v>
      </c>
      <c r="AH40" s="76">
        <v>0</v>
      </c>
      <c r="AI40" s="76">
        <v>0</v>
      </c>
      <c r="AJ40" s="76">
        <v>0</v>
      </c>
      <c r="AK40" s="76">
        <v>0</v>
      </c>
      <c r="AL40" s="76">
        <v>0</v>
      </c>
      <c r="AM40" s="76">
        <v>0</v>
      </c>
      <c r="AN40" s="76">
        <v>1</v>
      </c>
      <c r="AO40" s="76">
        <v>0</v>
      </c>
      <c r="AP40" s="76">
        <v>0</v>
      </c>
      <c r="AQ40" s="76">
        <v>0</v>
      </c>
      <c r="AR40" s="76">
        <v>0</v>
      </c>
      <c r="AS40" s="76">
        <v>0</v>
      </c>
      <c r="AT40" s="76">
        <v>1</v>
      </c>
      <c r="AU40" s="76">
        <v>0</v>
      </c>
      <c r="AV40" s="76">
        <v>0</v>
      </c>
      <c r="AW40" s="76">
        <v>0</v>
      </c>
      <c r="AX40" s="76">
        <v>1</v>
      </c>
      <c r="AY40" s="76">
        <v>0</v>
      </c>
      <c r="AZ40" s="76">
        <v>0</v>
      </c>
      <c r="BA40" s="76">
        <v>0</v>
      </c>
      <c r="BB40" s="76">
        <v>0</v>
      </c>
      <c r="BC40" s="76">
        <v>0</v>
      </c>
      <c r="BD40" s="76">
        <v>1</v>
      </c>
      <c r="BE40" s="76">
        <v>0</v>
      </c>
      <c r="BF40" s="76">
        <v>0</v>
      </c>
      <c r="BG40" s="76">
        <v>0</v>
      </c>
      <c r="BH40" s="76">
        <v>0</v>
      </c>
      <c r="BI40" s="76">
        <v>0</v>
      </c>
      <c r="BJ40" s="76">
        <v>1</v>
      </c>
      <c r="BK40" s="76">
        <v>0</v>
      </c>
      <c r="BL40" s="76">
        <v>0</v>
      </c>
      <c r="BM40" s="76">
        <v>0</v>
      </c>
      <c r="BN40" s="76">
        <v>0</v>
      </c>
      <c r="BO40" s="76">
        <v>0</v>
      </c>
      <c r="BP40" s="76">
        <v>1</v>
      </c>
      <c r="BQ40" s="76">
        <v>0</v>
      </c>
      <c r="BR40" s="76">
        <v>0</v>
      </c>
      <c r="BS40" s="76">
        <v>0</v>
      </c>
      <c r="BT40" s="76">
        <v>0</v>
      </c>
      <c r="BU40" s="76">
        <v>0</v>
      </c>
      <c r="BV40" s="76">
        <v>0</v>
      </c>
      <c r="BW40" s="76">
        <v>0</v>
      </c>
      <c r="BX40" s="76">
        <v>0</v>
      </c>
      <c r="BY40" s="76">
        <v>0</v>
      </c>
      <c r="BZ40" s="76">
        <v>0</v>
      </c>
      <c r="CA40" s="76">
        <v>0</v>
      </c>
      <c r="CB40" s="76">
        <v>1</v>
      </c>
      <c r="CC40" s="76">
        <v>0</v>
      </c>
      <c r="CD40" s="76">
        <v>0</v>
      </c>
      <c r="CE40" s="76">
        <v>0</v>
      </c>
      <c r="CF40" s="76">
        <v>0</v>
      </c>
      <c r="CG40" s="76">
        <v>0</v>
      </c>
      <c r="CH40" s="76">
        <v>0</v>
      </c>
      <c r="CI40" s="76">
        <v>0</v>
      </c>
      <c r="CJ40" s="76">
        <v>1</v>
      </c>
      <c r="CK40" s="76">
        <v>0</v>
      </c>
      <c r="CL40" s="76">
        <v>0</v>
      </c>
      <c r="CM40" s="76">
        <v>0</v>
      </c>
      <c r="CN40" s="76">
        <v>0</v>
      </c>
      <c r="CO40" s="76">
        <v>0</v>
      </c>
      <c r="CP40" s="76">
        <v>1</v>
      </c>
      <c r="CQ40" s="76">
        <v>0</v>
      </c>
      <c r="CR40" s="76">
        <v>0</v>
      </c>
      <c r="CS40" s="76">
        <v>0</v>
      </c>
      <c r="CT40" s="76">
        <v>1</v>
      </c>
      <c r="CU40" s="76">
        <v>0</v>
      </c>
      <c r="CV40" s="76">
        <v>0</v>
      </c>
      <c r="CW40" s="76">
        <v>0</v>
      </c>
      <c r="CX40" s="76">
        <v>1</v>
      </c>
      <c r="CY40" s="76">
        <v>0</v>
      </c>
      <c r="CZ40" s="76">
        <v>0</v>
      </c>
      <c r="DA40" s="76">
        <v>0</v>
      </c>
      <c r="DB40" s="76">
        <v>0</v>
      </c>
      <c r="DC40" s="76">
        <v>0</v>
      </c>
      <c r="DD40" s="76">
        <v>0</v>
      </c>
      <c r="DE40" s="76">
        <v>0</v>
      </c>
      <c r="DF40" s="76">
        <v>0</v>
      </c>
      <c r="DG40" s="76">
        <v>0</v>
      </c>
      <c r="DH40" s="76">
        <v>0</v>
      </c>
      <c r="DI40" s="76">
        <v>0</v>
      </c>
      <c r="DJ40" s="76">
        <v>1</v>
      </c>
      <c r="DK40" s="76">
        <v>0</v>
      </c>
      <c r="DL40" s="76">
        <v>0.20699999999999999</v>
      </c>
      <c r="DM40" s="76">
        <v>0</v>
      </c>
      <c r="DN40" s="76">
        <v>0</v>
      </c>
      <c r="DO40" s="76">
        <v>0</v>
      </c>
      <c r="DP40" s="76">
        <v>0</v>
      </c>
      <c r="DQ40" s="76">
        <v>0</v>
      </c>
      <c r="DR40" s="76">
        <v>0</v>
      </c>
      <c r="DS40" s="76">
        <v>0</v>
      </c>
      <c r="DT40" s="76">
        <v>0</v>
      </c>
      <c r="DU40" s="76">
        <v>0</v>
      </c>
      <c r="DV40" s="76">
        <v>0</v>
      </c>
      <c r="DW40" s="76">
        <v>0</v>
      </c>
      <c r="DX40" s="76">
        <v>0</v>
      </c>
      <c r="DY40" s="76">
        <v>0</v>
      </c>
      <c r="DZ40" s="76">
        <v>0</v>
      </c>
      <c r="EA40" s="76">
        <v>1</v>
      </c>
      <c r="EB40" s="76">
        <v>0</v>
      </c>
      <c r="EC40" s="76">
        <v>0</v>
      </c>
      <c r="ED40" s="76">
        <v>0</v>
      </c>
      <c r="EE40" s="76">
        <v>0</v>
      </c>
      <c r="EF40" s="76">
        <v>0</v>
      </c>
      <c r="EG40" s="76">
        <v>0</v>
      </c>
      <c r="EH40" s="76">
        <v>0</v>
      </c>
      <c r="EI40" s="76">
        <v>0</v>
      </c>
      <c r="EJ40" s="76">
        <v>0</v>
      </c>
      <c r="EK40" s="76">
        <v>-0.75693999999999995</v>
      </c>
      <c r="EL40" s="76">
        <v>0</v>
      </c>
      <c r="EM40" s="76">
        <v>0.86899999999999999</v>
      </c>
      <c r="EN40" s="76">
        <v>0</v>
      </c>
      <c r="EO40" s="76">
        <v>3.9</v>
      </c>
      <c r="EP40" s="76">
        <v>0</v>
      </c>
      <c r="EQ40" s="76">
        <v>0.61899999999999999</v>
      </c>
      <c r="ER40" s="76">
        <v>0</v>
      </c>
      <c r="ES40" s="76">
        <v>2.1299999999999999E-2</v>
      </c>
      <c r="ET40" s="76">
        <v>0</v>
      </c>
      <c r="EU40" s="76">
        <v>0</v>
      </c>
      <c r="EV40" s="76">
        <v>0</v>
      </c>
      <c r="EW40" s="76">
        <v>0</v>
      </c>
      <c r="EX40" s="76">
        <v>0</v>
      </c>
      <c r="EY40" s="76">
        <v>0</v>
      </c>
      <c r="EZ40" s="76">
        <v>0</v>
      </c>
      <c r="FA40" s="76">
        <v>0</v>
      </c>
      <c r="FB40" s="76">
        <v>0</v>
      </c>
      <c r="FC40" s="76">
        <v>0</v>
      </c>
      <c r="FD40" s="76">
        <v>0</v>
      </c>
      <c r="FE40" s="76">
        <v>0</v>
      </c>
      <c r="FF40" s="76">
        <v>0</v>
      </c>
      <c r="FG40" s="76">
        <v>1</v>
      </c>
      <c r="FH40" s="76">
        <v>0</v>
      </c>
      <c r="FI40" s="76">
        <v>0</v>
      </c>
      <c r="FJ40" s="76">
        <v>0</v>
      </c>
      <c r="FK40" s="76">
        <v>1</v>
      </c>
      <c r="FL40" s="76">
        <v>0</v>
      </c>
      <c r="FM40" s="76">
        <v>0</v>
      </c>
      <c r="FN40" s="76">
        <v>0</v>
      </c>
      <c r="FO40" s="76">
        <v>1</v>
      </c>
      <c r="FP40" s="76">
        <v>0</v>
      </c>
      <c r="FQ40" s="76">
        <v>0</v>
      </c>
      <c r="FR40" s="76">
        <v>0</v>
      </c>
      <c r="FS40" s="76">
        <v>1</v>
      </c>
      <c r="FT40" s="76">
        <v>0</v>
      </c>
      <c r="FU40" s="76">
        <v>0</v>
      </c>
      <c r="FV40" s="76">
        <v>0</v>
      </c>
      <c r="FW40" s="76">
        <v>0</v>
      </c>
      <c r="FX40" s="76">
        <v>0</v>
      </c>
      <c r="FY40" s="76">
        <v>0</v>
      </c>
      <c r="FZ40" s="76">
        <v>0</v>
      </c>
      <c r="GA40" s="76">
        <v>0</v>
      </c>
      <c r="GB40" s="76">
        <v>0</v>
      </c>
      <c r="GC40" s="76">
        <v>0</v>
      </c>
      <c r="GD40" s="76">
        <v>0</v>
      </c>
      <c r="GE40" s="76">
        <v>0</v>
      </c>
      <c r="GF40" s="76">
        <v>0</v>
      </c>
      <c r="GG40" s="76">
        <v>0</v>
      </c>
      <c r="GH40" s="76">
        <v>0</v>
      </c>
      <c r="GI40" s="76">
        <v>0</v>
      </c>
      <c r="GJ40" s="76">
        <v>0</v>
      </c>
      <c r="GK40" s="76">
        <v>0</v>
      </c>
      <c r="GL40" s="76">
        <v>0</v>
      </c>
      <c r="GM40" s="76">
        <v>0</v>
      </c>
      <c r="GN40" s="76">
        <v>0</v>
      </c>
      <c r="GO40" s="77">
        <v>0</v>
      </c>
    </row>
    <row r="41" spans="1:197" x14ac:dyDescent="0.2">
      <c r="A41" s="75">
        <v>35</v>
      </c>
      <c r="B41" s="50" t="s">
        <v>1053</v>
      </c>
      <c r="C41" s="76">
        <v>3</v>
      </c>
      <c r="D41" s="76">
        <v>7</v>
      </c>
      <c r="E41" s="76">
        <v>128470838</v>
      </c>
      <c r="F41" s="76" t="s">
        <v>1080</v>
      </c>
      <c r="G41" s="76" t="s">
        <v>416</v>
      </c>
      <c r="H41" s="76" t="s">
        <v>422</v>
      </c>
      <c r="I41" s="76">
        <v>1</v>
      </c>
      <c r="J41" s="76">
        <v>3</v>
      </c>
      <c r="K41" s="76">
        <v>0</v>
      </c>
      <c r="L41" s="76">
        <v>1</v>
      </c>
      <c r="M41" s="76">
        <v>0</v>
      </c>
      <c r="N41" s="76">
        <v>0</v>
      </c>
      <c r="O41" s="76">
        <v>0</v>
      </c>
      <c r="P41" s="76">
        <v>1</v>
      </c>
      <c r="Q41" s="76">
        <v>0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1</v>
      </c>
      <c r="Y41" s="76">
        <v>0</v>
      </c>
      <c r="Z41" s="76">
        <v>0</v>
      </c>
      <c r="AA41" s="76">
        <v>0</v>
      </c>
      <c r="AB41" s="76">
        <v>1</v>
      </c>
      <c r="AC41" s="76">
        <v>0</v>
      </c>
      <c r="AD41" s="76">
        <v>0</v>
      </c>
      <c r="AE41" s="76">
        <v>0</v>
      </c>
      <c r="AF41" s="76">
        <v>1</v>
      </c>
      <c r="AG41" s="76">
        <v>0</v>
      </c>
      <c r="AH41" s="76">
        <v>0</v>
      </c>
      <c r="AI41" s="76">
        <v>0</v>
      </c>
      <c r="AJ41" s="76">
        <v>0</v>
      </c>
      <c r="AK41" s="76">
        <v>0</v>
      </c>
      <c r="AL41" s="76">
        <v>1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6">
        <v>1</v>
      </c>
      <c r="AS41" s="76">
        <v>0</v>
      </c>
      <c r="AT41" s="76">
        <v>1</v>
      </c>
      <c r="AU41" s="76">
        <v>0</v>
      </c>
      <c r="AV41" s="76">
        <v>0</v>
      </c>
      <c r="AW41" s="76">
        <v>0</v>
      </c>
      <c r="AX41" s="76">
        <v>1</v>
      </c>
      <c r="AY41" s="76">
        <v>0</v>
      </c>
      <c r="AZ41" s="76">
        <v>0</v>
      </c>
      <c r="BA41" s="76">
        <v>0</v>
      </c>
      <c r="BB41" s="76">
        <v>1</v>
      </c>
      <c r="BC41" s="76">
        <v>0</v>
      </c>
      <c r="BD41" s="76">
        <v>1</v>
      </c>
      <c r="BE41" s="76">
        <v>0</v>
      </c>
      <c r="BF41" s="76">
        <v>0</v>
      </c>
      <c r="BG41" s="76">
        <v>0</v>
      </c>
      <c r="BH41" s="76">
        <v>1</v>
      </c>
      <c r="BI41" s="76">
        <v>0</v>
      </c>
      <c r="BJ41" s="76">
        <v>1</v>
      </c>
      <c r="BK41" s="76">
        <v>0</v>
      </c>
      <c r="BL41" s="76">
        <v>0</v>
      </c>
      <c r="BM41" s="76">
        <v>0</v>
      </c>
      <c r="BN41" s="76">
        <v>1</v>
      </c>
      <c r="BO41" s="76">
        <v>0</v>
      </c>
      <c r="BP41" s="76">
        <v>1</v>
      </c>
      <c r="BQ41" s="76">
        <v>0</v>
      </c>
      <c r="BR41" s="76">
        <v>0</v>
      </c>
      <c r="BS41" s="76">
        <v>0</v>
      </c>
      <c r="BT41" s="76">
        <v>0</v>
      </c>
      <c r="BU41" s="76">
        <v>0</v>
      </c>
      <c r="BV41" s="76">
        <v>1</v>
      </c>
      <c r="BW41" s="76">
        <v>0</v>
      </c>
      <c r="BX41" s="76">
        <v>0</v>
      </c>
      <c r="BY41" s="76">
        <v>0</v>
      </c>
      <c r="BZ41" s="76">
        <v>0</v>
      </c>
      <c r="CA41" s="76">
        <v>0</v>
      </c>
      <c r="CB41" s="76">
        <v>1</v>
      </c>
      <c r="CC41" s="76">
        <v>0</v>
      </c>
      <c r="CD41" s="76">
        <v>0</v>
      </c>
      <c r="CE41" s="76">
        <v>0</v>
      </c>
      <c r="CF41" s="76">
        <v>0</v>
      </c>
      <c r="CG41" s="76">
        <v>0</v>
      </c>
      <c r="CH41" s="76">
        <v>0</v>
      </c>
      <c r="CI41" s="76">
        <v>0</v>
      </c>
      <c r="CJ41" s="76">
        <v>1</v>
      </c>
      <c r="CK41" s="76">
        <v>0</v>
      </c>
      <c r="CL41" s="76">
        <v>0</v>
      </c>
      <c r="CM41" s="76">
        <v>0</v>
      </c>
      <c r="CN41" s="76">
        <v>1</v>
      </c>
      <c r="CO41" s="76">
        <v>0</v>
      </c>
      <c r="CP41" s="76">
        <v>0</v>
      </c>
      <c r="CQ41" s="76">
        <v>0</v>
      </c>
      <c r="CR41" s="76">
        <v>0</v>
      </c>
      <c r="CS41" s="76">
        <v>0</v>
      </c>
      <c r="CT41" s="76">
        <v>0</v>
      </c>
      <c r="CU41" s="76">
        <v>0</v>
      </c>
      <c r="CV41" s="76">
        <v>1</v>
      </c>
      <c r="CW41" s="76">
        <v>0</v>
      </c>
      <c r="CX41" s="76">
        <v>0</v>
      </c>
      <c r="CY41" s="76">
        <v>0</v>
      </c>
      <c r="CZ41" s="76">
        <v>0</v>
      </c>
      <c r="DA41" s="76">
        <v>0</v>
      </c>
      <c r="DB41" s="76">
        <v>0</v>
      </c>
      <c r="DC41" s="76">
        <v>0</v>
      </c>
      <c r="DD41" s="76">
        <v>0</v>
      </c>
      <c r="DE41" s="76">
        <v>0</v>
      </c>
      <c r="DF41" s="76">
        <v>1</v>
      </c>
      <c r="DG41" s="76">
        <v>0</v>
      </c>
      <c r="DH41" s="76">
        <v>0</v>
      </c>
      <c r="DI41" s="76">
        <v>0</v>
      </c>
      <c r="DJ41" s="76">
        <v>0</v>
      </c>
      <c r="DK41" s="76">
        <v>0</v>
      </c>
      <c r="DL41" s="76">
        <v>4.46</v>
      </c>
      <c r="DM41" s="76">
        <v>0</v>
      </c>
      <c r="DN41" s="76">
        <v>0</v>
      </c>
      <c r="DO41" s="76">
        <v>0</v>
      </c>
      <c r="DP41" s="76">
        <v>0</v>
      </c>
      <c r="DQ41" s="76">
        <v>0</v>
      </c>
      <c r="DR41" s="76">
        <v>0</v>
      </c>
      <c r="DS41" s="76">
        <v>0</v>
      </c>
      <c r="DT41" s="76">
        <v>0</v>
      </c>
      <c r="DU41" s="76">
        <v>0</v>
      </c>
      <c r="DV41" s="76">
        <v>0</v>
      </c>
      <c r="DW41" s="76">
        <v>0</v>
      </c>
      <c r="DX41" s="76">
        <v>0</v>
      </c>
      <c r="DY41" s="76">
        <v>0</v>
      </c>
      <c r="DZ41" s="76">
        <v>1</v>
      </c>
      <c r="EA41" s="76">
        <v>0</v>
      </c>
      <c r="EB41" s="76">
        <v>0</v>
      </c>
      <c r="EC41" s="76">
        <v>0</v>
      </c>
      <c r="ED41" s="76">
        <v>0</v>
      </c>
      <c r="EE41" s="76">
        <v>0</v>
      </c>
      <c r="EF41" s="76">
        <v>0</v>
      </c>
      <c r="EG41" s="76">
        <v>0</v>
      </c>
      <c r="EH41" s="76">
        <v>0</v>
      </c>
      <c r="EI41" s="76">
        <v>-0.82118999999999998</v>
      </c>
      <c r="EJ41" s="76">
        <v>0</v>
      </c>
      <c r="EK41" s="76">
        <v>-0.75126999999999999</v>
      </c>
      <c r="EL41" s="76">
        <v>0</v>
      </c>
      <c r="EM41" s="76">
        <v>0.79049999999999998</v>
      </c>
      <c r="EN41" s="76">
        <v>0</v>
      </c>
      <c r="EO41" s="76">
        <v>4.2</v>
      </c>
      <c r="EP41" s="76">
        <v>0</v>
      </c>
      <c r="EQ41" s="76">
        <v>0.61699999999999999</v>
      </c>
      <c r="ER41" s="76">
        <v>0</v>
      </c>
      <c r="ES41" s="76">
        <v>2.163E-2</v>
      </c>
      <c r="ET41" s="76">
        <v>0</v>
      </c>
      <c r="EU41" s="76">
        <v>-0.86177000000000004</v>
      </c>
      <c r="EV41" s="76">
        <v>0</v>
      </c>
      <c r="EW41" s="76">
        <v>0</v>
      </c>
      <c r="EX41" s="76">
        <v>6.3350000000000004E-3</v>
      </c>
      <c r="EY41" s="76">
        <v>0.15556</v>
      </c>
      <c r="EZ41" s="76">
        <v>0</v>
      </c>
      <c r="FA41" s="76">
        <v>1</v>
      </c>
      <c r="FB41" s="76">
        <v>0</v>
      </c>
      <c r="FC41" s="76">
        <v>0</v>
      </c>
      <c r="FD41" s="76">
        <v>0</v>
      </c>
      <c r="FE41" s="76">
        <v>1</v>
      </c>
      <c r="FF41" s="76">
        <v>0</v>
      </c>
      <c r="FG41" s="76">
        <v>0</v>
      </c>
      <c r="FH41" s="76">
        <v>0</v>
      </c>
      <c r="FI41" s="76">
        <v>1</v>
      </c>
      <c r="FJ41" s="76">
        <v>0</v>
      </c>
      <c r="FK41" s="76">
        <v>0</v>
      </c>
      <c r="FL41" s="76">
        <v>0</v>
      </c>
      <c r="FM41" s="76">
        <v>1</v>
      </c>
      <c r="FN41" s="76">
        <v>0</v>
      </c>
      <c r="FO41" s="76">
        <v>0</v>
      </c>
      <c r="FP41" s="76">
        <v>0</v>
      </c>
      <c r="FQ41" s="76">
        <v>1</v>
      </c>
      <c r="FR41" s="76">
        <v>0</v>
      </c>
      <c r="FS41" s="76">
        <v>0</v>
      </c>
      <c r="FT41" s="76">
        <v>0</v>
      </c>
      <c r="FU41" s="76">
        <v>0</v>
      </c>
      <c r="FV41" s="76">
        <v>0</v>
      </c>
      <c r="FW41" s="76">
        <v>0</v>
      </c>
      <c r="FX41" s="76">
        <v>0</v>
      </c>
      <c r="FY41" s="76">
        <v>0</v>
      </c>
      <c r="FZ41" s="76">
        <v>0</v>
      </c>
      <c r="GA41" s="76">
        <v>0</v>
      </c>
      <c r="GB41" s="76">
        <v>0</v>
      </c>
      <c r="GC41" s="76">
        <v>0</v>
      </c>
      <c r="GD41" s="76">
        <v>0</v>
      </c>
      <c r="GE41" s="76">
        <v>0</v>
      </c>
      <c r="GF41" s="76">
        <v>0</v>
      </c>
      <c r="GG41" s="76">
        <v>0</v>
      </c>
      <c r="GH41" s="76">
        <v>0</v>
      </c>
      <c r="GI41" s="76">
        <v>0</v>
      </c>
      <c r="GJ41" s="76">
        <v>0</v>
      </c>
      <c r="GK41" s="76">
        <v>0</v>
      </c>
      <c r="GL41" s="76">
        <v>0</v>
      </c>
      <c r="GM41" s="76">
        <v>0</v>
      </c>
      <c r="GN41" s="76">
        <v>0</v>
      </c>
      <c r="GO41" s="77">
        <v>0</v>
      </c>
    </row>
    <row r="42" spans="1:197" x14ac:dyDescent="0.2">
      <c r="A42" s="75">
        <v>35</v>
      </c>
      <c r="B42" s="50" t="s">
        <v>1053</v>
      </c>
      <c r="C42" s="76">
        <v>4</v>
      </c>
      <c r="D42" s="76">
        <v>7</v>
      </c>
      <c r="E42" s="76">
        <v>128439695</v>
      </c>
      <c r="F42" s="76" t="s">
        <v>1081</v>
      </c>
      <c r="G42" s="76" t="s">
        <v>412</v>
      </c>
      <c r="H42" s="76" t="s">
        <v>1082</v>
      </c>
      <c r="I42" s="76">
        <v>1</v>
      </c>
      <c r="J42" s="76">
        <v>2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6">
        <v>0</v>
      </c>
      <c r="V42" s="76">
        <v>0</v>
      </c>
      <c r="W42" s="76">
        <v>0</v>
      </c>
      <c r="X42" s="76">
        <v>1</v>
      </c>
      <c r="Y42" s="76">
        <v>0</v>
      </c>
      <c r="Z42" s="76">
        <v>0</v>
      </c>
      <c r="AA42" s="76">
        <v>0</v>
      </c>
      <c r="AB42" s="76">
        <v>1</v>
      </c>
      <c r="AC42" s="76">
        <v>0</v>
      </c>
      <c r="AD42" s="76">
        <v>1</v>
      </c>
      <c r="AE42" s="76">
        <v>0</v>
      </c>
      <c r="AF42" s="76">
        <v>0</v>
      </c>
      <c r="AG42" s="76">
        <v>0</v>
      </c>
      <c r="AH42" s="76">
        <v>0</v>
      </c>
      <c r="AI42" s="76">
        <v>0</v>
      </c>
      <c r="AJ42" s="76">
        <v>0</v>
      </c>
      <c r="AK42" s="76">
        <v>0</v>
      </c>
      <c r="AL42" s="76">
        <v>0</v>
      </c>
      <c r="AM42" s="76">
        <v>0</v>
      </c>
      <c r="AN42" s="76">
        <v>0</v>
      </c>
      <c r="AO42" s="76">
        <v>0</v>
      </c>
      <c r="AP42" s="76">
        <v>1</v>
      </c>
      <c r="AQ42" s="76">
        <v>0</v>
      </c>
      <c r="AR42" s="76">
        <v>0</v>
      </c>
      <c r="AS42" s="76">
        <v>0</v>
      </c>
      <c r="AT42" s="76">
        <v>0</v>
      </c>
      <c r="AU42" s="76">
        <v>0</v>
      </c>
      <c r="AV42" s="76">
        <v>0</v>
      </c>
      <c r="AW42" s="76">
        <v>0</v>
      </c>
      <c r="AX42" s="76">
        <v>0</v>
      </c>
      <c r="AY42" s="76">
        <v>0</v>
      </c>
      <c r="AZ42" s="76">
        <v>0</v>
      </c>
      <c r="BA42" s="76">
        <v>0</v>
      </c>
      <c r="BB42" s="76">
        <v>0</v>
      </c>
      <c r="BC42" s="76">
        <v>0</v>
      </c>
      <c r="BD42" s="76">
        <v>1</v>
      </c>
      <c r="BE42" s="76">
        <v>0</v>
      </c>
      <c r="BF42" s="76">
        <v>0</v>
      </c>
      <c r="BG42" s="76">
        <v>0</v>
      </c>
      <c r="BH42" s="76">
        <v>0</v>
      </c>
      <c r="BI42" s="76">
        <v>0</v>
      </c>
      <c r="BJ42" s="76">
        <v>0</v>
      </c>
      <c r="BK42" s="76">
        <v>0</v>
      </c>
      <c r="BL42" s="76">
        <v>0</v>
      </c>
      <c r="BM42" s="76">
        <v>0</v>
      </c>
      <c r="BN42" s="76">
        <v>0</v>
      </c>
      <c r="BO42" s="76">
        <v>0</v>
      </c>
      <c r="BP42" s="76">
        <v>0</v>
      </c>
      <c r="BQ42" s="76">
        <v>0</v>
      </c>
      <c r="BR42" s="76">
        <v>0</v>
      </c>
      <c r="BS42" s="76">
        <v>0</v>
      </c>
      <c r="BT42" s="76">
        <v>1</v>
      </c>
      <c r="BU42" s="76">
        <v>0</v>
      </c>
      <c r="BV42" s="76">
        <v>0</v>
      </c>
      <c r="BW42" s="76">
        <v>0</v>
      </c>
      <c r="BX42" s="76">
        <v>0</v>
      </c>
      <c r="BY42" s="76">
        <v>0</v>
      </c>
      <c r="BZ42" s="76">
        <v>0</v>
      </c>
      <c r="CA42" s="76">
        <v>0</v>
      </c>
      <c r="CB42" s="76">
        <v>1</v>
      </c>
      <c r="CC42" s="76">
        <v>0</v>
      </c>
      <c r="CD42" s="76">
        <v>0</v>
      </c>
      <c r="CE42" s="76">
        <v>0</v>
      </c>
      <c r="CF42" s="76">
        <v>0</v>
      </c>
      <c r="CG42" s="76">
        <v>0</v>
      </c>
      <c r="CH42" s="76">
        <v>0</v>
      </c>
      <c r="CI42" s="76">
        <v>0</v>
      </c>
      <c r="CJ42" s="76">
        <v>0</v>
      </c>
      <c r="CK42" s="76">
        <v>0</v>
      </c>
      <c r="CL42" s="76">
        <v>0</v>
      </c>
      <c r="CM42" s="76">
        <v>0</v>
      </c>
      <c r="CN42" s="76">
        <v>1</v>
      </c>
      <c r="CO42" s="76">
        <v>0</v>
      </c>
      <c r="CP42" s="76">
        <v>0</v>
      </c>
      <c r="CQ42" s="76">
        <v>0</v>
      </c>
      <c r="CR42" s="76">
        <v>1</v>
      </c>
      <c r="CS42" s="76">
        <v>0</v>
      </c>
      <c r="CT42" s="76">
        <v>0</v>
      </c>
      <c r="CU42" s="76">
        <v>0</v>
      </c>
      <c r="CV42" s="76">
        <v>0</v>
      </c>
      <c r="CW42" s="76">
        <v>0</v>
      </c>
      <c r="CX42" s="76">
        <v>0</v>
      </c>
      <c r="CY42" s="76">
        <v>0</v>
      </c>
      <c r="CZ42" s="76">
        <v>0</v>
      </c>
      <c r="DA42" s="76">
        <v>0</v>
      </c>
      <c r="DB42" s="76">
        <v>0</v>
      </c>
      <c r="DC42" s="76">
        <v>0</v>
      </c>
      <c r="DD42" s="76">
        <v>0</v>
      </c>
      <c r="DE42" s="76">
        <v>0</v>
      </c>
      <c r="DF42" s="76">
        <v>0</v>
      </c>
      <c r="DG42" s="76">
        <v>0</v>
      </c>
      <c r="DH42" s="76">
        <v>0</v>
      </c>
      <c r="DI42" s="76">
        <v>0</v>
      </c>
      <c r="DJ42" s="76">
        <v>0</v>
      </c>
      <c r="DK42" s="76">
        <v>0</v>
      </c>
      <c r="DL42" s="76">
        <v>2.37</v>
      </c>
      <c r="DM42" s="76">
        <v>0</v>
      </c>
      <c r="DN42" s="76">
        <v>0</v>
      </c>
      <c r="DO42" s="76">
        <v>0</v>
      </c>
      <c r="DP42" s="76">
        <v>0</v>
      </c>
      <c r="DQ42" s="76">
        <v>0</v>
      </c>
      <c r="DR42" s="76">
        <v>0</v>
      </c>
      <c r="DS42" s="76">
        <v>0</v>
      </c>
      <c r="DT42" s="76">
        <v>0</v>
      </c>
      <c r="DU42" s="76">
        <v>0</v>
      </c>
      <c r="DV42" s="76">
        <v>0</v>
      </c>
      <c r="DW42" s="76">
        <v>0</v>
      </c>
      <c r="DX42" s="76">
        <v>0</v>
      </c>
      <c r="DY42" s="76">
        <v>0</v>
      </c>
      <c r="DZ42" s="76">
        <v>1</v>
      </c>
      <c r="EA42" s="76">
        <v>0</v>
      </c>
      <c r="EB42" s="76">
        <v>0</v>
      </c>
      <c r="EC42" s="76">
        <v>0</v>
      </c>
      <c r="ED42" s="76">
        <v>0</v>
      </c>
      <c r="EE42" s="76">
        <v>0</v>
      </c>
      <c r="EF42" s="76">
        <v>0</v>
      </c>
      <c r="EG42" s="76">
        <v>0</v>
      </c>
      <c r="EH42" s="76">
        <v>0</v>
      </c>
      <c r="EI42" s="76">
        <v>0</v>
      </c>
      <c r="EJ42" s="76">
        <v>0</v>
      </c>
      <c r="EK42" s="76">
        <v>0.67725999999999997</v>
      </c>
      <c r="EL42" s="76">
        <v>0</v>
      </c>
      <c r="EM42" s="76">
        <v>0.22650000000000001</v>
      </c>
      <c r="EN42" s="76">
        <v>0</v>
      </c>
      <c r="EO42" s="76">
        <v>3.7</v>
      </c>
      <c r="EP42" s="76">
        <v>0</v>
      </c>
      <c r="EQ42" s="76">
        <v>0.61099999999999999</v>
      </c>
      <c r="ER42" s="76">
        <v>0</v>
      </c>
      <c r="ES42" s="76">
        <v>1.6660000000000001E-2</v>
      </c>
      <c r="ET42" s="76">
        <v>0</v>
      </c>
      <c r="EU42" s="76">
        <v>0</v>
      </c>
      <c r="EV42" s="76">
        <v>0</v>
      </c>
      <c r="EW42" s="76">
        <v>0</v>
      </c>
      <c r="EX42" s="76">
        <v>0</v>
      </c>
      <c r="EY42" s="76">
        <v>0</v>
      </c>
      <c r="EZ42" s="76">
        <v>0</v>
      </c>
      <c r="FA42" s="76">
        <v>0</v>
      </c>
      <c r="FB42" s="76">
        <v>0</v>
      </c>
      <c r="FC42" s="76">
        <v>0</v>
      </c>
      <c r="FD42" s="76">
        <v>0</v>
      </c>
      <c r="FE42" s="76">
        <v>0</v>
      </c>
      <c r="FF42" s="76">
        <v>0</v>
      </c>
      <c r="FG42" s="76">
        <v>1</v>
      </c>
      <c r="FH42" s="76">
        <v>0</v>
      </c>
      <c r="FI42" s="76">
        <v>0</v>
      </c>
      <c r="FJ42" s="76">
        <v>0</v>
      </c>
      <c r="FK42" s="76">
        <v>0</v>
      </c>
      <c r="FL42" s="76">
        <v>0</v>
      </c>
      <c r="FM42" s="76">
        <v>0</v>
      </c>
      <c r="FN42" s="76">
        <v>0</v>
      </c>
      <c r="FO42" s="76">
        <v>0</v>
      </c>
      <c r="FP42" s="76">
        <v>0</v>
      </c>
      <c r="FQ42" s="76">
        <v>0</v>
      </c>
      <c r="FR42" s="76">
        <v>0</v>
      </c>
      <c r="FS42" s="76">
        <v>0</v>
      </c>
      <c r="FT42" s="76">
        <v>0</v>
      </c>
      <c r="FU42" s="76">
        <v>0</v>
      </c>
      <c r="FV42" s="76">
        <v>0</v>
      </c>
      <c r="FW42" s="76">
        <v>0</v>
      </c>
      <c r="FX42" s="76">
        <v>0</v>
      </c>
      <c r="FY42" s="76">
        <v>0</v>
      </c>
      <c r="FZ42" s="76">
        <v>0</v>
      </c>
      <c r="GA42" s="76">
        <v>0</v>
      </c>
      <c r="GB42" s="76">
        <v>0</v>
      </c>
      <c r="GC42" s="76">
        <v>0</v>
      </c>
      <c r="GD42" s="76">
        <v>0</v>
      </c>
      <c r="GE42" s="76">
        <v>0</v>
      </c>
      <c r="GF42" s="76">
        <v>0</v>
      </c>
      <c r="GG42" s="76">
        <v>0</v>
      </c>
      <c r="GH42" s="76">
        <v>0</v>
      </c>
      <c r="GI42" s="76">
        <v>0</v>
      </c>
      <c r="GJ42" s="76">
        <v>0</v>
      </c>
      <c r="GK42" s="76">
        <v>0</v>
      </c>
      <c r="GL42" s="76">
        <v>0</v>
      </c>
      <c r="GM42" s="76">
        <v>0</v>
      </c>
      <c r="GN42" s="76">
        <v>0</v>
      </c>
      <c r="GO42" s="77">
        <v>0</v>
      </c>
    </row>
    <row r="43" spans="1:197" x14ac:dyDescent="0.2">
      <c r="A43" s="75">
        <v>35</v>
      </c>
      <c r="B43" s="50" t="s">
        <v>1053</v>
      </c>
      <c r="C43" s="76">
        <v>5</v>
      </c>
      <c r="D43" s="76">
        <v>7</v>
      </c>
      <c r="E43" s="76">
        <v>128443492</v>
      </c>
      <c r="F43" s="76" t="s">
        <v>1083</v>
      </c>
      <c r="G43" s="76" t="s">
        <v>416</v>
      </c>
      <c r="H43" s="76" t="s">
        <v>413</v>
      </c>
      <c r="I43" s="76">
        <v>0.99999000000000005</v>
      </c>
      <c r="J43" s="76">
        <v>4.9999900000000004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6">
        <v>1</v>
      </c>
      <c r="S43" s="76">
        <v>0</v>
      </c>
      <c r="T43" s="76">
        <v>0</v>
      </c>
      <c r="U43" s="76">
        <v>0</v>
      </c>
      <c r="V43" s="76">
        <v>0</v>
      </c>
      <c r="W43" s="76">
        <v>0</v>
      </c>
      <c r="X43" s="76">
        <v>0</v>
      </c>
      <c r="Y43" s="76">
        <v>0</v>
      </c>
      <c r="Z43" s="76">
        <v>0</v>
      </c>
      <c r="AA43" s="76">
        <v>0</v>
      </c>
      <c r="AB43" s="76">
        <v>0</v>
      </c>
      <c r="AC43" s="76">
        <v>0</v>
      </c>
      <c r="AD43" s="76">
        <v>0</v>
      </c>
      <c r="AE43" s="76">
        <v>0</v>
      </c>
      <c r="AF43" s="76">
        <v>1</v>
      </c>
      <c r="AG43" s="76">
        <v>0</v>
      </c>
      <c r="AH43" s="76">
        <v>0</v>
      </c>
      <c r="AI43" s="76">
        <v>0</v>
      </c>
      <c r="AJ43" s="76">
        <v>0</v>
      </c>
      <c r="AK43" s="76">
        <v>0</v>
      </c>
      <c r="AL43" s="76">
        <v>0</v>
      </c>
      <c r="AM43" s="76">
        <v>0</v>
      </c>
      <c r="AN43" s="76">
        <v>0</v>
      </c>
      <c r="AO43" s="76">
        <v>0</v>
      </c>
      <c r="AP43" s="76">
        <v>0</v>
      </c>
      <c r="AQ43" s="76">
        <v>0</v>
      </c>
      <c r="AR43" s="76">
        <v>0</v>
      </c>
      <c r="AS43" s="76">
        <v>0</v>
      </c>
      <c r="AT43" s="76">
        <v>0</v>
      </c>
      <c r="AU43" s="76">
        <v>0</v>
      </c>
      <c r="AV43" s="76">
        <v>0</v>
      </c>
      <c r="AW43" s="76">
        <v>0</v>
      </c>
      <c r="AX43" s="76">
        <v>0</v>
      </c>
      <c r="AY43" s="76">
        <v>0</v>
      </c>
      <c r="AZ43" s="76">
        <v>0</v>
      </c>
      <c r="BA43" s="76">
        <v>0</v>
      </c>
      <c r="BB43" s="76">
        <v>0</v>
      </c>
      <c r="BC43" s="76">
        <v>0</v>
      </c>
      <c r="BD43" s="76">
        <v>1</v>
      </c>
      <c r="BE43" s="76">
        <v>0</v>
      </c>
      <c r="BF43" s="76">
        <v>0</v>
      </c>
      <c r="BG43" s="76">
        <v>0</v>
      </c>
      <c r="BH43" s="76">
        <v>0</v>
      </c>
      <c r="BI43" s="76">
        <v>0</v>
      </c>
      <c r="BJ43" s="76">
        <v>0</v>
      </c>
      <c r="BK43" s="76">
        <v>0</v>
      </c>
      <c r="BL43" s="76">
        <v>0</v>
      </c>
      <c r="BM43" s="76">
        <v>0</v>
      </c>
      <c r="BN43" s="76">
        <v>0</v>
      </c>
      <c r="BO43" s="76">
        <v>0</v>
      </c>
      <c r="BP43" s="76">
        <v>0</v>
      </c>
      <c r="BQ43" s="76">
        <v>0</v>
      </c>
      <c r="BR43" s="76">
        <v>0</v>
      </c>
      <c r="BS43" s="76">
        <v>0</v>
      </c>
      <c r="BT43" s="76">
        <v>1</v>
      </c>
      <c r="BU43" s="76">
        <v>0</v>
      </c>
      <c r="BV43" s="76">
        <v>0</v>
      </c>
      <c r="BW43" s="76">
        <v>0</v>
      </c>
      <c r="BX43" s="76">
        <v>0</v>
      </c>
      <c r="BY43" s="76">
        <v>0</v>
      </c>
      <c r="BZ43" s="76">
        <v>0</v>
      </c>
      <c r="CA43" s="76">
        <v>0</v>
      </c>
      <c r="CB43" s="76">
        <v>0</v>
      </c>
      <c r="CC43" s="76">
        <v>0</v>
      </c>
      <c r="CD43" s="76">
        <v>1</v>
      </c>
      <c r="CE43" s="76">
        <v>0</v>
      </c>
      <c r="CF43" s="76">
        <v>0</v>
      </c>
      <c r="CG43" s="76">
        <v>0</v>
      </c>
      <c r="CH43" s="76">
        <v>0</v>
      </c>
      <c r="CI43" s="76">
        <v>0</v>
      </c>
      <c r="CJ43" s="76">
        <v>0</v>
      </c>
      <c r="CK43" s="76">
        <v>0</v>
      </c>
      <c r="CL43" s="76">
        <v>0</v>
      </c>
      <c r="CM43" s="76">
        <v>0</v>
      </c>
      <c r="CN43" s="76">
        <v>0</v>
      </c>
      <c r="CO43" s="76">
        <v>0</v>
      </c>
      <c r="CP43" s="76">
        <v>0</v>
      </c>
      <c r="CQ43" s="76">
        <v>0</v>
      </c>
      <c r="CR43" s="76">
        <v>1</v>
      </c>
      <c r="CS43" s="76">
        <v>0</v>
      </c>
      <c r="CT43" s="76">
        <v>0</v>
      </c>
      <c r="CU43" s="76">
        <v>0</v>
      </c>
      <c r="CV43" s="76">
        <v>0</v>
      </c>
      <c r="CW43" s="76">
        <v>0</v>
      </c>
      <c r="CX43" s="76">
        <v>0</v>
      </c>
      <c r="CY43" s="76">
        <v>0</v>
      </c>
      <c r="CZ43" s="76">
        <v>0</v>
      </c>
      <c r="DA43" s="76">
        <v>0</v>
      </c>
      <c r="DB43" s="76">
        <v>0</v>
      </c>
      <c r="DC43" s="76">
        <v>0</v>
      </c>
      <c r="DD43" s="76">
        <v>0</v>
      </c>
      <c r="DE43" s="76">
        <v>0</v>
      </c>
      <c r="DF43" s="76">
        <v>0</v>
      </c>
      <c r="DG43" s="76">
        <v>0</v>
      </c>
      <c r="DH43" s="76">
        <v>0</v>
      </c>
      <c r="DI43" s="76">
        <v>0</v>
      </c>
      <c r="DJ43" s="76">
        <v>0</v>
      </c>
      <c r="DK43" s="76">
        <v>0</v>
      </c>
      <c r="DL43" s="76">
        <v>0.217</v>
      </c>
      <c r="DM43" s="76">
        <v>0</v>
      </c>
      <c r="DN43" s="76">
        <v>0</v>
      </c>
      <c r="DO43" s="76">
        <v>0</v>
      </c>
      <c r="DP43" s="76">
        <v>0</v>
      </c>
      <c r="DQ43" s="76">
        <v>0</v>
      </c>
      <c r="DR43" s="76">
        <v>0</v>
      </c>
      <c r="DS43" s="76">
        <v>0</v>
      </c>
      <c r="DT43" s="76">
        <v>0</v>
      </c>
      <c r="DU43" s="76">
        <v>0</v>
      </c>
      <c r="DV43" s="76">
        <v>0</v>
      </c>
      <c r="DW43" s="76">
        <v>0</v>
      </c>
      <c r="DX43" s="76">
        <v>0</v>
      </c>
      <c r="DY43" s="76">
        <v>0</v>
      </c>
      <c r="DZ43" s="76">
        <v>0</v>
      </c>
      <c r="EA43" s="76">
        <v>1</v>
      </c>
      <c r="EB43" s="76">
        <v>0</v>
      </c>
      <c r="EC43" s="76">
        <v>0</v>
      </c>
      <c r="ED43" s="76">
        <v>0</v>
      </c>
      <c r="EE43" s="76">
        <v>0</v>
      </c>
      <c r="EF43" s="76">
        <v>0</v>
      </c>
      <c r="EG43" s="76">
        <v>0</v>
      </c>
      <c r="EH43" s="76">
        <v>0</v>
      </c>
      <c r="EI43" s="76">
        <v>1.9271E-2</v>
      </c>
      <c r="EJ43" s="76">
        <v>0</v>
      </c>
      <c r="EK43" s="76">
        <v>0.69008000000000003</v>
      </c>
      <c r="EL43" s="76">
        <v>0</v>
      </c>
      <c r="EM43" s="76">
        <v>0.24399999999999999</v>
      </c>
      <c r="EN43" s="76">
        <v>0</v>
      </c>
      <c r="EO43" s="76">
        <v>3.8</v>
      </c>
      <c r="EP43" s="76">
        <v>0</v>
      </c>
      <c r="EQ43" s="76">
        <v>0.627</v>
      </c>
      <c r="ER43" s="76">
        <v>0</v>
      </c>
      <c r="ES43" s="76">
        <v>1.72E-2</v>
      </c>
      <c r="ET43" s="76">
        <v>0</v>
      </c>
      <c r="EU43" s="76">
        <v>-0.90781000000000001</v>
      </c>
      <c r="EV43" s="76">
        <v>0</v>
      </c>
      <c r="EW43" s="76">
        <v>0</v>
      </c>
      <c r="EX43" s="76">
        <v>0</v>
      </c>
      <c r="EY43" s="76">
        <v>0</v>
      </c>
      <c r="EZ43" s="76">
        <v>0</v>
      </c>
      <c r="FA43" s="76">
        <v>0</v>
      </c>
      <c r="FB43" s="76">
        <v>0</v>
      </c>
      <c r="FC43" s="76">
        <v>0</v>
      </c>
      <c r="FD43" s="76">
        <v>0</v>
      </c>
      <c r="FE43" s="76">
        <v>0</v>
      </c>
      <c r="FF43" s="76">
        <v>0</v>
      </c>
      <c r="FG43" s="76">
        <v>1</v>
      </c>
      <c r="FH43" s="76">
        <v>0</v>
      </c>
      <c r="FI43" s="76">
        <v>0</v>
      </c>
      <c r="FJ43" s="76">
        <v>0</v>
      </c>
      <c r="FK43" s="76">
        <v>1</v>
      </c>
      <c r="FL43" s="76">
        <v>0</v>
      </c>
      <c r="FM43" s="76">
        <v>0</v>
      </c>
      <c r="FN43" s="76">
        <v>0</v>
      </c>
      <c r="FO43" s="76">
        <v>0</v>
      </c>
      <c r="FP43" s="76">
        <v>0</v>
      </c>
      <c r="FQ43" s="76">
        <v>0</v>
      </c>
      <c r="FR43" s="76">
        <v>0</v>
      </c>
      <c r="FS43" s="76">
        <v>0</v>
      </c>
      <c r="FT43" s="76">
        <v>0</v>
      </c>
      <c r="FU43" s="76">
        <v>0</v>
      </c>
      <c r="FV43" s="76">
        <v>0</v>
      </c>
      <c r="FW43" s="76">
        <v>0</v>
      </c>
      <c r="FX43" s="76">
        <v>0</v>
      </c>
      <c r="FY43" s="76">
        <v>0</v>
      </c>
      <c r="FZ43" s="76">
        <v>0</v>
      </c>
      <c r="GA43" s="76">
        <v>0</v>
      </c>
      <c r="GB43" s="76">
        <v>0</v>
      </c>
      <c r="GC43" s="76">
        <v>0</v>
      </c>
      <c r="GD43" s="76">
        <v>0</v>
      </c>
      <c r="GE43" s="76">
        <v>0</v>
      </c>
      <c r="GF43" s="76">
        <v>0</v>
      </c>
      <c r="GG43" s="76">
        <v>0</v>
      </c>
      <c r="GH43" s="76">
        <v>0</v>
      </c>
      <c r="GI43" s="76">
        <v>0</v>
      </c>
      <c r="GJ43" s="76">
        <v>0</v>
      </c>
      <c r="GK43" s="76">
        <v>0</v>
      </c>
      <c r="GL43" s="76">
        <v>0</v>
      </c>
      <c r="GM43" s="76">
        <v>0</v>
      </c>
      <c r="GN43" s="76">
        <v>0</v>
      </c>
      <c r="GO43" s="77">
        <v>0</v>
      </c>
    </row>
    <row r="44" spans="1:197" x14ac:dyDescent="0.2">
      <c r="A44" s="75">
        <v>38</v>
      </c>
      <c r="B44" s="50" t="s">
        <v>1053</v>
      </c>
      <c r="C44" s="76">
        <v>1</v>
      </c>
      <c r="D44" s="76">
        <v>8</v>
      </c>
      <c r="E44" s="76">
        <v>125859850</v>
      </c>
      <c r="F44" s="76" t="s">
        <v>465</v>
      </c>
      <c r="G44" s="76" t="s">
        <v>413</v>
      </c>
      <c r="H44" s="76" t="s">
        <v>412</v>
      </c>
      <c r="I44" s="76">
        <v>0.63229999999999997</v>
      </c>
      <c r="J44" s="76">
        <v>0.63229999999999997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0</v>
      </c>
      <c r="R44" s="76">
        <v>1</v>
      </c>
      <c r="S44" s="76">
        <v>0</v>
      </c>
      <c r="T44" s="76">
        <v>0</v>
      </c>
      <c r="U44" s="76">
        <v>0</v>
      </c>
      <c r="V44" s="76">
        <v>0</v>
      </c>
      <c r="W44" s="76">
        <v>0</v>
      </c>
      <c r="X44" s="76">
        <v>1</v>
      </c>
      <c r="Y44" s="76">
        <v>0</v>
      </c>
      <c r="Z44" s="76">
        <v>0</v>
      </c>
      <c r="AA44" s="76">
        <v>0</v>
      </c>
      <c r="AB44" s="76">
        <v>1</v>
      </c>
      <c r="AC44" s="76">
        <v>0</v>
      </c>
      <c r="AD44" s="76">
        <v>1</v>
      </c>
      <c r="AE44" s="76">
        <v>0</v>
      </c>
      <c r="AF44" s="76">
        <v>0</v>
      </c>
      <c r="AG44" s="76">
        <v>0</v>
      </c>
      <c r="AH44" s="76">
        <v>0</v>
      </c>
      <c r="AI44" s="76">
        <v>0</v>
      </c>
      <c r="AJ44" s="76">
        <v>0</v>
      </c>
      <c r="AK44" s="76">
        <v>0</v>
      </c>
      <c r="AL44" s="76">
        <v>1</v>
      </c>
      <c r="AM44" s="76">
        <v>0</v>
      </c>
      <c r="AN44" s="76">
        <v>0</v>
      </c>
      <c r="AO44" s="76">
        <v>0</v>
      </c>
      <c r="AP44" s="76">
        <v>1</v>
      </c>
      <c r="AQ44" s="76">
        <v>0</v>
      </c>
      <c r="AR44" s="76">
        <v>0</v>
      </c>
      <c r="AS44" s="76">
        <v>0</v>
      </c>
      <c r="AT44" s="76">
        <v>1</v>
      </c>
      <c r="AU44" s="76">
        <v>0</v>
      </c>
      <c r="AV44" s="76">
        <v>0</v>
      </c>
      <c r="AW44" s="76">
        <v>0</v>
      </c>
      <c r="AX44" s="76">
        <v>1</v>
      </c>
      <c r="AY44" s="76">
        <v>0</v>
      </c>
      <c r="AZ44" s="76">
        <v>0</v>
      </c>
      <c r="BA44" s="76">
        <v>0</v>
      </c>
      <c r="BB44" s="76">
        <v>1</v>
      </c>
      <c r="BC44" s="76">
        <v>0</v>
      </c>
      <c r="BD44" s="76">
        <v>1</v>
      </c>
      <c r="BE44" s="76">
        <v>0</v>
      </c>
      <c r="BF44" s="76">
        <v>0</v>
      </c>
      <c r="BG44" s="76">
        <v>0</v>
      </c>
      <c r="BH44" s="76">
        <v>1</v>
      </c>
      <c r="BI44" s="76">
        <v>0</v>
      </c>
      <c r="BJ44" s="76">
        <v>1</v>
      </c>
      <c r="BK44" s="76">
        <v>0</v>
      </c>
      <c r="BL44" s="76">
        <v>0</v>
      </c>
      <c r="BM44" s="76">
        <v>0</v>
      </c>
      <c r="BN44" s="76">
        <v>0</v>
      </c>
      <c r="BO44" s="76">
        <v>0</v>
      </c>
      <c r="BP44" s="76">
        <v>1</v>
      </c>
      <c r="BQ44" s="76">
        <v>0</v>
      </c>
      <c r="BR44" s="76">
        <v>0</v>
      </c>
      <c r="BS44" s="76">
        <v>0</v>
      </c>
      <c r="BT44" s="76">
        <v>0</v>
      </c>
      <c r="BU44" s="76">
        <v>0</v>
      </c>
      <c r="BV44" s="76">
        <v>0</v>
      </c>
      <c r="BW44" s="76">
        <v>0</v>
      </c>
      <c r="BX44" s="76">
        <v>0</v>
      </c>
      <c r="BY44" s="76">
        <v>0</v>
      </c>
      <c r="BZ44" s="76">
        <v>0</v>
      </c>
      <c r="CA44" s="76">
        <v>0</v>
      </c>
      <c r="CB44" s="76">
        <v>0</v>
      </c>
      <c r="CC44" s="76">
        <v>0</v>
      </c>
      <c r="CD44" s="76">
        <v>0</v>
      </c>
      <c r="CE44" s="76">
        <v>0</v>
      </c>
      <c r="CF44" s="76">
        <v>0</v>
      </c>
      <c r="CG44" s="76">
        <v>0</v>
      </c>
      <c r="CH44" s="76">
        <v>0</v>
      </c>
      <c r="CI44" s="76">
        <v>0</v>
      </c>
      <c r="CJ44" s="76">
        <v>1</v>
      </c>
      <c r="CK44" s="76">
        <v>0</v>
      </c>
      <c r="CL44" s="76">
        <v>0</v>
      </c>
      <c r="CM44" s="76">
        <v>0</v>
      </c>
      <c r="CN44" s="76">
        <v>1</v>
      </c>
      <c r="CO44" s="76">
        <v>0</v>
      </c>
      <c r="CP44" s="76">
        <v>0</v>
      </c>
      <c r="CQ44" s="76">
        <v>0</v>
      </c>
      <c r="CR44" s="76">
        <v>0</v>
      </c>
      <c r="CS44" s="76">
        <v>0</v>
      </c>
      <c r="CT44" s="76">
        <v>0</v>
      </c>
      <c r="CU44" s="76">
        <v>0</v>
      </c>
      <c r="CV44" s="76">
        <v>0</v>
      </c>
      <c r="CW44" s="76">
        <v>0</v>
      </c>
      <c r="CX44" s="76">
        <v>0</v>
      </c>
      <c r="CY44" s="76">
        <v>0</v>
      </c>
      <c r="CZ44" s="76">
        <v>0</v>
      </c>
      <c r="DA44" s="76">
        <v>0</v>
      </c>
      <c r="DB44" s="76">
        <v>0</v>
      </c>
      <c r="DC44" s="76">
        <v>0</v>
      </c>
      <c r="DD44" s="76">
        <v>0</v>
      </c>
      <c r="DE44" s="76">
        <v>0</v>
      </c>
      <c r="DF44" s="76">
        <v>0</v>
      </c>
      <c r="DG44" s="76">
        <v>0</v>
      </c>
      <c r="DH44" s="76">
        <v>0</v>
      </c>
      <c r="DI44" s="76">
        <v>0</v>
      </c>
      <c r="DJ44" s="76">
        <v>1</v>
      </c>
      <c r="DK44" s="76">
        <v>0</v>
      </c>
      <c r="DL44" s="76">
        <v>4.1399999999999997</v>
      </c>
      <c r="DM44" s="76">
        <v>0</v>
      </c>
      <c r="DN44" s="76">
        <v>0</v>
      </c>
      <c r="DO44" s="76">
        <v>0</v>
      </c>
      <c r="DP44" s="76">
        <v>0</v>
      </c>
      <c r="DQ44" s="76">
        <v>0</v>
      </c>
      <c r="DR44" s="76">
        <v>0</v>
      </c>
      <c r="DS44" s="76">
        <v>0</v>
      </c>
      <c r="DT44" s="76">
        <v>0</v>
      </c>
      <c r="DU44" s="76">
        <v>0</v>
      </c>
      <c r="DV44" s="76">
        <v>0</v>
      </c>
      <c r="DW44" s="76">
        <v>0</v>
      </c>
      <c r="DX44" s="76">
        <v>0</v>
      </c>
      <c r="DY44" s="76">
        <v>0</v>
      </c>
      <c r="DZ44" s="76">
        <v>0</v>
      </c>
      <c r="EA44" s="76">
        <v>0</v>
      </c>
      <c r="EB44" s="76">
        <v>0</v>
      </c>
      <c r="EC44" s="76">
        <v>0</v>
      </c>
      <c r="ED44" s="76">
        <v>0</v>
      </c>
      <c r="EE44" s="76">
        <v>1</v>
      </c>
      <c r="EF44" s="76">
        <v>0</v>
      </c>
      <c r="EG44" s="76">
        <v>0</v>
      </c>
      <c r="EH44" s="76">
        <v>0</v>
      </c>
      <c r="EI44" s="76">
        <v>-0.19547999999999999</v>
      </c>
      <c r="EJ44" s="76">
        <v>0</v>
      </c>
      <c r="EK44" s="76">
        <v>0.66491</v>
      </c>
      <c r="EL44" s="76">
        <v>0</v>
      </c>
      <c r="EM44" s="76">
        <v>0.34699999999999998</v>
      </c>
      <c r="EN44" s="76">
        <v>0</v>
      </c>
      <c r="EO44" s="76">
        <v>5.2</v>
      </c>
      <c r="EP44" s="76">
        <v>0</v>
      </c>
      <c r="EQ44" s="76">
        <v>8.7999999999999995E-2</v>
      </c>
      <c r="ER44" s="76">
        <v>0</v>
      </c>
      <c r="ES44" s="76">
        <v>9.0799999999999995E-3</v>
      </c>
      <c r="ET44" s="76">
        <v>0</v>
      </c>
      <c r="EU44" s="76">
        <v>0.22056000000000001</v>
      </c>
      <c r="EV44" s="76">
        <v>0</v>
      </c>
      <c r="EW44" s="76">
        <v>0</v>
      </c>
      <c r="EX44" s="76">
        <v>0</v>
      </c>
      <c r="EY44" s="76">
        <v>0.64514000000000005</v>
      </c>
      <c r="EZ44" s="76">
        <v>0</v>
      </c>
      <c r="FA44" s="76">
        <v>0</v>
      </c>
      <c r="FB44" s="76">
        <v>0</v>
      </c>
      <c r="FC44" s="76">
        <v>0</v>
      </c>
      <c r="FD44" s="76">
        <v>0</v>
      </c>
      <c r="FE44" s="76">
        <v>0</v>
      </c>
      <c r="FF44" s="76">
        <v>0</v>
      </c>
      <c r="FG44" s="76">
        <v>1</v>
      </c>
      <c r="FH44" s="76">
        <v>0</v>
      </c>
      <c r="FI44" s="76">
        <v>0</v>
      </c>
      <c r="FJ44" s="76">
        <v>0</v>
      </c>
      <c r="FK44" s="76">
        <v>1</v>
      </c>
      <c r="FL44" s="76">
        <v>0</v>
      </c>
      <c r="FM44" s="76">
        <v>0</v>
      </c>
      <c r="FN44" s="76">
        <v>0</v>
      </c>
      <c r="FO44" s="76">
        <v>1</v>
      </c>
      <c r="FP44" s="76">
        <v>0</v>
      </c>
      <c r="FQ44" s="76">
        <v>0</v>
      </c>
      <c r="FR44" s="76">
        <v>0</v>
      </c>
      <c r="FS44" s="76">
        <v>0</v>
      </c>
      <c r="FT44" s="76">
        <v>0</v>
      </c>
      <c r="FU44" s="76">
        <v>0</v>
      </c>
      <c r="FV44" s="76">
        <v>0</v>
      </c>
      <c r="FW44" s="76">
        <v>0</v>
      </c>
      <c r="FX44" s="76">
        <v>0</v>
      </c>
      <c r="FY44" s="76">
        <v>1</v>
      </c>
      <c r="FZ44" s="76">
        <v>0</v>
      </c>
      <c r="GA44" s="76">
        <v>0</v>
      </c>
      <c r="GB44" s="76">
        <v>0</v>
      </c>
      <c r="GC44" s="76">
        <v>0</v>
      </c>
      <c r="GD44" s="76">
        <v>0</v>
      </c>
      <c r="GE44" s="76">
        <v>0</v>
      </c>
      <c r="GF44" s="76">
        <v>0</v>
      </c>
      <c r="GG44" s="76">
        <v>0</v>
      </c>
      <c r="GH44" s="76">
        <v>0</v>
      </c>
      <c r="GI44" s="76">
        <v>1</v>
      </c>
      <c r="GJ44" s="76">
        <v>0</v>
      </c>
      <c r="GK44" s="76">
        <v>5</v>
      </c>
      <c r="GL44" s="76">
        <v>0</v>
      </c>
      <c r="GM44" s="76">
        <v>0</v>
      </c>
      <c r="GN44" s="76">
        <v>0</v>
      </c>
      <c r="GO44" s="77">
        <v>0</v>
      </c>
    </row>
    <row r="45" spans="1:197" x14ac:dyDescent="0.2">
      <c r="A45" s="75">
        <v>38</v>
      </c>
      <c r="B45" s="50" t="s">
        <v>388</v>
      </c>
      <c r="C45" s="76">
        <v>1</v>
      </c>
      <c r="D45" s="76">
        <v>8</v>
      </c>
      <c r="E45" s="76">
        <v>124552303</v>
      </c>
      <c r="F45" s="76" t="s">
        <v>464</v>
      </c>
      <c r="G45" s="76" t="s">
        <v>413</v>
      </c>
      <c r="H45" s="76" t="s">
        <v>412</v>
      </c>
      <c r="I45" s="76">
        <v>0.86360000000000003</v>
      </c>
      <c r="J45" s="76">
        <v>0.86360000000000003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1</v>
      </c>
      <c r="S45" s="76">
        <v>0</v>
      </c>
      <c r="T45" s="76">
        <v>0</v>
      </c>
      <c r="U45" s="76">
        <v>0</v>
      </c>
      <c r="V45" s="76">
        <v>0</v>
      </c>
      <c r="W45" s="76">
        <v>0</v>
      </c>
      <c r="X45" s="76">
        <v>0</v>
      </c>
      <c r="Y45" s="76">
        <v>0</v>
      </c>
      <c r="Z45" s="76">
        <v>1</v>
      </c>
      <c r="AA45" s="76">
        <v>0</v>
      </c>
      <c r="AB45" s="76">
        <v>1</v>
      </c>
      <c r="AC45" s="76">
        <v>0</v>
      </c>
      <c r="AD45" s="76">
        <v>1</v>
      </c>
      <c r="AE45" s="76">
        <v>0</v>
      </c>
      <c r="AF45" s="76">
        <v>0</v>
      </c>
      <c r="AG45" s="76">
        <v>0</v>
      </c>
      <c r="AH45" s="76">
        <v>0</v>
      </c>
      <c r="AI45" s="76">
        <v>0</v>
      </c>
      <c r="AJ45" s="76">
        <v>1</v>
      </c>
      <c r="AK45" s="76">
        <v>0</v>
      </c>
      <c r="AL45" s="76">
        <v>1</v>
      </c>
      <c r="AM45" s="76">
        <v>0</v>
      </c>
      <c r="AN45" s="76">
        <v>0</v>
      </c>
      <c r="AO45" s="76">
        <v>0</v>
      </c>
      <c r="AP45" s="76">
        <v>1</v>
      </c>
      <c r="AQ45" s="76">
        <v>0</v>
      </c>
      <c r="AR45" s="76">
        <v>0</v>
      </c>
      <c r="AS45" s="76">
        <v>0</v>
      </c>
      <c r="AT45" s="76">
        <v>1</v>
      </c>
      <c r="AU45" s="76">
        <v>0</v>
      </c>
      <c r="AV45" s="76">
        <v>0</v>
      </c>
      <c r="AW45" s="76">
        <v>0</v>
      </c>
      <c r="AX45" s="76">
        <v>1</v>
      </c>
      <c r="AY45" s="76">
        <v>0</v>
      </c>
      <c r="AZ45" s="76">
        <v>0</v>
      </c>
      <c r="BA45" s="76">
        <v>0</v>
      </c>
      <c r="BB45" s="76">
        <v>1</v>
      </c>
      <c r="BC45" s="76">
        <v>0</v>
      </c>
      <c r="BD45" s="76">
        <v>1</v>
      </c>
      <c r="BE45" s="76">
        <v>0</v>
      </c>
      <c r="BF45" s="76">
        <v>0</v>
      </c>
      <c r="BG45" s="76">
        <v>0</v>
      </c>
      <c r="BH45" s="76">
        <v>1</v>
      </c>
      <c r="BI45" s="76">
        <v>0</v>
      </c>
      <c r="BJ45" s="76">
        <v>1</v>
      </c>
      <c r="BK45" s="76">
        <v>0</v>
      </c>
      <c r="BL45" s="76">
        <v>0</v>
      </c>
      <c r="BM45" s="76">
        <v>0</v>
      </c>
      <c r="BN45" s="76">
        <v>1</v>
      </c>
      <c r="BO45" s="76">
        <v>0</v>
      </c>
      <c r="BP45" s="76">
        <v>1</v>
      </c>
      <c r="BQ45" s="76">
        <v>0</v>
      </c>
      <c r="BR45" s="76">
        <v>0</v>
      </c>
      <c r="BS45" s="76">
        <v>0</v>
      </c>
      <c r="BT45" s="76">
        <v>1</v>
      </c>
      <c r="BU45" s="76">
        <v>0</v>
      </c>
      <c r="BV45" s="76">
        <v>0</v>
      </c>
      <c r="BW45" s="76">
        <v>0</v>
      </c>
      <c r="BX45" s="76">
        <v>0</v>
      </c>
      <c r="BY45" s="76">
        <v>0</v>
      </c>
      <c r="BZ45" s="76">
        <v>0</v>
      </c>
      <c r="CA45" s="76">
        <v>0</v>
      </c>
      <c r="CB45" s="76">
        <v>1</v>
      </c>
      <c r="CC45" s="76">
        <v>0</v>
      </c>
      <c r="CD45" s="76">
        <v>0</v>
      </c>
      <c r="CE45" s="76">
        <v>0</v>
      </c>
      <c r="CF45" s="76">
        <v>0</v>
      </c>
      <c r="CG45" s="76">
        <v>0</v>
      </c>
      <c r="CH45" s="76">
        <v>0</v>
      </c>
      <c r="CI45" s="76">
        <v>0</v>
      </c>
      <c r="CJ45" s="76">
        <v>1</v>
      </c>
      <c r="CK45" s="76">
        <v>0</v>
      </c>
      <c r="CL45" s="76">
        <v>0</v>
      </c>
      <c r="CM45" s="76">
        <v>0</v>
      </c>
      <c r="CN45" s="76">
        <v>1</v>
      </c>
      <c r="CO45" s="76">
        <v>0</v>
      </c>
      <c r="CP45" s="76">
        <v>0</v>
      </c>
      <c r="CQ45" s="76">
        <v>0</v>
      </c>
      <c r="CR45" s="76">
        <v>0</v>
      </c>
      <c r="CS45" s="76">
        <v>0</v>
      </c>
      <c r="CT45" s="76">
        <v>0</v>
      </c>
      <c r="CU45" s="76">
        <v>0</v>
      </c>
      <c r="CV45" s="76">
        <v>0</v>
      </c>
      <c r="CW45" s="76">
        <v>0</v>
      </c>
      <c r="CX45" s="76">
        <v>1</v>
      </c>
      <c r="CY45" s="76">
        <v>0</v>
      </c>
      <c r="CZ45" s="76">
        <v>0</v>
      </c>
      <c r="DA45" s="76">
        <v>0</v>
      </c>
      <c r="DB45" s="76">
        <v>0</v>
      </c>
      <c r="DC45" s="76">
        <v>0</v>
      </c>
      <c r="DD45" s="76">
        <v>0</v>
      </c>
      <c r="DE45" s="76">
        <v>0</v>
      </c>
      <c r="DF45" s="76">
        <v>0</v>
      </c>
      <c r="DG45" s="76">
        <v>0</v>
      </c>
      <c r="DH45" s="76">
        <v>0</v>
      </c>
      <c r="DI45" s="76">
        <v>0</v>
      </c>
      <c r="DJ45" s="76">
        <v>0</v>
      </c>
      <c r="DK45" s="76">
        <v>0</v>
      </c>
      <c r="DL45" s="76">
        <v>3.98</v>
      </c>
      <c r="DM45" s="76">
        <v>0</v>
      </c>
      <c r="DN45" s="76">
        <v>0</v>
      </c>
      <c r="DO45" s="76">
        <v>0</v>
      </c>
      <c r="DP45" s="76">
        <v>0</v>
      </c>
      <c r="DQ45" s="76">
        <v>0</v>
      </c>
      <c r="DR45" s="76">
        <v>0</v>
      </c>
      <c r="DS45" s="76">
        <v>0</v>
      </c>
      <c r="DT45" s="76">
        <v>0</v>
      </c>
      <c r="DU45" s="76">
        <v>0</v>
      </c>
      <c r="DV45" s="76">
        <v>0</v>
      </c>
      <c r="DW45" s="76">
        <v>0</v>
      </c>
      <c r="DX45" s="76">
        <v>0</v>
      </c>
      <c r="DY45" s="76">
        <v>0</v>
      </c>
      <c r="DZ45" s="76">
        <v>0</v>
      </c>
      <c r="EA45" s="76">
        <v>0</v>
      </c>
      <c r="EB45" s="76">
        <v>0</v>
      </c>
      <c r="EC45" s="76">
        <v>0</v>
      </c>
      <c r="ED45" s="76">
        <v>0</v>
      </c>
      <c r="EE45" s="76">
        <v>0</v>
      </c>
      <c r="EF45" s="76">
        <v>0</v>
      </c>
      <c r="EG45" s="76">
        <v>0</v>
      </c>
      <c r="EH45" s="76">
        <v>1</v>
      </c>
      <c r="EI45" s="76">
        <v>0.61043000000000003</v>
      </c>
      <c r="EJ45" s="76">
        <v>0</v>
      </c>
      <c r="EK45" s="76">
        <v>-0.76880999999999999</v>
      </c>
      <c r="EL45" s="76">
        <v>0</v>
      </c>
      <c r="EM45" s="76">
        <v>2.8719999999999999</v>
      </c>
      <c r="EN45" s="76">
        <v>0</v>
      </c>
      <c r="EO45" s="76">
        <v>6.2</v>
      </c>
      <c r="EP45" s="76">
        <v>0</v>
      </c>
      <c r="EQ45" s="76">
        <v>0.111</v>
      </c>
      <c r="ER45" s="76">
        <v>0</v>
      </c>
      <c r="ES45" s="76">
        <v>1.1820000000000001E-2</v>
      </c>
      <c r="ET45" s="76">
        <v>0</v>
      </c>
      <c r="EU45" s="76">
        <v>0.46542</v>
      </c>
      <c r="EV45" s="76">
        <v>0</v>
      </c>
      <c r="EW45" s="76">
        <v>0</v>
      </c>
      <c r="EX45" s="76">
        <v>0</v>
      </c>
      <c r="EY45" s="76">
        <v>0.44762999999999997</v>
      </c>
      <c r="EZ45" s="76">
        <v>0</v>
      </c>
      <c r="FA45" s="76">
        <v>0</v>
      </c>
      <c r="FB45" s="76">
        <v>0</v>
      </c>
      <c r="FC45" s="76">
        <v>0</v>
      </c>
      <c r="FD45" s="76">
        <v>0</v>
      </c>
      <c r="FE45" s="76">
        <v>0</v>
      </c>
      <c r="FF45" s="76">
        <v>0</v>
      </c>
      <c r="FG45" s="76">
        <v>1</v>
      </c>
      <c r="FH45" s="76">
        <v>0</v>
      </c>
      <c r="FI45" s="76">
        <v>0</v>
      </c>
      <c r="FJ45" s="76">
        <v>0</v>
      </c>
      <c r="FK45" s="76">
        <v>1</v>
      </c>
      <c r="FL45" s="76">
        <v>0</v>
      </c>
      <c r="FM45" s="76">
        <v>0</v>
      </c>
      <c r="FN45" s="76">
        <v>0</v>
      </c>
      <c r="FO45" s="76">
        <v>0</v>
      </c>
      <c r="FP45" s="76">
        <v>0</v>
      </c>
      <c r="FQ45" s="76">
        <v>1</v>
      </c>
      <c r="FR45" s="76">
        <v>0</v>
      </c>
      <c r="FS45" s="76">
        <v>0</v>
      </c>
      <c r="FT45" s="76">
        <v>0</v>
      </c>
      <c r="FU45" s="76">
        <v>1</v>
      </c>
      <c r="FV45" s="76">
        <v>0</v>
      </c>
      <c r="FW45" s="76">
        <v>0</v>
      </c>
      <c r="FX45" s="76">
        <v>0</v>
      </c>
      <c r="FY45" s="76">
        <v>0</v>
      </c>
      <c r="FZ45" s="76">
        <v>0</v>
      </c>
      <c r="GA45" s="76">
        <v>0</v>
      </c>
      <c r="GB45" s="76">
        <v>0</v>
      </c>
      <c r="GC45" s="76">
        <v>0</v>
      </c>
      <c r="GD45" s="76">
        <v>0</v>
      </c>
      <c r="GE45" s="76">
        <v>1</v>
      </c>
      <c r="GF45" s="76">
        <v>0</v>
      </c>
      <c r="GG45" s="76">
        <v>0</v>
      </c>
      <c r="GH45" s="76">
        <v>0</v>
      </c>
      <c r="GI45" s="76">
        <v>0</v>
      </c>
      <c r="GJ45" s="76">
        <v>0</v>
      </c>
      <c r="GK45" s="76">
        <v>0</v>
      </c>
      <c r="GL45" s="76">
        <v>0</v>
      </c>
      <c r="GM45" s="76">
        <v>1</v>
      </c>
      <c r="GN45" s="76">
        <v>0</v>
      </c>
      <c r="GO45" s="77">
        <v>0</v>
      </c>
    </row>
    <row r="46" spans="1:197" x14ac:dyDescent="0.2">
      <c r="A46" s="75">
        <v>38</v>
      </c>
      <c r="B46" s="50" t="s">
        <v>388</v>
      </c>
      <c r="C46" s="76">
        <v>1</v>
      </c>
      <c r="D46" s="76">
        <v>8</v>
      </c>
      <c r="E46" s="76">
        <v>125859850</v>
      </c>
      <c r="F46" s="76" t="s">
        <v>465</v>
      </c>
      <c r="G46" s="76" t="s">
        <v>413</v>
      </c>
      <c r="H46" s="76" t="s">
        <v>412</v>
      </c>
      <c r="I46" s="76">
        <v>0.78825999999999996</v>
      </c>
      <c r="J46" s="76">
        <v>0.78825999999999996</v>
      </c>
      <c r="K46" s="76">
        <v>0</v>
      </c>
      <c r="L46" s="76">
        <v>0</v>
      </c>
      <c r="M46" s="76">
        <v>0</v>
      </c>
      <c r="N46" s="76">
        <v>0</v>
      </c>
      <c r="O46" s="76">
        <v>0</v>
      </c>
      <c r="P46" s="76">
        <v>0</v>
      </c>
      <c r="Q46" s="76">
        <v>0</v>
      </c>
      <c r="R46" s="76">
        <v>1</v>
      </c>
      <c r="S46" s="76">
        <v>0</v>
      </c>
      <c r="T46" s="76">
        <v>0</v>
      </c>
      <c r="U46" s="76">
        <v>0</v>
      </c>
      <c r="V46" s="76">
        <v>0</v>
      </c>
      <c r="W46" s="76">
        <v>0</v>
      </c>
      <c r="X46" s="76">
        <v>1</v>
      </c>
      <c r="Y46" s="76">
        <v>0</v>
      </c>
      <c r="Z46" s="76">
        <v>0</v>
      </c>
      <c r="AA46" s="76">
        <v>0</v>
      </c>
      <c r="AB46" s="76">
        <v>1</v>
      </c>
      <c r="AC46" s="76">
        <v>0</v>
      </c>
      <c r="AD46" s="76">
        <v>1</v>
      </c>
      <c r="AE46" s="76">
        <v>0</v>
      </c>
      <c r="AF46" s="76">
        <v>0</v>
      </c>
      <c r="AG46" s="76">
        <v>0</v>
      </c>
      <c r="AH46" s="76">
        <v>0</v>
      </c>
      <c r="AI46" s="76">
        <v>0</v>
      </c>
      <c r="AJ46" s="76">
        <v>0</v>
      </c>
      <c r="AK46" s="76">
        <v>0</v>
      </c>
      <c r="AL46" s="76">
        <v>1</v>
      </c>
      <c r="AM46" s="76">
        <v>0</v>
      </c>
      <c r="AN46" s="76">
        <v>0</v>
      </c>
      <c r="AO46" s="76">
        <v>0</v>
      </c>
      <c r="AP46" s="76">
        <v>1</v>
      </c>
      <c r="AQ46" s="76">
        <v>0</v>
      </c>
      <c r="AR46" s="76">
        <v>0</v>
      </c>
      <c r="AS46" s="76">
        <v>0</v>
      </c>
      <c r="AT46" s="76">
        <v>1</v>
      </c>
      <c r="AU46" s="76">
        <v>0</v>
      </c>
      <c r="AV46" s="76">
        <v>0</v>
      </c>
      <c r="AW46" s="76">
        <v>0</v>
      </c>
      <c r="AX46" s="76">
        <v>1</v>
      </c>
      <c r="AY46" s="76">
        <v>0</v>
      </c>
      <c r="AZ46" s="76">
        <v>0</v>
      </c>
      <c r="BA46" s="76">
        <v>0</v>
      </c>
      <c r="BB46" s="76">
        <v>1</v>
      </c>
      <c r="BC46" s="76">
        <v>0</v>
      </c>
      <c r="BD46" s="76">
        <v>1</v>
      </c>
      <c r="BE46" s="76">
        <v>0</v>
      </c>
      <c r="BF46" s="76">
        <v>0</v>
      </c>
      <c r="BG46" s="76">
        <v>0</v>
      </c>
      <c r="BH46" s="76">
        <v>1</v>
      </c>
      <c r="BI46" s="76">
        <v>0</v>
      </c>
      <c r="BJ46" s="76">
        <v>1</v>
      </c>
      <c r="BK46" s="76">
        <v>0</v>
      </c>
      <c r="BL46" s="76">
        <v>0</v>
      </c>
      <c r="BM46" s="76">
        <v>0</v>
      </c>
      <c r="BN46" s="76">
        <v>0</v>
      </c>
      <c r="BO46" s="76">
        <v>0</v>
      </c>
      <c r="BP46" s="76">
        <v>1</v>
      </c>
      <c r="BQ46" s="76">
        <v>0</v>
      </c>
      <c r="BR46" s="76">
        <v>0</v>
      </c>
      <c r="BS46" s="76">
        <v>0</v>
      </c>
      <c r="BT46" s="76">
        <v>0</v>
      </c>
      <c r="BU46" s="76">
        <v>0</v>
      </c>
      <c r="BV46" s="76">
        <v>0</v>
      </c>
      <c r="BW46" s="76">
        <v>0</v>
      </c>
      <c r="BX46" s="76">
        <v>0</v>
      </c>
      <c r="BY46" s="76">
        <v>0</v>
      </c>
      <c r="BZ46" s="76">
        <v>0</v>
      </c>
      <c r="CA46" s="76">
        <v>0</v>
      </c>
      <c r="CB46" s="76">
        <v>0</v>
      </c>
      <c r="CC46" s="76">
        <v>0</v>
      </c>
      <c r="CD46" s="76">
        <v>0</v>
      </c>
      <c r="CE46" s="76">
        <v>0</v>
      </c>
      <c r="CF46" s="76">
        <v>0</v>
      </c>
      <c r="CG46" s="76">
        <v>0</v>
      </c>
      <c r="CH46" s="76">
        <v>0</v>
      </c>
      <c r="CI46" s="76">
        <v>0</v>
      </c>
      <c r="CJ46" s="76">
        <v>1</v>
      </c>
      <c r="CK46" s="76">
        <v>0</v>
      </c>
      <c r="CL46" s="76">
        <v>0</v>
      </c>
      <c r="CM46" s="76">
        <v>0</v>
      </c>
      <c r="CN46" s="76">
        <v>1</v>
      </c>
      <c r="CO46" s="76">
        <v>0</v>
      </c>
      <c r="CP46" s="76">
        <v>0</v>
      </c>
      <c r="CQ46" s="76">
        <v>0</v>
      </c>
      <c r="CR46" s="76">
        <v>0</v>
      </c>
      <c r="CS46" s="76">
        <v>0</v>
      </c>
      <c r="CT46" s="76">
        <v>0</v>
      </c>
      <c r="CU46" s="76">
        <v>0</v>
      </c>
      <c r="CV46" s="76">
        <v>0</v>
      </c>
      <c r="CW46" s="76">
        <v>0</v>
      </c>
      <c r="CX46" s="76">
        <v>0</v>
      </c>
      <c r="CY46" s="76">
        <v>0</v>
      </c>
      <c r="CZ46" s="76">
        <v>0</v>
      </c>
      <c r="DA46" s="76">
        <v>0</v>
      </c>
      <c r="DB46" s="76">
        <v>0</v>
      </c>
      <c r="DC46" s="76">
        <v>0</v>
      </c>
      <c r="DD46" s="76">
        <v>0</v>
      </c>
      <c r="DE46" s="76">
        <v>0</v>
      </c>
      <c r="DF46" s="76">
        <v>0</v>
      </c>
      <c r="DG46" s="76">
        <v>0</v>
      </c>
      <c r="DH46" s="76">
        <v>0</v>
      </c>
      <c r="DI46" s="76">
        <v>0</v>
      </c>
      <c r="DJ46" s="76">
        <v>1</v>
      </c>
      <c r="DK46" s="76">
        <v>0</v>
      </c>
      <c r="DL46" s="76">
        <v>4.1399999999999997</v>
      </c>
      <c r="DM46" s="76">
        <v>0</v>
      </c>
      <c r="DN46" s="76">
        <v>0</v>
      </c>
      <c r="DO46" s="76">
        <v>0</v>
      </c>
      <c r="DP46" s="76">
        <v>0</v>
      </c>
      <c r="DQ46" s="76">
        <v>0</v>
      </c>
      <c r="DR46" s="76">
        <v>0</v>
      </c>
      <c r="DS46" s="76">
        <v>0</v>
      </c>
      <c r="DT46" s="76">
        <v>0</v>
      </c>
      <c r="DU46" s="76">
        <v>0</v>
      </c>
      <c r="DV46" s="76">
        <v>0</v>
      </c>
      <c r="DW46" s="76">
        <v>0</v>
      </c>
      <c r="DX46" s="76">
        <v>0</v>
      </c>
      <c r="DY46" s="76">
        <v>0</v>
      </c>
      <c r="DZ46" s="76">
        <v>0</v>
      </c>
      <c r="EA46" s="76">
        <v>0</v>
      </c>
      <c r="EB46" s="76">
        <v>0</v>
      </c>
      <c r="EC46" s="76">
        <v>0</v>
      </c>
      <c r="ED46" s="76">
        <v>0</v>
      </c>
      <c r="EE46" s="76">
        <v>1</v>
      </c>
      <c r="EF46" s="76">
        <v>0</v>
      </c>
      <c r="EG46" s="76">
        <v>0</v>
      </c>
      <c r="EH46" s="76">
        <v>0</v>
      </c>
      <c r="EI46" s="76">
        <v>-0.19547999999999999</v>
      </c>
      <c r="EJ46" s="76">
        <v>0</v>
      </c>
      <c r="EK46" s="76">
        <v>0.66491</v>
      </c>
      <c r="EL46" s="76">
        <v>0</v>
      </c>
      <c r="EM46" s="76">
        <v>0.34699999999999998</v>
      </c>
      <c r="EN46" s="76">
        <v>0</v>
      </c>
      <c r="EO46" s="76">
        <v>5.2</v>
      </c>
      <c r="EP46" s="76">
        <v>0</v>
      </c>
      <c r="EQ46" s="76">
        <v>8.7999999999999995E-2</v>
      </c>
      <c r="ER46" s="76">
        <v>0</v>
      </c>
      <c r="ES46" s="76">
        <v>9.0799999999999995E-3</v>
      </c>
      <c r="ET46" s="76">
        <v>0</v>
      </c>
      <c r="EU46" s="76">
        <v>0.22056000000000001</v>
      </c>
      <c r="EV46" s="76">
        <v>0</v>
      </c>
      <c r="EW46" s="76">
        <v>0</v>
      </c>
      <c r="EX46" s="76">
        <v>0</v>
      </c>
      <c r="EY46" s="76">
        <v>0.64514000000000005</v>
      </c>
      <c r="EZ46" s="76">
        <v>0</v>
      </c>
      <c r="FA46" s="76">
        <v>0</v>
      </c>
      <c r="FB46" s="76">
        <v>0</v>
      </c>
      <c r="FC46" s="76">
        <v>0</v>
      </c>
      <c r="FD46" s="76">
        <v>0</v>
      </c>
      <c r="FE46" s="76">
        <v>0</v>
      </c>
      <c r="FF46" s="76">
        <v>0</v>
      </c>
      <c r="FG46" s="76">
        <v>1</v>
      </c>
      <c r="FH46" s="76">
        <v>0</v>
      </c>
      <c r="FI46" s="76">
        <v>0</v>
      </c>
      <c r="FJ46" s="76">
        <v>0</v>
      </c>
      <c r="FK46" s="76">
        <v>1</v>
      </c>
      <c r="FL46" s="76">
        <v>0</v>
      </c>
      <c r="FM46" s="76">
        <v>0</v>
      </c>
      <c r="FN46" s="76">
        <v>0</v>
      </c>
      <c r="FO46" s="76">
        <v>1</v>
      </c>
      <c r="FP46" s="76">
        <v>0</v>
      </c>
      <c r="FQ46" s="76">
        <v>0</v>
      </c>
      <c r="FR46" s="76">
        <v>0</v>
      </c>
      <c r="FS46" s="76">
        <v>0</v>
      </c>
      <c r="FT46" s="76">
        <v>0</v>
      </c>
      <c r="FU46" s="76">
        <v>0</v>
      </c>
      <c r="FV46" s="76">
        <v>0</v>
      </c>
      <c r="FW46" s="76">
        <v>0</v>
      </c>
      <c r="FX46" s="76">
        <v>0</v>
      </c>
      <c r="FY46" s="76">
        <v>1</v>
      </c>
      <c r="FZ46" s="76">
        <v>0</v>
      </c>
      <c r="GA46" s="76">
        <v>0</v>
      </c>
      <c r="GB46" s="76">
        <v>0</v>
      </c>
      <c r="GC46" s="76">
        <v>0</v>
      </c>
      <c r="GD46" s="76">
        <v>0</v>
      </c>
      <c r="GE46" s="76">
        <v>0</v>
      </c>
      <c r="GF46" s="76">
        <v>0</v>
      </c>
      <c r="GG46" s="76">
        <v>0</v>
      </c>
      <c r="GH46" s="76">
        <v>0</v>
      </c>
      <c r="GI46" s="76">
        <v>1</v>
      </c>
      <c r="GJ46" s="76">
        <v>0</v>
      </c>
      <c r="GK46" s="76">
        <v>5</v>
      </c>
      <c r="GL46" s="76">
        <v>0</v>
      </c>
      <c r="GM46" s="76">
        <v>0</v>
      </c>
      <c r="GN46" s="76">
        <v>0</v>
      </c>
      <c r="GO46" s="77">
        <v>0</v>
      </c>
    </row>
    <row r="47" spans="1:197" x14ac:dyDescent="0.2">
      <c r="A47" s="75">
        <v>45</v>
      </c>
      <c r="B47" s="50" t="s">
        <v>388</v>
      </c>
      <c r="C47" s="76">
        <v>1</v>
      </c>
      <c r="D47" s="76">
        <v>10</v>
      </c>
      <c r="E47" s="76">
        <v>88494474</v>
      </c>
      <c r="F47" s="76" t="s">
        <v>1084</v>
      </c>
      <c r="G47" s="76" t="s">
        <v>413</v>
      </c>
      <c r="H47" s="76" t="s">
        <v>412</v>
      </c>
      <c r="I47" s="76">
        <v>0.52251000000000003</v>
      </c>
      <c r="J47" s="76">
        <v>0.52251000000000003</v>
      </c>
      <c r="K47" s="76">
        <v>0</v>
      </c>
      <c r="L47" s="76">
        <v>1</v>
      </c>
      <c r="M47" s="76">
        <v>0</v>
      </c>
      <c r="N47" s="76">
        <v>0</v>
      </c>
      <c r="O47" s="76">
        <v>0</v>
      </c>
      <c r="P47" s="76">
        <v>1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6">
        <v>0</v>
      </c>
      <c r="W47" s="76">
        <v>0</v>
      </c>
      <c r="X47" s="76">
        <v>0</v>
      </c>
      <c r="Y47" s="76">
        <v>0</v>
      </c>
      <c r="Z47" s="76">
        <v>1</v>
      </c>
      <c r="AA47" s="76">
        <v>0</v>
      </c>
      <c r="AB47" s="76">
        <v>0</v>
      </c>
      <c r="AC47" s="76">
        <v>0</v>
      </c>
      <c r="AD47" s="76">
        <v>0</v>
      </c>
      <c r="AE47" s="76">
        <v>0</v>
      </c>
      <c r="AF47" s="76">
        <v>1</v>
      </c>
      <c r="AG47" s="76">
        <v>0</v>
      </c>
      <c r="AH47" s="76">
        <v>0</v>
      </c>
      <c r="AI47" s="76">
        <v>0</v>
      </c>
      <c r="AJ47" s="76">
        <v>0</v>
      </c>
      <c r="AK47" s="76">
        <v>0</v>
      </c>
      <c r="AL47" s="76">
        <v>0</v>
      </c>
      <c r="AM47" s="76">
        <v>0</v>
      </c>
      <c r="AN47" s="76">
        <v>0</v>
      </c>
      <c r="AO47" s="76">
        <v>0</v>
      </c>
      <c r="AP47" s="76">
        <v>0</v>
      </c>
      <c r="AQ47" s="76">
        <v>0</v>
      </c>
      <c r="AR47" s="76">
        <v>1</v>
      </c>
      <c r="AS47" s="76">
        <v>0</v>
      </c>
      <c r="AT47" s="76">
        <v>1</v>
      </c>
      <c r="AU47" s="76">
        <v>0</v>
      </c>
      <c r="AV47" s="76">
        <v>0</v>
      </c>
      <c r="AW47" s="76">
        <v>0</v>
      </c>
      <c r="AX47" s="76">
        <v>1</v>
      </c>
      <c r="AY47" s="76">
        <v>0</v>
      </c>
      <c r="AZ47" s="76">
        <v>0</v>
      </c>
      <c r="BA47" s="76">
        <v>0</v>
      </c>
      <c r="BB47" s="76">
        <v>1</v>
      </c>
      <c r="BC47" s="76">
        <v>0</v>
      </c>
      <c r="BD47" s="76">
        <v>1</v>
      </c>
      <c r="BE47" s="76">
        <v>0</v>
      </c>
      <c r="BF47" s="76">
        <v>0</v>
      </c>
      <c r="BG47" s="76">
        <v>0</v>
      </c>
      <c r="BH47" s="76">
        <v>1</v>
      </c>
      <c r="BI47" s="76">
        <v>0</v>
      </c>
      <c r="BJ47" s="76">
        <v>1</v>
      </c>
      <c r="BK47" s="76">
        <v>0</v>
      </c>
      <c r="BL47" s="76">
        <v>0</v>
      </c>
      <c r="BM47" s="76">
        <v>0</v>
      </c>
      <c r="BN47" s="76">
        <v>1</v>
      </c>
      <c r="BO47" s="76">
        <v>0</v>
      </c>
      <c r="BP47" s="76">
        <v>1</v>
      </c>
      <c r="BQ47" s="76">
        <v>0</v>
      </c>
      <c r="BR47" s="76">
        <v>0</v>
      </c>
      <c r="BS47" s="76">
        <v>0</v>
      </c>
      <c r="BT47" s="76">
        <v>0</v>
      </c>
      <c r="BU47" s="76">
        <v>0</v>
      </c>
      <c r="BV47" s="76">
        <v>0</v>
      </c>
      <c r="BW47" s="76">
        <v>0</v>
      </c>
      <c r="BX47" s="76">
        <v>0</v>
      </c>
      <c r="BY47" s="76">
        <v>0</v>
      </c>
      <c r="BZ47" s="76">
        <v>0</v>
      </c>
      <c r="CA47" s="76">
        <v>0</v>
      </c>
      <c r="CB47" s="76">
        <v>0</v>
      </c>
      <c r="CC47" s="76">
        <v>0</v>
      </c>
      <c r="CD47" s="76">
        <v>1</v>
      </c>
      <c r="CE47" s="76">
        <v>0</v>
      </c>
      <c r="CF47" s="76">
        <v>0</v>
      </c>
      <c r="CG47" s="76">
        <v>0</v>
      </c>
      <c r="CH47" s="76">
        <v>1</v>
      </c>
      <c r="CI47" s="76">
        <v>0</v>
      </c>
      <c r="CJ47" s="76">
        <v>1</v>
      </c>
      <c r="CK47" s="76">
        <v>0</v>
      </c>
      <c r="CL47" s="76">
        <v>0</v>
      </c>
      <c r="CM47" s="76">
        <v>0</v>
      </c>
      <c r="CN47" s="76">
        <v>0</v>
      </c>
      <c r="CO47" s="76">
        <v>0</v>
      </c>
      <c r="CP47" s="76">
        <v>1</v>
      </c>
      <c r="CQ47" s="76">
        <v>0</v>
      </c>
      <c r="CR47" s="76">
        <v>0</v>
      </c>
      <c r="CS47" s="76">
        <v>0</v>
      </c>
      <c r="CT47" s="76">
        <v>1</v>
      </c>
      <c r="CU47" s="76">
        <v>0</v>
      </c>
      <c r="CV47" s="76">
        <v>0</v>
      </c>
      <c r="CW47" s="76">
        <v>0</v>
      </c>
      <c r="CX47" s="76">
        <v>0</v>
      </c>
      <c r="CY47" s="76">
        <v>0</v>
      </c>
      <c r="CZ47" s="76">
        <v>1</v>
      </c>
      <c r="DA47" s="76">
        <v>0</v>
      </c>
      <c r="DB47" s="76">
        <v>0</v>
      </c>
      <c r="DC47" s="76">
        <v>0</v>
      </c>
      <c r="DD47" s="76">
        <v>0</v>
      </c>
      <c r="DE47" s="76">
        <v>0</v>
      </c>
      <c r="DF47" s="76">
        <v>0</v>
      </c>
      <c r="DG47" s="76">
        <v>0</v>
      </c>
      <c r="DH47" s="76">
        <v>0</v>
      </c>
      <c r="DI47" s="76">
        <v>0</v>
      </c>
      <c r="DJ47" s="76">
        <v>1</v>
      </c>
      <c r="DK47" s="76">
        <v>0</v>
      </c>
      <c r="DL47" s="76">
        <v>4.7300000000000004</v>
      </c>
      <c r="DM47" s="76">
        <v>0</v>
      </c>
      <c r="DN47" s="76">
        <v>0</v>
      </c>
      <c r="DO47" s="76">
        <v>0</v>
      </c>
      <c r="DP47" s="76">
        <v>0</v>
      </c>
      <c r="DQ47" s="76">
        <v>0</v>
      </c>
      <c r="DR47" s="76">
        <v>0</v>
      </c>
      <c r="DS47" s="76">
        <v>0</v>
      </c>
      <c r="DT47" s="76">
        <v>0</v>
      </c>
      <c r="DU47" s="76">
        <v>0</v>
      </c>
      <c r="DV47" s="76">
        <v>0</v>
      </c>
      <c r="DW47" s="76">
        <v>0</v>
      </c>
      <c r="DX47" s="76">
        <v>0</v>
      </c>
      <c r="DY47" s="76">
        <v>0</v>
      </c>
      <c r="DZ47" s="76">
        <v>1</v>
      </c>
      <c r="EA47" s="76">
        <v>0</v>
      </c>
      <c r="EB47" s="76">
        <v>0</v>
      </c>
      <c r="EC47" s="76">
        <v>0</v>
      </c>
      <c r="ED47" s="76">
        <v>0</v>
      </c>
      <c r="EE47" s="76">
        <v>0</v>
      </c>
      <c r="EF47" s="76">
        <v>0</v>
      </c>
      <c r="EG47" s="76">
        <v>0</v>
      </c>
      <c r="EH47" s="76">
        <v>0</v>
      </c>
      <c r="EI47" s="76">
        <v>0.64729999999999999</v>
      </c>
      <c r="EJ47" s="76">
        <v>0</v>
      </c>
      <c r="EK47" s="76">
        <v>0.39699000000000001</v>
      </c>
      <c r="EL47" s="76">
        <v>0</v>
      </c>
      <c r="EM47" s="76">
        <v>6.1499999999999999E-2</v>
      </c>
      <c r="EN47" s="76">
        <v>0</v>
      </c>
      <c r="EO47" s="76">
        <v>4.3499999999999996</v>
      </c>
      <c r="EP47" s="76">
        <v>0</v>
      </c>
      <c r="EQ47" s="76">
        <v>0.30299999999999999</v>
      </c>
      <c r="ER47" s="76">
        <v>0</v>
      </c>
      <c r="ES47" s="76">
        <v>1.5980000000000001E-2</v>
      </c>
      <c r="ET47" s="76">
        <v>0</v>
      </c>
      <c r="EU47" s="76">
        <v>0.35358000000000001</v>
      </c>
      <c r="EV47" s="76">
        <v>0</v>
      </c>
      <c r="EW47" s="76">
        <v>0</v>
      </c>
      <c r="EX47" s="76">
        <v>0</v>
      </c>
      <c r="EY47" s="76">
        <v>5.0276000000000001E-2</v>
      </c>
      <c r="EZ47" s="76">
        <v>0</v>
      </c>
      <c r="FA47" s="76">
        <v>0</v>
      </c>
      <c r="FB47" s="76">
        <v>0</v>
      </c>
      <c r="FC47" s="76">
        <v>0</v>
      </c>
      <c r="FD47" s="76">
        <v>0</v>
      </c>
      <c r="FE47" s="76">
        <v>0</v>
      </c>
      <c r="FF47" s="76">
        <v>0</v>
      </c>
      <c r="FG47" s="76">
        <v>1</v>
      </c>
      <c r="FH47" s="76">
        <v>0</v>
      </c>
      <c r="FI47" s="76">
        <v>0</v>
      </c>
      <c r="FJ47" s="76">
        <v>0</v>
      </c>
      <c r="FK47" s="76">
        <v>1</v>
      </c>
      <c r="FL47" s="76">
        <v>0</v>
      </c>
      <c r="FM47" s="76">
        <v>0</v>
      </c>
      <c r="FN47" s="76">
        <v>0</v>
      </c>
      <c r="FO47" s="76">
        <v>1</v>
      </c>
      <c r="FP47" s="76">
        <v>0</v>
      </c>
      <c r="FQ47" s="76">
        <v>0</v>
      </c>
      <c r="FR47" s="76">
        <v>0</v>
      </c>
      <c r="FS47" s="76">
        <v>0</v>
      </c>
      <c r="FT47" s="76">
        <v>0</v>
      </c>
      <c r="FU47" s="76">
        <v>0</v>
      </c>
      <c r="FV47" s="76">
        <v>0</v>
      </c>
      <c r="FW47" s="76">
        <v>0</v>
      </c>
      <c r="FX47" s="76">
        <v>0</v>
      </c>
      <c r="FY47" s="76">
        <v>0</v>
      </c>
      <c r="FZ47" s="76">
        <v>0</v>
      </c>
      <c r="GA47" s="76">
        <v>0</v>
      </c>
      <c r="GB47" s="76">
        <v>0</v>
      </c>
      <c r="GC47" s="76">
        <v>0</v>
      </c>
      <c r="GD47" s="76">
        <v>0</v>
      </c>
      <c r="GE47" s="76">
        <v>0</v>
      </c>
      <c r="GF47" s="76">
        <v>0</v>
      </c>
      <c r="GG47" s="76">
        <v>0</v>
      </c>
      <c r="GH47" s="76">
        <v>0</v>
      </c>
      <c r="GI47" s="76">
        <v>0</v>
      </c>
      <c r="GJ47" s="76">
        <v>0</v>
      </c>
      <c r="GK47" s="76">
        <v>0</v>
      </c>
      <c r="GL47" s="76">
        <v>0</v>
      </c>
      <c r="GM47" s="76">
        <v>0</v>
      </c>
      <c r="GN47" s="76">
        <v>0</v>
      </c>
      <c r="GO47" s="77">
        <v>0</v>
      </c>
    </row>
    <row r="48" spans="1:197" x14ac:dyDescent="0.2">
      <c r="A48" s="75">
        <v>47</v>
      </c>
      <c r="B48" s="50" t="s">
        <v>1053</v>
      </c>
      <c r="C48" s="76">
        <v>1</v>
      </c>
      <c r="D48" s="76">
        <v>10</v>
      </c>
      <c r="E48" s="76">
        <v>121426312</v>
      </c>
      <c r="F48" s="76" t="s">
        <v>1085</v>
      </c>
      <c r="G48" s="76" t="s">
        <v>413</v>
      </c>
      <c r="H48" s="76" t="s">
        <v>412</v>
      </c>
      <c r="I48" s="76">
        <v>1</v>
      </c>
      <c r="J48" s="76">
        <v>2</v>
      </c>
      <c r="K48" s="76">
        <v>0</v>
      </c>
      <c r="L48" s="76">
        <v>0</v>
      </c>
      <c r="M48" s="76">
        <v>0</v>
      </c>
      <c r="N48" s="76">
        <v>0</v>
      </c>
      <c r="O48" s="76">
        <v>0</v>
      </c>
      <c r="P48" s="76">
        <v>0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6">
        <v>0</v>
      </c>
      <c r="W48" s="76">
        <v>0</v>
      </c>
      <c r="X48" s="76">
        <v>0</v>
      </c>
      <c r="Y48" s="76">
        <v>0</v>
      </c>
      <c r="Z48" s="76">
        <v>1</v>
      </c>
      <c r="AA48" s="76">
        <v>0</v>
      </c>
      <c r="AB48" s="76">
        <v>0</v>
      </c>
      <c r="AC48" s="76">
        <v>0</v>
      </c>
      <c r="AD48" s="76">
        <v>0</v>
      </c>
      <c r="AE48" s="76">
        <v>0</v>
      </c>
      <c r="AF48" s="76">
        <v>0</v>
      </c>
      <c r="AG48" s="76">
        <v>0</v>
      </c>
      <c r="AH48" s="76">
        <v>0</v>
      </c>
      <c r="AI48" s="76">
        <v>0</v>
      </c>
      <c r="AJ48" s="76">
        <v>0</v>
      </c>
      <c r="AK48" s="76">
        <v>0</v>
      </c>
      <c r="AL48" s="76">
        <v>1</v>
      </c>
      <c r="AM48" s="76">
        <v>0</v>
      </c>
      <c r="AN48" s="76">
        <v>0</v>
      </c>
      <c r="AO48" s="76">
        <v>0</v>
      </c>
      <c r="AP48" s="76">
        <v>0</v>
      </c>
      <c r="AQ48" s="76">
        <v>0</v>
      </c>
      <c r="AR48" s="76">
        <v>0</v>
      </c>
      <c r="AS48" s="76">
        <v>0</v>
      </c>
      <c r="AT48" s="76">
        <v>1</v>
      </c>
      <c r="AU48" s="76">
        <v>0</v>
      </c>
      <c r="AV48" s="76">
        <v>0</v>
      </c>
      <c r="AW48" s="76">
        <v>0</v>
      </c>
      <c r="AX48" s="76">
        <v>1</v>
      </c>
      <c r="AY48" s="76">
        <v>0</v>
      </c>
      <c r="AZ48" s="76">
        <v>0</v>
      </c>
      <c r="BA48" s="76">
        <v>0</v>
      </c>
      <c r="BB48" s="76">
        <v>1</v>
      </c>
      <c r="BC48" s="76">
        <v>0</v>
      </c>
      <c r="BD48" s="76">
        <v>1</v>
      </c>
      <c r="BE48" s="76">
        <v>0</v>
      </c>
      <c r="BF48" s="76">
        <v>0</v>
      </c>
      <c r="BG48" s="76">
        <v>0</v>
      </c>
      <c r="BH48" s="76">
        <v>0</v>
      </c>
      <c r="BI48" s="76">
        <v>0</v>
      </c>
      <c r="BJ48" s="76">
        <v>1</v>
      </c>
      <c r="BK48" s="76">
        <v>0</v>
      </c>
      <c r="BL48" s="76">
        <v>0</v>
      </c>
      <c r="BM48" s="76">
        <v>0</v>
      </c>
      <c r="BN48" s="76">
        <v>0</v>
      </c>
      <c r="BO48" s="76">
        <v>0</v>
      </c>
      <c r="BP48" s="76">
        <v>1</v>
      </c>
      <c r="BQ48" s="76">
        <v>0</v>
      </c>
      <c r="BR48" s="76">
        <v>0</v>
      </c>
      <c r="BS48" s="76">
        <v>0</v>
      </c>
      <c r="BT48" s="76">
        <v>1</v>
      </c>
      <c r="BU48" s="76">
        <v>0</v>
      </c>
      <c r="BV48" s="76">
        <v>0</v>
      </c>
      <c r="BW48" s="76">
        <v>0</v>
      </c>
      <c r="BX48" s="76">
        <v>0</v>
      </c>
      <c r="BY48" s="76">
        <v>0</v>
      </c>
      <c r="BZ48" s="76">
        <v>0</v>
      </c>
      <c r="CA48" s="76">
        <v>0</v>
      </c>
      <c r="CB48" s="76">
        <v>0</v>
      </c>
      <c r="CC48" s="76">
        <v>0</v>
      </c>
      <c r="CD48" s="76">
        <v>0</v>
      </c>
      <c r="CE48" s="76">
        <v>0</v>
      </c>
      <c r="CF48" s="76">
        <v>0</v>
      </c>
      <c r="CG48" s="76">
        <v>0</v>
      </c>
      <c r="CH48" s="76">
        <v>0</v>
      </c>
      <c r="CI48" s="76">
        <v>0</v>
      </c>
      <c r="CJ48" s="76">
        <v>1</v>
      </c>
      <c r="CK48" s="76">
        <v>0</v>
      </c>
      <c r="CL48" s="76">
        <v>0</v>
      </c>
      <c r="CM48" s="76">
        <v>0</v>
      </c>
      <c r="CN48" s="76">
        <v>0</v>
      </c>
      <c r="CO48" s="76">
        <v>0</v>
      </c>
      <c r="CP48" s="76">
        <v>1</v>
      </c>
      <c r="CQ48" s="76">
        <v>0</v>
      </c>
      <c r="CR48" s="76">
        <v>1</v>
      </c>
      <c r="CS48" s="76">
        <v>0</v>
      </c>
      <c r="CT48" s="76">
        <v>0</v>
      </c>
      <c r="CU48" s="76">
        <v>0</v>
      </c>
      <c r="CV48" s="76">
        <v>0</v>
      </c>
      <c r="CW48" s="76">
        <v>0</v>
      </c>
      <c r="CX48" s="76">
        <v>1</v>
      </c>
      <c r="CY48" s="76">
        <v>0</v>
      </c>
      <c r="CZ48" s="76">
        <v>0</v>
      </c>
      <c r="DA48" s="76">
        <v>0</v>
      </c>
      <c r="DB48" s="76">
        <v>0</v>
      </c>
      <c r="DC48" s="76">
        <v>0</v>
      </c>
      <c r="DD48" s="76">
        <v>0</v>
      </c>
      <c r="DE48" s="76">
        <v>0</v>
      </c>
      <c r="DF48" s="76">
        <v>0</v>
      </c>
      <c r="DG48" s="76">
        <v>0</v>
      </c>
      <c r="DH48" s="76">
        <v>0</v>
      </c>
      <c r="DI48" s="76">
        <v>0</v>
      </c>
      <c r="DJ48" s="76">
        <v>0</v>
      </c>
      <c r="DK48" s="76">
        <v>0</v>
      </c>
      <c r="DL48" s="76">
        <v>3.35</v>
      </c>
      <c r="DM48" s="76">
        <v>0</v>
      </c>
      <c r="DN48" s="76">
        <v>0</v>
      </c>
      <c r="DO48" s="76">
        <v>0</v>
      </c>
      <c r="DP48" s="76">
        <v>0</v>
      </c>
      <c r="DQ48" s="76">
        <v>0</v>
      </c>
      <c r="DR48" s="76">
        <v>0</v>
      </c>
      <c r="DS48" s="76">
        <v>0</v>
      </c>
      <c r="DT48" s="76">
        <v>0</v>
      </c>
      <c r="DU48" s="76">
        <v>0</v>
      </c>
      <c r="DV48" s="76">
        <v>0</v>
      </c>
      <c r="DW48" s="76">
        <v>0</v>
      </c>
      <c r="DX48" s="76">
        <v>0</v>
      </c>
      <c r="DY48" s="76">
        <v>0</v>
      </c>
      <c r="DZ48" s="76">
        <v>0</v>
      </c>
      <c r="EA48" s="76">
        <v>0</v>
      </c>
      <c r="EB48" s="76">
        <v>0</v>
      </c>
      <c r="EC48" s="76">
        <v>0</v>
      </c>
      <c r="ED48" s="76">
        <v>0</v>
      </c>
      <c r="EE48" s="76">
        <v>1</v>
      </c>
      <c r="EF48" s="76">
        <v>0</v>
      </c>
      <c r="EG48" s="76">
        <v>0</v>
      </c>
      <c r="EH48" s="76">
        <v>0</v>
      </c>
      <c r="EI48" s="76">
        <v>-8.3188999999999999E-2</v>
      </c>
      <c r="EJ48" s="76">
        <v>0</v>
      </c>
      <c r="EK48" s="76">
        <v>0.53603999999999996</v>
      </c>
      <c r="EL48" s="76">
        <v>0</v>
      </c>
      <c r="EM48" s="76">
        <v>0.38150000000000001</v>
      </c>
      <c r="EN48" s="76">
        <v>0</v>
      </c>
      <c r="EO48" s="76">
        <v>6.2</v>
      </c>
      <c r="EP48" s="76">
        <v>0</v>
      </c>
      <c r="EQ48" s="76">
        <v>0.39800000000000002</v>
      </c>
      <c r="ER48" s="76">
        <v>0</v>
      </c>
      <c r="ES48" s="76">
        <v>1.542E-2</v>
      </c>
      <c r="ET48" s="76">
        <v>0</v>
      </c>
      <c r="EU48" s="76">
        <v>0.13403000000000001</v>
      </c>
      <c r="EV48" s="76">
        <v>0</v>
      </c>
      <c r="EW48" s="76">
        <v>0</v>
      </c>
      <c r="EX48" s="76">
        <v>0</v>
      </c>
      <c r="EY48" s="76">
        <v>5.6006E-2</v>
      </c>
      <c r="EZ48" s="76">
        <v>0</v>
      </c>
      <c r="FA48" s="76">
        <v>0</v>
      </c>
      <c r="FB48" s="76">
        <v>0</v>
      </c>
      <c r="FC48" s="76">
        <v>0</v>
      </c>
      <c r="FD48" s="76">
        <v>0</v>
      </c>
      <c r="FE48" s="76">
        <v>0</v>
      </c>
      <c r="FF48" s="76">
        <v>0</v>
      </c>
      <c r="FG48" s="76">
        <v>0</v>
      </c>
      <c r="FH48" s="76">
        <v>0</v>
      </c>
      <c r="FI48" s="76">
        <v>0</v>
      </c>
      <c r="FJ48" s="76">
        <v>0</v>
      </c>
      <c r="FK48" s="76">
        <v>0</v>
      </c>
      <c r="FL48" s="76">
        <v>0</v>
      </c>
      <c r="FM48" s="76">
        <v>0</v>
      </c>
      <c r="FN48" s="76">
        <v>0</v>
      </c>
      <c r="FO48" s="76">
        <v>0</v>
      </c>
      <c r="FP48" s="76">
        <v>0</v>
      </c>
      <c r="FQ48" s="76">
        <v>0</v>
      </c>
      <c r="FR48" s="76">
        <v>0</v>
      </c>
      <c r="FS48" s="76">
        <v>0</v>
      </c>
      <c r="FT48" s="76">
        <v>0</v>
      </c>
      <c r="FU48" s="76">
        <v>0</v>
      </c>
      <c r="FV48" s="76">
        <v>0</v>
      </c>
      <c r="FW48" s="76">
        <v>0</v>
      </c>
      <c r="FX48" s="76">
        <v>0</v>
      </c>
      <c r="FY48" s="76">
        <v>0</v>
      </c>
      <c r="FZ48" s="76">
        <v>0</v>
      </c>
      <c r="GA48" s="76">
        <v>0</v>
      </c>
      <c r="GB48" s="76">
        <v>0</v>
      </c>
      <c r="GC48" s="76">
        <v>0</v>
      </c>
      <c r="GD48" s="76">
        <v>0</v>
      </c>
      <c r="GE48" s="76">
        <v>0</v>
      </c>
      <c r="GF48" s="76">
        <v>0</v>
      </c>
      <c r="GG48" s="76">
        <v>0</v>
      </c>
      <c r="GH48" s="76">
        <v>0</v>
      </c>
      <c r="GI48" s="76">
        <v>0</v>
      </c>
      <c r="GJ48" s="76">
        <v>0</v>
      </c>
      <c r="GK48" s="76">
        <v>0</v>
      </c>
      <c r="GL48" s="76">
        <v>0</v>
      </c>
      <c r="GM48" s="76">
        <v>0</v>
      </c>
      <c r="GN48" s="76">
        <v>0</v>
      </c>
      <c r="GO48" s="77">
        <v>0</v>
      </c>
    </row>
    <row r="49" spans="1:197" x14ac:dyDescent="0.2">
      <c r="A49" s="75">
        <v>47</v>
      </c>
      <c r="B49" s="50" t="s">
        <v>388</v>
      </c>
      <c r="C49" s="76">
        <v>1</v>
      </c>
      <c r="D49" s="76">
        <v>10</v>
      </c>
      <c r="E49" s="76">
        <v>121436286</v>
      </c>
      <c r="F49" s="76" t="s">
        <v>1086</v>
      </c>
      <c r="G49" s="76" t="s">
        <v>416</v>
      </c>
      <c r="H49" s="76" t="s">
        <v>422</v>
      </c>
      <c r="I49" s="76">
        <v>0.51798</v>
      </c>
      <c r="J49" s="76">
        <v>1.88968</v>
      </c>
      <c r="K49" s="76">
        <v>0</v>
      </c>
      <c r="L49" s="76">
        <v>1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1</v>
      </c>
      <c r="S49" s="76">
        <v>0</v>
      </c>
      <c r="T49" s="76">
        <v>0</v>
      </c>
      <c r="U49" s="76">
        <v>0</v>
      </c>
      <c r="V49" s="76">
        <v>0</v>
      </c>
      <c r="W49" s="76">
        <v>0</v>
      </c>
      <c r="X49" s="76">
        <v>0</v>
      </c>
      <c r="Y49" s="76">
        <v>0</v>
      </c>
      <c r="Z49" s="76">
        <v>1</v>
      </c>
      <c r="AA49" s="76">
        <v>0</v>
      </c>
      <c r="AB49" s="76">
        <v>0</v>
      </c>
      <c r="AC49" s="76">
        <v>0</v>
      </c>
      <c r="AD49" s="76">
        <v>0</v>
      </c>
      <c r="AE49" s="76">
        <v>0</v>
      </c>
      <c r="AF49" s="76">
        <v>1</v>
      </c>
      <c r="AG49" s="76">
        <v>0</v>
      </c>
      <c r="AH49" s="76">
        <v>0</v>
      </c>
      <c r="AI49" s="76">
        <v>0</v>
      </c>
      <c r="AJ49" s="76">
        <v>0</v>
      </c>
      <c r="AK49" s="76">
        <v>0</v>
      </c>
      <c r="AL49" s="76">
        <v>0</v>
      </c>
      <c r="AM49" s="76">
        <v>0</v>
      </c>
      <c r="AN49" s="76">
        <v>0</v>
      </c>
      <c r="AO49" s="76">
        <v>0</v>
      </c>
      <c r="AP49" s="76">
        <v>0</v>
      </c>
      <c r="AQ49" s="76">
        <v>0</v>
      </c>
      <c r="AR49" s="76">
        <v>0</v>
      </c>
      <c r="AS49" s="76">
        <v>0</v>
      </c>
      <c r="AT49" s="76">
        <v>1</v>
      </c>
      <c r="AU49" s="76">
        <v>0</v>
      </c>
      <c r="AV49" s="76">
        <v>0</v>
      </c>
      <c r="AW49" s="76">
        <v>0</v>
      </c>
      <c r="AX49" s="76">
        <v>1</v>
      </c>
      <c r="AY49" s="76">
        <v>0</v>
      </c>
      <c r="AZ49" s="76">
        <v>0</v>
      </c>
      <c r="BA49" s="76">
        <v>0</v>
      </c>
      <c r="BB49" s="76">
        <v>0</v>
      </c>
      <c r="BC49" s="76">
        <v>0</v>
      </c>
      <c r="BD49" s="76">
        <v>1</v>
      </c>
      <c r="BE49" s="76">
        <v>0</v>
      </c>
      <c r="BF49" s="76">
        <v>0</v>
      </c>
      <c r="BG49" s="76">
        <v>0</v>
      </c>
      <c r="BH49" s="76">
        <v>0</v>
      </c>
      <c r="BI49" s="76">
        <v>0</v>
      </c>
      <c r="BJ49" s="76">
        <v>0</v>
      </c>
      <c r="BK49" s="76">
        <v>0</v>
      </c>
      <c r="BL49" s="76">
        <v>1</v>
      </c>
      <c r="BM49" s="76">
        <v>0</v>
      </c>
      <c r="BN49" s="76">
        <v>1</v>
      </c>
      <c r="BO49" s="76">
        <v>0</v>
      </c>
      <c r="BP49" s="76">
        <v>1</v>
      </c>
      <c r="BQ49" s="76">
        <v>0</v>
      </c>
      <c r="BR49" s="76">
        <v>0</v>
      </c>
      <c r="BS49" s="76">
        <v>0</v>
      </c>
      <c r="BT49" s="76">
        <v>0</v>
      </c>
      <c r="BU49" s="76">
        <v>0</v>
      </c>
      <c r="BV49" s="76">
        <v>1</v>
      </c>
      <c r="BW49" s="76">
        <v>0</v>
      </c>
      <c r="BX49" s="76">
        <v>0</v>
      </c>
      <c r="BY49" s="76">
        <v>0</v>
      </c>
      <c r="BZ49" s="76">
        <v>0</v>
      </c>
      <c r="CA49" s="76">
        <v>0</v>
      </c>
      <c r="CB49" s="76">
        <v>0</v>
      </c>
      <c r="CC49" s="76">
        <v>0</v>
      </c>
      <c r="CD49" s="76">
        <v>0</v>
      </c>
      <c r="CE49" s="76">
        <v>0</v>
      </c>
      <c r="CF49" s="76">
        <v>0</v>
      </c>
      <c r="CG49" s="76">
        <v>0</v>
      </c>
      <c r="CH49" s="76">
        <v>0</v>
      </c>
      <c r="CI49" s="76">
        <v>0</v>
      </c>
      <c r="CJ49" s="76">
        <v>1</v>
      </c>
      <c r="CK49" s="76">
        <v>0</v>
      </c>
      <c r="CL49" s="76">
        <v>0</v>
      </c>
      <c r="CM49" s="76">
        <v>0</v>
      </c>
      <c r="CN49" s="76">
        <v>0</v>
      </c>
      <c r="CO49" s="76">
        <v>0</v>
      </c>
      <c r="CP49" s="76">
        <v>0</v>
      </c>
      <c r="CQ49" s="76">
        <v>0</v>
      </c>
      <c r="CR49" s="76">
        <v>1</v>
      </c>
      <c r="CS49" s="76">
        <v>0</v>
      </c>
      <c r="CT49" s="76">
        <v>0</v>
      </c>
      <c r="CU49" s="76">
        <v>0</v>
      </c>
      <c r="CV49" s="76">
        <v>0</v>
      </c>
      <c r="CW49" s="76">
        <v>0</v>
      </c>
      <c r="CX49" s="76">
        <v>0</v>
      </c>
      <c r="CY49" s="76">
        <v>0</v>
      </c>
      <c r="CZ49" s="76">
        <v>0</v>
      </c>
      <c r="DA49" s="76">
        <v>0</v>
      </c>
      <c r="DB49" s="76">
        <v>0</v>
      </c>
      <c r="DC49" s="76">
        <v>0</v>
      </c>
      <c r="DD49" s="76">
        <v>0</v>
      </c>
      <c r="DE49" s="76">
        <v>0</v>
      </c>
      <c r="DF49" s="76">
        <v>0</v>
      </c>
      <c r="DG49" s="76">
        <v>0</v>
      </c>
      <c r="DH49" s="76">
        <v>0</v>
      </c>
      <c r="DI49" s="76">
        <v>0</v>
      </c>
      <c r="DJ49" s="76">
        <v>0</v>
      </c>
      <c r="DK49" s="76">
        <v>0</v>
      </c>
      <c r="DL49" s="76">
        <v>5.73</v>
      </c>
      <c r="DM49" s="76">
        <v>0</v>
      </c>
      <c r="DN49" s="76">
        <v>1</v>
      </c>
      <c r="DO49" s="76">
        <v>0</v>
      </c>
      <c r="DP49" s="76">
        <v>0</v>
      </c>
      <c r="DQ49" s="76">
        <v>0</v>
      </c>
      <c r="DR49" s="76">
        <v>0</v>
      </c>
      <c r="DS49" s="76">
        <v>0</v>
      </c>
      <c r="DT49" s="76">
        <v>0</v>
      </c>
      <c r="DU49" s="76">
        <v>0</v>
      </c>
      <c r="DV49" s="76">
        <v>0</v>
      </c>
      <c r="DW49" s="76">
        <v>0</v>
      </c>
      <c r="DX49" s="76">
        <v>0</v>
      </c>
      <c r="DY49" s="76">
        <v>0</v>
      </c>
      <c r="DZ49" s="76">
        <v>1</v>
      </c>
      <c r="EA49" s="76">
        <v>0</v>
      </c>
      <c r="EB49" s="76">
        <v>0</v>
      </c>
      <c r="EC49" s="76">
        <v>0</v>
      </c>
      <c r="ED49" s="76">
        <v>0</v>
      </c>
      <c r="EE49" s="76">
        <v>0</v>
      </c>
      <c r="EF49" s="76">
        <v>0</v>
      </c>
      <c r="EG49" s="76">
        <v>0</v>
      </c>
      <c r="EH49" s="76">
        <v>0</v>
      </c>
      <c r="EI49" s="76">
        <v>-0.1</v>
      </c>
      <c r="EJ49" s="76">
        <v>0</v>
      </c>
      <c r="EK49" s="76">
        <v>-3.9835000000000002E-2</v>
      </c>
      <c r="EL49" s="76">
        <v>0</v>
      </c>
      <c r="EM49" s="76">
        <v>0.55149999999999999</v>
      </c>
      <c r="EN49" s="76">
        <v>0</v>
      </c>
      <c r="EO49" s="76">
        <v>5.4</v>
      </c>
      <c r="EP49" s="76">
        <v>0</v>
      </c>
      <c r="EQ49" s="76">
        <v>0.41899999999999998</v>
      </c>
      <c r="ER49" s="76">
        <v>0</v>
      </c>
      <c r="ES49" s="76">
        <v>1.7409999999999998E-2</v>
      </c>
      <c r="ET49" s="76">
        <v>0</v>
      </c>
      <c r="EU49" s="76">
        <v>1.1515</v>
      </c>
      <c r="EV49" s="76">
        <v>0</v>
      </c>
      <c r="EW49" s="76">
        <v>0</v>
      </c>
      <c r="EX49" s="76">
        <v>0</v>
      </c>
      <c r="EY49" s="76">
        <v>0</v>
      </c>
      <c r="EZ49" s="76">
        <v>0</v>
      </c>
      <c r="FA49" s="76">
        <v>0</v>
      </c>
      <c r="FB49" s="76">
        <v>0</v>
      </c>
      <c r="FC49" s="76">
        <v>1</v>
      </c>
      <c r="FD49" s="76">
        <v>0</v>
      </c>
      <c r="FE49" s="76">
        <v>0</v>
      </c>
      <c r="FF49" s="76">
        <v>0</v>
      </c>
      <c r="FG49" s="76">
        <v>1</v>
      </c>
      <c r="FH49" s="76">
        <v>0</v>
      </c>
      <c r="FI49" s="76">
        <v>0</v>
      </c>
      <c r="FJ49" s="76">
        <v>0</v>
      </c>
      <c r="FK49" s="76">
        <v>1</v>
      </c>
      <c r="FL49" s="76">
        <v>0</v>
      </c>
      <c r="FM49" s="76">
        <v>1</v>
      </c>
      <c r="FN49" s="76">
        <v>0</v>
      </c>
      <c r="FO49" s="76">
        <v>0</v>
      </c>
      <c r="FP49" s="76">
        <v>0</v>
      </c>
      <c r="FQ49" s="76">
        <v>0</v>
      </c>
      <c r="FR49" s="76">
        <v>0</v>
      </c>
      <c r="FS49" s="76">
        <v>0</v>
      </c>
      <c r="FT49" s="76">
        <v>0</v>
      </c>
      <c r="FU49" s="76">
        <v>0</v>
      </c>
      <c r="FV49" s="76">
        <v>0</v>
      </c>
      <c r="FW49" s="76">
        <v>0</v>
      </c>
      <c r="FX49" s="76">
        <v>0</v>
      </c>
      <c r="FY49" s="76">
        <v>0</v>
      </c>
      <c r="FZ49" s="76">
        <v>0</v>
      </c>
      <c r="GA49" s="76">
        <v>0</v>
      </c>
      <c r="GB49" s="76">
        <v>0</v>
      </c>
      <c r="GC49" s="76">
        <v>0</v>
      </c>
      <c r="GD49" s="76">
        <v>0</v>
      </c>
      <c r="GE49" s="76">
        <v>0</v>
      </c>
      <c r="GF49" s="76">
        <v>0</v>
      </c>
      <c r="GG49" s="76">
        <v>0</v>
      </c>
      <c r="GH49" s="76">
        <v>0</v>
      </c>
      <c r="GI49" s="76">
        <v>0</v>
      </c>
      <c r="GJ49" s="76">
        <v>0</v>
      </c>
      <c r="GK49" s="76">
        <v>0</v>
      </c>
      <c r="GL49" s="76">
        <v>0</v>
      </c>
      <c r="GM49" s="76">
        <v>0</v>
      </c>
      <c r="GN49" s="76">
        <v>0</v>
      </c>
      <c r="GO49" s="77">
        <v>0</v>
      </c>
    </row>
    <row r="50" spans="1:197" x14ac:dyDescent="0.2">
      <c r="A50" s="75">
        <v>47</v>
      </c>
      <c r="B50" s="50" t="s">
        <v>1053</v>
      </c>
      <c r="C50" s="76">
        <v>2</v>
      </c>
      <c r="D50" s="76">
        <v>10</v>
      </c>
      <c r="E50" s="76">
        <v>121438673</v>
      </c>
      <c r="F50" s="76" t="s">
        <v>1087</v>
      </c>
      <c r="G50" s="76" t="s">
        <v>416</v>
      </c>
      <c r="H50" s="76" t="s">
        <v>422</v>
      </c>
      <c r="I50" s="76">
        <v>0.99961</v>
      </c>
      <c r="J50" s="76">
        <v>2.9996100000000001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1</v>
      </c>
      <c r="S50" s="76">
        <v>0</v>
      </c>
      <c r="T50" s="76">
        <v>0</v>
      </c>
      <c r="U50" s="76">
        <v>0</v>
      </c>
      <c r="V50" s="76">
        <v>0</v>
      </c>
      <c r="W50" s="76">
        <v>0</v>
      </c>
      <c r="X50" s="76">
        <v>0</v>
      </c>
      <c r="Y50" s="76">
        <v>0</v>
      </c>
      <c r="Z50" s="76">
        <v>1</v>
      </c>
      <c r="AA50" s="76">
        <v>0</v>
      </c>
      <c r="AB50" s="76">
        <v>0</v>
      </c>
      <c r="AC50" s="76">
        <v>0</v>
      </c>
      <c r="AD50" s="76">
        <v>0</v>
      </c>
      <c r="AE50" s="76">
        <v>0</v>
      </c>
      <c r="AF50" s="76">
        <v>1</v>
      </c>
      <c r="AG50" s="76">
        <v>0</v>
      </c>
      <c r="AH50" s="76">
        <v>0</v>
      </c>
      <c r="AI50" s="76">
        <v>0</v>
      </c>
      <c r="AJ50" s="76">
        <v>0</v>
      </c>
      <c r="AK50" s="76">
        <v>0</v>
      </c>
      <c r="AL50" s="76">
        <v>1</v>
      </c>
      <c r="AM50" s="76">
        <v>0</v>
      </c>
      <c r="AN50" s="76">
        <v>0</v>
      </c>
      <c r="AO50" s="76">
        <v>0</v>
      </c>
      <c r="AP50" s="76">
        <v>0</v>
      </c>
      <c r="AQ50" s="76">
        <v>0</v>
      </c>
      <c r="AR50" s="76">
        <v>1</v>
      </c>
      <c r="AS50" s="76">
        <v>0</v>
      </c>
      <c r="AT50" s="76">
        <v>1</v>
      </c>
      <c r="AU50" s="76">
        <v>0</v>
      </c>
      <c r="AV50" s="76">
        <v>0</v>
      </c>
      <c r="AW50" s="76">
        <v>0</v>
      </c>
      <c r="AX50" s="76">
        <v>1</v>
      </c>
      <c r="AY50" s="76">
        <v>0</v>
      </c>
      <c r="AZ50" s="76">
        <v>0</v>
      </c>
      <c r="BA50" s="76">
        <v>0</v>
      </c>
      <c r="BB50" s="76">
        <v>0</v>
      </c>
      <c r="BC50" s="76">
        <v>0</v>
      </c>
      <c r="BD50" s="76">
        <v>1</v>
      </c>
      <c r="BE50" s="76">
        <v>0</v>
      </c>
      <c r="BF50" s="76">
        <v>0</v>
      </c>
      <c r="BG50" s="76">
        <v>0</v>
      </c>
      <c r="BH50" s="76">
        <v>0</v>
      </c>
      <c r="BI50" s="76">
        <v>0</v>
      </c>
      <c r="BJ50" s="76">
        <v>0</v>
      </c>
      <c r="BK50" s="76">
        <v>0</v>
      </c>
      <c r="BL50" s="76">
        <v>1</v>
      </c>
      <c r="BM50" s="76">
        <v>0</v>
      </c>
      <c r="BN50" s="76">
        <v>1</v>
      </c>
      <c r="BO50" s="76">
        <v>0</v>
      </c>
      <c r="BP50" s="76">
        <v>1</v>
      </c>
      <c r="BQ50" s="76">
        <v>0</v>
      </c>
      <c r="BR50" s="76">
        <v>0</v>
      </c>
      <c r="BS50" s="76">
        <v>0</v>
      </c>
      <c r="BT50" s="76">
        <v>0</v>
      </c>
      <c r="BU50" s="76">
        <v>0</v>
      </c>
      <c r="BV50" s="76">
        <v>0</v>
      </c>
      <c r="BW50" s="76">
        <v>0</v>
      </c>
      <c r="BX50" s="76">
        <v>0</v>
      </c>
      <c r="BY50" s="76">
        <v>0</v>
      </c>
      <c r="BZ50" s="76">
        <v>0</v>
      </c>
      <c r="CA50" s="76">
        <v>0</v>
      </c>
      <c r="CB50" s="76">
        <v>0</v>
      </c>
      <c r="CC50" s="76">
        <v>0</v>
      </c>
      <c r="CD50" s="76">
        <v>0</v>
      </c>
      <c r="CE50" s="76">
        <v>0</v>
      </c>
      <c r="CF50" s="76">
        <v>0</v>
      </c>
      <c r="CG50" s="76">
        <v>0</v>
      </c>
      <c r="CH50" s="76">
        <v>0</v>
      </c>
      <c r="CI50" s="76">
        <v>0</v>
      </c>
      <c r="CJ50" s="76">
        <v>1</v>
      </c>
      <c r="CK50" s="76">
        <v>0</v>
      </c>
      <c r="CL50" s="76">
        <v>0</v>
      </c>
      <c r="CM50" s="76">
        <v>0</v>
      </c>
      <c r="CN50" s="76">
        <v>1</v>
      </c>
      <c r="CO50" s="76">
        <v>0</v>
      </c>
      <c r="CP50" s="76">
        <v>0</v>
      </c>
      <c r="CQ50" s="76">
        <v>0</v>
      </c>
      <c r="CR50" s="76">
        <v>1</v>
      </c>
      <c r="CS50" s="76">
        <v>0</v>
      </c>
      <c r="CT50" s="76">
        <v>0</v>
      </c>
      <c r="CU50" s="76">
        <v>0</v>
      </c>
      <c r="CV50" s="76">
        <v>0</v>
      </c>
      <c r="CW50" s="76">
        <v>0</v>
      </c>
      <c r="CX50" s="76">
        <v>0</v>
      </c>
      <c r="CY50" s="76">
        <v>0</v>
      </c>
      <c r="CZ50" s="76">
        <v>0</v>
      </c>
      <c r="DA50" s="76">
        <v>0</v>
      </c>
      <c r="DB50" s="76">
        <v>0</v>
      </c>
      <c r="DC50" s="76">
        <v>0</v>
      </c>
      <c r="DD50" s="76">
        <v>0</v>
      </c>
      <c r="DE50" s="76">
        <v>0</v>
      </c>
      <c r="DF50" s="76">
        <v>0</v>
      </c>
      <c r="DG50" s="76">
        <v>0</v>
      </c>
      <c r="DH50" s="76">
        <v>0</v>
      </c>
      <c r="DI50" s="76">
        <v>0</v>
      </c>
      <c r="DJ50" s="76">
        <v>0</v>
      </c>
      <c r="DK50" s="76">
        <v>0</v>
      </c>
      <c r="DL50" s="76">
        <v>0.23499999999999999</v>
      </c>
      <c r="DM50" s="76">
        <v>0</v>
      </c>
      <c r="DN50" s="76">
        <v>0</v>
      </c>
      <c r="DO50" s="76">
        <v>0</v>
      </c>
      <c r="DP50" s="76">
        <v>0</v>
      </c>
      <c r="DQ50" s="76">
        <v>0</v>
      </c>
      <c r="DR50" s="76">
        <v>0</v>
      </c>
      <c r="DS50" s="76">
        <v>0</v>
      </c>
      <c r="DT50" s="76">
        <v>0</v>
      </c>
      <c r="DU50" s="76">
        <v>0</v>
      </c>
      <c r="DV50" s="76">
        <v>0</v>
      </c>
      <c r="DW50" s="76">
        <v>0</v>
      </c>
      <c r="DX50" s="76">
        <v>0</v>
      </c>
      <c r="DY50" s="76">
        <v>1</v>
      </c>
      <c r="DZ50" s="76">
        <v>0</v>
      </c>
      <c r="EA50" s="76">
        <v>0</v>
      </c>
      <c r="EB50" s="76">
        <v>0</v>
      </c>
      <c r="EC50" s="76">
        <v>0</v>
      </c>
      <c r="ED50" s="76">
        <v>0</v>
      </c>
      <c r="EE50" s="76">
        <v>0</v>
      </c>
      <c r="EF50" s="76">
        <v>0</v>
      </c>
      <c r="EG50" s="76">
        <v>0</v>
      </c>
      <c r="EH50" s="76">
        <v>0</v>
      </c>
      <c r="EI50" s="76">
        <v>5.1312999999999998E-2</v>
      </c>
      <c r="EJ50" s="76">
        <v>0</v>
      </c>
      <c r="EK50" s="76">
        <v>0.34952</v>
      </c>
      <c r="EL50" s="76">
        <v>0</v>
      </c>
      <c r="EM50" s="76">
        <v>0.78800000000000003</v>
      </c>
      <c r="EN50" s="76">
        <v>0</v>
      </c>
      <c r="EO50" s="76">
        <v>5.05</v>
      </c>
      <c r="EP50" s="76">
        <v>0</v>
      </c>
      <c r="EQ50" s="76">
        <v>0.41099999999999998</v>
      </c>
      <c r="ER50" s="76">
        <v>0</v>
      </c>
      <c r="ES50" s="76">
        <v>1.7330000000000002E-2</v>
      </c>
      <c r="ET50" s="76">
        <v>0</v>
      </c>
      <c r="EU50" s="76">
        <v>1.0840000000000001</v>
      </c>
      <c r="EV50" s="76">
        <v>0</v>
      </c>
      <c r="EW50" s="76">
        <v>0</v>
      </c>
      <c r="EX50" s="76">
        <v>0</v>
      </c>
      <c r="EY50" s="76">
        <v>0</v>
      </c>
      <c r="EZ50" s="76">
        <v>0</v>
      </c>
      <c r="FA50" s="76">
        <v>0</v>
      </c>
      <c r="FB50" s="76">
        <v>0</v>
      </c>
      <c r="FC50" s="76">
        <v>0</v>
      </c>
      <c r="FD50" s="76">
        <v>0</v>
      </c>
      <c r="FE50" s="76">
        <v>0</v>
      </c>
      <c r="FF50" s="76">
        <v>0</v>
      </c>
      <c r="FG50" s="76">
        <v>1</v>
      </c>
      <c r="FH50" s="76">
        <v>0</v>
      </c>
      <c r="FI50" s="76">
        <v>0</v>
      </c>
      <c r="FJ50" s="76">
        <v>0</v>
      </c>
      <c r="FK50" s="76">
        <v>1</v>
      </c>
      <c r="FL50" s="76">
        <v>0</v>
      </c>
      <c r="FM50" s="76">
        <v>0</v>
      </c>
      <c r="FN50" s="76">
        <v>0</v>
      </c>
      <c r="FO50" s="76">
        <v>1</v>
      </c>
      <c r="FP50" s="76">
        <v>0</v>
      </c>
      <c r="FQ50" s="76">
        <v>0</v>
      </c>
      <c r="FR50" s="76">
        <v>0</v>
      </c>
      <c r="FS50" s="76">
        <v>0</v>
      </c>
      <c r="FT50" s="76">
        <v>0</v>
      </c>
      <c r="FU50" s="76">
        <v>0</v>
      </c>
      <c r="FV50" s="76">
        <v>0</v>
      </c>
      <c r="FW50" s="76">
        <v>0</v>
      </c>
      <c r="FX50" s="76">
        <v>0</v>
      </c>
      <c r="FY50" s="76">
        <v>0</v>
      </c>
      <c r="FZ50" s="76">
        <v>0</v>
      </c>
      <c r="GA50" s="76">
        <v>0</v>
      </c>
      <c r="GB50" s="76">
        <v>0</v>
      </c>
      <c r="GC50" s="76">
        <v>0</v>
      </c>
      <c r="GD50" s="76">
        <v>0</v>
      </c>
      <c r="GE50" s="76">
        <v>0</v>
      </c>
      <c r="GF50" s="76">
        <v>0</v>
      </c>
      <c r="GG50" s="76">
        <v>0</v>
      </c>
      <c r="GH50" s="76">
        <v>0</v>
      </c>
      <c r="GI50" s="76">
        <v>0</v>
      </c>
      <c r="GJ50" s="76">
        <v>0</v>
      </c>
      <c r="GK50" s="76">
        <v>0</v>
      </c>
      <c r="GL50" s="76">
        <v>0</v>
      </c>
      <c r="GM50" s="76">
        <v>0</v>
      </c>
      <c r="GN50" s="76">
        <v>0</v>
      </c>
      <c r="GO50" s="77">
        <v>0</v>
      </c>
    </row>
    <row r="51" spans="1:197" x14ac:dyDescent="0.2">
      <c r="A51" s="75">
        <v>47</v>
      </c>
      <c r="B51" s="50" t="s">
        <v>388</v>
      </c>
      <c r="C51" s="76">
        <v>2</v>
      </c>
      <c r="D51" s="76">
        <v>10</v>
      </c>
      <c r="E51" s="76">
        <v>121429633</v>
      </c>
      <c r="F51" s="76" t="s">
        <v>563</v>
      </c>
      <c r="G51" s="76" t="s">
        <v>422</v>
      </c>
      <c r="H51" s="76" t="s">
        <v>416</v>
      </c>
      <c r="I51" s="76">
        <v>0.76585000000000003</v>
      </c>
      <c r="J51" s="76">
        <v>0.76585000000000003</v>
      </c>
      <c r="K51" s="76">
        <v>0</v>
      </c>
      <c r="L51" s="76">
        <v>1</v>
      </c>
      <c r="M51" s="76">
        <v>0</v>
      </c>
      <c r="N51" s="76">
        <v>0</v>
      </c>
      <c r="O51" s="76">
        <v>0</v>
      </c>
      <c r="P51" s="76">
        <v>1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6">
        <v>0</v>
      </c>
      <c r="W51" s="76">
        <v>0</v>
      </c>
      <c r="X51" s="76">
        <v>1</v>
      </c>
      <c r="Y51" s="76">
        <v>0</v>
      </c>
      <c r="Z51" s="76">
        <v>0</v>
      </c>
      <c r="AA51" s="76">
        <v>0</v>
      </c>
      <c r="AB51" s="76">
        <v>1</v>
      </c>
      <c r="AC51" s="76">
        <v>0</v>
      </c>
      <c r="AD51" s="76">
        <v>1</v>
      </c>
      <c r="AE51" s="76">
        <v>0</v>
      </c>
      <c r="AF51" s="76">
        <v>0</v>
      </c>
      <c r="AG51" s="76">
        <v>0</v>
      </c>
      <c r="AH51" s="76">
        <v>0</v>
      </c>
      <c r="AI51" s="76">
        <v>0</v>
      </c>
      <c r="AJ51" s="76">
        <v>0</v>
      </c>
      <c r="AK51" s="76">
        <v>0</v>
      </c>
      <c r="AL51" s="76">
        <v>0</v>
      </c>
      <c r="AM51" s="76">
        <v>0</v>
      </c>
      <c r="AN51" s="76">
        <v>0</v>
      </c>
      <c r="AO51" s="76">
        <v>0</v>
      </c>
      <c r="AP51" s="76">
        <v>1</v>
      </c>
      <c r="AQ51" s="76">
        <v>0</v>
      </c>
      <c r="AR51" s="76">
        <v>0</v>
      </c>
      <c r="AS51" s="76">
        <v>0</v>
      </c>
      <c r="AT51" s="76">
        <v>1</v>
      </c>
      <c r="AU51" s="76">
        <v>0</v>
      </c>
      <c r="AV51" s="76">
        <v>0</v>
      </c>
      <c r="AW51" s="76">
        <v>0</v>
      </c>
      <c r="AX51" s="76">
        <v>1</v>
      </c>
      <c r="AY51" s="76">
        <v>0</v>
      </c>
      <c r="AZ51" s="76">
        <v>0</v>
      </c>
      <c r="BA51" s="76">
        <v>0</v>
      </c>
      <c r="BB51" s="76">
        <v>1</v>
      </c>
      <c r="BC51" s="76">
        <v>0</v>
      </c>
      <c r="BD51" s="76">
        <v>1</v>
      </c>
      <c r="BE51" s="76">
        <v>0</v>
      </c>
      <c r="BF51" s="76">
        <v>0</v>
      </c>
      <c r="BG51" s="76">
        <v>0</v>
      </c>
      <c r="BH51" s="76">
        <v>0</v>
      </c>
      <c r="BI51" s="76">
        <v>0</v>
      </c>
      <c r="BJ51" s="76">
        <v>1</v>
      </c>
      <c r="BK51" s="76">
        <v>0</v>
      </c>
      <c r="BL51" s="76">
        <v>0</v>
      </c>
      <c r="BM51" s="76">
        <v>0</v>
      </c>
      <c r="BN51" s="76">
        <v>0</v>
      </c>
      <c r="BO51" s="76">
        <v>0</v>
      </c>
      <c r="BP51" s="76">
        <v>1</v>
      </c>
      <c r="BQ51" s="76">
        <v>0</v>
      </c>
      <c r="BR51" s="76">
        <v>0</v>
      </c>
      <c r="BS51" s="76">
        <v>0</v>
      </c>
      <c r="BT51" s="76">
        <v>0</v>
      </c>
      <c r="BU51" s="76">
        <v>0</v>
      </c>
      <c r="BV51" s="76">
        <v>1</v>
      </c>
      <c r="BW51" s="76">
        <v>0</v>
      </c>
      <c r="BX51" s="76">
        <v>0</v>
      </c>
      <c r="BY51" s="76">
        <v>0</v>
      </c>
      <c r="BZ51" s="76">
        <v>0</v>
      </c>
      <c r="CA51" s="76">
        <v>0</v>
      </c>
      <c r="CB51" s="76">
        <v>0</v>
      </c>
      <c r="CC51" s="76">
        <v>0</v>
      </c>
      <c r="CD51" s="76">
        <v>0</v>
      </c>
      <c r="CE51" s="76">
        <v>0</v>
      </c>
      <c r="CF51" s="76">
        <v>0</v>
      </c>
      <c r="CG51" s="76">
        <v>0</v>
      </c>
      <c r="CH51" s="76">
        <v>0</v>
      </c>
      <c r="CI51" s="76">
        <v>0</v>
      </c>
      <c r="CJ51" s="76">
        <v>1</v>
      </c>
      <c r="CK51" s="76">
        <v>0</v>
      </c>
      <c r="CL51" s="76">
        <v>0</v>
      </c>
      <c r="CM51" s="76">
        <v>0</v>
      </c>
      <c r="CN51" s="76">
        <v>1</v>
      </c>
      <c r="CO51" s="76">
        <v>0</v>
      </c>
      <c r="CP51" s="76">
        <v>0</v>
      </c>
      <c r="CQ51" s="76">
        <v>0</v>
      </c>
      <c r="CR51" s="76">
        <v>1</v>
      </c>
      <c r="CS51" s="76">
        <v>0</v>
      </c>
      <c r="CT51" s="76">
        <v>0</v>
      </c>
      <c r="CU51" s="76">
        <v>0</v>
      </c>
      <c r="CV51" s="76">
        <v>0</v>
      </c>
      <c r="CW51" s="76">
        <v>0</v>
      </c>
      <c r="CX51" s="76">
        <v>0</v>
      </c>
      <c r="CY51" s="76">
        <v>0</v>
      </c>
      <c r="CZ51" s="76">
        <v>0</v>
      </c>
      <c r="DA51" s="76">
        <v>0</v>
      </c>
      <c r="DB51" s="76">
        <v>0</v>
      </c>
      <c r="DC51" s="76">
        <v>0</v>
      </c>
      <c r="DD51" s="76">
        <v>0</v>
      </c>
      <c r="DE51" s="76">
        <v>0</v>
      </c>
      <c r="DF51" s="76">
        <v>0</v>
      </c>
      <c r="DG51" s="76">
        <v>0</v>
      </c>
      <c r="DH51" s="76">
        <v>0</v>
      </c>
      <c r="DI51" s="76">
        <v>0</v>
      </c>
      <c r="DJ51" s="76">
        <v>0</v>
      </c>
      <c r="DK51" s="76">
        <v>0</v>
      </c>
      <c r="DL51" s="76">
        <v>5.28</v>
      </c>
      <c r="DM51" s="76">
        <v>0</v>
      </c>
      <c r="DN51" s="76">
        <v>0</v>
      </c>
      <c r="DO51" s="76">
        <v>0</v>
      </c>
      <c r="DP51" s="76">
        <v>0</v>
      </c>
      <c r="DQ51" s="76">
        <v>0</v>
      </c>
      <c r="DR51" s="76">
        <v>0</v>
      </c>
      <c r="DS51" s="76">
        <v>0</v>
      </c>
      <c r="DT51" s="76">
        <v>0</v>
      </c>
      <c r="DU51" s="76">
        <v>0</v>
      </c>
      <c r="DV51" s="76">
        <v>0</v>
      </c>
      <c r="DW51" s="76">
        <v>0</v>
      </c>
      <c r="DX51" s="76">
        <v>0</v>
      </c>
      <c r="DY51" s="76">
        <v>0</v>
      </c>
      <c r="DZ51" s="76">
        <v>0</v>
      </c>
      <c r="EA51" s="76">
        <v>0</v>
      </c>
      <c r="EB51" s="76">
        <v>0</v>
      </c>
      <c r="EC51" s="76">
        <v>1</v>
      </c>
      <c r="ED51" s="76">
        <v>0</v>
      </c>
      <c r="EE51" s="76">
        <v>0</v>
      </c>
      <c r="EF51" s="76">
        <v>0</v>
      </c>
      <c r="EG51" s="76">
        <v>0</v>
      </c>
      <c r="EH51" s="76">
        <v>0</v>
      </c>
      <c r="EI51" s="76">
        <v>0.14907999999999999</v>
      </c>
      <c r="EJ51" s="76">
        <v>0</v>
      </c>
      <c r="EK51" s="76">
        <v>0.58404</v>
      </c>
      <c r="EL51" s="76">
        <v>0</v>
      </c>
      <c r="EM51" s="76">
        <v>0.46750000000000003</v>
      </c>
      <c r="EN51" s="76">
        <v>0</v>
      </c>
      <c r="EO51" s="76">
        <v>6.05</v>
      </c>
      <c r="EP51" s="76">
        <v>0</v>
      </c>
      <c r="EQ51" s="76">
        <v>0.41699999999999998</v>
      </c>
      <c r="ER51" s="76">
        <v>0</v>
      </c>
      <c r="ES51" s="76">
        <v>1.545E-2</v>
      </c>
      <c r="ET51" s="76">
        <v>0</v>
      </c>
      <c r="EU51" s="76">
        <v>0.30972</v>
      </c>
      <c r="EV51" s="76">
        <v>0</v>
      </c>
      <c r="EW51" s="76">
        <v>0</v>
      </c>
      <c r="EX51" s="76">
        <v>0</v>
      </c>
      <c r="EY51" s="76">
        <v>0</v>
      </c>
      <c r="EZ51" s="76">
        <v>0</v>
      </c>
      <c r="FA51" s="76">
        <v>0</v>
      </c>
      <c r="FB51" s="76">
        <v>0</v>
      </c>
      <c r="FC51" s="76">
        <v>1</v>
      </c>
      <c r="FD51" s="76">
        <v>0</v>
      </c>
      <c r="FE51" s="76">
        <v>1</v>
      </c>
      <c r="FF51" s="76">
        <v>0</v>
      </c>
      <c r="FG51" s="76">
        <v>0</v>
      </c>
      <c r="FH51" s="76">
        <v>0</v>
      </c>
      <c r="FI51" s="76">
        <v>1</v>
      </c>
      <c r="FJ51" s="76">
        <v>0</v>
      </c>
      <c r="FK51" s="76">
        <v>0</v>
      </c>
      <c r="FL51" s="76">
        <v>0</v>
      </c>
      <c r="FM51" s="76">
        <v>1</v>
      </c>
      <c r="FN51" s="76">
        <v>0</v>
      </c>
      <c r="FO51" s="76">
        <v>0</v>
      </c>
      <c r="FP51" s="76">
        <v>0</v>
      </c>
      <c r="FQ51" s="76">
        <v>0</v>
      </c>
      <c r="FR51" s="76">
        <v>0</v>
      </c>
      <c r="FS51" s="76">
        <v>0</v>
      </c>
      <c r="FT51" s="76">
        <v>0</v>
      </c>
      <c r="FU51" s="76">
        <v>0</v>
      </c>
      <c r="FV51" s="76">
        <v>0</v>
      </c>
      <c r="FW51" s="76">
        <v>0</v>
      </c>
      <c r="FX51" s="76">
        <v>0</v>
      </c>
      <c r="FY51" s="76">
        <v>0</v>
      </c>
      <c r="FZ51" s="76">
        <v>0</v>
      </c>
      <c r="GA51" s="76">
        <v>0</v>
      </c>
      <c r="GB51" s="76">
        <v>0</v>
      </c>
      <c r="GC51" s="76">
        <v>0</v>
      </c>
      <c r="GD51" s="76">
        <v>0</v>
      </c>
      <c r="GE51" s="76">
        <v>0</v>
      </c>
      <c r="GF51" s="76">
        <v>0</v>
      </c>
      <c r="GG51" s="76">
        <v>0</v>
      </c>
      <c r="GH51" s="76">
        <v>0</v>
      </c>
      <c r="GI51" s="76">
        <v>0</v>
      </c>
      <c r="GJ51" s="76">
        <v>0</v>
      </c>
      <c r="GK51" s="76">
        <v>0</v>
      </c>
      <c r="GL51" s="76">
        <v>0</v>
      </c>
      <c r="GM51" s="76">
        <v>0</v>
      </c>
      <c r="GN51" s="76">
        <v>0</v>
      </c>
      <c r="GO51" s="77">
        <v>0</v>
      </c>
    </row>
    <row r="52" spans="1:197" x14ac:dyDescent="0.2">
      <c r="A52" s="75">
        <v>47</v>
      </c>
      <c r="B52" s="50" t="s">
        <v>1053</v>
      </c>
      <c r="C52" s="76">
        <v>3</v>
      </c>
      <c r="D52" s="76">
        <v>10</v>
      </c>
      <c r="E52" s="76">
        <v>121424815</v>
      </c>
      <c r="F52" s="76" t="s">
        <v>1088</v>
      </c>
      <c r="G52" s="76" t="s">
        <v>412</v>
      </c>
      <c r="H52" s="76" t="s">
        <v>1082</v>
      </c>
      <c r="I52" s="76">
        <v>1</v>
      </c>
      <c r="J52" s="76">
        <v>1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6">
        <v>0</v>
      </c>
      <c r="W52" s="76">
        <v>0</v>
      </c>
      <c r="X52" s="76">
        <v>0</v>
      </c>
      <c r="Y52" s="76">
        <v>0</v>
      </c>
      <c r="Z52" s="76">
        <v>1</v>
      </c>
      <c r="AA52" s="76">
        <v>0</v>
      </c>
      <c r="AB52" s="76">
        <v>0</v>
      </c>
      <c r="AC52" s="76">
        <v>0</v>
      </c>
      <c r="AD52" s="76">
        <v>0</v>
      </c>
      <c r="AE52" s="76">
        <v>0</v>
      </c>
      <c r="AF52" s="76">
        <v>0</v>
      </c>
      <c r="AG52" s="76">
        <v>0</v>
      </c>
      <c r="AH52" s="76">
        <v>0</v>
      </c>
      <c r="AI52" s="76">
        <v>0</v>
      </c>
      <c r="AJ52" s="76">
        <v>0</v>
      </c>
      <c r="AK52" s="76">
        <v>0</v>
      </c>
      <c r="AL52" s="76">
        <v>0</v>
      </c>
      <c r="AM52" s="76">
        <v>0</v>
      </c>
      <c r="AN52" s="76">
        <v>0</v>
      </c>
      <c r="AO52" s="76">
        <v>0</v>
      </c>
      <c r="AP52" s="76">
        <v>0</v>
      </c>
      <c r="AQ52" s="76">
        <v>0</v>
      </c>
      <c r="AR52" s="76">
        <v>0</v>
      </c>
      <c r="AS52" s="76">
        <v>0</v>
      </c>
      <c r="AT52" s="76">
        <v>1</v>
      </c>
      <c r="AU52" s="76">
        <v>0</v>
      </c>
      <c r="AV52" s="76">
        <v>0</v>
      </c>
      <c r="AW52" s="76">
        <v>0</v>
      </c>
      <c r="AX52" s="76">
        <v>1</v>
      </c>
      <c r="AY52" s="76">
        <v>0</v>
      </c>
      <c r="AZ52" s="76">
        <v>0</v>
      </c>
      <c r="BA52" s="76">
        <v>0</v>
      </c>
      <c r="BB52" s="76">
        <v>1</v>
      </c>
      <c r="BC52" s="76">
        <v>0</v>
      </c>
      <c r="BD52" s="76">
        <v>0</v>
      </c>
      <c r="BE52" s="76">
        <v>0</v>
      </c>
      <c r="BF52" s="76">
        <v>1</v>
      </c>
      <c r="BG52" s="76">
        <v>0</v>
      </c>
      <c r="BH52" s="76">
        <v>0</v>
      </c>
      <c r="BI52" s="76">
        <v>0</v>
      </c>
      <c r="BJ52" s="76">
        <v>0</v>
      </c>
      <c r="BK52" s="76">
        <v>0</v>
      </c>
      <c r="BL52" s="76">
        <v>1</v>
      </c>
      <c r="BM52" s="76">
        <v>0</v>
      </c>
      <c r="BN52" s="76">
        <v>0</v>
      </c>
      <c r="BO52" s="76">
        <v>0</v>
      </c>
      <c r="BP52" s="76">
        <v>0</v>
      </c>
      <c r="BQ52" s="76">
        <v>0</v>
      </c>
      <c r="BR52" s="76">
        <v>1</v>
      </c>
      <c r="BS52" s="76">
        <v>0</v>
      </c>
      <c r="BT52" s="76">
        <v>1</v>
      </c>
      <c r="BU52" s="76">
        <v>0</v>
      </c>
      <c r="BV52" s="76">
        <v>0</v>
      </c>
      <c r="BW52" s="76">
        <v>0</v>
      </c>
      <c r="BX52" s="76">
        <v>0</v>
      </c>
      <c r="BY52" s="76">
        <v>0</v>
      </c>
      <c r="BZ52" s="76">
        <v>1</v>
      </c>
      <c r="CA52" s="76">
        <v>0</v>
      </c>
      <c r="CB52" s="76">
        <v>0</v>
      </c>
      <c r="CC52" s="76">
        <v>0</v>
      </c>
      <c r="CD52" s="76">
        <v>0</v>
      </c>
      <c r="CE52" s="76">
        <v>0</v>
      </c>
      <c r="CF52" s="76">
        <v>0</v>
      </c>
      <c r="CG52" s="76">
        <v>0</v>
      </c>
      <c r="CH52" s="76">
        <v>0</v>
      </c>
      <c r="CI52" s="76">
        <v>0</v>
      </c>
      <c r="CJ52" s="76">
        <v>1</v>
      </c>
      <c r="CK52" s="76">
        <v>0</v>
      </c>
      <c r="CL52" s="76">
        <v>0</v>
      </c>
      <c r="CM52" s="76">
        <v>0</v>
      </c>
      <c r="CN52" s="76">
        <v>0</v>
      </c>
      <c r="CO52" s="76">
        <v>0</v>
      </c>
      <c r="CP52" s="76">
        <v>0</v>
      </c>
      <c r="CQ52" s="76">
        <v>0</v>
      </c>
      <c r="CR52" s="76">
        <v>1</v>
      </c>
      <c r="CS52" s="76">
        <v>0</v>
      </c>
      <c r="CT52" s="76">
        <v>0</v>
      </c>
      <c r="CU52" s="76">
        <v>0</v>
      </c>
      <c r="CV52" s="76">
        <v>0</v>
      </c>
      <c r="CW52" s="76">
        <v>0</v>
      </c>
      <c r="CX52" s="76">
        <v>0</v>
      </c>
      <c r="CY52" s="76">
        <v>0</v>
      </c>
      <c r="CZ52" s="76">
        <v>0</v>
      </c>
      <c r="DA52" s="76">
        <v>0</v>
      </c>
      <c r="DB52" s="76">
        <v>0</v>
      </c>
      <c r="DC52" s="76">
        <v>0</v>
      </c>
      <c r="DD52" s="76">
        <v>0</v>
      </c>
      <c r="DE52" s="76">
        <v>0</v>
      </c>
      <c r="DF52" s="76">
        <v>0</v>
      </c>
      <c r="DG52" s="76">
        <v>0</v>
      </c>
      <c r="DH52" s="76">
        <v>0</v>
      </c>
      <c r="DI52" s="76">
        <v>0</v>
      </c>
      <c r="DJ52" s="76">
        <v>0</v>
      </c>
      <c r="DK52" s="76">
        <v>0</v>
      </c>
      <c r="DL52" s="76">
        <v>0.158</v>
      </c>
      <c r="DM52" s="76">
        <v>0</v>
      </c>
      <c r="DN52" s="76">
        <v>0</v>
      </c>
      <c r="DO52" s="76">
        <v>0</v>
      </c>
      <c r="DP52" s="76">
        <v>0</v>
      </c>
      <c r="DQ52" s="76">
        <v>0</v>
      </c>
      <c r="DR52" s="76">
        <v>0</v>
      </c>
      <c r="DS52" s="76">
        <v>0</v>
      </c>
      <c r="DT52" s="76">
        <v>0</v>
      </c>
      <c r="DU52" s="76">
        <v>0</v>
      </c>
      <c r="DV52" s="76">
        <v>0</v>
      </c>
      <c r="DW52" s="76">
        <v>0</v>
      </c>
      <c r="DX52" s="76">
        <v>0</v>
      </c>
      <c r="DY52" s="76">
        <v>0</v>
      </c>
      <c r="DZ52" s="76">
        <v>0</v>
      </c>
      <c r="EA52" s="76">
        <v>0</v>
      </c>
      <c r="EB52" s="76">
        <v>0</v>
      </c>
      <c r="EC52" s="76">
        <v>1</v>
      </c>
      <c r="ED52" s="76">
        <v>0</v>
      </c>
      <c r="EE52" s="76">
        <v>0</v>
      </c>
      <c r="EF52" s="76">
        <v>0</v>
      </c>
      <c r="EG52" s="76">
        <v>0</v>
      </c>
      <c r="EH52" s="76">
        <v>0</v>
      </c>
      <c r="EI52" s="76">
        <v>0</v>
      </c>
      <c r="EJ52" s="76">
        <v>0</v>
      </c>
      <c r="EK52" s="76">
        <v>2.6662000000000002E-2</v>
      </c>
      <c r="EL52" s="76">
        <v>0</v>
      </c>
      <c r="EM52" s="76">
        <v>0.55300000000000005</v>
      </c>
      <c r="EN52" s="76">
        <v>0</v>
      </c>
      <c r="EO52" s="76">
        <v>6.2</v>
      </c>
      <c r="EP52" s="76">
        <v>0</v>
      </c>
      <c r="EQ52" s="76">
        <v>0.39200000000000002</v>
      </c>
      <c r="ER52" s="76">
        <v>0</v>
      </c>
      <c r="ES52" s="76">
        <v>1.5440000000000001E-2</v>
      </c>
      <c r="ET52" s="76">
        <v>0</v>
      </c>
      <c r="EU52" s="76">
        <v>0</v>
      </c>
      <c r="EV52" s="76">
        <v>0</v>
      </c>
      <c r="EW52" s="76">
        <v>0</v>
      </c>
      <c r="EX52" s="76">
        <v>0</v>
      </c>
      <c r="EY52" s="76">
        <v>0</v>
      </c>
      <c r="EZ52" s="76">
        <v>0</v>
      </c>
      <c r="FA52" s="76">
        <v>0</v>
      </c>
      <c r="FB52" s="76">
        <v>0</v>
      </c>
      <c r="FC52" s="76">
        <v>0</v>
      </c>
      <c r="FD52" s="76">
        <v>0</v>
      </c>
      <c r="FE52" s="76">
        <v>0</v>
      </c>
      <c r="FF52" s="76">
        <v>0</v>
      </c>
      <c r="FG52" s="76">
        <v>0</v>
      </c>
      <c r="FH52" s="76">
        <v>0</v>
      </c>
      <c r="FI52" s="76">
        <v>0</v>
      </c>
      <c r="FJ52" s="76">
        <v>0</v>
      </c>
      <c r="FK52" s="76">
        <v>0</v>
      </c>
      <c r="FL52" s="76">
        <v>0</v>
      </c>
      <c r="FM52" s="76">
        <v>0</v>
      </c>
      <c r="FN52" s="76">
        <v>0</v>
      </c>
      <c r="FO52" s="76">
        <v>0</v>
      </c>
      <c r="FP52" s="76">
        <v>0</v>
      </c>
      <c r="FQ52" s="76">
        <v>0</v>
      </c>
      <c r="FR52" s="76">
        <v>0</v>
      </c>
      <c r="FS52" s="76">
        <v>0</v>
      </c>
      <c r="FT52" s="76">
        <v>0</v>
      </c>
      <c r="FU52" s="76">
        <v>0</v>
      </c>
      <c r="FV52" s="76">
        <v>0</v>
      </c>
      <c r="FW52" s="76">
        <v>0</v>
      </c>
      <c r="FX52" s="76">
        <v>0</v>
      </c>
      <c r="FY52" s="76">
        <v>0</v>
      </c>
      <c r="FZ52" s="76">
        <v>0</v>
      </c>
      <c r="GA52" s="76">
        <v>1</v>
      </c>
      <c r="GB52" s="76">
        <v>0</v>
      </c>
      <c r="GC52" s="76">
        <v>0</v>
      </c>
      <c r="GD52" s="76">
        <v>0</v>
      </c>
      <c r="GE52" s="76">
        <v>0</v>
      </c>
      <c r="GF52" s="76">
        <v>0</v>
      </c>
      <c r="GG52" s="76">
        <v>0</v>
      </c>
      <c r="GH52" s="76">
        <v>0</v>
      </c>
      <c r="GI52" s="76">
        <v>0</v>
      </c>
      <c r="GJ52" s="76">
        <v>0</v>
      </c>
      <c r="GK52" s="76">
        <v>0</v>
      </c>
      <c r="GL52" s="76">
        <v>0</v>
      </c>
      <c r="GM52" s="76">
        <v>0</v>
      </c>
      <c r="GN52" s="76">
        <v>0</v>
      </c>
      <c r="GO52" s="77">
        <v>0</v>
      </c>
    </row>
    <row r="53" spans="1:197" x14ac:dyDescent="0.2">
      <c r="A53" s="75">
        <v>47</v>
      </c>
      <c r="B53" s="50" t="s">
        <v>1053</v>
      </c>
      <c r="C53" s="76">
        <v>4</v>
      </c>
      <c r="D53" s="76">
        <v>10</v>
      </c>
      <c r="E53" s="76">
        <v>121422836</v>
      </c>
      <c r="F53" s="76" t="s">
        <v>1089</v>
      </c>
      <c r="G53" s="76" t="s">
        <v>413</v>
      </c>
      <c r="H53" s="76" t="s">
        <v>416</v>
      </c>
      <c r="I53" s="76">
        <v>0.98548999999999998</v>
      </c>
      <c r="J53" s="76">
        <v>3.9851000000000001</v>
      </c>
      <c r="K53" s="76">
        <v>0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1</v>
      </c>
      <c r="S53" s="76">
        <v>0</v>
      </c>
      <c r="T53" s="76">
        <v>0</v>
      </c>
      <c r="U53" s="76">
        <v>0</v>
      </c>
      <c r="V53" s="76">
        <v>0</v>
      </c>
      <c r="W53" s="76">
        <v>0</v>
      </c>
      <c r="X53" s="76">
        <v>0</v>
      </c>
      <c r="Y53" s="76">
        <v>0</v>
      </c>
      <c r="Z53" s="76">
        <v>1</v>
      </c>
      <c r="AA53" s="76">
        <v>0</v>
      </c>
      <c r="AB53" s="76">
        <v>0</v>
      </c>
      <c r="AC53" s="76">
        <v>0</v>
      </c>
      <c r="AD53" s="76">
        <v>0</v>
      </c>
      <c r="AE53" s="76">
        <v>0</v>
      </c>
      <c r="AF53" s="76">
        <v>1</v>
      </c>
      <c r="AG53" s="76">
        <v>0</v>
      </c>
      <c r="AH53" s="76">
        <v>0</v>
      </c>
      <c r="AI53" s="76">
        <v>0</v>
      </c>
      <c r="AJ53" s="76">
        <v>0</v>
      </c>
      <c r="AK53" s="76">
        <v>0</v>
      </c>
      <c r="AL53" s="76">
        <v>0</v>
      </c>
      <c r="AM53" s="76">
        <v>0</v>
      </c>
      <c r="AN53" s="76">
        <v>1</v>
      </c>
      <c r="AO53" s="76">
        <v>0</v>
      </c>
      <c r="AP53" s="76">
        <v>0</v>
      </c>
      <c r="AQ53" s="76">
        <v>0</v>
      </c>
      <c r="AR53" s="76">
        <v>1</v>
      </c>
      <c r="AS53" s="76">
        <v>0</v>
      </c>
      <c r="AT53" s="76">
        <v>1</v>
      </c>
      <c r="AU53" s="76">
        <v>0</v>
      </c>
      <c r="AV53" s="76">
        <v>0</v>
      </c>
      <c r="AW53" s="76">
        <v>0</v>
      </c>
      <c r="AX53" s="76">
        <v>1</v>
      </c>
      <c r="AY53" s="76">
        <v>0</v>
      </c>
      <c r="AZ53" s="76">
        <v>0</v>
      </c>
      <c r="BA53" s="76">
        <v>0</v>
      </c>
      <c r="BB53" s="76">
        <v>1</v>
      </c>
      <c r="BC53" s="76">
        <v>0</v>
      </c>
      <c r="BD53" s="76">
        <v>1</v>
      </c>
      <c r="BE53" s="76">
        <v>0</v>
      </c>
      <c r="BF53" s="76">
        <v>0</v>
      </c>
      <c r="BG53" s="76">
        <v>0</v>
      </c>
      <c r="BH53" s="76">
        <v>0</v>
      </c>
      <c r="BI53" s="76">
        <v>0</v>
      </c>
      <c r="BJ53" s="76">
        <v>1</v>
      </c>
      <c r="BK53" s="76">
        <v>0</v>
      </c>
      <c r="BL53" s="76">
        <v>0</v>
      </c>
      <c r="BM53" s="76">
        <v>0</v>
      </c>
      <c r="BN53" s="76">
        <v>0</v>
      </c>
      <c r="BO53" s="76">
        <v>0</v>
      </c>
      <c r="BP53" s="76">
        <v>1</v>
      </c>
      <c r="BQ53" s="76">
        <v>0</v>
      </c>
      <c r="BR53" s="76">
        <v>0</v>
      </c>
      <c r="BS53" s="76">
        <v>0</v>
      </c>
      <c r="BT53" s="76">
        <v>1</v>
      </c>
      <c r="BU53" s="76">
        <v>0</v>
      </c>
      <c r="BV53" s="76">
        <v>0</v>
      </c>
      <c r="BW53" s="76">
        <v>0</v>
      </c>
      <c r="BX53" s="76">
        <v>0</v>
      </c>
      <c r="BY53" s="76">
        <v>0</v>
      </c>
      <c r="BZ53" s="76">
        <v>1</v>
      </c>
      <c r="CA53" s="76">
        <v>0</v>
      </c>
      <c r="CB53" s="76">
        <v>0</v>
      </c>
      <c r="CC53" s="76">
        <v>0</v>
      </c>
      <c r="CD53" s="76">
        <v>0</v>
      </c>
      <c r="CE53" s="76">
        <v>0</v>
      </c>
      <c r="CF53" s="76">
        <v>0</v>
      </c>
      <c r="CG53" s="76">
        <v>0</v>
      </c>
      <c r="CH53" s="76">
        <v>0</v>
      </c>
      <c r="CI53" s="76">
        <v>0</v>
      </c>
      <c r="CJ53" s="76">
        <v>1</v>
      </c>
      <c r="CK53" s="76">
        <v>0</v>
      </c>
      <c r="CL53" s="76">
        <v>0</v>
      </c>
      <c r="CM53" s="76">
        <v>0</v>
      </c>
      <c r="CN53" s="76">
        <v>0</v>
      </c>
      <c r="CO53" s="76">
        <v>0</v>
      </c>
      <c r="CP53" s="76">
        <v>0</v>
      </c>
      <c r="CQ53" s="76">
        <v>0</v>
      </c>
      <c r="CR53" s="76">
        <v>1</v>
      </c>
      <c r="CS53" s="76">
        <v>0</v>
      </c>
      <c r="CT53" s="76">
        <v>0</v>
      </c>
      <c r="CU53" s="76">
        <v>0</v>
      </c>
      <c r="CV53" s="76">
        <v>0</v>
      </c>
      <c r="CW53" s="76">
        <v>0</v>
      </c>
      <c r="CX53" s="76">
        <v>0</v>
      </c>
      <c r="CY53" s="76">
        <v>0</v>
      </c>
      <c r="CZ53" s="76">
        <v>0</v>
      </c>
      <c r="DA53" s="76">
        <v>0</v>
      </c>
      <c r="DB53" s="76">
        <v>0</v>
      </c>
      <c r="DC53" s="76">
        <v>0</v>
      </c>
      <c r="DD53" s="76">
        <v>0</v>
      </c>
      <c r="DE53" s="76">
        <v>0</v>
      </c>
      <c r="DF53" s="76">
        <v>0</v>
      </c>
      <c r="DG53" s="76">
        <v>0</v>
      </c>
      <c r="DH53" s="76">
        <v>1</v>
      </c>
      <c r="DI53" s="76">
        <v>0</v>
      </c>
      <c r="DJ53" s="76">
        <v>0</v>
      </c>
      <c r="DK53" s="76">
        <v>0</v>
      </c>
      <c r="DL53" s="76">
        <v>0.76</v>
      </c>
      <c r="DM53" s="76">
        <v>0</v>
      </c>
      <c r="DN53" s="76">
        <v>0</v>
      </c>
      <c r="DO53" s="76">
        <v>0</v>
      </c>
      <c r="DP53" s="76">
        <v>0</v>
      </c>
      <c r="DQ53" s="76">
        <v>0</v>
      </c>
      <c r="DR53" s="76">
        <v>0</v>
      </c>
      <c r="DS53" s="76">
        <v>0</v>
      </c>
      <c r="DT53" s="76">
        <v>0</v>
      </c>
      <c r="DU53" s="76">
        <v>0</v>
      </c>
      <c r="DV53" s="76">
        <v>0</v>
      </c>
      <c r="DW53" s="76">
        <v>0</v>
      </c>
      <c r="DX53" s="76">
        <v>0</v>
      </c>
      <c r="DY53" s="76">
        <v>0</v>
      </c>
      <c r="DZ53" s="76">
        <v>0</v>
      </c>
      <c r="EA53" s="76">
        <v>0</v>
      </c>
      <c r="EB53" s="76">
        <v>0</v>
      </c>
      <c r="EC53" s="76">
        <v>1</v>
      </c>
      <c r="ED53" s="76">
        <v>0</v>
      </c>
      <c r="EE53" s="76">
        <v>0</v>
      </c>
      <c r="EF53" s="76">
        <v>0</v>
      </c>
      <c r="EG53" s="76">
        <v>0</v>
      </c>
      <c r="EH53" s="76">
        <v>0</v>
      </c>
      <c r="EI53" s="76">
        <v>-0.69843</v>
      </c>
      <c r="EJ53" s="76">
        <v>0</v>
      </c>
      <c r="EK53" s="76">
        <v>-0.76329999999999998</v>
      </c>
      <c r="EL53" s="76">
        <v>0</v>
      </c>
      <c r="EM53" s="76">
        <v>0.66900000000000004</v>
      </c>
      <c r="EN53" s="76">
        <v>0</v>
      </c>
      <c r="EO53" s="76">
        <v>6.35</v>
      </c>
      <c r="EP53" s="76">
        <v>0</v>
      </c>
      <c r="EQ53" s="76">
        <v>0.38700000000000001</v>
      </c>
      <c r="ER53" s="76">
        <v>0</v>
      </c>
      <c r="ES53" s="76">
        <v>1.549E-2</v>
      </c>
      <c r="ET53" s="76">
        <v>0</v>
      </c>
      <c r="EU53" s="76">
        <v>0.27898000000000001</v>
      </c>
      <c r="EV53" s="76">
        <v>0</v>
      </c>
      <c r="EW53" s="76">
        <v>0</v>
      </c>
      <c r="EX53" s="76">
        <v>0</v>
      </c>
      <c r="EY53" s="76">
        <v>0</v>
      </c>
      <c r="EZ53" s="76">
        <v>0</v>
      </c>
      <c r="FA53" s="76">
        <v>0</v>
      </c>
      <c r="FB53" s="76">
        <v>0</v>
      </c>
      <c r="FC53" s="76">
        <v>0</v>
      </c>
      <c r="FD53" s="76">
        <v>0</v>
      </c>
      <c r="FE53" s="76">
        <v>0</v>
      </c>
      <c r="FF53" s="76">
        <v>0</v>
      </c>
      <c r="FG53" s="76">
        <v>0</v>
      </c>
      <c r="FH53" s="76">
        <v>0</v>
      </c>
      <c r="FI53" s="76">
        <v>0</v>
      </c>
      <c r="FJ53" s="76">
        <v>0</v>
      </c>
      <c r="FK53" s="76">
        <v>0</v>
      </c>
      <c r="FL53" s="76">
        <v>0</v>
      </c>
      <c r="FM53" s="76">
        <v>0</v>
      </c>
      <c r="FN53" s="76">
        <v>0</v>
      </c>
      <c r="FO53" s="76">
        <v>0</v>
      </c>
      <c r="FP53" s="76">
        <v>0</v>
      </c>
      <c r="FQ53" s="76">
        <v>0</v>
      </c>
      <c r="FR53" s="76">
        <v>0</v>
      </c>
      <c r="FS53" s="76">
        <v>0</v>
      </c>
      <c r="FT53" s="76">
        <v>0</v>
      </c>
      <c r="FU53" s="76">
        <v>0</v>
      </c>
      <c r="FV53" s="76">
        <v>0</v>
      </c>
      <c r="FW53" s="76">
        <v>0</v>
      </c>
      <c r="FX53" s="76">
        <v>0</v>
      </c>
      <c r="FY53" s="76">
        <v>1</v>
      </c>
      <c r="FZ53" s="76">
        <v>0</v>
      </c>
      <c r="GA53" s="76">
        <v>0</v>
      </c>
      <c r="GB53" s="76">
        <v>0</v>
      </c>
      <c r="GC53" s="76">
        <v>0</v>
      </c>
      <c r="GD53" s="76">
        <v>0</v>
      </c>
      <c r="GE53" s="76">
        <v>0</v>
      </c>
      <c r="GF53" s="76">
        <v>0</v>
      </c>
      <c r="GG53" s="76">
        <v>0</v>
      </c>
      <c r="GH53" s="76">
        <v>0</v>
      </c>
      <c r="GI53" s="76">
        <v>0</v>
      </c>
      <c r="GJ53" s="76">
        <v>0</v>
      </c>
      <c r="GK53" s="76">
        <v>1</v>
      </c>
      <c r="GL53" s="76">
        <v>0</v>
      </c>
      <c r="GM53" s="76">
        <v>0</v>
      </c>
      <c r="GN53" s="76">
        <v>0</v>
      </c>
      <c r="GO53" s="77">
        <v>0</v>
      </c>
    </row>
    <row r="54" spans="1:197" x14ac:dyDescent="0.2">
      <c r="A54" s="75">
        <v>48</v>
      </c>
      <c r="B54" s="50" t="s">
        <v>388</v>
      </c>
      <c r="C54" s="76">
        <v>2</v>
      </c>
      <c r="D54" s="76">
        <v>11</v>
      </c>
      <c r="E54" s="76">
        <v>14048480</v>
      </c>
      <c r="F54" s="76" t="s">
        <v>698</v>
      </c>
      <c r="G54" s="76" t="s">
        <v>416</v>
      </c>
      <c r="H54" s="76" t="s">
        <v>422</v>
      </c>
      <c r="I54" s="76">
        <v>0.57689000000000001</v>
      </c>
      <c r="J54" s="76">
        <v>0.57689000000000001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1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6">
        <v>0</v>
      </c>
      <c r="W54" s="76">
        <v>0</v>
      </c>
      <c r="X54" s="76">
        <v>1</v>
      </c>
      <c r="Y54" s="76">
        <v>0</v>
      </c>
      <c r="Z54" s="76">
        <v>0</v>
      </c>
      <c r="AA54" s="76">
        <v>0</v>
      </c>
      <c r="AB54" s="76">
        <v>0</v>
      </c>
      <c r="AC54" s="76">
        <v>0</v>
      </c>
      <c r="AD54" s="76">
        <v>1</v>
      </c>
      <c r="AE54" s="76">
        <v>0</v>
      </c>
      <c r="AF54" s="76">
        <v>0</v>
      </c>
      <c r="AG54" s="76">
        <v>0</v>
      </c>
      <c r="AH54" s="76">
        <v>0</v>
      </c>
      <c r="AI54" s="76">
        <v>0</v>
      </c>
      <c r="AJ54" s="76">
        <v>0</v>
      </c>
      <c r="AK54" s="76">
        <v>0</v>
      </c>
      <c r="AL54" s="76">
        <v>0</v>
      </c>
      <c r="AM54" s="76">
        <v>0</v>
      </c>
      <c r="AN54" s="76">
        <v>0</v>
      </c>
      <c r="AO54" s="76">
        <v>0</v>
      </c>
      <c r="AP54" s="76">
        <v>1</v>
      </c>
      <c r="AQ54" s="76">
        <v>0</v>
      </c>
      <c r="AR54" s="76">
        <v>0</v>
      </c>
      <c r="AS54" s="76">
        <v>0</v>
      </c>
      <c r="AT54" s="76">
        <v>1</v>
      </c>
      <c r="AU54" s="76">
        <v>0</v>
      </c>
      <c r="AV54" s="76">
        <v>0</v>
      </c>
      <c r="AW54" s="76">
        <v>0</v>
      </c>
      <c r="AX54" s="76">
        <v>1</v>
      </c>
      <c r="AY54" s="76">
        <v>0</v>
      </c>
      <c r="AZ54" s="76">
        <v>0</v>
      </c>
      <c r="BA54" s="76">
        <v>0</v>
      </c>
      <c r="BB54" s="76">
        <v>1</v>
      </c>
      <c r="BC54" s="76">
        <v>0</v>
      </c>
      <c r="BD54" s="76">
        <v>1</v>
      </c>
      <c r="BE54" s="76">
        <v>0</v>
      </c>
      <c r="BF54" s="76">
        <v>0</v>
      </c>
      <c r="BG54" s="76">
        <v>0</v>
      </c>
      <c r="BH54" s="76">
        <v>1</v>
      </c>
      <c r="BI54" s="76">
        <v>0</v>
      </c>
      <c r="BJ54" s="76">
        <v>1</v>
      </c>
      <c r="BK54" s="76">
        <v>0</v>
      </c>
      <c r="BL54" s="76">
        <v>0</v>
      </c>
      <c r="BM54" s="76">
        <v>0</v>
      </c>
      <c r="BN54" s="76">
        <v>1</v>
      </c>
      <c r="BO54" s="76">
        <v>0</v>
      </c>
      <c r="BP54" s="76">
        <v>1</v>
      </c>
      <c r="BQ54" s="76">
        <v>0</v>
      </c>
      <c r="BR54" s="76">
        <v>0</v>
      </c>
      <c r="BS54" s="76">
        <v>0</v>
      </c>
      <c r="BT54" s="76">
        <v>1</v>
      </c>
      <c r="BU54" s="76">
        <v>0</v>
      </c>
      <c r="BV54" s="76">
        <v>0</v>
      </c>
      <c r="BW54" s="76">
        <v>0</v>
      </c>
      <c r="BX54" s="76">
        <v>0</v>
      </c>
      <c r="BY54" s="76">
        <v>0</v>
      </c>
      <c r="BZ54" s="76">
        <v>0</v>
      </c>
      <c r="CA54" s="76">
        <v>0</v>
      </c>
      <c r="CB54" s="76">
        <v>0</v>
      </c>
      <c r="CC54" s="76">
        <v>0</v>
      </c>
      <c r="CD54" s="76">
        <v>0</v>
      </c>
      <c r="CE54" s="76">
        <v>0</v>
      </c>
      <c r="CF54" s="76">
        <v>1</v>
      </c>
      <c r="CG54" s="76">
        <v>0</v>
      </c>
      <c r="CH54" s="76">
        <v>0</v>
      </c>
      <c r="CI54" s="76">
        <v>0</v>
      </c>
      <c r="CJ54" s="76">
        <v>0</v>
      </c>
      <c r="CK54" s="76">
        <v>0</v>
      </c>
      <c r="CL54" s="76">
        <v>0</v>
      </c>
      <c r="CM54" s="76">
        <v>0</v>
      </c>
      <c r="CN54" s="76">
        <v>0</v>
      </c>
      <c r="CO54" s="76">
        <v>0</v>
      </c>
      <c r="CP54" s="76">
        <v>0</v>
      </c>
      <c r="CQ54" s="76">
        <v>0</v>
      </c>
      <c r="CR54" s="76">
        <v>0</v>
      </c>
      <c r="CS54" s="76">
        <v>0</v>
      </c>
      <c r="CT54" s="76">
        <v>1</v>
      </c>
      <c r="CU54" s="76">
        <v>0</v>
      </c>
      <c r="CV54" s="76">
        <v>0</v>
      </c>
      <c r="CW54" s="76">
        <v>0</v>
      </c>
      <c r="CX54" s="76">
        <v>0</v>
      </c>
      <c r="CY54" s="76">
        <v>0</v>
      </c>
      <c r="CZ54" s="76">
        <v>0</v>
      </c>
      <c r="DA54" s="76">
        <v>0</v>
      </c>
      <c r="DB54" s="76">
        <v>0</v>
      </c>
      <c r="DC54" s="76">
        <v>0</v>
      </c>
      <c r="DD54" s="76">
        <v>0</v>
      </c>
      <c r="DE54" s="76">
        <v>0</v>
      </c>
      <c r="DF54" s="76">
        <v>0</v>
      </c>
      <c r="DG54" s="76">
        <v>0</v>
      </c>
      <c r="DH54" s="76">
        <v>0</v>
      </c>
      <c r="DI54" s="76">
        <v>0</v>
      </c>
      <c r="DJ54" s="76">
        <v>0</v>
      </c>
      <c r="DK54" s="76">
        <v>0</v>
      </c>
      <c r="DL54" s="76">
        <v>4.43</v>
      </c>
      <c r="DM54" s="76">
        <v>0</v>
      </c>
      <c r="DN54" s="76">
        <v>0</v>
      </c>
      <c r="DO54" s="76">
        <v>0</v>
      </c>
      <c r="DP54" s="76">
        <v>0</v>
      </c>
      <c r="DQ54" s="76">
        <v>0</v>
      </c>
      <c r="DR54" s="76">
        <v>0</v>
      </c>
      <c r="DS54" s="76">
        <v>0</v>
      </c>
      <c r="DT54" s="76">
        <v>0</v>
      </c>
      <c r="DU54" s="76">
        <v>0</v>
      </c>
      <c r="DV54" s="76">
        <v>0</v>
      </c>
      <c r="DW54" s="76">
        <v>0</v>
      </c>
      <c r="DX54" s="76">
        <v>0</v>
      </c>
      <c r="DY54" s="76">
        <v>0</v>
      </c>
      <c r="DZ54" s="76">
        <v>0</v>
      </c>
      <c r="EA54" s="76">
        <v>0</v>
      </c>
      <c r="EB54" s="76">
        <v>0</v>
      </c>
      <c r="EC54" s="76">
        <v>0</v>
      </c>
      <c r="ED54" s="76">
        <v>0</v>
      </c>
      <c r="EE54" s="76">
        <v>0</v>
      </c>
      <c r="EF54" s="76">
        <v>0</v>
      </c>
      <c r="EG54" s="76">
        <v>0</v>
      </c>
      <c r="EH54" s="76">
        <v>1</v>
      </c>
      <c r="EI54" s="76">
        <v>-1.1048</v>
      </c>
      <c r="EJ54" s="76">
        <v>0</v>
      </c>
      <c r="EK54" s="76">
        <v>0.40942000000000001</v>
      </c>
      <c r="EL54" s="76">
        <v>0</v>
      </c>
      <c r="EM54" s="76">
        <v>0.1211</v>
      </c>
      <c r="EN54" s="76">
        <v>0</v>
      </c>
      <c r="EO54" s="76">
        <v>3.75</v>
      </c>
      <c r="EP54" s="76">
        <v>0</v>
      </c>
      <c r="EQ54" s="76">
        <v>0.19900000000000001</v>
      </c>
      <c r="ER54" s="76">
        <v>0</v>
      </c>
      <c r="ES54" s="76">
        <v>6.3099999999999996E-3</v>
      </c>
      <c r="ET54" s="76">
        <v>0</v>
      </c>
      <c r="EU54" s="76">
        <v>0.93927000000000005</v>
      </c>
      <c r="EV54" s="76">
        <v>0.31006</v>
      </c>
      <c r="EW54" s="76">
        <v>0</v>
      </c>
      <c r="EX54" s="76">
        <v>0</v>
      </c>
      <c r="EY54" s="76">
        <v>0</v>
      </c>
      <c r="EZ54" s="76">
        <v>0</v>
      </c>
      <c r="FA54" s="76">
        <v>0</v>
      </c>
      <c r="FB54" s="76">
        <v>0</v>
      </c>
      <c r="FC54" s="76">
        <v>0</v>
      </c>
      <c r="FD54" s="76">
        <v>0</v>
      </c>
      <c r="FE54" s="76">
        <v>1</v>
      </c>
      <c r="FF54" s="76">
        <v>0</v>
      </c>
      <c r="FG54" s="76">
        <v>0</v>
      </c>
      <c r="FH54" s="76">
        <v>0</v>
      </c>
      <c r="FI54" s="76">
        <v>1</v>
      </c>
      <c r="FJ54" s="76">
        <v>0</v>
      </c>
      <c r="FK54" s="76">
        <v>0</v>
      </c>
      <c r="FL54" s="76">
        <v>0</v>
      </c>
      <c r="FM54" s="76">
        <v>1</v>
      </c>
      <c r="FN54" s="76">
        <v>0</v>
      </c>
      <c r="FO54" s="76">
        <v>0</v>
      </c>
      <c r="FP54" s="76">
        <v>0</v>
      </c>
      <c r="FQ54" s="76">
        <v>0</v>
      </c>
      <c r="FR54" s="76">
        <v>0</v>
      </c>
      <c r="FS54" s="76">
        <v>1</v>
      </c>
      <c r="FT54" s="76">
        <v>0</v>
      </c>
      <c r="FU54" s="76">
        <v>0</v>
      </c>
      <c r="FV54" s="76">
        <v>0</v>
      </c>
      <c r="FW54" s="76">
        <v>0</v>
      </c>
      <c r="FX54" s="76">
        <v>0</v>
      </c>
      <c r="FY54" s="76">
        <v>0</v>
      </c>
      <c r="FZ54" s="76">
        <v>0</v>
      </c>
      <c r="GA54" s="76">
        <v>0</v>
      </c>
      <c r="GB54" s="76">
        <v>0</v>
      </c>
      <c r="GC54" s="76">
        <v>0</v>
      </c>
      <c r="GD54" s="76">
        <v>0</v>
      </c>
      <c r="GE54" s="76">
        <v>0</v>
      </c>
      <c r="GF54" s="76">
        <v>0</v>
      </c>
      <c r="GG54" s="76">
        <v>0</v>
      </c>
      <c r="GH54" s="76">
        <v>0</v>
      </c>
      <c r="GI54" s="76">
        <v>0</v>
      </c>
      <c r="GJ54" s="76">
        <v>0</v>
      </c>
      <c r="GK54" s="76">
        <v>0</v>
      </c>
      <c r="GL54" s="76">
        <v>0</v>
      </c>
      <c r="GM54" s="76">
        <v>0</v>
      </c>
      <c r="GN54" s="76">
        <v>0</v>
      </c>
      <c r="GO54" s="77">
        <v>0</v>
      </c>
    </row>
    <row r="55" spans="1:197" x14ac:dyDescent="0.2">
      <c r="A55" s="75">
        <v>51</v>
      </c>
      <c r="B55" s="50" t="s">
        <v>1053</v>
      </c>
      <c r="C55" s="76">
        <v>1</v>
      </c>
      <c r="D55" s="76">
        <v>12</v>
      </c>
      <c r="E55" s="76">
        <v>26348429</v>
      </c>
      <c r="F55" s="76" t="s">
        <v>706</v>
      </c>
      <c r="G55" s="76" t="s">
        <v>416</v>
      </c>
      <c r="H55" s="76" t="s">
        <v>413</v>
      </c>
      <c r="I55" s="76">
        <v>0.84445000000000003</v>
      </c>
      <c r="J55" s="76">
        <v>0.84445000000000003</v>
      </c>
      <c r="K55" s="76">
        <v>0</v>
      </c>
      <c r="L55" s="76">
        <v>1</v>
      </c>
      <c r="M55" s="76">
        <v>0</v>
      </c>
      <c r="N55" s="76">
        <v>0</v>
      </c>
      <c r="O55" s="76">
        <v>0</v>
      </c>
      <c r="P55" s="76">
        <v>1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6">
        <v>0</v>
      </c>
      <c r="W55" s="76">
        <v>0</v>
      </c>
      <c r="X55" s="76">
        <v>1</v>
      </c>
      <c r="Y55" s="76">
        <v>0</v>
      </c>
      <c r="Z55" s="76">
        <v>0</v>
      </c>
      <c r="AA55" s="76">
        <v>0</v>
      </c>
      <c r="AB55" s="76">
        <v>1</v>
      </c>
      <c r="AC55" s="76">
        <v>0</v>
      </c>
      <c r="AD55" s="76">
        <v>1</v>
      </c>
      <c r="AE55" s="76">
        <v>0</v>
      </c>
      <c r="AF55" s="76">
        <v>0</v>
      </c>
      <c r="AG55" s="76">
        <v>0</v>
      </c>
      <c r="AH55" s="76">
        <v>0</v>
      </c>
      <c r="AI55" s="76">
        <v>0</v>
      </c>
      <c r="AJ55" s="76">
        <v>0</v>
      </c>
      <c r="AK55" s="76">
        <v>0</v>
      </c>
      <c r="AL55" s="76">
        <v>1</v>
      </c>
      <c r="AM55" s="76">
        <v>0</v>
      </c>
      <c r="AN55" s="76">
        <v>0</v>
      </c>
      <c r="AO55" s="76">
        <v>0</v>
      </c>
      <c r="AP55" s="76">
        <v>1</v>
      </c>
      <c r="AQ55" s="76">
        <v>0</v>
      </c>
      <c r="AR55" s="76">
        <v>0</v>
      </c>
      <c r="AS55" s="76">
        <v>0</v>
      </c>
      <c r="AT55" s="76">
        <v>1</v>
      </c>
      <c r="AU55" s="76">
        <v>0</v>
      </c>
      <c r="AV55" s="76">
        <v>0</v>
      </c>
      <c r="AW55" s="76">
        <v>0</v>
      </c>
      <c r="AX55" s="76">
        <v>1</v>
      </c>
      <c r="AY55" s="76">
        <v>0</v>
      </c>
      <c r="AZ55" s="76">
        <v>0</v>
      </c>
      <c r="BA55" s="76">
        <v>0</v>
      </c>
      <c r="BB55" s="76">
        <v>1</v>
      </c>
      <c r="BC55" s="76">
        <v>0</v>
      </c>
      <c r="BD55" s="76">
        <v>1</v>
      </c>
      <c r="BE55" s="76">
        <v>0</v>
      </c>
      <c r="BF55" s="76">
        <v>0</v>
      </c>
      <c r="BG55" s="76">
        <v>0</v>
      </c>
      <c r="BH55" s="76">
        <v>0</v>
      </c>
      <c r="BI55" s="76">
        <v>0</v>
      </c>
      <c r="BJ55" s="76">
        <v>1</v>
      </c>
      <c r="BK55" s="76">
        <v>0</v>
      </c>
      <c r="BL55" s="76">
        <v>0</v>
      </c>
      <c r="BM55" s="76">
        <v>0</v>
      </c>
      <c r="BN55" s="76">
        <v>1</v>
      </c>
      <c r="BO55" s="76">
        <v>0</v>
      </c>
      <c r="BP55" s="76">
        <v>1</v>
      </c>
      <c r="BQ55" s="76">
        <v>0</v>
      </c>
      <c r="BR55" s="76">
        <v>0</v>
      </c>
      <c r="BS55" s="76">
        <v>0</v>
      </c>
      <c r="BT55" s="76">
        <v>0</v>
      </c>
      <c r="BU55" s="76">
        <v>0</v>
      </c>
      <c r="BV55" s="76">
        <v>1</v>
      </c>
      <c r="BW55" s="76">
        <v>0</v>
      </c>
      <c r="BX55" s="76">
        <v>1</v>
      </c>
      <c r="BY55" s="76">
        <v>0</v>
      </c>
      <c r="BZ55" s="76">
        <v>0</v>
      </c>
      <c r="CA55" s="76">
        <v>0</v>
      </c>
      <c r="CB55" s="76">
        <v>1</v>
      </c>
      <c r="CC55" s="76">
        <v>0</v>
      </c>
      <c r="CD55" s="76">
        <v>0</v>
      </c>
      <c r="CE55" s="76">
        <v>0</v>
      </c>
      <c r="CF55" s="76">
        <v>0</v>
      </c>
      <c r="CG55" s="76">
        <v>0</v>
      </c>
      <c r="CH55" s="76">
        <v>0</v>
      </c>
      <c r="CI55" s="76">
        <v>0</v>
      </c>
      <c r="CJ55" s="76">
        <v>0</v>
      </c>
      <c r="CK55" s="76">
        <v>0</v>
      </c>
      <c r="CL55" s="76">
        <v>0</v>
      </c>
      <c r="CM55" s="76">
        <v>0</v>
      </c>
      <c r="CN55" s="76">
        <v>1</v>
      </c>
      <c r="CO55" s="76">
        <v>0</v>
      </c>
      <c r="CP55" s="76">
        <v>0</v>
      </c>
      <c r="CQ55" s="76">
        <v>0</v>
      </c>
      <c r="CR55" s="76">
        <v>0</v>
      </c>
      <c r="CS55" s="76">
        <v>0</v>
      </c>
      <c r="CT55" s="76">
        <v>1</v>
      </c>
      <c r="CU55" s="76">
        <v>0</v>
      </c>
      <c r="CV55" s="76">
        <v>0</v>
      </c>
      <c r="CW55" s="76">
        <v>0</v>
      </c>
      <c r="CX55" s="76">
        <v>1</v>
      </c>
      <c r="CY55" s="76">
        <v>0</v>
      </c>
      <c r="CZ55" s="76">
        <v>0</v>
      </c>
      <c r="DA55" s="76">
        <v>0</v>
      </c>
      <c r="DB55" s="76">
        <v>0</v>
      </c>
      <c r="DC55" s="76">
        <v>0</v>
      </c>
      <c r="DD55" s="76">
        <v>1</v>
      </c>
      <c r="DE55" s="76">
        <v>0</v>
      </c>
      <c r="DF55" s="76">
        <v>0</v>
      </c>
      <c r="DG55" s="76">
        <v>0</v>
      </c>
      <c r="DH55" s="76">
        <v>0</v>
      </c>
      <c r="DI55" s="76">
        <v>0</v>
      </c>
      <c r="DJ55" s="76">
        <v>0</v>
      </c>
      <c r="DK55" s="76">
        <v>0</v>
      </c>
      <c r="DL55" s="76">
        <v>3.81</v>
      </c>
      <c r="DM55" s="76">
        <v>0</v>
      </c>
      <c r="DN55" s="76">
        <v>0</v>
      </c>
      <c r="DO55" s="76">
        <v>0</v>
      </c>
      <c r="DP55" s="76">
        <v>0</v>
      </c>
      <c r="DQ55" s="76">
        <v>0</v>
      </c>
      <c r="DR55" s="76">
        <v>0</v>
      </c>
      <c r="DS55" s="76">
        <v>0</v>
      </c>
      <c r="DT55" s="76">
        <v>0</v>
      </c>
      <c r="DU55" s="76">
        <v>0</v>
      </c>
      <c r="DV55" s="76">
        <v>0</v>
      </c>
      <c r="DW55" s="76">
        <v>0</v>
      </c>
      <c r="DX55" s="76">
        <v>0</v>
      </c>
      <c r="DY55" s="76">
        <v>0</v>
      </c>
      <c r="DZ55" s="76">
        <v>0</v>
      </c>
      <c r="EA55" s="76">
        <v>0</v>
      </c>
      <c r="EB55" s="76">
        <v>0</v>
      </c>
      <c r="EC55" s="76">
        <v>0</v>
      </c>
      <c r="ED55" s="76">
        <v>1</v>
      </c>
      <c r="EE55" s="76">
        <v>0</v>
      </c>
      <c r="EF55" s="76">
        <v>0</v>
      </c>
      <c r="EG55" s="76">
        <v>0</v>
      </c>
      <c r="EH55" s="76">
        <v>0</v>
      </c>
      <c r="EI55" s="76">
        <v>-1.4875</v>
      </c>
      <c r="EJ55" s="76">
        <v>0</v>
      </c>
      <c r="EK55" s="76">
        <v>-0.76688999999999996</v>
      </c>
      <c r="EL55" s="76">
        <v>0</v>
      </c>
      <c r="EM55" s="76">
        <v>1.0569</v>
      </c>
      <c r="EN55" s="76">
        <v>0</v>
      </c>
      <c r="EO55" s="76">
        <v>6.05</v>
      </c>
      <c r="EP55" s="76">
        <v>0</v>
      </c>
      <c r="EQ55" s="76">
        <v>0.13500000000000001</v>
      </c>
      <c r="ER55" s="76">
        <v>0</v>
      </c>
      <c r="ES55" s="76">
        <v>8.2000000000000007E-3</v>
      </c>
      <c r="ET55" s="76">
        <v>0</v>
      </c>
      <c r="EU55" s="76">
        <v>5.9109000000000002E-2</v>
      </c>
      <c r="EV55" s="76">
        <v>0.19031999999999999</v>
      </c>
      <c r="EW55" s="76">
        <v>0</v>
      </c>
      <c r="EX55" s="76">
        <v>0</v>
      </c>
      <c r="EY55" s="76">
        <v>0.99504000000000004</v>
      </c>
      <c r="EZ55" s="76">
        <v>0</v>
      </c>
      <c r="FA55" s="76">
        <v>0</v>
      </c>
      <c r="FB55" s="76">
        <v>0</v>
      </c>
      <c r="FC55" s="76">
        <v>0</v>
      </c>
      <c r="FD55" s="76">
        <v>0</v>
      </c>
      <c r="FE55" s="76">
        <v>1</v>
      </c>
      <c r="FF55" s="76">
        <v>0</v>
      </c>
      <c r="FG55" s="76">
        <v>0</v>
      </c>
      <c r="FH55" s="76">
        <v>0</v>
      </c>
      <c r="FI55" s="76">
        <v>1</v>
      </c>
      <c r="FJ55" s="76">
        <v>0</v>
      </c>
      <c r="FK55" s="76">
        <v>0</v>
      </c>
      <c r="FL55" s="76">
        <v>0</v>
      </c>
      <c r="FM55" s="76">
        <v>1</v>
      </c>
      <c r="FN55" s="76">
        <v>0</v>
      </c>
      <c r="FO55" s="76">
        <v>0</v>
      </c>
      <c r="FP55" s="76">
        <v>0</v>
      </c>
      <c r="FQ55" s="76">
        <v>1</v>
      </c>
      <c r="FR55" s="76">
        <v>0</v>
      </c>
      <c r="FS55" s="76">
        <v>0</v>
      </c>
      <c r="FT55" s="76">
        <v>0</v>
      </c>
      <c r="FU55" s="76">
        <v>0</v>
      </c>
      <c r="FV55" s="76">
        <v>0</v>
      </c>
      <c r="FW55" s="76">
        <v>0</v>
      </c>
      <c r="FX55" s="76">
        <v>0</v>
      </c>
      <c r="FY55" s="76">
        <v>1</v>
      </c>
      <c r="FZ55" s="76">
        <v>0</v>
      </c>
      <c r="GA55" s="76">
        <v>0</v>
      </c>
      <c r="GB55" s="76">
        <v>0</v>
      </c>
      <c r="GC55" s="76">
        <v>0</v>
      </c>
      <c r="GD55" s="76">
        <v>0</v>
      </c>
      <c r="GE55" s="76">
        <v>0</v>
      </c>
      <c r="GF55" s="76">
        <v>0</v>
      </c>
      <c r="GG55" s="76">
        <v>0</v>
      </c>
      <c r="GH55" s="76">
        <v>0</v>
      </c>
      <c r="GI55" s="76">
        <v>1</v>
      </c>
      <c r="GJ55" s="76">
        <v>0</v>
      </c>
      <c r="GK55" s="76">
        <v>0</v>
      </c>
      <c r="GL55" s="76">
        <v>0</v>
      </c>
      <c r="GM55" s="76">
        <v>0</v>
      </c>
      <c r="GN55" s="76">
        <v>0</v>
      </c>
      <c r="GO55" s="77">
        <v>0</v>
      </c>
    </row>
    <row r="56" spans="1:197" x14ac:dyDescent="0.2">
      <c r="A56" s="75">
        <v>54</v>
      </c>
      <c r="B56" s="50" t="s">
        <v>1053</v>
      </c>
      <c r="C56" s="76">
        <v>1</v>
      </c>
      <c r="D56" s="76">
        <v>12</v>
      </c>
      <c r="E56" s="76">
        <v>119618699</v>
      </c>
      <c r="F56" s="76" t="s">
        <v>484</v>
      </c>
      <c r="G56" s="76" t="s">
        <v>416</v>
      </c>
      <c r="H56" s="76" t="s">
        <v>422</v>
      </c>
      <c r="I56" s="76">
        <v>0.96248999999999996</v>
      </c>
      <c r="J56" s="76">
        <v>0.96248999999999996</v>
      </c>
      <c r="K56" s="76">
        <v>0</v>
      </c>
      <c r="L56" s="76">
        <v>0</v>
      </c>
      <c r="M56" s="76">
        <v>0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76">
        <v>0</v>
      </c>
      <c r="T56" s="76">
        <v>0</v>
      </c>
      <c r="U56" s="76">
        <v>0</v>
      </c>
      <c r="V56" s="76">
        <v>0</v>
      </c>
      <c r="W56" s="76">
        <v>0</v>
      </c>
      <c r="X56" s="76">
        <v>1</v>
      </c>
      <c r="Y56" s="76">
        <v>0</v>
      </c>
      <c r="Z56" s="76">
        <v>0</v>
      </c>
      <c r="AA56" s="76">
        <v>0</v>
      </c>
      <c r="AB56" s="76">
        <v>1</v>
      </c>
      <c r="AC56" s="76">
        <v>0</v>
      </c>
      <c r="AD56" s="76">
        <v>1</v>
      </c>
      <c r="AE56" s="76">
        <v>0</v>
      </c>
      <c r="AF56" s="76">
        <v>0</v>
      </c>
      <c r="AG56" s="76">
        <v>0</v>
      </c>
      <c r="AH56" s="76">
        <v>1</v>
      </c>
      <c r="AI56" s="76">
        <v>0</v>
      </c>
      <c r="AJ56" s="76">
        <v>0</v>
      </c>
      <c r="AK56" s="76">
        <v>0</v>
      </c>
      <c r="AL56" s="76">
        <v>1</v>
      </c>
      <c r="AM56" s="76">
        <v>0</v>
      </c>
      <c r="AN56" s="76">
        <v>0</v>
      </c>
      <c r="AO56" s="76">
        <v>0</v>
      </c>
      <c r="AP56" s="76">
        <v>1</v>
      </c>
      <c r="AQ56" s="76">
        <v>0</v>
      </c>
      <c r="AR56" s="76">
        <v>0</v>
      </c>
      <c r="AS56" s="76">
        <v>0</v>
      </c>
      <c r="AT56" s="76">
        <v>1</v>
      </c>
      <c r="AU56" s="76">
        <v>0</v>
      </c>
      <c r="AV56" s="76">
        <v>0</v>
      </c>
      <c r="AW56" s="76">
        <v>0</v>
      </c>
      <c r="AX56" s="76">
        <v>1</v>
      </c>
      <c r="AY56" s="76">
        <v>0</v>
      </c>
      <c r="AZ56" s="76">
        <v>0</v>
      </c>
      <c r="BA56" s="76">
        <v>0</v>
      </c>
      <c r="BB56" s="76">
        <v>1</v>
      </c>
      <c r="BC56" s="76">
        <v>0</v>
      </c>
      <c r="BD56" s="76">
        <v>1</v>
      </c>
      <c r="BE56" s="76">
        <v>0</v>
      </c>
      <c r="BF56" s="76">
        <v>0</v>
      </c>
      <c r="BG56" s="76">
        <v>0</v>
      </c>
      <c r="BH56" s="76">
        <v>0</v>
      </c>
      <c r="BI56" s="76">
        <v>0</v>
      </c>
      <c r="BJ56" s="76">
        <v>1</v>
      </c>
      <c r="BK56" s="76">
        <v>0</v>
      </c>
      <c r="BL56" s="76">
        <v>0</v>
      </c>
      <c r="BM56" s="76">
        <v>0</v>
      </c>
      <c r="BN56" s="76">
        <v>1</v>
      </c>
      <c r="BO56" s="76">
        <v>0</v>
      </c>
      <c r="BP56" s="76">
        <v>1</v>
      </c>
      <c r="BQ56" s="76">
        <v>0</v>
      </c>
      <c r="BR56" s="76">
        <v>0</v>
      </c>
      <c r="BS56" s="76">
        <v>0</v>
      </c>
      <c r="BT56" s="76">
        <v>1</v>
      </c>
      <c r="BU56" s="76">
        <v>0</v>
      </c>
      <c r="BV56" s="76">
        <v>0</v>
      </c>
      <c r="BW56" s="76">
        <v>0</v>
      </c>
      <c r="BX56" s="76">
        <v>0</v>
      </c>
      <c r="BY56" s="76">
        <v>0</v>
      </c>
      <c r="BZ56" s="76">
        <v>0</v>
      </c>
      <c r="CA56" s="76">
        <v>0</v>
      </c>
      <c r="CB56" s="76">
        <v>0</v>
      </c>
      <c r="CC56" s="76">
        <v>0</v>
      </c>
      <c r="CD56" s="76">
        <v>1</v>
      </c>
      <c r="CE56" s="76">
        <v>0</v>
      </c>
      <c r="CF56" s="76">
        <v>0</v>
      </c>
      <c r="CG56" s="76">
        <v>0</v>
      </c>
      <c r="CH56" s="76">
        <v>0</v>
      </c>
      <c r="CI56" s="76">
        <v>0</v>
      </c>
      <c r="CJ56" s="76">
        <v>1</v>
      </c>
      <c r="CK56" s="76">
        <v>0</v>
      </c>
      <c r="CL56" s="76">
        <v>0</v>
      </c>
      <c r="CM56" s="76">
        <v>0</v>
      </c>
      <c r="CN56" s="76">
        <v>1</v>
      </c>
      <c r="CO56" s="76">
        <v>0</v>
      </c>
      <c r="CP56" s="76">
        <v>0</v>
      </c>
      <c r="CQ56" s="76">
        <v>0</v>
      </c>
      <c r="CR56" s="76">
        <v>0</v>
      </c>
      <c r="CS56" s="76">
        <v>0</v>
      </c>
      <c r="CT56" s="76">
        <v>0</v>
      </c>
      <c r="CU56" s="76">
        <v>0</v>
      </c>
      <c r="CV56" s="76">
        <v>1</v>
      </c>
      <c r="CW56" s="76">
        <v>0</v>
      </c>
      <c r="CX56" s="76">
        <v>0</v>
      </c>
      <c r="CY56" s="76">
        <v>0</v>
      </c>
      <c r="CZ56" s="76">
        <v>0</v>
      </c>
      <c r="DA56" s="76">
        <v>0</v>
      </c>
      <c r="DB56" s="76">
        <v>0</v>
      </c>
      <c r="DC56" s="76">
        <v>0</v>
      </c>
      <c r="DD56" s="76">
        <v>0</v>
      </c>
      <c r="DE56" s="76">
        <v>0</v>
      </c>
      <c r="DF56" s="76">
        <v>0</v>
      </c>
      <c r="DG56" s="76">
        <v>0</v>
      </c>
      <c r="DH56" s="76">
        <v>0</v>
      </c>
      <c r="DI56" s="76">
        <v>0</v>
      </c>
      <c r="DJ56" s="76">
        <v>1</v>
      </c>
      <c r="DK56" s="76">
        <v>0</v>
      </c>
      <c r="DL56" s="76">
        <v>4.05</v>
      </c>
      <c r="DM56" s="76">
        <v>0</v>
      </c>
      <c r="DN56" s="76">
        <v>0</v>
      </c>
      <c r="DO56" s="76">
        <v>0</v>
      </c>
      <c r="DP56" s="76">
        <v>0</v>
      </c>
      <c r="DQ56" s="76">
        <v>0</v>
      </c>
      <c r="DR56" s="76">
        <v>0</v>
      </c>
      <c r="DS56" s="76">
        <v>0</v>
      </c>
      <c r="DT56" s="76">
        <v>0</v>
      </c>
      <c r="DU56" s="76">
        <v>0</v>
      </c>
      <c r="DV56" s="76">
        <v>0</v>
      </c>
      <c r="DW56" s="76">
        <v>0</v>
      </c>
      <c r="DX56" s="76">
        <v>0</v>
      </c>
      <c r="DY56" s="76">
        <v>0</v>
      </c>
      <c r="DZ56" s="76">
        <v>0</v>
      </c>
      <c r="EA56" s="76">
        <v>0</v>
      </c>
      <c r="EB56" s="76">
        <v>0</v>
      </c>
      <c r="EC56" s="76">
        <v>1</v>
      </c>
      <c r="ED56" s="76">
        <v>0</v>
      </c>
      <c r="EE56" s="76">
        <v>0</v>
      </c>
      <c r="EF56" s="76">
        <v>0</v>
      </c>
      <c r="EG56" s="76">
        <v>0</v>
      </c>
      <c r="EH56" s="76">
        <v>0</v>
      </c>
      <c r="EI56" s="76">
        <v>-0.63458000000000003</v>
      </c>
      <c r="EJ56" s="76">
        <v>0</v>
      </c>
      <c r="EK56" s="76">
        <v>0.41749999999999998</v>
      </c>
      <c r="EL56" s="76">
        <v>0</v>
      </c>
      <c r="EM56" s="76">
        <v>0.40200000000000002</v>
      </c>
      <c r="EN56" s="76">
        <v>0</v>
      </c>
      <c r="EO56" s="76">
        <v>4</v>
      </c>
      <c r="EP56" s="76">
        <v>0</v>
      </c>
      <c r="EQ56" s="76">
        <v>0.16800000000000001</v>
      </c>
      <c r="ER56" s="76">
        <v>0</v>
      </c>
      <c r="ES56" s="76">
        <v>1.1270000000000001E-2</v>
      </c>
      <c r="ET56" s="76">
        <v>0</v>
      </c>
      <c r="EU56" s="76">
        <v>-1.0417000000000001</v>
      </c>
      <c r="EV56" s="76">
        <v>0</v>
      </c>
      <c r="EW56" s="76">
        <v>0</v>
      </c>
      <c r="EX56" s="76">
        <v>0</v>
      </c>
      <c r="EY56" s="76">
        <v>3.8502000000000002E-2</v>
      </c>
      <c r="EZ56" s="76">
        <v>0</v>
      </c>
      <c r="FA56" s="76">
        <v>0</v>
      </c>
      <c r="FB56" s="76">
        <v>0</v>
      </c>
      <c r="FC56" s="76">
        <v>0</v>
      </c>
      <c r="FD56" s="76">
        <v>0</v>
      </c>
      <c r="FE56" s="76">
        <v>0</v>
      </c>
      <c r="FF56" s="76">
        <v>0</v>
      </c>
      <c r="FG56" s="76">
        <v>1</v>
      </c>
      <c r="FH56" s="76">
        <v>0</v>
      </c>
      <c r="FI56" s="76">
        <v>0</v>
      </c>
      <c r="FJ56" s="76">
        <v>0</v>
      </c>
      <c r="FK56" s="76">
        <v>1</v>
      </c>
      <c r="FL56" s="76">
        <v>0</v>
      </c>
      <c r="FM56" s="76">
        <v>0</v>
      </c>
      <c r="FN56" s="76">
        <v>0</v>
      </c>
      <c r="FO56" s="76">
        <v>0</v>
      </c>
      <c r="FP56" s="76">
        <v>0</v>
      </c>
      <c r="FQ56" s="76">
        <v>0</v>
      </c>
      <c r="FR56" s="76">
        <v>0</v>
      </c>
      <c r="FS56" s="76">
        <v>1</v>
      </c>
      <c r="FT56" s="76">
        <v>0</v>
      </c>
      <c r="FU56" s="76">
        <v>0</v>
      </c>
      <c r="FV56" s="76">
        <v>0</v>
      </c>
      <c r="FW56" s="76">
        <v>0</v>
      </c>
      <c r="FX56" s="76">
        <v>0</v>
      </c>
      <c r="FY56" s="76">
        <v>1</v>
      </c>
      <c r="FZ56" s="76">
        <v>0</v>
      </c>
      <c r="GA56" s="76">
        <v>0</v>
      </c>
      <c r="GB56" s="76">
        <v>0</v>
      </c>
      <c r="GC56" s="76">
        <v>0</v>
      </c>
      <c r="GD56" s="76">
        <v>0</v>
      </c>
      <c r="GE56" s="76">
        <v>0</v>
      </c>
      <c r="GF56" s="76">
        <v>0</v>
      </c>
      <c r="GG56" s="76">
        <v>1</v>
      </c>
      <c r="GH56" s="76">
        <v>0</v>
      </c>
      <c r="GI56" s="76">
        <v>0</v>
      </c>
      <c r="GJ56" s="76">
        <v>0</v>
      </c>
      <c r="GK56" s="76">
        <v>0</v>
      </c>
      <c r="GL56" s="76">
        <v>0</v>
      </c>
      <c r="GM56" s="76">
        <v>0</v>
      </c>
      <c r="GN56" s="76">
        <v>0</v>
      </c>
      <c r="GO56" s="77">
        <v>0</v>
      </c>
    </row>
    <row r="57" spans="1:197" x14ac:dyDescent="0.2">
      <c r="A57" s="75">
        <v>54</v>
      </c>
      <c r="B57" s="50" t="s">
        <v>388</v>
      </c>
      <c r="C57" s="76">
        <v>1</v>
      </c>
      <c r="D57" s="76">
        <v>12</v>
      </c>
      <c r="E57" s="76">
        <v>119618699</v>
      </c>
      <c r="F57" s="76" t="s">
        <v>484</v>
      </c>
      <c r="G57" s="76" t="s">
        <v>416</v>
      </c>
      <c r="H57" s="76" t="s">
        <v>422</v>
      </c>
      <c r="I57" s="76">
        <v>0.96364000000000005</v>
      </c>
      <c r="J57" s="76">
        <v>0.96364000000000005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6">
        <v>0</v>
      </c>
      <c r="W57" s="76">
        <v>0</v>
      </c>
      <c r="X57" s="76">
        <v>1</v>
      </c>
      <c r="Y57" s="76">
        <v>0</v>
      </c>
      <c r="Z57" s="76">
        <v>0</v>
      </c>
      <c r="AA57" s="76">
        <v>0</v>
      </c>
      <c r="AB57" s="76">
        <v>1</v>
      </c>
      <c r="AC57" s="76">
        <v>0</v>
      </c>
      <c r="AD57" s="76">
        <v>1</v>
      </c>
      <c r="AE57" s="76">
        <v>0</v>
      </c>
      <c r="AF57" s="76">
        <v>0</v>
      </c>
      <c r="AG57" s="76">
        <v>0</v>
      </c>
      <c r="AH57" s="76">
        <v>1</v>
      </c>
      <c r="AI57" s="76">
        <v>0</v>
      </c>
      <c r="AJ57" s="76">
        <v>0</v>
      </c>
      <c r="AK57" s="76">
        <v>0</v>
      </c>
      <c r="AL57" s="76">
        <v>1</v>
      </c>
      <c r="AM57" s="76">
        <v>0</v>
      </c>
      <c r="AN57" s="76">
        <v>0</v>
      </c>
      <c r="AO57" s="76">
        <v>0</v>
      </c>
      <c r="AP57" s="76">
        <v>1</v>
      </c>
      <c r="AQ57" s="76">
        <v>0</v>
      </c>
      <c r="AR57" s="76">
        <v>0</v>
      </c>
      <c r="AS57" s="76">
        <v>0</v>
      </c>
      <c r="AT57" s="76">
        <v>1</v>
      </c>
      <c r="AU57" s="76">
        <v>0</v>
      </c>
      <c r="AV57" s="76">
        <v>0</v>
      </c>
      <c r="AW57" s="76">
        <v>0</v>
      </c>
      <c r="AX57" s="76">
        <v>1</v>
      </c>
      <c r="AY57" s="76">
        <v>0</v>
      </c>
      <c r="AZ57" s="76">
        <v>0</v>
      </c>
      <c r="BA57" s="76">
        <v>0</v>
      </c>
      <c r="BB57" s="76">
        <v>1</v>
      </c>
      <c r="BC57" s="76">
        <v>0</v>
      </c>
      <c r="BD57" s="76">
        <v>1</v>
      </c>
      <c r="BE57" s="76">
        <v>0</v>
      </c>
      <c r="BF57" s="76">
        <v>0</v>
      </c>
      <c r="BG57" s="76">
        <v>0</v>
      </c>
      <c r="BH57" s="76">
        <v>0</v>
      </c>
      <c r="BI57" s="76">
        <v>0</v>
      </c>
      <c r="BJ57" s="76">
        <v>1</v>
      </c>
      <c r="BK57" s="76">
        <v>0</v>
      </c>
      <c r="BL57" s="76">
        <v>0</v>
      </c>
      <c r="BM57" s="76">
        <v>0</v>
      </c>
      <c r="BN57" s="76">
        <v>1</v>
      </c>
      <c r="BO57" s="76">
        <v>0</v>
      </c>
      <c r="BP57" s="76">
        <v>1</v>
      </c>
      <c r="BQ57" s="76">
        <v>0</v>
      </c>
      <c r="BR57" s="76">
        <v>0</v>
      </c>
      <c r="BS57" s="76">
        <v>0</v>
      </c>
      <c r="BT57" s="76">
        <v>1</v>
      </c>
      <c r="BU57" s="76">
        <v>0</v>
      </c>
      <c r="BV57" s="76">
        <v>0</v>
      </c>
      <c r="BW57" s="76">
        <v>0</v>
      </c>
      <c r="BX57" s="76">
        <v>0</v>
      </c>
      <c r="BY57" s="76">
        <v>0</v>
      </c>
      <c r="BZ57" s="76">
        <v>0</v>
      </c>
      <c r="CA57" s="76">
        <v>0</v>
      </c>
      <c r="CB57" s="76">
        <v>0</v>
      </c>
      <c r="CC57" s="76">
        <v>0</v>
      </c>
      <c r="CD57" s="76">
        <v>1</v>
      </c>
      <c r="CE57" s="76">
        <v>0</v>
      </c>
      <c r="CF57" s="76">
        <v>0</v>
      </c>
      <c r="CG57" s="76">
        <v>0</v>
      </c>
      <c r="CH57" s="76">
        <v>0</v>
      </c>
      <c r="CI57" s="76">
        <v>0</v>
      </c>
      <c r="CJ57" s="76">
        <v>1</v>
      </c>
      <c r="CK57" s="76">
        <v>0</v>
      </c>
      <c r="CL57" s="76">
        <v>0</v>
      </c>
      <c r="CM57" s="76">
        <v>0</v>
      </c>
      <c r="CN57" s="76">
        <v>1</v>
      </c>
      <c r="CO57" s="76">
        <v>0</v>
      </c>
      <c r="CP57" s="76">
        <v>0</v>
      </c>
      <c r="CQ57" s="76">
        <v>0</v>
      </c>
      <c r="CR57" s="76">
        <v>0</v>
      </c>
      <c r="CS57" s="76">
        <v>0</v>
      </c>
      <c r="CT57" s="76">
        <v>0</v>
      </c>
      <c r="CU57" s="76">
        <v>0</v>
      </c>
      <c r="CV57" s="76">
        <v>1</v>
      </c>
      <c r="CW57" s="76">
        <v>0</v>
      </c>
      <c r="CX57" s="76">
        <v>0</v>
      </c>
      <c r="CY57" s="76">
        <v>0</v>
      </c>
      <c r="CZ57" s="76">
        <v>0</v>
      </c>
      <c r="DA57" s="76">
        <v>0</v>
      </c>
      <c r="DB57" s="76">
        <v>0</v>
      </c>
      <c r="DC57" s="76">
        <v>0</v>
      </c>
      <c r="DD57" s="76">
        <v>0</v>
      </c>
      <c r="DE57" s="76">
        <v>0</v>
      </c>
      <c r="DF57" s="76">
        <v>0</v>
      </c>
      <c r="DG57" s="76">
        <v>0</v>
      </c>
      <c r="DH57" s="76">
        <v>0</v>
      </c>
      <c r="DI57" s="76">
        <v>0</v>
      </c>
      <c r="DJ57" s="76">
        <v>1</v>
      </c>
      <c r="DK57" s="76">
        <v>0</v>
      </c>
      <c r="DL57" s="76">
        <v>4.05</v>
      </c>
      <c r="DM57" s="76">
        <v>0</v>
      </c>
      <c r="DN57" s="76">
        <v>0</v>
      </c>
      <c r="DO57" s="76">
        <v>0</v>
      </c>
      <c r="DP57" s="76">
        <v>0</v>
      </c>
      <c r="DQ57" s="76">
        <v>0</v>
      </c>
      <c r="DR57" s="76">
        <v>0</v>
      </c>
      <c r="DS57" s="76">
        <v>0</v>
      </c>
      <c r="DT57" s="76">
        <v>0</v>
      </c>
      <c r="DU57" s="76">
        <v>0</v>
      </c>
      <c r="DV57" s="76">
        <v>0</v>
      </c>
      <c r="DW57" s="76">
        <v>0</v>
      </c>
      <c r="DX57" s="76">
        <v>0</v>
      </c>
      <c r="DY57" s="76">
        <v>0</v>
      </c>
      <c r="DZ57" s="76">
        <v>0</v>
      </c>
      <c r="EA57" s="76">
        <v>0</v>
      </c>
      <c r="EB57" s="76">
        <v>0</v>
      </c>
      <c r="EC57" s="76">
        <v>1</v>
      </c>
      <c r="ED57" s="76">
        <v>0</v>
      </c>
      <c r="EE57" s="76">
        <v>0</v>
      </c>
      <c r="EF57" s="76">
        <v>0</v>
      </c>
      <c r="EG57" s="76">
        <v>0</v>
      </c>
      <c r="EH57" s="76">
        <v>0</v>
      </c>
      <c r="EI57" s="76">
        <v>-0.63458000000000003</v>
      </c>
      <c r="EJ57" s="76">
        <v>0</v>
      </c>
      <c r="EK57" s="76">
        <v>0.41749999999999998</v>
      </c>
      <c r="EL57" s="76">
        <v>0</v>
      </c>
      <c r="EM57" s="76">
        <v>0.40200000000000002</v>
      </c>
      <c r="EN57" s="76">
        <v>0</v>
      </c>
      <c r="EO57" s="76">
        <v>4</v>
      </c>
      <c r="EP57" s="76">
        <v>0</v>
      </c>
      <c r="EQ57" s="76">
        <v>0.16800000000000001</v>
      </c>
      <c r="ER57" s="76">
        <v>0</v>
      </c>
      <c r="ES57" s="76">
        <v>1.1270000000000001E-2</v>
      </c>
      <c r="ET57" s="76">
        <v>0</v>
      </c>
      <c r="EU57" s="76">
        <v>-1.0417000000000001</v>
      </c>
      <c r="EV57" s="76">
        <v>0</v>
      </c>
      <c r="EW57" s="76">
        <v>0</v>
      </c>
      <c r="EX57" s="76">
        <v>0</v>
      </c>
      <c r="EY57" s="76">
        <v>3.8502000000000002E-2</v>
      </c>
      <c r="EZ57" s="76">
        <v>0</v>
      </c>
      <c r="FA57" s="76">
        <v>0</v>
      </c>
      <c r="FB57" s="76">
        <v>0</v>
      </c>
      <c r="FC57" s="76">
        <v>0</v>
      </c>
      <c r="FD57" s="76">
        <v>0</v>
      </c>
      <c r="FE57" s="76">
        <v>0</v>
      </c>
      <c r="FF57" s="76">
        <v>0</v>
      </c>
      <c r="FG57" s="76">
        <v>1</v>
      </c>
      <c r="FH57" s="76">
        <v>0</v>
      </c>
      <c r="FI57" s="76">
        <v>0</v>
      </c>
      <c r="FJ57" s="76">
        <v>0</v>
      </c>
      <c r="FK57" s="76">
        <v>1</v>
      </c>
      <c r="FL57" s="76">
        <v>0</v>
      </c>
      <c r="FM57" s="76">
        <v>0</v>
      </c>
      <c r="FN57" s="76">
        <v>0</v>
      </c>
      <c r="FO57" s="76">
        <v>0</v>
      </c>
      <c r="FP57" s="76">
        <v>0</v>
      </c>
      <c r="FQ57" s="76">
        <v>0</v>
      </c>
      <c r="FR57" s="76">
        <v>0</v>
      </c>
      <c r="FS57" s="76">
        <v>1</v>
      </c>
      <c r="FT57" s="76">
        <v>0</v>
      </c>
      <c r="FU57" s="76">
        <v>0</v>
      </c>
      <c r="FV57" s="76">
        <v>0</v>
      </c>
      <c r="FW57" s="76">
        <v>0</v>
      </c>
      <c r="FX57" s="76">
        <v>0</v>
      </c>
      <c r="FY57" s="76">
        <v>1</v>
      </c>
      <c r="FZ57" s="76">
        <v>0</v>
      </c>
      <c r="GA57" s="76">
        <v>0</v>
      </c>
      <c r="GB57" s="76">
        <v>0</v>
      </c>
      <c r="GC57" s="76">
        <v>0</v>
      </c>
      <c r="GD57" s="76">
        <v>0</v>
      </c>
      <c r="GE57" s="76">
        <v>0</v>
      </c>
      <c r="GF57" s="76">
        <v>0</v>
      </c>
      <c r="GG57" s="76">
        <v>1</v>
      </c>
      <c r="GH57" s="76">
        <v>0</v>
      </c>
      <c r="GI57" s="76">
        <v>0</v>
      </c>
      <c r="GJ57" s="76">
        <v>0</v>
      </c>
      <c r="GK57" s="76">
        <v>0</v>
      </c>
      <c r="GL57" s="76">
        <v>0</v>
      </c>
      <c r="GM57" s="76">
        <v>0</v>
      </c>
      <c r="GN57" s="76">
        <v>0</v>
      </c>
      <c r="GO57" s="77">
        <v>0</v>
      </c>
    </row>
    <row r="58" spans="1:197" x14ac:dyDescent="0.2">
      <c r="A58" s="75">
        <v>55</v>
      </c>
      <c r="B58" s="50" t="s">
        <v>1053</v>
      </c>
      <c r="C58" s="76">
        <v>1</v>
      </c>
      <c r="D58" s="76">
        <v>12</v>
      </c>
      <c r="E58" s="76">
        <v>124496316</v>
      </c>
      <c r="F58" s="76" t="s">
        <v>485</v>
      </c>
      <c r="G58" s="76" t="s">
        <v>412</v>
      </c>
      <c r="H58" s="76" t="s">
        <v>413</v>
      </c>
      <c r="I58" s="76">
        <v>0.72223999999999999</v>
      </c>
      <c r="J58" s="76">
        <v>0.72223999999999999</v>
      </c>
      <c r="K58" s="76">
        <v>0</v>
      </c>
      <c r="L58" s="76">
        <v>1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1</v>
      </c>
      <c r="S58" s="76">
        <v>0</v>
      </c>
      <c r="T58" s="76">
        <v>0</v>
      </c>
      <c r="U58" s="76">
        <v>0</v>
      </c>
      <c r="V58" s="76">
        <v>0</v>
      </c>
      <c r="W58" s="76">
        <v>0</v>
      </c>
      <c r="X58" s="76">
        <v>0</v>
      </c>
      <c r="Y58" s="76">
        <v>0</v>
      </c>
      <c r="Z58" s="76">
        <v>0</v>
      </c>
      <c r="AA58" s="76">
        <v>0</v>
      </c>
      <c r="AB58" s="76">
        <v>0</v>
      </c>
      <c r="AC58" s="76">
        <v>0</v>
      </c>
      <c r="AD58" s="76">
        <v>1</v>
      </c>
      <c r="AE58" s="76">
        <v>0</v>
      </c>
      <c r="AF58" s="76">
        <v>0</v>
      </c>
      <c r="AG58" s="76">
        <v>0</v>
      </c>
      <c r="AH58" s="76">
        <v>0</v>
      </c>
      <c r="AI58" s="76">
        <v>0</v>
      </c>
      <c r="AJ58" s="76">
        <v>0</v>
      </c>
      <c r="AK58" s="76">
        <v>0</v>
      </c>
      <c r="AL58" s="76">
        <v>0</v>
      </c>
      <c r="AM58" s="76">
        <v>0</v>
      </c>
      <c r="AN58" s="76">
        <v>0</v>
      </c>
      <c r="AO58" s="76">
        <v>0</v>
      </c>
      <c r="AP58" s="76">
        <v>1</v>
      </c>
      <c r="AQ58" s="76">
        <v>0</v>
      </c>
      <c r="AR58" s="76">
        <v>0</v>
      </c>
      <c r="AS58" s="76">
        <v>0</v>
      </c>
      <c r="AT58" s="76">
        <v>1</v>
      </c>
      <c r="AU58" s="76">
        <v>0</v>
      </c>
      <c r="AV58" s="76">
        <v>0</v>
      </c>
      <c r="AW58" s="76">
        <v>0</v>
      </c>
      <c r="AX58" s="76">
        <v>0</v>
      </c>
      <c r="AY58" s="76">
        <v>0</v>
      </c>
      <c r="AZ58" s="76">
        <v>0</v>
      </c>
      <c r="BA58" s="76">
        <v>0</v>
      </c>
      <c r="BB58" s="76">
        <v>1</v>
      </c>
      <c r="BC58" s="76">
        <v>0</v>
      </c>
      <c r="BD58" s="76">
        <v>1</v>
      </c>
      <c r="BE58" s="76">
        <v>0</v>
      </c>
      <c r="BF58" s="76">
        <v>0</v>
      </c>
      <c r="BG58" s="76">
        <v>0</v>
      </c>
      <c r="BH58" s="76">
        <v>0</v>
      </c>
      <c r="BI58" s="76">
        <v>0</v>
      </c>
      <c r="BJ58" s="76">
        <v>0</v>
      </c>
      <c r="BK58" s="76">
        <v>0</v>
      </c>
      <c r="BL58" s="76">
        <v>0</v>
      </c>
      <c r="BM58" s="76">
        <v>0</v>
      </c>
      <c r="BN58" s="76">
        <v>0</v>
      </c>
      <c r="BO58" s="76">
        <v>0</v>
      </c>
      <c r="BP58" s="76">
        <v>0</v>
      </c>
      <c r="BQ58" s="76">
        <v>0</v>
      </c>
      <c r="BR58" s="76">
        <v>0</v>
      </c>
      <c r="BS58" s="76">
        <v>0</v>
      </c>
      <c r="BT58" s="76">
        <v>1</v>
      </c>
      <c r="BU58" s="76">
        <v>0</v>
      </c>
      <c r="BV58" s="76">
        <v>0</v>
      </c>
      <c r="BW58" s="76">
        <v>0</v>
      </c>
      <c r="BX58" s="76">
        <v>0</v>
      </c>
      <c r="BY58" s="76">
        <v>0</v>
      </c>
      <c r="BZ58" s="76">
        <v>0</v>
      </c>
      <c r="CA58" s="76">
        <v>0</v>
      </c>
      <c r="CB58" s="76">
        <v>1</v>
      </c>
      <c r="CC58" s="76">
        <v>0</v>
      </c>
      <c r="CD58" s="76">
        <v>0</v>
      </c>
      <c r="CE58" s="76">
        <v>0</v>
      </c>
      <c r="CF58" s="76">
        <v>0</v>
      </c>
      <c r="CG58" s="76">
        <v>0</v>
      </c>
      <c r="CH58" s="76">
        <v>0</v>
      </c>
      <c r="CI58" s="76">
        <v>0</v>
      </c>
      <c r="CJ58" s="76">
        <v>1</v>
      </c>
      <c r="CK58" s="76">
        <v>0</v>
      </c>
      <c r="CL58" s="76">
        <v>0</v>
      </c>
      <c r="CM58" s="76">
        <v>0</v>
      </c>
      <c r="CN58" s="76">
        <v>1</v>
      </c>
      <c r="CO58" s="76">
        <v>0</v>
      </c>
      <c r="CP58" s="76">
        <v>0</v>
      </c>
      <c r="CQ58" s="76">
        <v>0</v>
      </c>
      <c r="CR58" s="76">
        <v>1</v>
      </c>
      <c r="CS58" s="76">
        <v>0</v>
      </c>
      <c r="CT58" s="76">
        <v>0</v>
      </c>
      <c r="CU58" s="76">
        <v>0</v>
      </c>
      <c r="CV58" s="76">
        <v>0</v>
      </c>
      <c r="CW58" s="76">
        <v>0</v>
      </c>
      <c r="CX58" s="76">
        <v>0</v>
      </c>
      <c r="CY58" s="76">
        <v>0</v>
      </c>
      <c r="CZ58" s="76">
        <v>0</v>
      </c>
      <c r="DA58" s="76">
        <v>0</v>
      </c>
      <c r="DB58" s="76">
        <v>0</v>
      </c>
      <c r="DC58" s="76">
        <v>0</v>
      </c>
      <c r="DD58" s="76">
        <v>1</v>
      </c>
      <c r="DE58" s="76">
        <v>0</v>
      </c>
      <c r="DF58" s="76">
        <v>0</v>
      </c>
      <c r="DG58" s="76">
        <v>0</v>
      </c>
      <c r="DH58" s="76">
        <v>0</v>
      </c>
      <c r="DI58" s="76">
        <v>0</v>
      </c>
      <c r="DJ58" s="76">
        <v>0</v>
      </c>
      <c r="DK58" s="76">
        <v>0</v>
      </c>
      <c r="DL58" s="76">
        <v>4.1100000000000003</v>
      </c>
      <c r="DM58" s="76">
        <v>0</v>
      </c>
      <c r="DN58" s="76">
        <v>0</v>
      </c>
      <c r="DO58" s="76">
        <v>0</v>
      </c>
      <c r="DP58" s="76">
        <v>0</v>
      </c>
      <c r="DQ58" s="76">
        <v>0</v>
      </c>
      <c r="DR58" s="76">
        <v>0</v>
      </c>
      <c r="DS58" s="76">
        <v>0</v>
      </c>
      <c r="DT58" s="76">
        <v>0</v>
      </c>
      <c r="DU58" s="76">
        <v>0</v>
      </c>
      <c r="DV58" s="76">
        <v>0</v>
      </c>
      <c r="DW58" s="76">
        <v>0</v>
      </c>
      <c r="DX58" s="76">
        <v>0</v>
      </c>
      <c r="DY58" s="76">
        <v>0</v>
      </c>
      <c r="DZ58" s="76">
        <v>0</v>
      </c>
      <c r="EA58" s="76">
        <v>0</v>
      </c>
      <c r="EB58" s="76">
        <v>0</v>
      </c>
      <c r="EC58" s="76">
        <v>0</v>
      </c>
      <c r="ED58" s="76">
        <v>0</v>
      </c>
      <c r="EE58" s="76">
        <v>0</v>
      </c>
      <c r="EF58" s="76">
        <v>1</v>
      </c>
      <c r="EG58" s="76">
        <v>0</v>
      </c>
      <c r="EH58" s="76">
        <v>0</v>
      </c>
      <c r="EI58" s="76">
        <v>-0.22009000000000001</v>
      </c>
      <c r="EJ58" s="76">
        <v>0</v>
      </c>
      <c r="EK58" s="76">
        <v>-0.14552000000000001</v>
      </c>
      <c r="EL58" s="76">
        <v>0</v>
      </c>
      <c r="EM58" s="76">
        <v>1.0940000000000001</v>
      </c>
      <c r="EN58" s="76">
        <v>0</v>
      </c>
      <c r="EO58" s="76">
        <v>4</v>
      </c>
      <c r="EP58" s="76">
        <v>0</v>
      </c>
      <c r="EQ58" s="76">
        <v>0.55000000000000004</v>
      </c>
      <c r="ER58" s="76">
        <v>0</v>
      </c>
      <c r="ES58" s="76">
        <v>1.431E-2</v>
      </c>
      <c r="ET58" s="76">
        <v>0</v>
      </c>
      <c r="EU58" s="76">
        <v>-1.4874000000000001</v>
      </c>
      <c r="EV58" s="76">
        <v>0</v>
      </c>
      <c r="EW58" s="76">
        <v>0.75392000000000003</v>
      </c>
      <c r="EX58" s="76">
        <v>0.1012</v>
      </c>
      <c r="EY58" s="76">
        <v>0</v>
      </c>
      <c r="EZ58" s="76">
        <v>0</v>
      </c>
      <c r="FA58" s="76">
        <v>0</v>
      </c>
      <c r="FB58" s="76">
        <v>0</v>
      </c>
      <c r="FC58" s="76">
        <v>0</v>
      </c>
      <c r="FD58" s="76">
        <v>0</v>
      </c>
      <c r="FE58" s="76">
        <v>0</v>
      </c>
      <c r="FF58" s="76">
        <v>0</v>
      </c>
      <c r="FG58" s="76">
        <v>1</v>
      </c>
      <c r="FH58" s="76">
        <v>0</v>
      </c>
      <c r="FI58" s="76">
        <v>0</v>
      </c>
      <c r="FJ58" s="76">
        <v>0</v>
      </c>
      <c r="FK58" s="76">
        <v>1</v>
      </c>
      <c r="FL58" s="76">
        <v>0</v>
      </c>
      <c r="FM58" s="76">
        <v>0</v>
      </c>
      <c r="FN58" s="76">
        <v>0</v>
      </c>
      <c r="FO58" s="76">
        <v>1</v>
      </c>
      <c r="FP58" s="76">
        <v>0</v>
      </c>
      <c r="FQ58" s="76">
        <v>0</v>
      </c>
      <c r="FR58" s="76">
        <v>0</v>
      </c>
      <c r="FS58" s="76">
        <v>0</v>
      </c>
      <c r="FT58" s="76">
        <v>0</v>
      </c>
      <c r="FU58" s="76">
        <v>0</v>
      </c>
      <c r="FV58" s="76">
        <v>0</v>
      </c>
      <c r="FW58" s="76">
        <v>0</v>
      </c>
      <c r="FX58" s="76">
        <v>0</v>
      </c>
      <c r="FY58" s="76">
        <v>0</v>
      </c>
      <c r="FZ58" s="76">
        <v>0</v>
      </c>
      <c r="GA58" s="76">
        <v>0</v>
      </c>
      <c r="GB58" s="76">
        <v>0</v>
      </c>
      <c r="GC58" s="76">
        <v>0</v>
      </c>
      <c r="GD58" s="76">
        <v>0</v>
      </c>
      <c r="GE58" s="76">
        <v>0</v>
      </c>
      <c r="GF58" s="76">
        <v>0</v>
      </c>
      <c r="GG58" s="76">
        <v>0</v>
      </c>
      <c r="GH58" s="76">
        <v>0</v>
      </c>
      <c r="GI58" s="76">
        <v>0</v>
      </c>
      <c r="GJ58" s="76">
        <v>0</v>
      </c>
      <c r="GK58" s="76">
        <v>0</v>
      </c>
      <c r="GL58" s="76">
        <v>0</v>
      </c>
      <c r="GM58" s="76">
        <v>0</v>
      </c>
      <c r="GN58" s="76">
        <v>0</v>
      </c>
      <c r="GO58" s="77">
        <v>0</v>
      </c>
    </row>
    <row r="59" spans="1:197" x14ac:dyDescent="0.2">
      <c r="A59" s="75">
        <v>56</v>
      </c>
      <c r="B59" s="50" t="s">
        <v>1053</v>
      </c>
      <c r="C59" s="76">
        <v>1</v>
      </c>
      <c r="D59" s="76">
        <v>12</v>
      </c>
      <c r="E59" s="76">
        <v>133393323</v>
      </c>
      <c r="F59" s="76" t="s">
        <v>1090</v>
      </c>
      <c r="G59" s="76" t="s">
        <v>416</v>
      </c>
      <c r="H59" s="76" t="s">
        <v>422</v>
      </c>
      <c r="I59" s="76">
        <v>0.91759999999999997</v>
      </c>
      <c r="J59" s="76">
        <v>0.91759999999999997</v>
      </c>
      <c r="K59" s="76">
        <v>0</v>
      </c>
      <c r="L59" s="76">
        <v>1</v>
      </c>
      <c r="M59" s="76">
        <v>0</v>
      </c>
      <c r="N59" s="76">
        <v>0</v>
      </c>
      <c r="O59" s="76">
        <v>0</v>
      </c>
      <c r="P59" s="76">
        <v>1</v>
      </c>
      <c r="Q59" s="76">
        <v>0</v>
      </c>
      <c r="R59" s="76">
        <v>0</v>
      </c>
      <c r="S59" s="76">
        <v>0</v>
      </c>
      <c r="T59" s="76">
        <v>0</v>
      </c>
      <c r="U59" s="76">
        <v>0</v>
      </c>
      <c r="V59" s="76">
        <v>0</v>
      </c>
      <c r="W59" s="76">
        <v>0</v>
      </c>
      <c r="X59" s="76">
        <v>0</v>
      </c>
      <c r="Y59" s="76">
        <v>0</v>
      </c>
      <c r="Z59" s="76">
        <v>1</v>
      </c>
      <c r="AA59" s="76">
        <v>0</v>
      </c>
      <c r="AB59" s="76">
        <v>0</v>
      </c>
      <c r="AC59" s="76">
        <v>0</v>
      </c>
      <c r="AD59" s="76">
        <v>0</v>
      </c>
      <c r="AE59" s="76">
        <v>0</v>
      </c>
      <c r="AF59" s="76">
        <v>1</v>
      </c>
      <c r="AG59" s="76">
        <v>0</v>
      </c>
      <c r="AH59" s="76">
        <v>0</v>
      </c>
      <c r="AI59" s="76">
        <v>0</v>
      </c>
      <c r="AJ59" s="76">
        <v>0</v>
      </c>
      <c r="AK59" s="76">
        <v>0</v>
      </c>
      <c r="AL59" s="76">
        <v>0</v>
      </c>
      <c r="AM59" s="76">
        <v>0</v>
      </c>
      <c r="AN59" s="76">
        <v>0</v>
      </c>
      <c r="AO59" s="76">
        <v>0</v>
      </c>
      <c r="AP59" s="76">
        <v>0</v>
      </c>
      <c r="AQ59" s="76">
        <v>0</v>
      </c>
      <c r="AR59" s="76">
        <v>0</v>
      </c>
      <c r="AS59" s="76">
        <v>0</v>
      </c>
      <c r="AT59" s="76">
        <v>1</v>
      </c>
      <c r="AU59" s="76">
        <v>0</v>
      </c>
      <c r="AV59" s="76">
        <v>0</v>
      </c>
      <c r="AW59" s="76">
        <v>0</v>
      </c>
      <c r="AX59" s="76">
        <v>0</v>
      </c>
      <c r="AY59" s="76">
        <v>0</v>
      </c>
      <c r="AZ59" s="76">
        <v>0</v>
      </c>
      <c r="BA59" s="76">
        <v>0</v>
      </c>
      <c r="BB59" s="76">
        <v>0</v>
      </c>
      <c r="BC59" s="76">
        <v>0</v>
      </c>
      <c r="BD59" s="76">
        <v>1</v>
      </c>
      <c r="BE59" s="76">
        <v>0</v>
      </c>
      <c r="BF59" s="76">
        <v>0</v>
      </c>
      <c r="BG59" s="76">
        <v>0</v>
      </c>
      <c r="BH59" s="76">
        <v>0</v>
      </c>
      <c r="BI59" s="76">
        <v>0</v>
      </c>
      <c r="BJ59" s="76">
        <v>1</v>
      </c>
      <c r="BK59" s="76">
        <v>0</v>
      </c>
      <c r="BL59" s="76">
        <v>0</v>
      </c>
      <c r="BM59" s="76">
        <v>0</v>
      </c>
      <c r="BN59" s="76">
        <v>0</v>
      </c>
      <c r="BO59" s="76">
        <v>0</v>
      </c>
      <c r="BP59" s="76">
        <v>1</v>
      </c>
      <c r="BQ59" s="76">
        <v>0</v>
      </c>
      <c r="BR59" s="76">
        <v>0</v>
      </c>
      <c r="BS59" s="76">
        <v>0</v>
      </c>
      <c r="BT59" s="76">
        <v>0</v>
      </c>
      <c r="BU59" s="76">
        <v>0</v>
      </c>
      <c r="BV59" s="76">
        <v>1</v>
      </c>
      <c r="BW59" s="76">
        <v>0</v>
      </c>
      <c r="BX59" s="76">
        <v>0</v>
      </c>
      <c r="BY59" s="76">
        <v>0</v>
      </c>
      <c r="BZ59" s="76">
        <v>0</v>
      </c>
      <c r="CA59" s="76">
        <v>0</v>
      </c>
      <c r="CB59" s="76">
        <v>0</v>
      </c>
      <c r="CC59" s="76">
        <v>0</v>
      </c>
      <c r="CD59" s="76">
        <v>0</v>
      </c>
      <c r="CE59" s="76">
        <v>0</v>
      </c>
      <c r="CF59" s="76">
        <v>0</v>
      </c>
      <c r="CG59" s="76">
        <v>0</v>
      </c>
      <c r="CH59" s="76">
        <v>0</v>
      </c>
      <c r="CI59" s="76">
        <v>0</v>
      </c>
      <c r="CJ59" s="76">
        <v>0</v>
      </c>
      <c r="CK59" s="76">
        <v>0</v>
      </c>
      <c r="CL59" s="76">
        <v>0</v>
      </c>
      <c r="CM59" s="76">
        <v>0</v>
      </c>
      <c r="CN59" s="76">
        <v>1</v>
      </c>
      <c r="CO59" s="76">
        <v>0</v>
      </c>
      <c r="CP59" s="76">
        <v>0</v>
      </c>
      <c r="CQ59" s="76">
        <v>0</v>
      </c>
      <c r="CR59" s="76">
        <v>1</v>
      </c>
      <c r="CS59" s="76">
        <v>0</v>
      </c>
      <c r="CT59" s="76">
        <v>0</v>
      </c>
      <c r="CU59" s="76">
        <v>0</v>
      </c>
      <c r="CV59" s="76">
        <v>0</v>
      </c>
      <c r="CW59" s="76">
        <v>0</v>
      </c>
      <c r="CX59" s="76">
        <v>0</v>
      </c>
      <c r="CY59" s="76">
        <v>0</v>
      </c>
      <c r="CZ59" s="76">
        <v>0</v>
      </c>
      <c r="DA59" s="76">
        <v>0</v>
      </c>
      <c r="DB59" s="76">
        <v>0</v>
      </c>
      <c r="DC59" s="76">
        <v>0</v>
      </c>
      <c r="DD59" s="76">
        <v>1</v>
      </c>
      <c r="DE59" s="76">
        <v>0</v>
      </c>
      <c r="DF59" s="76">
        <v>0</v>
      </c>
      <c r="DG59" s="76">
        <v>0</v>
      </c>
      <c r="DH59" s="76">
        <v>0</v>
      </c>
      <c r="DI59" s="76">
        <v>0</v>
      </c>
      <c r="DJ59" s="76">
        <v>0</v>
      </c>
      <c r="DK59" s="76">
        <v>0</v>
      </c>
      <c r="DL59" s="76">
        <v>5.91</v>
      </c>
      <c r="DM59" s="76">
        <v>0</v>
      </c>
      <c r="DN59" s="76">
        <v>1</v>
      </c>
      <c r="DO59" s="76">
        <v>0</v>
      </c>
      <c r="DP59" s="76">
        <v>0</v>
      </c>
      <c r="DQ59" s="76">
        <v>0</v>
      </c>
      <c r="DR59" s="76">
        <v>0</v>
      </c>
      <c r="DS59" s="76">
        <v>0</v>
      </c>
      <c r="DT59" s="76">
        <v>0</v>
      </c>
      <c r="DU59" s="76">
        <v>0</v>
      </c>
      <c r="DV59" s="76">
        <v>0</v>
      </c>
      <c r="DW59" s="76">
        <v>0</v>
      </c>
      <c r="DX59" s="76">
        <v>0</v>
      </c>
      <c r="DY59" s="76">
        <v>0</v>
      </c>
      <c r="DZ59" s="76">
        <v>1</v>
      </c>
      <c r="EA59" s="76">
        <v>0</v>
      </c>
      <c r="EB59" s="76">
        <v>0</v>
      </c>
      <c r="EC59" s="76">
        <v>0</v>
      </c>
      <c r="ED59" s="76">
        <v>0</v>
      </c>
      <c r="EE59" s="76">
        <v>0</v>
      </c>
      <c r="EF59" s="76">
        <v>0</v>
      </c>
      <c r="EG59" s="76">
        <v>0</v>
      </c>
      <c r="EH59" s="76">
        <v>0</v>
      </c>
      <c r="EI59" s="76">
        <v>-0.75195000000000001</v>
      </c>
      <c r="EJ59" s="76">
        <v>0</v>
      </c>
      <c r="EK59" s="76">
        <v>-0.75126999999999999</v>
      </c>
      <c r="EL59" s="76">
        <v>0</v>
      </c>
      <c r="EM59" s="76">
        <v>0.2485</v>
      </c>
      <c r="EN59" s="76">
        <v>0</v>
      </c>
      <c r="EO59" s="76">
        <v>4.6500000000000004</v>
      </c>
      <c r="EP59" s="76">
        <v>0</v>
      </c>
      <c r="EQ59" s="76">
        <v>0.45</v>
      </c>
      <c r="ER59" s="76">
        <v>0</v>
      </c>
      <c r="ES59" s="76">
        <v>3.117E-2</v>
      </c>
      <c r="ET59" s="76">
        <v>0</v>
      </c>
      <c r="EU59" s="76">
        <v>0.45938000000000001</v>
      </c>
      <c r="EV59" s="76">
        <v>0</v>
      </c>
      <c r="EW59" s="76">
        <v>0</v>
      </c>
      <c r="EX59" s="76">
        <v>0</v>
      </c>
      <c r="EY59" s="76">
        <v>0.23479</v>
      </c>
      <c r="EZ59" s="76">
        <v>0</v>
      </c>
      <c r="FA59" s="76">
        <v>0</v>
      </c>
      <c r="FB59" s="76">
        <v>0</v>
      </c>
      <c r="FC59" s="76">
        <v>1</v>
      </c>
      <c r="FD59" s="76">
        <v>0</v>
      </c>
      <c r="FE59" s="76">
        <v>1</v>
      </c>
      <c r="FF59" s="76">
        <v>0</v>
      </c>
      <c r="FG59" s="76">
        <v>0</v>
      </c>
      <c r="FH59" s="76">
        <v>0</v>
      </c>
      <c r="FI59" s="76">
        <v>1</v>
      </c>
      <c r="FJ59" s="76">
        <v>0</v>
      </c>
      <c r="FK59" s="76">
        <v>0</v>
      </c>
      <c r="FL59" s="76">
        <v>0</v>
      </c>
      <c r="FM59" s="76">
        <v>0</v>
      </c>
      <c r="FN59" s="76">
        <v>0</v>
      </c>
      <c r="FO59" s="76">
        <v>1</v>
      </c>
      <c r="FP59" s="76">
        <v>0</v>
      </c>
      <c r="FQ59" s="76">
        <v>0</v>
      </c>
      <c r="FR59" s="76">
        <v>0</v>
      </c>
      <c r="FS59" s="76">
        <v>0</v>
      </c>
      <c r="FT59" s="76">
        <v>0</v>
      </c>
      <c r="FU59" s="76">
        <v>0</v>
      </c>
      <c r="FV59" s="76">
        <v>0</v>
      </c>
      <c r="FW59" s="76">
        <v>0</v>
      </c>
      <c r="FX59" s="76">
        <v>0</v>
      </c>
      <c r="FY59" s="76">
        <v>0</v>
      </c>
      <c r="FZ59" s="76">
        <v>0</v>
      </c>
      <c r="GA59" s="76">
        <v>0</v>
      </c>
      <c r="GB59" s="76">
        <v>0</v>
      </c>
      <c r="GC59" s="76">
        <v>0</v>
      </c>
      <c r="GD59" s="76">
        <v>0</v>
      </c>
      <c r="GE59" s="76">
        <v>0</v>
      </c>
      <c r="GF59" s="76">
        <v>0</v>
      </c>
      <c r="GG59" s="76">
        <v>0</v>
      </c>
      <c r="GH59" s="76">
        <v>0</v>
      </c>
      <c r="GI59" s="76">
        <v>0</v>
      </c>
      <c r="GJ59" s="76">
        <v>0</v>
      </c>
      <c r="GK59" s="76">
        <v>0</v>
      </c>
      <c r="GL59" s="76">
        <v>0</v>
      </c>
      <c r="GM59" s="76">
        <v>0</v>
      </c>
      <c r="GN59" s="76">
        <v>0</v>
      </c>
      <c r="GO59" s="77">
        <v>0</v>
      </c>
    </row>
    <row r="60" spans="1:197" x14ac:dyDescent="0.2">
      <c r="A60" s="75">
        <v>58</v>
      </c>
      <c r="B60" s="50" t="s">
        <v>388</v>
      </c>
      <c r="C60" s="76">
        <v>2</v>
      </c>
      <c r="D60" s="76">
        <v>13</v>
      </c>
      <c r="E60" s="76">
        <v>111040798</v>
      </c>
      <c r="F60" s="76" t="s">
        <v>1091</v>
      </c>
      <c r="G60" s="76" t="s">
        <v>412</v>
      </c>
      <c r="H60" s="76" t="s">
        <v>416</v>
      </c>
      <c r="I60" s="76">
        <v>0.94252999999999998</v>
      </c>
      <c r="J60" s="76">
        <v>0.94252999999999998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1</v>
      </c>
      <c r="Q60" s="76">
        <v>0</v>
      </c>
      <c r="R60" s="76">
        <v>0</v>
      </c>
      <c r="S60" s="76">
        <v>0</v>
      </c>
      <c r="T60" s="76">
        <v>0</v>
      </c>
      <c r="U60" s="76">
        <v>0</v>
      </c>
      <c r="V60" s="76">
        <v>0</v>
      </c>
      <c r="W60" s="76">
        <v>0</v>
      </c>
      <c r="X60" s="76">
        <v>0</v>
      </c>
      <c r="Y60" s="76">
        <v>0</v>
      </c>
      <c r="Z60" s="76">
        <v>1</v>
      </c>
      <c r="AA60" s="76">
        <v>0</v>
      </c>
      <c r="AB60" s="76">
        <v>1</v>
      </c>
      <c r="AC60" s="76">
        <v>0</v>
      </c>
      <c r="AD60" s="76">
        <v>1</v>
      </c>
      <c r="AE60" s="76">
        <v>0</v>
      </c>
      <c r="AF60" s="76">
        <v>0</v>
      </c>
      <c r="AG60" s="76">
        <v>0</v>
      </c>
      <c r="AH60" s="76">
        <v>0</v>
      </c>
      <c r="AI60" s="76">
        <v>0</v>
      </c>
      <c r="AJ60" s="76">
        <v>1</v>
      </c>
      <c r="AK60" s="76">
        <v>0</v>
      </c>
      <c r="AL60" s="76">
        <v>0</v>
      </c>
      <c r="AM60" s="76">
        <v>0</v>
      </c>
      <c r="AN60" s="76">
        <v>0</v>
      </c>
      <c r="AO60" s="76">
        <v>0</v>
      </c>
      <c r="AP60" s="76">
        <v>1</v>
      </c>
      <c r="AQ60" s="76">
        <v>0</v>
      </c>
      <c r="AR60" s="76">
        <v>0</v>
      </c>
      <c r="AS60" s="76">
        <v>0</v>
      </c>
      <c r="AT60" s="76">
        <v>1</v>
      </c>
      <c r="AU60" s="76">
        <v>0</v>
      </c>
      <c r="AV60" s="76">
        <v>0</v>
      </c>
      <c r="AW60" s="76">
        <v>0</v>
      </c>
      <c r="AX60" s="76">
        <v>1</v>
      </c>
      <c r="AY60" s="76">
        <v>0</v>
      </c>
      <c r="AZ60" s="76">
        <v>0</v>
      </c>
      <c r="BA60" s="76">
        <v>0</v>
      </c>
      <c r="BB60" s="76">
        <v>1</v>
      </c>
      <c r="BC60" s="76">
        <v>0</v>
      </c>
      <c r="BD60" s="76">
        <v>1</v>
      </c>
      <c r="BE60" s="76">
        <v>0</v>
      </c>
      <c r="BF60" s="76">
        <v>0</v>
      </c>
      <c r="BG60" s="76">
        <v>0</v>
      </c>
      <c r="BH60" s="76">
        <v>0</v>
      </c>
      <c r="BI60" s="76">
        <v>0</v>
      </c>
      <c r="BJ60" s="76">
        <v>1</v>
      </c>
      <c r="BK60" s="76">
        <v>0</v>
      </c>
      <c r="BL60" s="76">
        <v>0</v>
      </c>
      <c r="BM60" s="76">
        <v>0</v>
      </c>
      <c r="BN60" s="76">
        <v>0</v>
      </c>
      <c r="BO60" s="76">
        <v>0</v>
      </c>
      <c r="BP60" s="76">
        <v>1</v>
      </c>
      <c r="BQ60" s="76">
        <v>0</v>
      </c>
      <c r="BR60" s="76">
        <v>0</v>
      </c>
      <c r="BS60" s="76">
        <v>0</v>
      </c>
      <c r="BT60" s="76">
        <v>1</v>
      </c>
      <c r="BU60" s="76">
        <v>0</v>
      </c>
      <c r="BV60" s="76">
        <v>0</v>
      </c>
      <c r="BW60" s="76">
        <v>0</v>
      </c>
      <c r="BX60" s="76">
        <v>0</v>
      </c>
      <c r="BY60" s="76">
        <v>0</v>
      </c>
      <c r="BZ60" s="76">
        <v>1</v>
      </c>
      <c r="CA60" s="76">
        <v>0</v>
      </c>
      <c r="CB60" s="76">
        <v>0</v>
      </c>
      <c r="CC60" s="76">
        <v>0</v>
      </c>
      <c r="CD60" s="76">
        <v>0</v>
      </c>
      <c r="CE60" s="76">
        <v>0</v>
      </c>
      <c r="CF60" s="76">
        <v>0</v>
      </c>
      <c r="CG60" s="76">
        <v>0</v>
      </c>
      <c r="CH60" s="76">
        <v>0</v>
      </c>
      <c r="CI60" s="76">
        <v>0</v>
      </c>
      <c r="CJ60" s="76">
        <v>1</v>
      </c>
      <c r="CK60" s="76">
        <v>0</v>
      </c>
      <c r="CL60" s="76">
        <v>0</v>
      </c>
      <c r="CM60" s="76">
        <v>0</v>
      </c>
      <c r="CN60" s="76">
        <v>1</v>
      </c>
      <c r="CO60" s="76">
        <v>0</v>
      </c>
      <c r="CP60" s="76">
        <v>0</v>
      </c>
      <c r="CQ60" s="76">
        <v>0</v>
      </c>
      <c r="CR60" s="76">
        <v>1</v>
      </c>
      <c r="CS60" s="76">
        <v>0</v>
      </c>
      <c r="CT60" s="76">
        <v>0</v>
      </c>
      <c r="CU60" s="76">
        <v>0</v>
      </c>
      <c r="CV60" s="76">
        <v>0</v>
      </c>
      <c r="CW60" s="76">
        <v>0</v>
      </c>
      <c r="CX60" s="76">
        <v>0</v>
      </c>
      <c r="CY60" s="76">
        <v>0</v>
      </c>
      <c r="CZ60" s="76">
        <v>0</v>
      </c>
      <c r="DA60" s="76">
        <v>0</v>
      </c>
      <c r="DB60" s="76">
        <v>0</v>
      </c>
      <c r="DC60" s="76">
        <v>0</v>
      </c>
      <c r="DD60" s="76">
        <v>0</v>
      </c>
      <c r="DE60" s="76">
        <v>0</v>
      </c>
      <c r="DF60" s="76">
        <v>0</v>
      </c>
      <c r="DG60" s="76">
        <v>0</v>
      </c>
      <c r="DH60" s="76">
        <v>1</v>
      </c>
      <c r="DI60" s="76">
        <v>0</v>
      </c>
      <c r="DJ60" s="76">
        <v>0</v>
      </c>
      <c r="DK60" s="76">
        <v>0</v>
      </c>
      <c r="DL60" s="76">
        <v>5.33</v>
      </c>
      <c r="DM60" s="76">
        <v>0</v>
      </c>
      <c r="DN60" s="76">
        <v>1</v>
      </c>
      <c r="DO60" s="76">
        <v>0</v>
      </c>
      <c r="DP60" s="76">
        <v>0</v>
      </c>
      <c r="DQ60" s="76">
        <v>0</v>
      </c>
      <c r="DR60" s="76">
        <v>0</v>
      </c>
      <c r="DS60" s="76">
        <v>0</v>
      </c>
      <c r="DT60" s="76">
        <v>0</v>
      </c>
      <c r="DU60" s="76">
        <v>0</v>
      </c>
      <c r="DV60" s="76">
        <v>0</v>
      </c>
      <c r="DW60" s="76">
        <v>0</v>
      </c>
      <c r="DX60" s="76">
        <v>0</v>
      </c>
      <c r="DY60" s="76">
        <v>0</v>
      </c>
      <c r="DZ60" s="76">
        <v>0</v>
      </c>
      <c r="EA60" s="76">
        <v>0</v>
      </c>
      <c r="EB60" s="76">
        <v>0</v>
      </c>
      <c r="EC60" s="76">
        <v>0</v>
      </c>
      <c r="ED60" s="76">
        <v>0</v>
      </c>
      <c r="EE60" s="76">
        <v>1</v>
      </c>
      <c r="EF60" s="76">
        <v>0</v>
      </c>
      <c r="EG60" s="76">
        <v>0</v>
      </c>
      <c r="EH60" s="76">
        <v>0</v>
      </c>
      <c r="EI60" s="76">
        <v>-0.31720999999999999</v>
      </c>
      <c r="EJ60" s="76">
        <v>0</v>
      </c>
      <c r="EK60" s="76">
        <v>-0.76766999999999996</v>
      </c>
      <c r="EL60" s="76">
        <v>0</v>
      </c>
      <c r="EM60" s="76">
        <v>0.96499999999999997</v>
      </c>
      <c r="EN60" s="76">
        <v>0</v>
      </c>
      <c r="EO60" s="76">
        <v>6.2</v>
      </c>
      <c r="EP60" s="76">
        <v>0</v>
      </c>
      <c r="EQ60" s="76">
        <v>1.9E-2</v>
      </c>
      <c r="ER60" s="76">
        <v>0</v>
      </c>
      <c r="ES60" s="76">
        <v>1.5740000000000001E-2</v>
      </c>
      <c r="ET60" s="76">
        <v>0</v>
      </c>
      <c r="EU60" s="76">
        <v>-0.37430999999999998</v>
      </c>
      <c r="EV60" s="76">
        <v>0</v>
      </c>
      <c r="EW60" s="76">
        <v>0</v>
      </c>
      <c r="EX60" s="76">
        <v>0.11512</v>
      </c>
      <c r="EY60" s="76">
        <v>0</v>
      </c>
      <c r="EZ60" s="76">
        <v>0</v>
      </c>
      <c r="FA60" s="76">
        <v>0</v>
      </c>
      <c r="FB60" s="76">
        <v>0</v>
      </c>
      <c r="FC60" s="76">
        <v>0</v>
      </c>
      <c r="FD60" s="76">
        <v>0</v>
      </c>
      <c r="FE60" s="76">
        <v>1</v>
      </c>
      <c r="FF60" s="76">
        <v>0</v>
      </c>
      <c r="FG60" s="76">
        <v>0</v>
      </c>
      <c r="FH60" s="76">
        <v>0</v>
      </c>
      <c r="FI60" s="76">
        <v>1</v>
      </c>
      <c r="FJ60" s="76">
        <v>0</v>
      </c>
      <c r="FK60" s="76">
        <v>0</v>
      </c>
      <c r="FL60" s="76">
        <v>0</v>
      </c>
      <c r="FM60" s="76">
        <v>0</v>
      </c>
      <c r="FN60" s="76">
        <v>0</v>
      </c>
      <c r="FO60" s="76">
        <v>1</v>
      </c>
      <c r="FP60" s="76">
        <v>0</v>
      </c>
      <c r="FQ60" s="76">
        <v>0</v>
      </c>
      <c r="FR60" s="76">
        <v>0</v>
      </c>
      <c r="FS60" s="76">
        <v>1</v>
      </c>
      <c r="FT60" s="76">
        <v>0</v>
      </c>
      <c r="FU60" s="76">
        <v>0</v>
      </c>
      <c r="FV60" s="76">
        <v>0</v>
      </c>
      <c r="FW60" s="76">
        <v>0</v>
      </c>
      <c r="FX60" s="76">
        <v>0</v>
      </c>
      <c r="FY60" s="76">
        <v>0</v>
      </c>
      <c r="FZ60" s="76">
        <v>0</v>
      </c>
      <c r="GA60" s="76">
        <v>0</v>
      </c>
      <c r="GB60" s="76">
        <v>0</v>
      </c>
      <c r="GC60" s="76">
        <v>0</v>
      </c>
      <c r="GD60" s="76">
        <v>0</v>
      </c>
      <c r="GE60" s="76">
        <v>0</v>
      </c>
      <c r="GF60" s="76">
        <v>0</v>
      </c>
      <c r="GG60" s="76">
        <v>0</v>
      </c>
      <c r="GH60" s="76">
        <v>0</v>
      </c>
      <c r="GI60" s="76">
        <v>0</v>
      </c>
      <c r="GJ60" s="76">
        <v>0</v>
      </c>
      <c r="GK60" s="76">
        <v>0</v>
      </c>
      <c r="GL60" s="76">
        <v>0</v>
      </c>
      <c r="GM60" s="76">
        <v>0</v>
      </c>
      <c r="GN60" s="76">
        <v>0</v>
      </c>
      <c r="GO60" s="77">
        <v>0</v>
      </c>
    </row>
    <row r="61" spans="1:197" x14ac:dyDescent="0.2">
      <c r="A61" s="75">
        <v>59</v>
      </c>
      <c r="B61" s="50" t="s">
        <v>388</v>
      </c>
      <c r="C61" s="76">
        <v>1</v>
      </c>
      <c r="D61" s="76">
        <v>14</v>
      </c>
      <c r="E61" s="76">
        <v>53330007</v>
      </c>
      <c r="F61" s="76" t="s">
        <v>1092</v>
      </c>
      <c r="G61" s="76" t="s">
        <v>422</v>
      </c>
      <c r="H61" s="76" t="s">
        <v>416</v>
      </c>
      <c r="I61" s="76">
        <v>0.63009000000000004</v>
      </c>
      <c r="J61" s="76">
        <v>0.63009000000000004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1</v>
      </c>
      <c r="S61" s="76">
        <v>0</v>
      </c>
      <c r="T61" s="76">
        <v>0</v>
      </c>
      <c r="U61" s="76">
        <v>0</v>
      </c>
      <c r="V61" s="76">
        <v>0</v>
      </c>
      <c r="W61" s="76">
        <v>0</v>
      </c>
      <c r="X61" s="76">
        <v>0</v>
      </c>
      <c r="Y61" s="76">
        <v>0</v>
      </c>
      <c r="Z61" s="76">
        <v>1</v>
      </c>
      <c r="AA61" s="76">
        <v>0</v>
      </c>
      <c r="AB61" s="76">
        <v>0</v>
      </c>
      <c r="AC61" s="76">
        <v>0</v>
      </c>
      <c r="AD61" s="76">
        <v>1</v>
      </c>
      <c r="AE61" s="76">
        <v>0</v>
      </c>
      <c r="AF61" s="76">
        <v>0</v>
      </c>
      <c r="AG61" s="76">
        <v>0</v>
      </c>
      <c r="AH61" s="76">
        <v>0</v>
      </c>
      <c r="AI61" s="76">
        <v>0</v>
      </c>
      <c r="AJ61" s="76">
        <v>0</v>
      </c>
      <c r="AK61" s="76">
        <v>0</v>
      </c>
      <c r="AL61" s="76">
        <v>0</v>
      </c>
      <c r="AM61" s="76">
        <v>0</v>
      </c>
      <c r="AN61" s="76">
        <v>0</v>
      </c>
      <c r="AO61" s="76">
        <v>0</v>
      </c>
      <c r="AP61" s="76">
        <v>0</v>
      </c>
      <c r="AQ61" s="76">
        <v>0</v>
      </c>
      <c r="AR61" s="76">
        <v>1</v>
      </c>
      <c r="AS61" s="76">
        <v>0</v>
      </c>
      <c r="AT61" s="76">
        <v>1</v>
      </c>
      <c r="AU61" s="76">
        <v>0</v>
      </c>
      <c r="AV61" s="76">
        <v>0</v>
      </c>
      <c r="AW61" s="76">
        <v>0</v>
      </c>
      <c r="AX61" s="76">
        <v>1</v>
      </c>
      <c r="AY61" s="76">
        <v>0</v>
      </c>
      <c r="AZ61" s="76">
        <v>0</v>
      </c>
      <c r="BA61" s="76">
        <v>0</v>
      </c>
      <c r="BB61" s="76">
        <v>0</v>
      </c>
      <c r="BC61" s="76">
        <v>0</v>
      </c>
      <c r="BD61" s="76">
        <v>1</v>
      </c>
      <c r="BE61" s="76">
        <v>0</v>
      </c>
      <c r="BF61" s="76">
        <v>0</v>
      </c>
      <c r="BG61" s="76">
        <v>0</v>
      </c>
      <c r="BH61" s="76">
        <v>0</v>
      </c>
      <c r="BI61" s="76">
        <v>0</v>
      </c>
      <c r="BJ61" s="76">
        <v>1</v>
      </c>
      <c r="BK61" s="76">
        <v>0</v>
      </c>
      <c r="BL61" s="76">
        <v>0</v>
      </c>
      <c r="BM61" s="76">
        <v>0</v>
      </c>
      <c r="BN61" s="76">
        <v>0</v>
      </c>
      <c r="BO61" s="76">
        <v>0</v>
      </c>
      <c r="BP61" s="76">
        <v>1</v>
      </c>
      <c r="BQ61" s="76">
        <v>0</v>
      </c>
      <c r="BR61" s="76">
        <v>0</v>
      </c>
      <c r="BS61" s="76">
        <v>0</v>
      </c>
      <c r="BT61" s="76">
        <v>1</v>
      </c>
      <c r="BU61" s="76">
        <v>0</v>
      </c>
      <c r="BV61" s="76">
        <v>0</v>
      </c>
      <c r="BW61" s="76">
        <v>0</v>
      </c>
      <c r="BX61" s="76">
        <v>0</v>
      </c>
      <c r="BY61" s="76">
        <v>0</v>
      </c>
      <c r="BZ61" s="76">
        <v>0</v>
      </c>
      <c r="CA61" s="76">
        <v>0</v>
      </c>
      <c r="CB61" s="76">
        <v>0</v>
      </c>
      <c r="CC61" s="76">
        <v>0</v>
      </c>
      <c r="CD61" s="76">
        <v>0</v>
      </c>
      <c r="CE61" s="76">
        <v>0</v>
      </c>
      <c r="CF61" s="76">
        <v>0</v>
      </c>
      <c r="CG61" s="76">
        <v>0</v>
      </c>
      <c r="CH61" s="76">
        <v>0</v>
      </c>
      <c r="CI61" s="76">
        <v>0</v>
      </c>
      <c r="CJ61" s="76">
        <v>1</v>
      </c>
      <c r="CK61" s="76">
        <v>0</v>
      </c>
      <c r="CL61" s="76">
        <v>0</v>
      </c>
      <c r="CM61" s="76">
        <v>0</v>
      </c>
      <c r="CN61" s="76">
        <v>1</v>
      </c>
      <c r="CO61" s="76">
        <v>0</v>
      </c>
      <c r="CP61" s="76">
        <v>0</v>
      </c>
      <c r="CQ61" s="76">
        <v>0</v>
      </c>
      <c r="CR61" s="76">
        <v>1</v>
      </c>
      <c r="CS61" s="76">
        <v>0</v>
      </c>
      <c r="CT61" s="76">
        <v>0</v>
      </c>
      <c r="CU61" s="76">
        <v>0</v>
      </c>
      <c r="CV61" s="76">
        <v>0</v>
      </c>
      <c r="CW61" s="76">
        <v>0</v>
      </c>
      <c r="CX61" s="76">
        <v>0</v>
      </c>
      <c r="CY61" s="76">
        <v>0</v>
      </c>
      <c r="CZ61" s="76">
        <v>0</v>
      </c>
      <c r="DA61" s="76">
        <v>0</v>
      </c>
      <c r="DB61" s="76">
        <v>0</v>
      </c>
      <c r="DC61" s="76">
        <v>0</v>
      </c>
      <c r="DD61" s="76">
        <v>0</v>
      </c>
      <c r="DE61" s="76">
        <v>0</v>
      </c>
      <c r="DF61" s="76">
        <v>0</v>
      </c>
      <c r="DG61" s="76">
        <v>0</v>
      </c>
      <c r="DH61" s="76">
        <v>0</v>
      </c>
      <c r="DI61" s="76">
        <v>0</v>
      </c>
      <c r="DJ61" s="76">
        <v>0</v>
      </c>
      <c r="DK61" s="76">
        <v>0</v>
      </c>
      <c r="DL61" s="76">
        <v>4.1900000000000004</v>
      </c>
      <c r="DM61" s="76">
        <v>0</v>
      </c>
      <c r="DN61" s="76">
        <v>0</v>
      </c>
      <c r="DO61" s="76">
        <v>0</v>
      </c>
      <c r="DP61" s="76">
        <v>0</v>
      </c>
      <c r="DQ61" s="76">
        <v>0</v>
      </c>
      <c r="DR61" s="76">
        <v>0</v>
      </c>
      <c r="DS61" s="76">
        <v>0</v>
      </c>
      <c r="DT61" s="76">
        <v>0</v>
      </c>
      <c r="DU61" s="76">
        <v>0</v>
      </c>
      <c r="DV61" s="76">
        <v>0</v>
      </c>
      <c r="DW61" s="76">
        <v>0</v>
      </c>
      <c r="DX61" s="76">
        <v>0</v>
      </c>
      <c r="DY61" s="76">
        <v>0</v>
      </c>
      <c r="DZ61" s="76">
        <v>0</v>
      </c>
      <c r="EA61" s="76">
        <v>0</v>
      </c>
      <c r="EB61" s="76">
        <v>0</v>
      </c>
      <c r="EC61" s="76">
        <v>1</v>
      </c>
      <c r="ED61" s="76">
        <v>0</v>
      </c>
      <c r="EE61" s="76">
        <v>0</v>
      </c>
      <c r="EF61" s="76">
        <v>0</v>
      </c>
      <c r="EG61" s="76">
        <v>0</v>
      </c>
      <c r="EH61" s="76">
        <v>0</v>
      </c>
      <c r="EI61" s="76">
        <v>-1.5939000000000001</v>
      </c>
      <c r="EJ61" s="76">
        <v>0</v>
      </c>
      <c r="EK61" s="76">
        <v>-0.76329999999999998</v>
      </c>
      <c r="EL61" s="76">
        <v>0</v>
      </c>
      <c r="EM61" s="76">
        <v>6.7400000000000002E-2</v>
      </c>
      <c r="EN61" s="76">
        <v>0</v>
      </c>
      <c r="EO61" s="76">
        <v>3.4</v>
      </c>
      <c r="EP61" s="76">
        <v>0</v>
      </c>
      <c r="EQ61" s="76">
        <v>0.41699999999999998</v>
      </c>
      <c r="ER61" s="76">
        <v>0</v>
      </c>
      <c r="ES61" s="76">
        <v>1.076E-2</v>
      </c>
      <c r="ET61" s="76">
        <v>0</v>
      </c>
      <c r="EU61" s="76">
        <v>-1.6798</v>
      </c>
      <c r="EV61" s="76">
        <v>0</v>
      </c>
      <c r="EW61" s="76">
        <v>0</v>
      </c>
      <c r="EX61" s="76">
        <v>0</v>
      </c>
      <c r="EY61" s="76">
        <v>0</v>
      </c>
      <c r="EZ61" s="76">
        <v>0</v>
      </c>
      <c r="FA61" s="76">
        <v>0</v>
      </c>
      <c r="FB61" s="76">
        <v>0</v>
      </c>
      <c r="FC61" s="76">
        <v>0</v>
      </c>
      <c r="FD61" s="76">
        <v>0</v>
      </c>
      <c r="FE61" s="76">
        <v>0</v>
      </c>
      <c r="FF61" s="76">
        <v>0</v>
      </c>
      <c r="FG61" s="76">
        <v>1</v>
      </c>
      <c r="FH61" s="76">
        <v>0</v>
      </c>
      <c r="FI61" s="76">
        <v>0</v>
      </c>
      <c r="FJ61" s="76">
        <v>0</v>
      </c>
      <c r="FK61" s="76">
        <v>1</v>
      </c>
      <c r="FL61" s="76">
        <v>0</v>
      </c>
      <c r="FM61" s="76">
        <v>0</v>
      </c>
      <c r="FN61" s="76">
        <v>0</v>
      </c>
      <c r="FO61" s="76">
        <v>1</v>
      </c>
      <c r="FP61" s="76">
        <v>0</v>
      </c>
      <c r="FQ61" s="76">
        <v>0</v>
      </c>
      <c r="FR61" s="76">
        <v>0</v>
      </c>
      <c r="FS61" s="76">
        <v>0</v>
      </c>
      <c r="FT61" s="76">
        <v>0</v>
      </c>
      <c r="FU61" s="76">
        <v>0</v>
      </c>
      <c r="FV61" s="76">
        <v>0</v>
      </c>
      <c r="FW61" s="76">
        <v>0</v>
      </c>
      <c r="FX61" s="76">
        <v>0</v>
      </c>
      <c r="FY61" s="76">
        <v>0</v>
      </c>
      <c r="FZ61" s="76">
        <v>0</v>
      </c>
      <c r="GA61" s="76">
        <v>0</v>
      </c>
      <c r="GB61" s="76">
        <v>0</v>
      </c>
      <c r="GC61" s="76">
        <v>0</v>
      </c>
      <c r="GD61" s="76">
        <v>0</v>
      </c>
      <c r="GE61" s="76">
        <v>0</v>
      </c>
      <c r="GF61" s="76">
        <v>0</v>
      </c>
      <c r="GG61" s="76">
        <v>0</v>
      </c>
      <c r="GH61" s="76">
        <v>0</v>
      </c>
      <c r="GI61" s="76">
        <v>0</v>
      </c>
      <c r="GJ61" s="76">
        <v>0</v>
      </c>
      <c r="GK61" s="76">
        <v>0</v>
      </c>
      <c r="GL61" s="76">
        <v>0</v>
      </c>
      <c r="GM61" s="76">
        <v>0</v>
      </c>
      <c r="GN61" s="76">
        <v>0</v>
      </c>
      <c r="GO61" s="77">
        <v>0</v>
      </c>
    </row>
    <row r="62" spans="1:197" x14ac:dyDescent="0.2">
      <c r="A62" s="75">
        <v>59</v>
      </c>
      <c r="B62" s="50" t="s">
        <v>1053</v>
      </c>
      <c r="C62" s="76">
        <v>1</v>
      </c>
      <c r="D62" s="76">
        <v>14</v>
      </c>
      <c r="E62" s="76">
        <v>53330007</v>
      </c>
      <c r="F62" s="76" t="s">
        <v>1092</v>
      </c>
      <c r="G62" s="76" t="s">
        <v>422</v>
      </c>
      <c r="H62" s="76" t="s">
        <v>416</v>
      </c>
      <c r="I62" s="76">
        <v>0.54139000000000004</v>
      </c>
      <c r="J62" s="76">
        <v>0.54139000000000004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1</v>
      </c>
      <c r="S62" s="76">
        <v>0</v>
      </c>
      <c r="T62" s="76">
        <v>0</v>
      </c>
      <c r="U62" s="76">
        <v>0</v>
      </c>
      <c r="V62" s="76">
        <v>0</v>
      </c>
      <c r="W62" s="76">
        <v>0</v>
      </c>
      <c r="X62" s="76">
        <v>0</v>
      </c>
      <c r="Y62" s="76">
        <v>0</v>
      </c>
      <c r="Z62" s="76">
        <v>1</v>
      </c>
      <c r="AA62" s="76">
        <v>0</v>
      </c>
      <c r="AB62" s="76">
        <v>0</v>
      </c>
      <c r="AC62" s="76">
        <v>0</v>
      </c>
      <c r="AD62" s="76">
        <v>1</v>
      </c>
      <c r="AE62" s="76">
        <v>0</v>
      </c>
      <c r="AF62" s="76">
        <v>0</v>
      </c>
      <c r="AG62" s="76">
        <v>0</v>
      </c>
      <c r="AH62" s="76">
        <v>0</v>
      </c>
      <c r="AI62" s="76">
        <v>0</v>
      </c>
      <c r="AJ62" s="76">
        <v>0</v>
      </c>
      <c r="AK62" s="76">
        <v>0</v>
      </c>
      <c r="AL62" s="76">
        <v>0</v>
      </c>
      <c r="AM62" s="76">
        <v>0</v>
      </c>
      <c r="AN62" s="76">
        <v>0</v>
      </c>
      <c r="AO62" s="76">
        <v>0</v>
      </c>
      <c r="AP62" s="76">
        <v>0</v>
      </c>
      <c r="AQ62" s="76">
        <v>0</v>
      </c>
      <c r="AR62" s="76">
        <v>1</v>
      </c>
      <c r="AS62" s="76">
        <v>0</v>
      </c>
      <c r="AT62" s="76">
        <v>1</v>
      </c>
      <c r="AU62" s="76">
        <v>0</v>
      </c>
      <c r="AV62" s="76">
        <v>0</v>
      </c>
      <c r="AW62" s="76">
        <v>0</v>
      </c>
      <c r="AX62" s="76">
        <v>1</v>
      </c>
      <c r="AY62" s="76">
        <v>0</v>
      </c>
      <c r="AZ62" s="76">
        <v>0</v>
      </c>
      <c r="BA62" s="76">
        <v>0</v>
      </c>
      <c r="BB62" s="76">
        <v>0</v>
      </c>
      <c r="BC62" s="76">
        <v>0</v>
      </c>
      <c r="BD62" s="76">
        <v>1</v>
      </c>
      <c r="BE62" s="76">
        <v>0</v>
      </c>
      <c r="BF62" s="76">
        <v>0</v>
      </c>
      <c r="BG62" s="76">
        <v>0</v>
      </c>
      <c r="BH62" s="76">
        <v>0</v>
      </c>
      <c r="BI62" s="76">
        <v>0</v>
      </c>
      <c r="BJ62" s="76">
        <v>1</v>
      </c>
      <c r="BK62" s="76">
        <v>0</v>
      </c>
      <c r="BL62" s="76">
        <v>0</v>
      </c>
      <c r="BM62" s="76">
        <v>0</v>
      </c>
      <c r="BN62" s="76">
        <v>0</v>
      </c>
      <c r="BO62" s="76">
        <v>0</v>
      </c>
      <c r="BP62" s="76">
        <v>1</v>
      </c>
      <c r="BQ62" s="76">
        <v>0</v>
      </c>
      <c r="BR62" s="76">
        <v>0</v>
      </c>
      <c r="BS62" s="76">
        <v>0</v>
      </c>
      <c r="BT62" s="76">
        <v>1</v>
      </c>
      <c r="BU62" s="76">
        <v>0</v>
      </c>
      <c r="BV62" s="76">
        <v>0</v>
      </c>
      <c r="BW62" s="76">
        <v>0</v>
      </c>
      <c r="BX62" s="76">
        <v>0</v>
      </c>
      <c r="BY62" s="76">
        <v>0</v>
      </c>
      <c r="BZ62" s="76">
        <v>0</v>
      </c>
      <c r="CA62" s="76">
        <v>0</v>
      </c>
      <c r="CB62" s="76">
        <v>0</v>
      </c>
      <c r="CC62" s="76">
        <v>0</v>
      </c>
      <c r="CD62" s="76">
        <v>0</v>
      </c>
      <c r="CE62" s="76">
        <v>0</v>
      </c>
      <c r="CF62" s="76">
        <v>0</v>
      </c>
      <c r="CG62" s="76">
        <v>0</v>
      </c>
      <c r="CH62" s="76">
        <v>0</v>
      </c>
      <c r="CI62" s="76">
        <v>0</v>
      </c>
      <c r="CJ62" s="76">
        <v>1</v>
      </c>
      <c r="CK62" s="76">
        <v>0</v>
      </c>
      <c r="CL62" s="76">
        <v>0</v>
      </c>
      <c r="CM62" s="76">
        <v>0</v>
      </c>
      <c r="CN62" s="76">
        <v>1</v>
      </c>
      <c r="CO62" s="76">
        <v>0</v>
      </c>
      <c r="CP62" s="76">
        <v>0</v>
      </c>
      <c r="CQ62" s="76">
        <v>0</v>
      </c>
      <c r="CR62" s="76">
        <v>1</v>
      </c>
      <c r="CS62" s="76">
        <v>0</v>
      </c>
      <c r="CT62" s="76">
        <v>0</v>
      </c>
      <c r="CU62" s="76">
        <v>0</v>
      </c>
      <c r="CV62" s="76">
        <v>0</v>
      </c>
      <c r="CW62" s="76">
        <v>0</v>
      </c>
      <c r="CX62" s="76">
        <v>0</v>
      </c>
      <c r="CY62" s="76">
        <v>0</v>
      </c>
      <c r="CZ62" s="76">
        <v>0</v>
      </c>
      <c r="DA62" s="76">
        <v>0</v>
      </c>
      <c r="DB62" s="76">
        <v>0</v>
      </c>
      <c r="DC62" s="76">
        <v>0</v>
      </c>
      <c r="DD62" s="76">
        <v>0</v>
      </c>
      <c r="DE62" s="76">
        <v>0</v>
      </c>
      <c r="DF62" s="76">
        <v>0</v>
      </c>
      <c r="DG62" s="76">
        <v>0</v>
      </c>
      <c r="DH62" s="76">
        <v>0</v>
      </c>
      <c r="DI62" s="76">
        <v>0</v>
      </c>
      <c r="DJ62" s="76">
        <v>0</v>
      </c>
      <c r="DK62" s="76">
        <v>0</v>
      </c>
      <c r="DL62" s="76">
        <v>4.1900000000000004</v>
      </c>
      <c r="DM62" s="76">
        <v>0</v>
      </c>
      <c r="DN62" s="76">
        <v>0</v>
      </c>
      <c r="DO62" s="76">
        <v>0</v>
      </c>
      <c r="DP62" s="76">
        <v>0</v>
      </c>
      <c r="DQ62" s="76">
        <v>0</v>
      </c>
      <c r="DR62" s="76">
        <v>0</v>
      </c>
      <c r="DS62" s="76">
        <v>0</v>
      </c>
      <c r="DT62" s="76">
        <v>0</v>
      </c>
      <c r="DU62" s="76">
        <v>0</v>
      </c>
      <c r="DV62" s="76">
        <v>0</v>
      </c>
      <c r="DW62" s="76">
        <v>0</v>
      </c>
      <c r="DX62" s="76">
        <v>0</v>
      </c>
      <c r="DY62" s="76">
        <v>0</v>
      </c>
      <c r="DZ62" s="76">
        <v>0</v>
      </c>
      <c r="EA62" s="76">
        <v>0</v>
      </c>
      <c r="EB62" s="76">
        <v>0</v>
      </c>
      <c r="EC62" s="76">
        <v>1</v>
      </c>
      <c r="ED62" s="76">
        <v>0</v>
      </c>
      <c r="EE62" s="76">
        <v>0</v>
      </c>
      <c r="EF62" s="76">
        <v>0</v>
      </c>
      <c r="EG62" s="76">
        <v>0</v>
      </c>
      <c r="EH62" s="76">
        <v>0</v>
      </c>
      <c r="EI62" s="76">
        <v>-1.5939000000000001</v>
      </c>
      <c r="EJ62" s="76">
        <v>0</v>
      </c>
      <c r="EK62" s="76">
        <v>-0.76329999999999998</v>
      </c>
      <c r="EL62" s="76">
        <v>0</v>
      </c>
      <c r="EM62" s="76">
        <v>6.7400000000000002E-2</v>
      </c>
      <c r="EN62" s="76">
        <v>0</v>
      </c>
      <c r="EO62" s="76">
        <v>3.4</v>
      </c>
      <c r="EP62" s="76">
        <v>0</v>
      </c>
      <c r="EQ62" s="76">
        <v>0.41699999999999998</v>
      </c>
      <c r="ER62" s="76">
        <v>0</v>
      </c>
      <c r="ES62" s="76">
        <v>1.076E-2</v>
      </c>
      <c r="ET62" s="76">
        <v>0</v>
      </c>
      <c r="EU62" s="76">
        <v>-1.6798</v>
      </c>
      <c r="EV62" s="76">
        <v>0</v>
      </c>
      <c r="EW62" s="76">
        <v>0</v>
      </c>
      <c r="EX62" s="76">
        <v>0</v>
      </c>
      <c r="EY62" s="76">
        <v>0</v>
      </c>
      <c r="EZ62" s="76">
        <v>0</v>
      </c>
      <c r="FA62" s="76">
        <v>0</v>
      </c>
      <c r="FB62" s="76">
        <v>0</v>
      </c>
      <c r="FC62" s="76">
        <v>0</v>
      </c>
      <c r="FD62" s="76">
        <v>0</v>
      </c>
      <c r="FE62" s="76">
        <v>0</v>
      </c>
      <c r="FF62" s="76">
        <v>0</v>
      </c>
      <c r="FG62" s="76">
        <v>1</v>
      </c>
      <c r="FH62" s="76">
        <v>0</v>
      </c>
      <c r="FI62" s="76">
        <v>0</v>
      </c>
      <c r="FJ62" s="76">
        <v>0</v>
      </c>
      <c r="FK62" s="76">
        <v>1</v>
      </c>
      <c r="FL62" s="76">
        <v>0</v>
      </c>
      <c r="FM62" s="76">
        <v>0</v>
      </c>
      <c r="FN62" s="76">
        <v>0</v>
      </c>
      <c r="FO62" s="76">
        <v>1</v>
      </c>
      <c r="FP62" s="76">
        <v>0</v>
      </c>
      <c r="FQ62" s="76">
        <v>0</v>
      </c>
      <c r="FR62" s="76">
        <v>0</v>
      </c>
      <c r="FS62" s="76">
        <v>0</v>
      </c>
      <c r="FT62" s="76">
        <v>0</v>
      </c>
      <c r="FU62" s="76">
        <v>0</v>
      </c>
      <c r="FV62" s="76">
        <v>0</v>
      </c>
      <c r="FW62" s="76">
        <v>0</v>
      </c>
      <c r="FX62" s="76">
        <v>0</v>
      </c>
      <c r="FY62" s="76">
        <v>0</v>
      </c>
      <c r="FZ62" s="76">
        <v>0</v>
      </c>
      <c r="GA62" s="76">
        <v>0</v>
      </c>
      <c r="GB62" s="76">
        <v>0</v>
      </c>
      <c r="GC62" s="76">
        <v>0</v>
      </c>
      <c r="GD62" s="76">
        <v>0</v>
      </c>
      <c r="GE62" s="76">
        <v>0</v>
      </c>
      <c r="GF62" s="76">
        <v>0</v>
      </c>
      <c r="GG62" s="76">
        <v>0</v>
      </c>
      <c r="GH62" s="76">
        <v>0</v>
      </c>
      <c r="GI62" s="76">
        <v>0</v>
      </c>
      <c r="GJ62" s="76">
        <v>0</v>
      </c>
      <c r="GK62" s="76">
        <v>0</v>
      </c>
      <c r="GL62" s="76">
        <v>0</v>
      </c>
      <c r="GM62" s="76">
        <v>0</v>
      </c>
      <c r="GN62" s="76">
        <v>0</v>
      </c>
      <c r="GO62" s="77">
        <v>0</v>
      </c>
    </row>
    <row r="63" spans="1:197" x14ac:dyDescent="0.2">
      <c r="A63" s="75">
        <v>63</v>
      </c>
      <c r="B63" s="50" t="s">
        <v>388</v>
      </c>
      <c r="C63" s="76">
        <v>1</v>
      </c>
      <c r="D63" s="76">
        <v>15</v>
      </c>
      <c r="E63" s="76">
        <v>85349231</v>
      </c>
      <c r="F63" s="76" t="s">
        <v>1093</v>
      </c>
      <c r="G63" s="76" t="s">
        <v>422</v>
      </c>
      <c r="H63" s="76" t="s">
        <v>416</v>
      </c>
      <c r="I63" s="76">
        <v>0.62175000000000002</v>
      </c>
      <c r="J63" s="76">
        <v>0.62175000000000002</v>
      </c>
      <c r="K63" s="76">
        <v>0</v>
      </c>
      <c r="L63" s="76">
        <v>1</v>
      </c>
      <c r="M63" s="76">
        <v>0</v>
      </c>
      <c r="N63" s="76">
        <v>0</v>
      </c>
      <c r="O63" s="76">
        <v>0</v>
      </c>
      <c r="P63" s="76">
        <v>1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6">
        <v>0</v>
      </c>
      <c r="W63" s="76">
        <v>0</v>
      </c>
      <c r="X63" s="76">
        <v>0</v>
      </c>
      <c r="Y63" s="76">
        <v>0</v>
      </c>
      <c r="Z63" s="76">
        <v>0</v>
      </c>
      <c r="AA63" s="76">
        <v>0</v>
      </c>
      <c r="AB63" s="76">
        <v>0</v>
      </c>
      <c r="AC63" s="76">
        <v>0</v>
      </c>
      <c r="AD63" s="76">
        <v>0</v>
      </c>
      <c r="AE63" s="76">
        <v>0</v>
      </c>
      <c r="AF63" s="76">
        <v>1</v>
      </c>
      <c r="AG63" s="76">
        <v>0</v>
      </c>
      <c r="AH63" s="76">
        <v>0</v>
      </c>
      <c r="AI63" s="76">
        <v>0</v>
      </c>
      <c r="AJ63" s="76">
        <v>0</v>
      </c>
      <c r="AK63" s="76">
        <v>0</v>
      </c>
      <c r="AL63" s="76">
        <v>0</v>
      </c>
      <c r="AM63" s="76">
        <v>0</v>
      </c>
      <c r="AN63" s="76">
        <v>0</v>
      </c>
      <c r="AO63" s="76">
        <v>0</v>
      </c>
      <c r="AP63" s="76">
        <v>0</v>
      </c>
      <c r="AQ63" s="76">
        <v>0</v>
      </c>
      <c r="AR63" s="76">
        <v>0</v>
      </c>
      <c r="AS63" s="76">
        <v>0</v>
      </c>
      <c r="AT63" s="76">
        <v>1</v>
      </c>
      <c r="AU63" s="76">
        <v>0</v>
      </c>
      <c r="AV63" s="76">
        <v>0</v>
      </c>
      <c r="AW63" s="76">
        <v>0</v>
      </c>
      <c r="AX63" s="76">
        <v>0</v>
      </c>
      <c r="AY63" s="76">
        <v>0</v>
      </c>
      <c r="AZ63" s="76">
        <v>0</v>
      </c>
      <c r="BA63" s="76">
        <v>0</v>
      </c>
      <c r="BB63" s="76">
        <v>0</v>
      </c>
      <c r="BC63" s="76">
        <v>0</v>
      </c>
      <c r="BD63" s="76">
        <v>0</v>
      </c>
      <c r="BE63" s="76">
        <v>0</v>
      </c>
      <c r="BF63" s="76">
        <v>1</v>
      </c>
      <c r="BG63" s="76">
        <v>0</v>
      </c>
      <c r="BH63" s="76">
        <v>0</v>
      </c>
      <c r="BI63" s="76">
        <v>0</v>
      </c>
      <c r="BJ63" s="76">
        <v>0</v>
      </c>
      <c r="BK63" s="76">
        <v>0</v>
      </c>
      <c r="BL63" s="76">
        <v>0</v>
      </c>
      <c r="BM63" s="76">
        <v>0</v>
      </c>
      <c r="BN63" s="76">
        <v>0</v>
      </c>
      <c r="BO63" s="76">
        <v>0</v>
      </c>
      <c r="BP63" s="76">
        <v>0</v>
      </c>
      <c r="BQ63" s="76">
        <v>0</v>
      </c>
      <c r="BR63" s="76">
        <v>0</v>
      </c>
      <c r="BS63" s="76">
        <v>0</v>
      </c>
      <c r="BT63" s="76">
        <v>0</v>
      </c>
      <c r="BU63" s="76">
        <v>0</v>
      </c>
      <c r="BV63" s="76">
        <v>0</v>
      </c>
      <c r="BW63" s="76">
        <v>0</v>
      </c>
      <c r="BX63" s="76">
        <v>0</v>
      </c>
      <c r="BY63" s="76">
        <v>0</v>
      </c>
      <c r="BZ63" s="76">
        <v>0</v>
      </c>
      <c r="CA63" s="76">
        <v>0</v>
      </c>
      <c r="CB63" s="76">
        <v>0</v>
      </c>
      <c r="CC63" s="76">
        <v>0</v>
      </c>
      <c r="CD63" s="76">
        <v>0</v>
      </c>
      <c r="CE63" s="76">
        <v>0</v>
      </c>
      <c r="CF63" s="76">
        <v>0</v>
      </c>
      <c r="CG63" s="76">
        <v>0</v>
      </c>
      <c r="CH63" s="76">
        <v>0</v>
      </c>
      <c r="CI63" s="76">
        <v>0</v>
      </c>
      <c r="CJ63" s="76">
        <v>1</v>
      </c>
      <c r="CK63" s="76">
        <v>0</v>
      </c>
      <c r="CL63" s="76">
        <v>0</v>
      </c>
      <c r="CM63" s="76">
        <v>0</v>
      </c>
      <c r="CN63" s="76">
        <v>0</v>
      </c>
      <c r="CO63" s="76">
        <v>0</v>
      </c>
      <c r="CP63" s="76">
        <v>1</v>
      </c>
      <c r="CQ63" s="76">
        <v>0</v>
      </c>
      <c r="CR63" s="76">
        <v>1</v>
      </c>
      <c r="CS63" s="76">
        <v>0</v>
      </c>
      <c r="CT63" s="76">
        <v>0</v>
      </c>
      <c r="CU63" s="76">
        <v>0</v>
      </c>
      <c r="CV63" s="76">
        <v>0</v>
      </c>
      <c r="CW63" s="76">
        <v>0</v>
      </c>
      <c r="CX63" s="76">
        <v>0</v>
      </c>
      <c r="CY63" s="76">
        <v>0</v>
      </c>
      <c r="CZ63" s="76">
        <v>1</v>
      </c>
      <c r="DA63" s="76">
        <v>0</v>
      </c>
      <c r="DB63" s="76">
        <v>0</v>
      </c>
      <c r="DC63" s="76">
        <v>0</v>
      </c>
      <c r="DD63" s="76">
        <v>0</v>
      </c>
      <c r="DE63" s="76">
        <v>0</v>
      </c>
      <c r="DF63" s="76">
        <v>0</v>
      </c>
      <c r="DG63" s="76">
        <v>0</v>
      </c>
      <c r="DH63" s="76">
        <v>0</v>
      </c>
      <c r="DI63" s="76">
        <v>0</v>
      </c>
      <c r="DJ63" s="76">
        <v>0</v>
      </c>
      <c r="DK63" s="76">
        <v>0</v>
      </c>
      <c r="DL63" s="76">
        <v>3.58</v>
      </c>
      <c r="DM63" s="76">
        <v>0</v>
      </c>
      <c r="DN63" s="76">
        <v>0</v>
      </c>
      <c r="DO63" s="76">
        <v>0</v>
      </c>
      <c r="DP63" s="76">
        <v>0</v>
      </c>
      <c r="DQ63" s="76">
        <v>0</v>
      </c>
      <c r="DR63" s="76">
        <v>0</v>
      </c>
      <c r="DS63" s="76">
        <v>0</v>
      </c>
      <c r="DT63" s="76">
        <v>0</v>
      </c>
      <c r="DU63" s="76">
        <v>0</v>
      </c>
      <c r="DV63" s="76">
        <v>0</v>
      </c>
      <c r="DW63" s="76">
        <v>0</v>
      </c>
      <c r="DX63" s="76">
        <v>0</v>
      </c>
      <c r="DY63" s="76">
        <v>0</v>
      </c>
      <c r="DZ63" s="76">
        <v>0</v>
      </c>
      <c r="EA63" s="76">
        <v>0</v>
      </c>
      <c r="EB63" s="76">
        <v>0</v>
      </c>
      <c r="EC63" s="76">
        <v>0</v>
      </c>
      <c r="ED63" s="76">
        <v>1</v>
      </c>
      <c r="EE63" s="76">
        <v>0</v>
      </c>
      <c r="EF63" s="76">
        <v>0</v>
      </c>
      <c r="EG63" s="76">
        <v>0</v>
      </c>
      <c r="EH63" s="76">
        <v>0</v>
      </c>
      <c r="EI63" s="76">
        <v>-0.88795000000000002</v>
      </c>
      <c r="EJ63" s="76">
        <v>0</v>
      </c>
      <c r="EK63" s="76">
        <v>0.80006999999999995</v>
      </c>
      <c r="EL63" s="76">
        <v>0</v>
      </c>
      <c r="EM63" s="76">
        <v>0.10199999999999999</v>
      </c>
      <c r="EN63" s="76">
        <v>0</v>
      </c>
      <c r="EO63" s="76">
        <v>3.8</v>
      </c>
      <c r="EP63" s="76">
        <v>0</v>
      </c>
      <c r="EQ63" s="76">
        <v>0.66200000000000003</v>
      </c>
      <c r="ER63" s="76">
        <v>0</v>
      </c>
      <c r="ES63" s="76">
        <v>1.159E-2</v>
      </c>
      <c r="ET63" s="76">
        <v>0</v>
      </c>
      <c r="EU63" s="76">
        <v>-1.1398999999999999</v>
      </c>
      <c r="EV63" s="76">
        <v>0</v>
      </c>
      <c r="EW63" s="76">
        <v>0</v>
      </c>
      <c r="EX63" s="76">
        <v>1.3082999999999999E-2</v>
      </c>
      <c r="EY63" s="76">
        <v>0</v>
      </c>
      <c r="EZ63" s="76">
        <v>0</v>
      </c>
      <c r="FA63" s="76">
        <v>0</v>
      </c>
      <c r="FB63" s="76">
        <v>0</v>
      </c>
      <c r="FC63" s="76">
        <v>0</v>
      </c>
      <c r="FD63" s="76">
        <v>0</v>
      </c>
      <c r="FE63" s="76">
        <v>0</v>
      </c>
      <c r="FF63" s="76">
        <v>0</v>
      </c>
      <c r="FG63" s="76">
        <v>1</v>
      </c>
      <c r="FH63" s="76">
        <v>0</v>
      </c>
      <c r="FI63" s="76">
        <v>0</v>
      </c>
      <c r="FJ63" s="76">
        <v>0</v>
      </c>
      <c r="FK63" s="76">
        <v>1</v>
      </c>
      <c r="FL63" s="76">
        <v>0</v>
      </c>
      <c r="FM63" s="76">
        <v>1</v>
      </c>
      <c r="FN63" s="76">
        <v>0</v>
      </c>
      <c r="FO63" s="76">
        <v>0</v>
      </c>
      <c r="FP63" s="76">
        <v>0</v>
      </c>
      <c r="FQ63" s="76">
        <v>0</v>
      </c>
      <c r="FR63" s="76">
        <v>0</v>
      </c>
      <c r="FS63" s="76">
        <v>0</v>
      </c>
      <c r="FT63" s="76">
        <v>0</v>
      </c>
      <c r="FU63" s="76">
        <v>0</v>
      </c>
      <c r="FV63" s="76">
        <v>0</v>
      </c>
      <c r="FW63" s="76">
        <v>0</v>
      </c>
      <c r="FX63" s="76">
        <v>0</v>
      </c>
      <c r="FY63" s="76">
        <v>0</v>
      </c>
      <c r="FZ63" s="76">
        <v>0</v>
      </c>
      <c r="GA63" s="76">
        <v>0</v>
      </c>
      <c r="GB63" s="76">
        <v>0</v>
      </c>
      <c r="GC63" s="76">
        <v>0</v>
      </c>
      <c r="GD63" s="76">
        <v>0</v>
      </c>
      <c r="GE63" s="76">
        <v>0</v>
      </c>
      <c r="GF63" s="76">
        <v>0</v>
      </c>
      <c r="GG63" s="76">
        <v>0</v>
      </c>
      <c r="GH63" s="76">
        <v>0</v>
      </c>
      <c r="GI63" s="76">
        <v>0</v>
      </c>
      <c r="GJ63" s="76">
        <v>0</v>
      </c>
      <c r="GK63" s="76">
        <v>0</v>
      </c>
      <c r="GL63" s="76">
        <v>0</v>
      </c>
      <c r="GM63" s="76">
        <v>0</v>
      </c>
      <c r="GN63" s="76">
        <v>0</v>
      </c>
      <c r="GO63" s="77">
        <v>0</v>
      </c>
    </row>
    <row r="64" spans="1:197" x14ac:dyDescent="0.2">
      <c r="A64" s="75">
        <v>63</v>
      </c>
      <c r="B64" s="50" t="s">
        <v>1053</v>
      </c>
      <c r="C64" s="76">
        <v>1</v>
      </c>
      <c r="D64" s="76">
        <v>15</v>
      </c>
      <c r="E64" s="76">
        <v>85303360</v>
      </c>
      <c r="F64" s="76" t="s">
        <v>1094</v>
      </c>
      <c r="G64" s="76" t="s">
        <v>422</v>
      </c>
      <c r="H64" s="76" t="s">
        <v>1095</v>
      </c>
      <c r="I64" s="76">
        <v>1</v>
      </c>
      <c r="J64" s="76">
        <v>1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0</v>
      </c>
      <c r="Q64" s="76">
        <v>0</v>
      </c>
      <c r="R64" s="76">
        <v>1</v>
      </c>
      <c r="S64" s="76">
        <v>0</v>
      </c>
      <c r="T64" s="76">
        <v>0</v>
      </c>
      <c r="U64" s="76">
        <v>0</v>
      </c>
      <c r="V64" s="76">
        <v>0</v>
      </c>
      <c r="W64" s="76">
        <v>0</v>
      </c>
      <c r="X64" s="76">
        <v>0</v>
      </c>
      <c r="Y64" s="76">
        <v>0</v>
      </c>
      <c r="Z64" s="76">
        <v>1</v>
      </c>
      <c r="AA64" s="76">
        <v>0</v>
      </c>
      <c r="AB64" s="76">
        <v>0</v>
      </c>
      <c r="AC64" s="76">
        <v>0</v>
      </c>
      <c r="AD64" s="76">
        <v>0</v>
      </c>
      <c r="AE64" s="76">
        <v>0</v>
      </c>
      <c r="AF64" s="76">
        <v>0</v>
      </c>
      <c r="AG64" s="76">
        <v>0</v>
      </c>
      <c r="AH64" s="76">
        <v>0</v>
      </c>
      <c r="AI64" s="76">
        <v>0</v>
      </c>
      <c r="AJ64" s="76">
        <v>0</v>
      </c>
      <c r="AK64" s="76">
        <v>0</v>
      </c>
      <c r="AL64" s="76">
        <v>0</v>
      </c>
      <c r="AM64" s="76">
        <v>0</v>
      </c>
      <c r="AN64" s="76">
        <v>0</v>
      </c>
      <c r="AO64" s="76">
        <v>0</v>
      </c>
      <c r="AP64" s="76">
        <v>0</v>
      </c>
      <c r="AQ64" s="76">
        <v>0</v>
      </c>
      <c r="AR64" s="76">
        <v>0</v>
      </c>
      <c r="AS64" s="76">
        <v>0</v>
      </c>
      <c r="AT64" s="76">
        <v>1</v>
      </c>
      <c r="AU64" s="76">
        <v>0</v>
      </c>
      <c r="AV64" s="76">
        <v>0</v>
      </c>
      <c r="AW64" s="76">
        <v>0</v>
      </c>
      <c r="AX64" s="76">
        <v>1</v>
      </c>
      <c r="AY64" s="76">
        <v>0</v>
      </c>
      <c r="AZ64" s="76">
        <v>0</v>
      </c>
      <c r="BA64" s="76">
        <v>0</v>
      </c>
      <c r="BB64" s="76">
        <v>0</v>
      </c>
      <c r="BC64" s="76">
        <v>0</v>
      </c>
      <c r="BD64" s="76">
        <v>1</v>
      </c>
      <c r="BE64" s="76">
        <v>0</v>
      </c>
      <c r="BF64" s="76">
        <v>0</v>
      </c>
      <c r="BG64" s="76">
        <v>0</v>
      </c>
      <c r="BH64" s="76">
        <v>0</v>
      </c>
      <c r="BI64" s="76">
        <v>0</v>
      </c>
      <c r="BJ64" s="76">
        <v>0</v>
      </c>
      <c r="BK64" s="76">
        <v>0</v>
      </c>
      <c r="BL64" s="76">
        <v>1</v>
      </c>
      <c r="BM64" s="76">
        <v>0</v>
      </c>
      <c r="BN64" s="76">
        <v>0</v>
      </c>
      <c r="BO64" s="76">
        <v>0</v>
      </c>
      <c r="BP64" s="76">
        <v>0</v>
      </c>
      <c r="BQ64" s="76">
        <v>0</v>
      </c>
      <c r="BR64" s="76">
        <v>1</v>
      </c>
      <c r="BS64" s="76">
        <v>0</v>
      </c>
      <c r="BT64" s="76">
        <v>1</v>
      </c>
      <c r="BU64" s="76">
        <v>0</v>
      </c>
      <c r="BV64" s="76">
        <v>0</v>
      </c>
      <c r="BW64" s="76">
        <v>0</v>
      </c>
      <c r="BX64" s="76">
        <v>0</v>
      </c>
      <c r="BY64" s="76">
        <v>0</v>
      </c>
      <c r="BZ64" s="76">
        <v>1</v>
      </c>
      <c r="CA64" s="76">
        <v>0</v>
      </c>
      <c r="CB64" s="76">
        <v>0</v>
      </c>
      <c r="CC64" s="76">
        <v>0</v>
      </c>
      <c r="CD64" s="76">
        <v>0</v>
      </c>
      <c r="CE64" s="76">
        <v>0</v>
      </c>
      <c r="CF64" s="76">
        <v>0</v>
      </c>
      <c r="CG64" s="76">
        <v>0</v>
      </c>
      <c r="CH64" s="76">
        <v>0</v>
      </c>
      <c r="CI64" s="76">
        <v>0</v>
      </c>
      <c r="CJ64" s="76">
        <v>1</v>
      </c>
      <c r="CK64" s="76">
        <v>0</v>
      </c>
      <c r="CL64" s="76">
        <v>0</v>
      </c>
      <c r="CM64" s="76">
        <v>0</v>
      </c>
      <c r="CN64" s="76">
        <v>0</v>
      </c>
      <c r="CO64" s="76">
        <v>0</v>
      </c>
      <c r="CP64" s="76">
        <v>0</v>
      </c>
      <c r="CQ64" s="76">
        <v>0</v>
      </c>
      <c r="CR64" s="76">
        <v>1</v>
      </c>
      <c r="CS64" s="76">
        <v>0</v>
      </c>
      <c r="CT64" s="76">
        <v>0</v>
      </c>
      <c r="CU64" s="76">
        <v>0</v>
      </c>
      <c r="CV64" s="76">
        <v>0</v>
      </c>
      <c r="CW64" s="76">
        <v>0</v>
      </c>
      <c r="CX64" s="76">
        <v>0</v>
      </c>
      <c r="CY64" s="76">
        <v>0</v>
      </c>
      <c r="CZ64" s="76">
        <v>0</v>
      </c>
      <c r="DA64" s="76">
        <v>0</v>
      </c>
      <c r="DB64" s="76">
        <v>0</v>
      </c>
      <c r="DC64" s="76">
        <v>0</v>
      </c>
      <c r="DD64" s="76">
        <v>0</v>
      </c>
      <c r="DE64" s="76">
        <v>0</v>
      </c>
      <c r="DF64" s="76">
        <v>0</v>
      </c>
      <c r="DG64" s="76">
        <v>0</v>
      </c>
      <c r="DH64" s="76">
        <v>0</v>
      </c>
      <c r="DI64" s="76">
        <v>0</v>
      </c>
      <c r="DJ64" s="76">
        <v>1</v>
      </c>
      <c r="DK64" s="76">
        <v>0</v>
      </c>
      <c r="DL64" s="76">
        <v>0.67600000000000005</v>
      </c>
      <c r="DM64" s="76">
        <v>0</v>
      </c>
      <c r="DN64" s="76">
        <v>0</v>
      </c>
      <c r="DO64" s="76">
        <v>0</v>
      </c>
      <c r="DP64" s="76">
        <v>0</v>
      </c>
      <c r="DQ64" s="76">
        <v>0</v>
      </c>
      <c r="DR64" s="76">
        <v>0</v>
      </c>
      <c r="DS64" s="76">
        <v>0</v>
      </c>
      <c r="DT64" s="76">
        <v>0</v>
      </c>
      <c r="DU64" s="76">
        <v>0</v>
      </c>
      <c r="DV64" s="76">
        <v>0</v>
      </c>
      <c r="DW64" s="76">
        <v>0</v>
      </c>
      <c r="DX64" s="76">
        <v>0</v>
      </c>
      <c r="DY64" s="76">
        <v>0</v>
      </c>
      <c r="DZ64" s="76">
        <v>0</v>
      </c>
      <c r="EA64" s="76">
        <v>0</v>
      </c>
      <c r="EB64" s="76">
        <v>0</v>
      </c>
      <c r="EC64" s="76">
        <v>0</v>
      </c>
      <c r="ED64" s="76">
        <v>1</v>
      </c>
      <c r="EE64" s="76">
        <v>0</v>
      </c>
      <c r="EF64" s="76">
        <v>0</v>
      </c>
      <c r="EG64" s="76">
        <v>0</v>
      </c>
      <c r="EH64" s="76">
        <v>0</v>
      </c>
      <c r="EI64" s="76">
        <v>0</v>
      </c>
      <c r="EJ64" s="76">
        <v>0</v>
      </c>
      <c r="EK64" s="76">
        <v>-0.76688999999999996</v>
      </c>
      <c r="EL64" s="76">
        <v>0</v>
      </c>
      <c r="EM64" s="76">
        <v>1.95E-2</v>
      </c>
      <c r="EN64" s="76">
        <v>0</v>
      </c>
      <c r="EO64" s="76">
        <v>3.6</v>
      </c>
      <c r="EP64" s="76">
        <v>0</v>
      </c>
      <c r="EQ64" s="76">
        <v>0.66500000000000004</v>
      </c>
      <c r="ER64" s="76">
        <v>0</v>
      </c>
      <c r="ES64" s="76">
        <v>1.4319999999999999E-2</v>
      </c>
      <c r="ET64" s="76">
        <v>0</v>
      </c>
      <c r="EU64" s="76">
        <v>0</v>
      </c>
      <c r="EV64" s="76">
        <v>0</v>
      </c>
      <c r="EW64" s="76">
        <v>0</v>
      </c>
      <c r="EX64" s="76">
        <v>0</v>
      </c>
      <c r="EY64" s="76">
        <v>0</v>
      </c>
      <c r="EZ64" s="76">
        <v>0</v>
      </c>
      <c r="FA64" s="76">
        <v>0</v>
      </c>
      <c r="FB64" s="76">
        <v>0</v>
      </c>
      <c r="FC64" s="76">
        <v>0</v>
      </c>
      <c r="FD64" s="76">
        <v>0</v>
      </c>
      <c r="FE64" s="76">
        <v>0</v>
      </c>
      <c r="FF64" s="76">
        <v>0</v>
      </c>
      <c r="FG64" s="76">
        <v>1</v>
      </c>
      <c r="FH64" s="76">
        <v>0</v>
      </c>
      <c r="FI64" s="76">
        <v>0</v>
      </c>
      <c r="FJ64" s="76">
        <v>0</v>
      </c>
      <c r="FK64" s="76">
        <v>1</v>
      </c>
      <c r="FL64" s="76">
        <v>0</v>
      </c>
      <c r="FM64" s="76">
        <v>0</v>
      </c>
      <c r="FN64" s="76">
        <v>0</v>
      </c>
      <c r="FO64" s="76">
        <v>1</v>
      </c>
      <c r="FP64" s="76">
        <v>0</v>
      </c>
      <c r="FQ64" s="76">
        <v>0</v>
      </c>
      <c r="FR64" s="76">
        <v>0</v>
      </c>
      <c r="FS64" s="76">
        <v>0</v>
      </c>
      <c r="FT64" s="76">
        <v>0</v>
      </c>
      <c r="FU64" s="76">
        <v>0</v>
      </c>
      <c r="FV64" s="76">
        <v>0</v>
      </c>
      <c r="FW64" s="76">
        <v>0</v>
      </c>
      <c r="FX64" s="76">
        <v>0</v>
      </c>
      <c r="FY64" s="76">
        <v>0</v>
      </c>
      <c r="FZ64" s="76">
        <v>0</v>
      </c>
      <c r="GA64" s="76">
        <v>1</v>
      </c>
      <c r="GB64" s="76">
        <v>0</v>
      </c>
      <c r="GC64" s="76">
        <v>0</v>
      </c>
      <c r="GD64" s="76">
        <v>0</v>
      </c>
      <c r="GE64" s="76">
        <v>0</v>
      </c>
      <c r="GF64" s="76">
        <v>0</v>
      </c>
      <c r="GG64" s="76">
        <v>0</v>
      </c>
      <c r="GH64" s="76">
        <v>0</v>
      </c>
      <c r="GI64" s="76">
        <v>0</v>
      </c>
      <c r="GJ64" s="76">
        <v>0</v>
      </c>
      <c r="GK64" s="76">
        <v>0</v>
      </c>
      <c r="GL64" s="76">
        <v>0</v>
      </c>
      <c r="GM64" s="76">
        <v>0</v>
      </c>
      <c r="GN64" s="76">
        <v>0</v>
      </c>
      <c r="GO64" s="77">
        <v>0</v>
      </c>
    </row>
    <row r="65" spans="1:197" x14ac:dyDescent="0.2">
      <c r="A65" s="75">
        <v>63</v>
      </c>
      <c r="B65" s="50" t="s">
        <v>1053</v>
      </c>
      <c r="C65" s="76">
        <v>2</v>
      </c>
      <c r="D65" s="76">
        <v>15</v>
      </c>
      <c r="E65" s="76">
        <v>85373498</v>
      </c>
      <c r="F65" s="76" t="s">
        <v>1096</v>
      </c>
      <c r="G65" s="76" t="s">
        <v>416</v>
      </c>
      <c r="H65" s="76" t="s">
        <v>1097</v>
      </c>
      <c r="I65" s="76">
        <v>1</v>
      </c>
      <c r="J65" s="76">
        <v>2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6">
        <v>0</v>
      </c>
      <c r="W65" s="76">
        <v>0</v>
      </c>
      <c r="X65" s="76">
        <v>0</v>
      </c>
      <c r="Y65" s="76">
        <v>0</v>
      </c>
      <c r="Z65" s="76">
        <v>0</v>
      </c>
      <c r="AA65" s="76">
        <v>0</v>
      </c>
      <c r="AB65" s="76">
        <v>1</v>
      </c>
      <c r="AC65" s="76">
        <v>0</v>
      </c>
      <c r="AD65" s="76">
        <v>1</v>
      </c>
      <c r="AE65" s="76">
        <v>0</v>
      </c>
      <c r="AF65" s="76">
        <v>0</v>
      </c>
      <c r="AG65" s="76">
        <v>0</v>
      </c>
      <c r="AH65" s="76">
        <v>0</v>
      </c>
      <c r="AI65" s="76">
        <v>0</v>
      </c>
      <c r="AJ65" s="76">
        <v>0</v>
      </c>
      <c r="AK65" s="76">
        <v>0</v>
      </c>
      <c r="AL65" s="76">
        <v>0</v>
      </c>
      <c r="AM65" s="76">
        <v>0</v>
      </c>
      <c r="AN65" s="76">
        <v>1</v>
      </c>
      <c r="AO65" s="76">
        <v>0</v>
      </c>
      <c r="AP65" s="76">
        <v>1</v>
      </c>
      <c r="AQ65" s="76">
        <v>0</v>
      </c>
      <c r="AR65" s="76">
        <v>0</v>
      </c>
      <c r="AS65" s="76">
        <v>0</v>
      </c>
      <c r="AT65" s="76">
        <v>1</v>
      </c>
      <c r="AU65" s="76">
        <v>0</v>
      </c>
      <c r="AV65" s="76">
        <v>0</v>
      </c>
      <c r="AW65" s="76">
        <v>0</v>
      </c>
      <c r="AX65" s="76">
        <v>1</v>
      </c>
      <c r="AY65" s="76">
        <v>0</v>
      </c>
      <c r="AZ65" s="76">
        <v>0</v>
      </c>
      <c r="BA65" s="76">
        <v>0</v>
      </c>
      <c r="BB65" s="76">
        <v>0</v>
      </c>
      <c r="BC65" s="76">
        <v>0</v>
      </c>
      <c r="BD65" s="76">
        <v>1</v>
      </c>
      <c r="BE65" s="76">
        <v>0</v>
      </c>
      <c r="BF65" s="76">
        <v>0</v>
      </c>
      <c r="BG65" s="76">
        <v>0</v>
      </c>
      <c r="BH65" s="76">
        <v>0</v>
      </c>
      <c r="BI65" s="76">
        <v>0</v>
      </c>
      <c r="BJ65" s="76">
        <v>1</v>
      </c>
      <c r="BK65" s="76">
        <v>0</v>
      </c>
      <c r="BL65" s="76">
        <v>0</v>
      </c>
      <c r="BM65" s="76">
        <v>0</v>
      </c>
      <c r="BN65" s="76">
        <v>0</v>
      </c>
      <c r="BO65" s="76">
        <v>0</v>
      </c>
      <c r="BP65" s="76">
        <v>1</v>
      </c>
      <c r="BQ65" s="76">
        <v>0</v>
      </c>
      <c r="BR65" s="76">
        <v>0</v>
      </c>
      <c r="BS65" s="76">
        <v>0</v>
      </c>
      <c r="BT65" s="76">
        <v>1</v>
      </c>
      <c r="BU65" s="76">
        <v>0</v>
      </c>
      <c r="BV65" s="76">
        <v>0</v>
      </c>
      <c r="BW65" s="76">
        <v>0</v>
      </c>
      <c r="BX65" s="76">
        <v>0</v>
      </c>
      <c r="BY65" s="76">
        <v>0</v>
      </c>
      <c r="BZ65" s="76">
        <v>0</v>
      </c>
      <c r="CA65" s="76">
        <v>0</v>
      </c>
      <c r="CB65" s="76">
        <v>0</v>
      </c>
      <c r="CC65" s="76">
        <v>0</v>
      </c>
      <c r="CD65" s="76">
        <v>0</v>
      </c>
      <c r="CE65" s="76">
        <v>0</v>
      </c>
      <c r="CF65" s="76">
        <v>0</v>
      </c>
      <c r="CG65" s="76">
        <v>0</v>
      </c>
      <c r="CH65" s="76">
        <v>0</v>
      </c>
      <c r="CI65" s="76">
        <v>0</v>
      </c>
      <c r="CJ65" s="76">
        <v>1</v>
      </c>
      <c r="CK65" s="76">
        <v>0</v>
      </c>
      <c r="CL65" s="76">
        <v>0</v>
      </c>
      <c r="CM65" s="76">
        <v>0</v>
      </c>
      <c r="CN65" s="76">
        <v>0</v>
      </c>
      <c r="CO65" s="76">
        <v>0</v>
      </c>
      <c r="CP65" s="76">
        <v>1</v>
      </c>
      <c r="CQ65" s="76">
        <v>0</v>
      </c>
      <c r="CR65" s="76">
        <v>1</v>
      </c>
      <c r="CS65" s="76">
        <v>0</v>
      </c>
      <c r="CT65" s="76">
        <v>0</v>
      </c>
      <c r="CU65" s="76">
        <v>0</v>
      </c>
      <c r="CV65" s="76">
        <v>0</v>
      </c>
      <c r="CW65" s="76">
        <v>0</v>
      </c>
      <c r="CX65" s="76">
        <v>0</v>
      </c>
      <c r="CY65" s="76">
        <v>0</v>
      </c>
      <c r="CZ65" s="76">
        <v>0</v>
      </c>
      <c r="DA65" s="76">
        <v>0</v>
      </c>
      <c r="DB65" s="76">
        <v>0</v>
      </c>
      <c r="DC65" s="76">
        <v>0</v>
      </c>
      <c r="DD65" s="76">
        <v>0</v>
      </c>
      <c r="DE65" s="76">
        <v>0</v>
      </c>
      <c r="DF65" s="76">
        <v>0</v>
      </c>
      <c r="DG65" s="76">
        <v>0</v>
      </c>
      <c r="DH65" s="76">
        <v>0</v>
      </c>
      <c r="DI65" s="76">
        <v>0</v>
      </c>
      <c r="DJ65" s="76">
        <v>0</v>
      </c>
      <c r="DK65" s="76">
        <v>0</v>
      </c>
      <c r="DL65" s="76">
        <v>1.89</v>
      </c>
      <c r="DM65" s="76">
        <v>0</v>
      </c>
      <c r="DN65" s="76">
        <v>0</v>
      </c>
      <c r="DO65" s="76">
        <v>0</v>
      </c>
      <c r="DP65" s="76">
        <v>0</v>
      </c>
      <c r="DQ65" s="76">
        <v>0</v>
      </c>
      <c r="DR65" s="76">
        <v>0</v>
      </c>
      <c r="DS65" s="76">
        <v>0</v>
      </c>
      <c r="DT65" s="76">
        <v>0</v>
      </c>
      <c r="DU65" s="76">
        <v>0</v>
      </c>
      <c r="DV65" s="76">
        <v>0</v>
      </c>
      <c r="DW65" s="76">
        <v>0</v>
      </c>
      <c r="DX65" s="76">
        <v>0</v>
      </c>
      <c r="DY65" s="76">
        <v>0</v>
      </c>
      <c r="DZ65" s="76">
        <v>0</v>
      </c>
      <c r="EA65" s="76">
        <v>0</v>
      </c>
      <c r="EB65" s="76">
        <v>0</v>
      </c>
      <c r="EC65" s="76">
        <v>0</v>
      </c>
      <c r="ED65" s="76">
        <v>1</v>
      </c>
      <c r="EE65" s="76">
        <v>0</v>
      </c>
      <c r="EF65" s="76">
        <v>0</v>
      </c>
      <c r="EG65" s="76">
        <v>0</v>
      </c>
      <c r="EH65" s="76">
        <v>0</v>
      </c>
      <c r="EI65" s="76">
        <v>0</v>
      </c>
      <c r="EJ65" s="76">
        <v>0</v>
      </c>
      <c r="EK65" s="76">
        <v>-0.76688999999999996</v>
      </c>
      <c r="EL65" s="76">
        <v>0</v>
      </c>
      <c r="EM65" s="76">
        <v>0.23899999999999999</v>
      </c>
      <c r="EN65" s="76">
        <v>0</v>
      </c>
      <c r="EO65" s="76">
        <v>4.5</v>
      </c>
      <c r="EP65" s="76">
        <v>0</v>
      </c>
      <c r="EQ65" s="76">
        <v>0.56299999999999994</v>
      </c>
      <c r="ER65" s="76">
        <v>0</v>
      </c>
      <c r="ES65" s="76">
        <v>1.2239999999999999E-2</v>
      </c>
      <c r="ET65" s="76">
        <v>0</v>
      </c>
      <c r="EU65" s="76">
        <v>0</v>
      </c>
      <c r="EV65" s="76">
        <v>0</v>
      </c>
      <c r="EW65" s="76">
        <v>0</v>
      </c>
      <c r="EX65" s="76">
        <v>0</v>
      </c>
      <c r="EY65" s="76">
        <v>0</v>
      </c>
      <c r="EZ65" s="76">
        <v>0</v>
      </c>
      <c r="FA65" s="76">
        <v>0</v>
      </c>
      <c r="FB65" s="76">
        <v>0</v>
      </c>
      <c r="FC65" s="76">
        <v>0</v>
      </c>
      <c r="FD65" s="76">
        <v>0</v>
      </c>
      <c r="FE65" s="76">
        <v>0</v>
      </c>
      <c r="FF65" s="76">
        <v>0</v>
      </c>
      <c r="FG65" s="76">
        <v>0</v>
      </c>
      <c r="FH65" s="76">
        <v>0</v>
      </c>
      <c r="FI65" s="76">
        <v>0</v>
      </c>
      <c r="FJ65" s="76">
        <v>0</v>
      </c>
      <c r="FK65" s="76">
        <v>0</v>
      </c>
      <c r="FL65" s="76">
        <v>0</v>
      </c>
      <c r="FM65" s="76">
        <v>0</v>
      </c>
      <c r="FN65" s="76">
        <v>0</v>
      </c>
      <c r="FO65" s="76">
        <v>0</v>
      </c>
      <c r="FP65" s="76">
        <v>0</v>
      </c>
      <c r="FQ65" s="76">
        <v>0</v>
      </c>
      <c r="FR65" s="76">
        <v>0</v>
      </c>
      <c r="FS65" s="76">
        <v>0</v>
      </c>
      <c r="FT65" s="76">
        <v>0</v>
      </c>
      <c r="FU65" s="76">
        <v>0</v>
      </c>
      <c r="FV65" s="76">
        <v>0</v>
      </c>
      <c r="FW65" s="76">
        <v>0</v>
      </c>
      <c r="FX65" s="76">
        <v>0</v>
      </c>
      <c r="FY65" s="76">
        <v>0</v>
      </c>
      <c r="FZ65" s="76">
        <v>0</v>
      </c>
      <c r="GA65" s="76">
        <v>0</v>
      </c>
      <c r="GB65" s="76">
        <v>0</v>
      </c>
      <c r="GC65" s="76">
        <v>0</v>
      </c>
      <c r="GD65" s="76">
        <v>0</v>
      </c>
      <c r="GE65" s="76">
        <v>0</v>
      </c>
      <c r="GF65" s="76">
        <v>0</v>
      </c>
      <c r="GG65" s="76">
        <v>0</v>
      </c>
      <c r="GH65" s="76">
        <v>0</v>
      </c>
      <c r="GI65" s="76">
        <v>0</v>
      </c>
      <c r="GJ65" s="76">
        <v>0</v>
      </c>
      <c r="GK65" s="76">
        <v>0</v>
      </c>
      <c r="GL65" s="76">
        <v>0</v>
      </c>
      <c r="GM65" s="76">
        <v>0</v>
      </c>
      <c r="GN65" s="76">
        <v>0</v>
      </c>
      <c r="GO65" s="77">
        <v>0</v>
      </c>
    </row>
    <row r="66" spans="1:197" x14ac:dyDescent="0.2">
      <c r="A66" s="75">
        <v>63</v>
      </c>
      <c r="B66" s="50" t="s">
        <v>1053</v>
      </c>
      <c r="C66" s="76">
        <v>3</v>
      </c>
      <c r="D66" s="76">
        <v>15</v>
      </c>
      <c r="E66" s="76">
        <v>85311382</v>
      </c>
      <c r="F66" s="76" t="s">
        <v>1098</v>
      </c>
      <c r="G66" s="76" t="s">
        <v>416</v>
      </c>
      <c r="H66" s="76" t="s">
        <v>422</v>
      </c>
      <c r="I66" s="76">
        <v>0.99956</v>
      </c>
      <c r="J66" s="76">
        <v>2.9995599999999998</v>
      </c>
      <c r="K66" s="76">
        <v>0</v>
      </c>
      <c r="L66" s="76">
        <v>0</v>
      </c>
      <c r="M66" s="76">
        <v>0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76">
        <v>0</v>
      </c>
      <c r="T66" s="76">
        <v>0</v>
      </c>
      <c r="U66" s="76">
        <v>0</v>
      </c>
      <c r="V66" s="76">
        <v>0</v>
      </c>
      <c r="W66" s="76">
        <v>0</v>
      </c>
      <c r="X66" s="76">
        <v>0</v>
      </c>
      <c r="Y66" s="76">
        <v>0</v>
      </c>
      <c r="Z66" s="76">
        <v>1</v>
      </c>
      <c r="AA66" s="76">
        <v>0</v>
      </c>
      <c r="AB66" s="76">
        <v>0</v>
      </c>
      <c r="AC66" s="76">
        <v>0</v>
      </c>
      <c r="AD66" s="76">
        <v>0</v>
      </c>
      <c r="AE66" s="76">
        <v>0</v>
      </c>
      <c r="AF66" s="76">
        <v>0</v>
      </c>
      <c r="AG66" s="76">
        <v>0</v>
      </c>
      <c r="AH66" s="76">
        <v>0</v>
      </c>
      <c r="AI66" s="76">
        <v>0</v>
      </c>
      <c r="AJ66" s="76">
        <v>0</v>
      </c>
      <c r="AK66" s="76">
        <v>0</v>
      </c>
      <c r="AL66" s="76">
        <v>0</v>
      </c>
      <c r="AM66" s="76">
        <v>0</v>
      </c>
      <c r="AN66" s="76">
        <v>0</v>
      </c>
      <c r="AO66" s="76">
        <v>0</v>
      </c>
      <c r="AP66" s="76">
        <v>0</v>
      </c>
      <c r="AQ66" s="76">
        <v>0</v>
      </c>
      <c r="AR66" s="76">
        <v>0</v>
      </c>
      <c r="AS66" s="76">
        <v>0</v>
      </c>
      <c r="AT66" s="76">
        <v>1</v>
      </c>
      <c r="AU66" s="76">
        <v>0</v>
      </c>
      <c r="AV66" s="76">
        <v>0</v>
      </c>
      <c r="AW66" s="76">
        <v>0</v>
      </c>
      <c r="AX66" s="76">
        <v>0</v>
      </c>
      <c r="AY66" s="76">
        <v>0</v>
      </c>
      <c r="AZ66" s="76">
        <v>1</v>
      </c>
      <c r="BA66" s="76">
        <v>0</v>
      </c>
      <c r="BB66" s="76">
        <v>0</v>
      </c>
      <c r="BC66" s="76">
        <v>0</v>
      </c>
      <c r="BD66" s="76">
        <v>0</v>
      </c>
      <c r="BE66" s="76">
        <v>0</v>
      </c>
      <c r="BF66" s="76">
        <v>1</v>
      </c>
      <c r="BG66" s="76">
        <v>0</v>
      </c>
      <c r="BH66" s="76">
        <v>0</v>
      </c>
      <c r="BI66" s="76">
        <v>0</v>
      </c>
      <c r="BJ66" s="76">
        <v>0</v>
      </c>
      <c r="BK66" s="76">
        <v>0</v>
      </c>
      <c r="BL66" s="76">
        <v>0</v>
      </c>
      <c r="BM66" s="76">
        <v>0</v>
      </c>
      <c r="BN66" s="76">
        <v>0</v>
      </c>
      <c r="BO66" s="76">
        <v>0</v>
      </c>
      <c r="BP66" s="76">
        <v>0</v>
      </c>
      <c r="BQ66" s="76">
        <v>0</v>
      </c>
      <c r="BR66" s="76">
        <v>0</v>
      </c>
      <c r="BS66" s="76">
        <v>0</v>
      </c>
      <c r="BT66" s="76">
        <v>1</v>
      </c>
      <c r="BU66" s="76">
        <v>0</v>
      </c>
      <c r="BV66" s="76">
        <v>0</v>
      </c>
      <c r="BW66" s="76">
        <v>0</v>
      </c>
      <c r="BX66" s="76">
        <v>0</v>
      </c>
      <c r="BY66" s="76">
        <v>0</v>
      </c>
      <c r="BZ66" s="76">
        <v>0</v>
      </c>
      <c r="CA66" s="76">
        <v>0</v>
      </c>
      <c r="CB66" s="76">
        <v>0</v>
      </c>
      <c r="CC66" s="76">
        <v>0</v>
      </c>
      <c r="CD66" s="76">
        <v>0</v>
      </c>
      <c r="CE66" s="76">
        <v>0</v>
      </c>
      <c r="CF66" s="76">
        <v>0</v>
      </c>
      <c r="CG66" s="76">
        <v>0</v>
      </c>
      <c r="CH66" s="76">
        <v>0</v>
      </c>
      <c r="CI66" s="76">
        <v>0</v>
      </c>
      <c r="CJ66" s="76">
        <v>1</v>
      </c>
      <c r="CK66" s="76">
        <v>0</v>
      </c>
      <c r="CL66" s="76">
        <v>0</v>
      </c>
      <c r="CM66" s="76">
        <v>0</v>
      </c>
      <c r="CN66" s="76">
        <v>0</v>
      </c>
      <c r="CO66" s="76">
        <v>0</v>
      </c>
      <c r="CP66" s="76">
        <v>0</v>
      </c>
      <c r="CQ66" s="76">
        <v>0</v>
      </c>
      <c r="CR66" s="76">
        <v>1</v>
      </c>
      <c r="CS66" s="76">
        <v>0</v>
      </c>
      <c r="CT66" s="76">
        <v>0</v>
      </c>
      <c r="CU66" s="76">
        <v>0</v>
      </c>
      <c r="CV66" s="76">
        <v>0</v>
      </c>
      <c r="CW66" s="76">
        <v>0</v>
      </c>
      <c r="CX66" s="76">
        <v>0</v>
      </c>
      <c r="CY66" s="76">
        <v>0</v>
      </c>
      <c r="CZ66" s="76">
        <v>0</v>
      </c>
      <c r="DA66" s="76">
        <v>0</v>
      </c>
      <c r="DB66" s="76">
        <v>0</v>
      </c>
      <c r="DC66" s="76">
        <v>0</v>
      </c>
      <c r="DD66" s="76">
        <v>0</v>
      </c>
      <c r="DE66" s="76">
        <v>0</v>
      </c>
      <c r="DF66" s="76">
        <v>0</v>
      </c>
      <c r="DG66" s="76">
        <v>0</v>
      </c>
      <c r="DH66" s="76">
        <v>0</v>
      </c>
      <c r="DI66" s="76">
        <v>0</v>
      </c>
      <c r="DJ66" s="76">
        <v>0</v>
      </c>
      <c r="DK66" s="76">
        <v>0</v>
      </c>
      <c r="DL66" s="76">
        <v>0.54500000000000004</v>
      </c>
      <c r="DM66" s="76">
        <v>0</v>
      </c>
      <c r="DN66" s="76">
        <v>0</v>
      </c>
      <c r="DO66" s="76">
        <v>0</v>
      </c>
      <c r="DP66" s="76">
        <v>0</v>
      </c>
      <c r="DQ66" s="76">
        <v>0</v>
      </c>
      <c r="DR66" s="76">
        <v>0</v>
      </c>
      <c r="DS66" s="76">
        <v>0</v>
      </c>
      <c r="DT66" s="76">
        <v>0</v>
      </c>
      <c r="DU66" s="76">
        <v>0</v>
      </c>
      <c r="DV66" s="76">
        <v>0</v>
      </c>
      <c r="DW66" s="76">
        <v>0</v>
      </c>
      <c r="DX66" s="76">
        <v>0</v>
      </c>
      <c r="DY66" s="76">
        <v>0</v>
      </c>
      <c r="DZ66" s="76">
        <v>0</v>
      </c>
      <c r="EA66" s="76">
        <v>0</v>
      </c>
      <c r="EB66" s="76">
        <v>0</v>
      </c>
      <c r="EC66" s="76">
        <v>0</v>
      </c>
      <c r="ED66" s="76">
        <v>1</v>
      </c>
      <c r="EE66" s="76">
        <v>0</v>
      </c>
      <c r="EF66" s="76">
        <v>0</v>
      </c>
      <c r="EG66" s="76">
        <v>0</v>
      </c>
      <c r="EH66" s="76">
        <v>0</v>
      </c>
      <c r="EI66" s="76">
        <v>-0.12633</v>
      </c>
      <c r="EJ66" s="76">
        <v>0</v>
      </c>
      <c r="EK66" s="76">
        <v>2.2871000000000001</v>
      </c>
      <c r="EL66" s="76">
        <v>0</v>
      </c>
      <c r="EM66" s="76">
        <v>2.8500000000000001E-2</v>
      </c>
      <c r="EN66" s="76">
        <v>0</v>
      </c>
      <c r="EO66" s="76">
        <v>3.75</v>
      </c>
      <c r="EP66" s="76">
        <v>0</v>
      </c>
      <c r="EQ66" s="76">
        <v>0.67</v>
      </c>
      <c r="ER66" s="76">
        <v>0</v>
      </c>
      <c r="ES66" s="76">
        <v>1.3990000000000001E-2</v>
      </c>
      <c r="ET66" s="76">
        <v>0</v>
      </c>
      <c r="EU66" s="76">
        <v>-1.1866000000000001</v>
      </c>
      <c r="EV66" s="76">
        <v>1.6757999999999999E-2</v>
      </c>
      <c r="EW66" s="76">
        <v>0</v>
      </c>
      <c r="EX66" s="76">
        <v>0</v>
      </c>
      <c r="EY66" s="76">
        <v>0</v>
      </c>
      <c r="EZ66" s="76">
        <v>0</v>
      </c>
      <c r="FA66" s="76">
        <v>0</v>
      </c>
      <c r="FB66" s="76">
        <v>0</v>
      </c>
      <c r="FC66" s="76">
        <v>0</v>
      </c>
      <c r="FD66" s="76">
        <v>0</v>
      </c>
      <c r="FE66" s="76">
        <v>0</v>
      </c>
      <c r="FF66" s="76">
        <v>0</v>
      </c>
      <c r="FG66" s="76">
        <v>0</v>
      </c>
      <c r="FH66" s="76">
        <v>0</v>
      </c>
      <c r="FI66" s="76">
        <v>0</v>
      </c>
      <c r="FJ66" s="76">
        <v>0</v>
      </c>
      <c r="FK66" s="76">
        <v>0</v>
      </c>
      <c r="FL66" s="76">
        <v>0</v>
      </c>
      <c r="FM66" s="76">
        <v>0</v>
      </c>
      <c r="FN66" s="76">
        <v>0</v>
      </c>
      <c r="FO66" s="76">
        <v>0</v>
      </c>
      <c r="FP66" s="76">
        <v>0</v>
      </c>
      <c r="FQ66" s="76">
        <v>0</v>
      </c>
      <c r="FR66" s="76">
        <v>0</v>
      </c>
      <c r="FS66" s="76">
        <v>0</v>
      </c>
      <c r="FT66" s="76">
        <v>0</v>
      </c>
      <c r="FU66" s="76">
        <v>0</v>
      </c>
      <c r="FV66" s="76">
        <v>0</v>
      </c>
      <c r="FW66" s="76">
        <v>0</v>
      </c>
      <c r="FX66" s="76">
        <v>0</v>
      </c>
      <c r="FY66" s="76">
        <v>0</v>
      </c>
      <c r="FZ66" s="76">
        <v>0</v>
      </c>
      <c r="GA66" s="76">
        <v>0</v>
      </c>
      <c r="GB66" s="76">
        <v>0</v>
      </c>
      <c r="GC66" s="76">
        <v>0</v>
      </c>
      <c r="GD66" s="76">
        <v>0</v>
      </c>
      <c r="GE66" s="76">
        <v>0</v>
      </c>
      <c r="GF66" s="76">
        <v>0</v>
      </c>
      <c r="GG66" s="76">
        <v>0</v>
      </c>
      <c r="GH66" s="76">
        <v>0</v>
      </c>
      <c r="GI66" s="76">
        <v>0</v>
      </c>
      <c r="GJ66" s="76">
        <v>0</v>
      </c>
      <c r="GK66" s="76">
        <v>0</v>
      </c>
      <c r="GL66" s="76">
        <v>0</v>
      </c>
      <c r="GM66" s="76">
        <v>0</v>
      </c>
      <c r="GN66" s="76">
        <v>0</v>
      </c>
      <c r="GO66" s="77">
        <v>0</v>
      </c>
    </row>
    <row r="67" spans="1:197" x14ac:dyDescent="0.2">
      <c r="A67" s="75">
        <v>64</v>
      </c>
      <c r="B67" s="50" t="s">
        <v>1053</v>
      </c>
      <c r="C67" s="76">
        <v>1</v>
      </c>
      <c r="D67" s="76">
        <v>16</v>
      </c>
      <c r="E67" s="76">
        <v>994918</v>
      </c>
      <c r="F67" s="76" t="s">
        <v>1099</v>
      </c>
      <c r="G67" s="76" t="s">
        <v>422</v>
      </c>
      <c r="H67" s="76" t="s">
        <v>1100</v>
      </c>
      <c r="I67" s="76">
        <v>1</v>
      </c>
      <c r="J67" s="76">
        <v>1</v>
      </c>
      <c r="K67" s="76">
        <v>0</v>
      </c>
      <c r="L67" s="76">
        <v>0</v>
      </c>
      <c r="M67" s="76">
        <v>0</v>
      </c>
      <c r="N67" s="76">
        <v>0</v>
      </c>
      <c r="O67" s="76">
        <v>0</v>
      </c>
      <c r="P67" s="76">
        <v>0</v>
      </c>
      <c r="Q67" s="76">
        <v>0</v>
      </c>
      <c r="R67" s="76">
        <v>0</v>
      </c>
      <c r="S67" s="76">
        <v>0</v>
      </c>
      <c r="T67" s="76">
        <v>0</v>
      </c>
      <c r="U67" s="76">
        <v>0</v>
      </c>
      <c r="V67" s="76">
        <v>0</v>
      </c>
      <c r="W67" s="76">
        <v>0</v>
      </c>
      <c r="X67" s="76">
        <v>0</v>
      </c>
      <c r="Y67" s="76">
        <v>0</v>
      </c>
      <c r="Z67" s="76">
        <v>0</v>
      </c>
      <c r="AA67" s="76">
        <v>0</v>
      </c>
      <c r="AB67" s="76">
        <v>0</v>
      </c>
      <c r="AC67" s="76">
        <v>0</v>
      </c>
      <c r="AD67" s="76">
        <v>0</v>
      </c>
      <c r="AE67" s="76">
        <v>0</v>
      </c>
      <c r="AF67" s="76">
        <v>0</v>
      </c>
      <c r="AG67" s="76">
        <v>0</v>
      </c>
      <c r="AH67" s="76">
        <v>0</v>
      </c>
      <c r="AI67" s="76">
        <v>0</v>
      </c>
      <c r="AJ67" s="76">
        <v>0</v>
      </c>
      <c r="AK67" s="76">
        <v>0</v>
      </c>
      <c r="AL67" s="76">
        <v>0</v>
      </c>
      <c r="AM67" s="76">
        <v>0</v>
      </c>
      <c r="AN67" s="76">
        <v>0</v>
      </c>
      <c r="AO67" s="76">
        <v>0</v>
      </c>
      <c r="AP67" s="76">
        <v>0</v>
      </c>
      <c r="AQ67" s="76">
        <v>0</v>
      </c>
      <c r="AR67" s="76">
        <v>0</v>
      </c>
      <c r="AS67" s="76">
        <v>0</v>
      </c>
      <c r="AT67" s="76">
        <v>1</v>
      </c>
      <c r="AU67" s="76">
        <v>0</v>
      </c>
      <c r="AV67" s="76">
        <v>0</v>
      </c>
      <c r="AW67" s="76">
        <v>0</v>
      </c>
      <c r="AX67" s="76">
        <v>0</v>
      </c>
      <c r="AY67" s="76">
        <v>0</v>
      </c>
      <c r="AZ67" s="76">
        <v>0</v>
      </c>
      <c r="BA67" s="76">
        <v>0</v>
      </c>
      <c r="BB67" s="76">
        <v>0</v>
      </c>
      <c r="BC67" s="76">
        <v>0</v>
      </c>
      <c r="BD67" s="76">
        <v>0</v>
      </c>
      <c r="BE67" s="76">
        <v>0</v>
      </c>
      <c r="BF67" s="76">
        <v>1</v>
      </c>
      <c r="BG67" s="76">
        <v>0</v>
      </c>
      <c r="BH67" s="76">
        <v>0</v>
      </c>
      <c r="BI67" s="76">
        <v>0</v>
      </c>
      <c r="BJ67" s="76">
        <v>0</v>
      </c>
      <c r="BK67" s="76">
        <v>0</v>
      </c>
      <c r="BL67" s="76">
        <v>0</v>
      </c>
      <c r="BM67" s="76">
        <v>0</v>
      </c>
      <c r="BN67" s="76">
        <v>0</v>
      </c>
      <c r="BO67" s="76">
        <v>0</v>
      </c>
      <c r="BP67" s="76">
        <v>0</v>
      </c>
      <c r="BQ67" s="76">
        <v>0</v>
      </c>
      <c r="BR67" s="76">
        <v>0</v>
      </c>
      <c r="BS67" s="76">
        <v>0</v>
      </c>
      <c r="BT67" s="76">
        <v>1</v>
      </c>
      <c r="BU67" s="76">
        <v>0</v>
      </c>
      <c r="BV67" s="76">
        <v>0</v>
      </c>
      <c r="BW67" s="76">
        <v>0</v>
      </c>
      <c r="BX67" s="76">
        <v>0</v>
      </c>
      <c r="BY67" s="76">
        <v>0</v>
      </c>
      <c r="BZ67" s="76">
        <v>0</v>
      </c>
      <c r="CA67" s="76">
        <v>0</v>
      </c>
      <c r="CB67" s="76">
        <v>0</v>
      </c>
      <c r="CC67" s="76">
        <v>0</v>
      </c>
      <c r="CD67" s="76">
        <v>0</v>
      </c>
      <c r="CE67" s="76">
        <v>0</v>
      </c>
      <c r="CF67" s="76">
        <v>0</v>
      </c>
      <c r="CG67" s="76">
        <v>0</v>
      </c>
      <c r="CH67" s="76">
        <v>0</v>
      </c>
      <c r="CI67" s="76">
        <v>0</v>
      </c>
      <c r="CJ67" s="76">
        <v>1</v>
      </c>
      <c r="CK67" s="76">
        <v>0</v>
      </c>
      <c r="CL67" s="76">
        <v>0</v>
      </c>
      <c r="CM67" s="76">
        <v>0</v>
      </c>
      <c r="CN67" s="76">
        <v>0</v>
      </c>
      <c r="CO67" s="76">
        <v>0</v>
      </c>
      <c r="CP67" s="76">
        <v>0</v>
      </c>
      <c r="CQ67" s="76">
        <v>0</v>
      </c>
      <c r="CR67" s="76">
        <v>1</v>
      </c>
      <c r="CS67" s="76">
        <v>0</v>
      </c>
      <c r="CT67" s="76">
        <v>0</v>
      </c>
      <c r="CU67" s="76">
        <v>0</v>
      </c>
      <c r="CV67" s="76">
        <v>0</v>
      </c>
      <c r="CW67" s="76">
        <v>0</v>
      </c>
      <c r="CX67" s="76">
        <v>0</v>
      </c>
      <c r="CY67" s="76">
        <v>0</v>
      </c>
      <c r="CZ67" s="76">
        <v>0</v>
      </c>
      <c r="DA67" s="76">
        <v>0</v>
      </c>
      <c r="DB67" s="76">
        <v>0</v>
      </c>
      <c r="DC67" s="76">
        <v>0</v>
      </c>
      <c r="DD67" s="76">
        <v>0</v>
      </c>
      <c r="DE67" s="76">
        <v>0</v>
      </c>
      <c r="DF67" s="76">
        <v>0</v>
      </c>
      <c r="DG67" s="76">
        <v>0</v>
      </c>
      <c r="DH67" s="76">
        <v>0</v>
      </c>
      <c r="DI67" s="76">
        <v>0</v>
      </c>
      <c r="DJ67" s="76">
        <v>0</v>
      </c>
      <c r="DK67" s="76">
        <v>0</v>
      </c>
      <c r="DL67" s="76">
        <v>0.42699999999999999</v>
      </c>
      <c r="DM67" s="76">
        <v>0</v>
      </c>
      <c r="DN67" s="76">
        <v>0</v>
      </c>
      <c r="DO67" s="76">
        <v>0</v>
      </c>
      <c r="DP67" s="76">
        <v>0</v>
      </c>
      <c r="DQ67" s="76">
        <v>0</v>
      </c>
      <c r="DR67" s="76">
        <v>0</v>
      </c>
      <c r="DS67" s="76">
        <v>0</v>
      </c>
      <c r="DT67" s="76">
        <v>0</v>
      </c>
      <c r="DU67" s="76">
        <v>0</v>
      </c>
      <c r="DV67" s="76">
        <v>0</v>
      </c>
      <c r="DW67" s="76">
        <v>0</v>
      </c>
      <c r="DX67" s="76">
        <v>0</v>
      </c>
      <c r="DY67" s="76">
        <v>0</v>
      </c>
      <c r="DZ67" s="76">
        <v>0</v>
      </c>
      <c r="EA67" s="76">
        <v>0</v>
      </c>
      <c r="EB67" s="76">
        <v>0</v>
      </c>
      <c r="EC67" s="76">
        <v>0</v>
      </c>
      <c r="ED67" s="76">
        <v>0</v>
      </c>
      <c r="EE67" s="76">
        <v>0</v>
      </c>
      <c r="EF67" s="76">
        <v>0</v>
      </c>
      <c r="EG67" s="76">
        <v>1</v>
      </c>
      <c r="EH67" s="76">
        <v>0</v>
      </c>
      <c r="EI67" s="76">
        <v>0</v>
      </c>
      <c r="EJ67" s="76">
        <v>0</v>
      </c>
      <c r="EK67" s="76">
        <v>-0.76946999999999999</v>
      </c>
      <c r="EL67" s="76">
        <v>0</v>
      </c>
      <c r="EM67" s="76">
        <v>0.50902000000000003</v>
      </c>
      <c r="EN67" s="76">
        <v>0</v>
      </c>
      <c r="EO67" s="76">
        <v>10.3</v>
      </c>
      <c r="EP67" s="76">
        <v>0</v>
      </c>
      <c r="EQ67" s="76">
        <v>8.8999999999999996E-2</v>
      </c>
      <c r="ER67" s="76">
        <v>0</v>
      </c>
      <c r="ES67" s="76">
        <v>3.85E-2</v>
      </c>
      <c r="ET67" s="76">
        <v>0</v>
      </c>
      <c r="EU67" s="76">
        <v>0</v>
      </c>
      <c r="EV67" s="76">
        <v>0</v>
      </c>
      <c r="EW67" s="76">
        <v>0</v>
      </c>
      <c r="EX67" s="76">
        <v>0</v>
      </c>
      <c r="EY67" s="76">
        <v>0</v>
      </c>
      <c r="EZ67" s="76">
        <v>0</v>
      </c>
      <c r="FA67" s="76">
        <v>0</v>
      </c>
      <c r="FB67" s="76">
        <v>0</v>
      </c>
      <c r="FC67" s="76">
        <v>0</v>
      </c>
      <c r="FD67" s="76">
        <v>0</v>
      </c>
      <c r="FE67" s="76">
        <v>0</v>
      </c>
      <c r="FF67" s="76">
        <v>0</v>
      </c>
      <c r="FG67" s="76">
        <v>0</v>
      </c>
      <c r="FH67" s="76">
        <v>0</v>
      </c>
      <c r="FI67" s="76">
        <v>0</v>
      </c>
      <c r="FJ67" s="76">
        <v>0</v>
      </c>
      <c r="FK67" s="76">
        <v>0</v>
      </c>
      <c r="FL67" s="76">
        <v>0</v>
      </c>
      <c r="FM67" s="76">
        <v>0</v>
      </c>
      <c r="FN67" s="76">
        <v>0</v>
      </c>
      <c r="FO67" s="76">
        <v>0</v>
      </c>
      <c r="FP67" s="76">
        <v>0</v>
      </c>
      <c r="FQ67" s="76">
        <v>0</v>
      </c>
      <c r="FR67" s="76">
        <v>0</v>
      </c>
      <c r="FS67" s="76">
        <v>0</v>
      </c>
      <c r="FT67" s="76">
        <v>0</v>
      </c>
      <c r="FU67" s="76">
        <v>0</v>
      </c>
      <c r="FV67" s="76">
        <v>0</v>
      </c>
      <c r="FW67" s="76">
        <v>0</v>
      </c>
      <c r="FX67" s="76">
        <v>0</v>
      </c>
      <c r="FY67" s="76">
        <v>0</v>
      </c>
      <c r="FZ67" s="76">
        <v>0</v>
      </c>
      <c r="GA67" s="76">
        <v>0</v>
      </c>
      <c r="GB67" s="76">
        <v>0</v>
      </c>
      <c r="GC67" s="76">
        <v>0</v>
      </c>
      <c r="GD67" s="76">
        <v>0</v>
      </c>
      <c r="GE67" s="76">
        <v>0</v>
      </c>
      <c r="GF67" s="76">
        <v>0</v>
      </c>
      <c r="GG67" s="76">
        <v>0</v>
      </c>
      <c r="GH67" s="76">
        <v>0</v>
      </c>
      <c r="GI67" s="76">
        <v>0</v>
      </c>
      <c r="GJ67" s="76">
        <v>0</v>
      </c>
      <c r="GK67" s="76">
        <v>0</v>
      </c>
      <c r="GL67" s="76">
        <v>0</v>
      </c>
      <c r="GM67" s="76">
        <v>0</v>
      </c>
      <c r="GN67" s="76">
        <v>0</v>
      </c>
      <c r="GO67" s="77">
        <v>0</v>
      </c>
    </row>
    <row r="68" spans="1:197" x14ac:dyDescent="0.2">
      <c r="A68" s="75">
        <v>64</v>
      </c>
      <c r="B68" s="50" t="s">
        <v>1053</v>
      </c>
      <c r="C68" s="76">
        <v>2</v>
      </c>
      <c r="D68" s="76">
        <v>16</v>
      </c>
      <c r="E68" s="76">
        <v>987256</v>
      </c>
      <c r="F68" s="76" t="s">
        <v>1101</v>
      </c>
      <c r="G68" s="76" t="s">
        <v>416</v>
      </c>
      <c r="H68" s="76" t="s">
        <v>422</v>
      </c>
      <c r="I68" s="76">
        <v>0.90093999999999996</v>
      </c>
      <c r="J68" s="76">
        <v>1.9009400000000001</v>
      </c>
      <c r="K68" s="76">
        <v>0</v>
      </c>
      <c r="L68" s="76">
        <v>0</v>
      </c>
      <c r="M68" s="76">
        <v>0</v>
      </c>
      <c r="N68" s="76">
        <v>0</v>
      </c>
      <c r="O68" s="76">
        <v>0</v>
      </c>
      <c r="P68" s="76">
        <v>0</v>
      </c>
      <c r="Q68" s="76">
        <v>0</v>
      </c>
      <c r="R68" s="76">
        <v>0</v>
      </c>
      <c r="S68" s="76">
        <v>0</v>
      </c>
      <c r="T68" s="76">
        <v>0</v>
      </c>
      <c r="U68" s="76">
        <v>0</v>
      </c>
      <c r="V68" s="76">
        <v>0</v>
      </c>
      <c r="W68" s="76">
        <v>0</v>
      </c>
      <c r="X68" s="76">
        <v>0</v>
      </c>
      <c r="Y68" s="76">
        <v>0</v>
      </c>
      <c r="Z68" s="76">
        <v>1</v>
      </c>
      <c r="AA68" s="76">
        <v>0</v>
      </c>
      <c r="AB68" s="76">
        <v>0</v>
      </c>
      <c r="AC68" s="76">
        <v>0</v>
      </c>
      <c r="AD68" s="76">
        <v>0</v>
      </c>
      <c r="AE68" s="76">
        <v>0</v>
      </c>
      <c r="AF68" s="76">
        <v>0</v>
      </c>
      <c r="AG68" s="76">
        <v>0</v>
      </c>
      <c r="AH68" s="76">
        <v>0</v>
      </c>
      <c r="AI68" s="76">
        <v>0</v>
      </c>
      <c r="AJ68" s="76">
        <v>0</v>
      </c>
      <c r="AK68" s="76">
        <v>0</v>
      </c>
      <c r="AL68" s="76">
        <v>0</v>
      </c>
      <c r="AM68" s="76">
        <v>0</v>
      </c>
      <c r="AN68" s="76">
        <v>0</v>
      </c>
      <c r="AO68" s="76">
        <v>0</v>
      </c>
      <c r="AP68" s="76">
        <v>0</v>
      </c>
      <c r="AQ68" s="76">
        <v>0</v>
      </c>
      <c r="AR68" s="76">
        <v>0</v>
      </c>
      <c r="AS68" s="76">
        <v>0</v>
      </c>
      <c r="AT68" s="76">
        <v>1</v>
      </c>
      <c r="AU68" s="76">
        <v>0</v>
      </c>
      <c r="AV68" s="76">
        <v>0</v>
      </c>
      <c r="AW68" s="76">
        <v>0</v>
      </c>
      <c r="AX68" s="76">
        <v>1</v>
      </c>
      <c r="AY68" s="76">
        <v>0</v>
      </c>
      <c r="AZ68" s="76">
        <v>0</v>
      </c>
      <c r="BA68" s="76">
        <v>0</v>
      </c>
      <c r="BB68" s="76">
        <v>0</v>
      </c>
      <c r="BC68" s="76">
        <v>0</v>
      </c>
      <c r="BD68" s="76">
        <v>0</v>
      </c>
      <c r="BE68" s="76">
        <v>0</v>
      </c>
      <c r="BF68" s="76">
        <v>1</v>
      </c>
      <c r="BG68" s="76">
        <v>0</v>
      </c>
      <c r="BH68" s="76">
        <v>0</v>
      </c>
      <c r="BI68" s="76">
        <v>0</v>
      </c>
      <c r="BJ68" s="76">
        <v>0</v>
      </c>
      <c r="BK68" s="76">
        <v>0</v>
      </c>
      <c r="BL68" s="76">
        <v>0</v>
      </c>
      <c r="BM68" s="76">
        <v>0</v>
      </c>
      <c r="BN68" s="76">
        <v>0</v>
      </c>
      <c r="BO68" s="76">
        <v>0</v>
      </c>
      <c r="BP68" s="76">
        <v>0</v>
      </c>
      <c r="BQ68" s="76">
        <v>0</v>
      </c>
      <c r="BR68" s="76">
        <v>1</v>
      </c>
      <c r="BS68" s="76">
        <v>0</v>
      </c>
      <c r="BT68" s="76">
        <v>1</v>
      </c>
      <c r="BU68" s="76">
        <v>0</v>
      </c>
      <c r="BV68" s="76">
        <v>0</v>
      </c>
      <c r="BW68" s="76">
        <v>0</v>
      </c>
      <c r="BX68" s="76">
        <v>0</v>
      </c>
      <c r="BY68" s="76">
        <v>0</v>
      </c>
      <c r="BZ68" s="76">
        <v>0</v>
      </c>
      <c r="CA68" s="76">
        <v>0</v>
      </c>
      <c r="CB68" s="76">
        <v>0</v>
      </c>
      <c r="CC68" s="76">
        <v>0</v>
      </c>
      <c r="CD68" s="76">
        <v>0</v>
      </c>
      <c r="CE68" s="76">
        <v>0</v>
      </c>
      <c r="CF68" s="76">
        <v>0</v>
      </c>
      <c r="CG68" s="76">
        <v>0</v>
      </c>
      <c r="CH68" s="76">
        <v>0</v>
      </c>
      <c r="CI68" s="76">
        <v>0</v>
      </c>
      <c r="CJ68" s="76">
        <v>0</v>
      </c>
      <c r="CK68" s="76">
        <v>0</v>
      </c>
      <c r="CL68" s="76">
        <v>1</v>
      </c>
      <c r="CM68" s="76">
        <v>0</v>
      </c>
      <c r="CN68" s="76">
        <v>0</v>
      </c>
      <c r="CO68" s="76">
        <v>0</v>
      </c>
      <c r="CP68" s="76">
        <v>0</v>
      </c>
      <c r="CQ68" s="76">
        <v>0</v>
      </c>
      <c r="CR68" s="76">
        <v>0</v>
      </c>
      <c r="CS68" s="76">
        <v>0</v>
      </c>
      <c r="CT68" s="76">
        <v>1</v>
      </c>
      <c r="CU68" s="76">
        <v>0</v>
      </c>
      <c r="CV68" s="76">
        <v>0</v>
      </c>
      <c r="CW68" s="76">
        <v>0</v>
      </c>
      <c r="CX68" s="76">
        <v>0</v>
      </c>
      <c r="CY68" s="76">
        <v>0</v>
      </c>
      <c r="CZ68" s="76">
        <v>0</v>
      </c>
      <c r="DA68" s="76">
        <v>0</v>
      </c>
      <c r="DB68" s="76">
        <v>0</v>
      </c>
      <c r="DC68" s="76">
        <v>0</v>
      </c>
      <c r="DD68" s="76">
        <v>0</v>
      </c>
      <c r="DE68" s="76">
        <v>0</v>
      </c>
      <c r="DF68" s="76">
        <v>0</v>
      </c>
      <c r="DG68" s="76">
        <v>0</v>
      </c>
      <c r="DH68" s="76">
        <v>0</v>
      </c>
      <c r="DI68" s="76">
        <v>0</v>
      </c>
      <c r="DJ68" s="76">
        <v>0</v>
      </c>
      <c r="DK68" s="76">
        <v>0</v>
      </c>
      <c r="DL68" s="76">
        <v>1.71</v>
      </c>
      <c r="DM68" s="76">
        <v>0</v>
      </c>
      <c r="DN68" s="76">
        <v>0</v>
      </c>
      <c r="DO68" s="76">
        <v>0</v>
      </c>
      <c r="DP68" s="76">
        <v>0</v>
      </c>
      <c r="DQ68" s="76">
        <v>0</v>
      </c>
      <c r="DR68" s="76">
        <v>0</v>
      </c>
      <c r="DS68" s="76">
        <v>0</v>
      </c>
      <c r="DT68" s="76">
        <v>0</v>
      </c>
      <c r="DU68" s="76">
        <v>0</v>
      </c>
      <c r="DV68" s="76">
        <v>0</v>
      </c>
      <c r="DW68" s="76">
        <v>0</v>
      </c>
      <c r="DX68" s="76">
        <v>0</v>
      </c>
      <c r="DY68" s="76">
        <v>0</v>
      </c>
      <c r="DZ68" s="76">
        <v>0</v>
      </c>
      <c r="EA68" s="76">
        <v>0</v>
      </c>
      <c r="EB68" s="76">
        <v>0</v>
      </c>
      <c r="EC68" s="76">
        <v>0</v>
      </c>
      <c r="ED68" s="76">
        <v>0</v>
      </c>
      <c r="EE68" s="76">
        <v>0</v>
      </c>
      <c r="EF68" s="76">
        <v>0</v>
      </c>
      <c r="EG68" s="76">
        <v>1</v>
      </c>
      <c r="EH68" s="76">
        <v>0</v>
      </c>
      <c r="EI68" s="76">
        <v>1.6312</v>
      </c>
      <c r="EJ68" s="76">
        <v>0</v>
      </c>
      <c r="EK68" s="76">
        <v>1.393</v>
      </c>
      <c r="EL68" s="76">
        <v>0</v>
      </c>
      <c r="EM68" s="76">
        <v>0.73511000000000004</v>
      </c>
      <c r="EN68" s="76">
        <v>0</v>
      </c>
      <c r="EO68" s="76">
        <v>11.9</v>
      </c>
      <c r="EP68" s="76">
        <v>0</v>
      </c>
      <c r="EQ68" s="76">
        <v>8.3000000000000004E-2</v>
      </c>
      <c r="ER68" s="76">
        <v>0</v>
      </c>
      <c r="ES68" s="76">
        <v>3.9460000000000002E-2</v>
      </c>
      <c r="ET68" s="76">
        <v>0</v>
      </c>
      <c r="EU68" s="76">
        <v>1.3756999999999999</v>
      </c>
      <c r="EV68" s="76">
        <v>1.0904E-2</v>
      </c>
      <c r="EW68" s="76">
        <v>0</v>
      </c>
      <c r="EX68" s="76">
        <v>0</v>
      </c>
      <c r="EY68" s="76">
        <v>4.7413999999999998E-2</v>
      </c>
      <c r="EZ68" s="76">
        <v>0</v>
      </c>
      <c r="FA68" s="76">
        <v>0</v>
      </c>
      <c r="FB68" s="76">
        <v>0</v>
      </c>
      <c r="FC68" s="76">
        <v>0</v>
      </c>
      <c r="FD68" s="76">
        <v>0</v>
      </c>
      <c r="FE68" s="76">
        <v>0</v>
      </c>
      <c r="FF68" s="76">
        <v>0</v>
      </c>
      <c r="FG68" s="76">
        <v>1</v>
      </c>
      <c r="FH68" s="76">
        <v>0</v>
      </c>
      <c r="FI68" s="76">
        <v>0</v>
      </c>
      <c r="FJ68" s="76">
        <v>0</v>
      </c>
      <c r="FK68" s="76">
        <v>0</v>
      </c>
      <c r="FL68" s="76">
        <v>0</v>
      </c>
      <c r="FM68" s="76">
        <v>0</v>
      </c>
      <c r="FN68" s="76">
        <v>0</v>
      </c>
      <c r="FO68" s="76">
        <v>0</v>
      </c>
      <c r="FP68" s="76">
        <v>0</v>
      </c>
      <c r="FQ68" s="76">
        <v>0</v>
      </c>
      <c r="FR68" s="76">
        <v>0</v>
      </c>
      <c r="FS68" s="76">
        <v>0</v>
      </c>
      <c r="FT68" s="76">
        <v>0</v>
      </c>
      <c r="FU68" s="76">
        <v>0</v>
      </c>
      <c r="FV68" s="76">
        <v>0</v>
      </c>
      <c r="FW68" s="76">
        <v>0</v>
      </c>
      <c r="FX68" s="76">
        <v>0</v>
      </c>
      <c r="FY68" s="76">
        <v>0</v>
      </c>
      <c r="FZ68" s="76">
        <v>0</v>
      </c>
      <c r="GA68" s="76">
        <v>0</v>
      </c>
      <c r="GB68" s="76">
        <v>0</v>
      </c>
      <c r="GC68" s="76">
        <v>0</v>
      </c>
      <c r="GD68" s="76">
        <v>0</v>
      </c>
      <c r="GE68" s="76">
        <v>0</v>
      </c>
      <c r="GF68" s="76">
        <v>0</v>
      </c>
      <c r="GG68" s="76">
        <v>0</v>
      </c>
      <c r="GH68" s="76">
        <v>0</v>
      </c>
      <c r="GI68" s="76">
        <v>0</v>
      </c>
      <c r="GJ68" s="76">
        <v>0</v>
      </c>
      <c r="GK68" s="76">
        <v>0</v>
      </c>
      <c r="GL68" s="76">
        <v>0</v>
      </c>
      <c r="GM68" s="76">
        <v>0</v>
      </c>
      <c r="GN68" s="76">
        <v>0</v>
      </c>
      <c r="GO68" s="77">
        <v>0</v>
      </c>
    </row>
    <row r="69" spans="1:197" x14ac:dyDescent="0.2">
      <c r="A69" s="75">
        <v>64</v>
      </c>
      <c r="B69" s="50" t="s">
        <v>1053</v>
      </c>
      <c r="C69" s="76">
        <v>3</v>
      </c>
      <c r="D69" s="76">
        <v>16</v>
      </c>
      <c r="E69" s="76">
        <v>992300</v>
      </c>
      <c r="F69" s="76" t="s">
        <v>1102</v>
      </c>
      <c r="G69" s="76" t="s">
        <v>413</v>
      </c>
      <c r="H69" s="76" t="s">
        <v>412</v>
      </c>
      <c r="I69" s="76">
        <v>0.53818999999999995</v>
      </c>
      <c r="J69" s="76">
        <v>2.43913</v>
      </c>
      <c r="K69" s="76">
        <v>0</v>
      </c>
      <c r="L69" s="76">
        <v>0</v>
      </c>
      <c r="M69" s="76">
        <v>0</v>
      </c>
      <c r="N69" s="76">
        <v>0</v>
      </c>
      <c r="O69" s="76">
        <v>0</v>
      </c>
      <c r="P69" s="76">
        <v>0</v>
      </c>
      <c r="Q69" s="76">
        <v>0</v>
      </c>
      <c r="R69" s="76">
        <v>0</v>
      </c>
      <c r="S69" s="76">
        <v>0</v>
      </c>
      <c r="T69" s="76">
        <v>0</v>
      </c>
      <c r="U69" s="76">
        <v>0</v>
      </c>
      <c r="V69" s="76">
        <v>0</v>
      </c>
      <c r="W69" s="76">
        <v>0</v>
      </c>
      <c r="X69" s="76">
        <v>0</v>
      </c>
      <c r="Y69" s="76">
        <v>0</v>
      </c>
      <c r="Z69" s="76">
        <v>0</v>
      </c>
      <c r="AA69" s="76">
        <v>0</v>
      </c>
      <c r="AB69" s="76">
        <v>0</v>
      </c>
      <c r="AC69" s="76">
        <v>0</v>
      </c>
      <c r="AD69" s="76">
        <v>0</v>
      </c>
      <c r="AE69" s="76">
        <v>0</v>
      </c>
      <c r="AF69" s="76">
        <v>0</v>
      </c>
      <c r="AG69" s="76">
        <v>0</v>
      </c>
      <c r="AH69" s="76">
        <v>0</v>
      </c>
      <c r="AI69" s="76">
        <v>0</v>
      </c>
      <c r="AJ69" s="76">
        <v>0</v>
      </c>
      <c r="AK69" s="76">
        <v>0</v>
      </c>
      <c r="AL69" s="76">
        <v>0</v>
      </c>
      <c r="AM69" s="76">
        <v>0</v>
      </c>
      <c r="AN69" s="76">
        <v>0</v>
      </c>
      <c r="AO69" s="76">
        <v>0</v>
      </c>
      <c r="AP69" s="76">
        <v>0</v>
      </c>
      <c r="AQ69" s="76">
        <v>0</v>
      </c>
      <c r="AR69" s="76">
        <v>0</v>
      </c>
      <c r="AS69" s="76">
        <v>0</v>
      </c>
      <c r="AT69" s="76">
        <v>1</v>
      </c>
      <c r="AU69" s="76">
        <v>0</v>
      </c>
      <c r="AV69" s="76">
        <v>0</v>
      </c>
      <c r="AW69" s="76">
        <v>0</v>
      </c>
      <c r="AX69" s="76">
        <v>0</v>
      </c>
      <c r="AY69" s="76">
        <v>0</v>
      </c>
      <c r="AZ69" s="76">
        <v>0</v>
      </c>
      <c r="BA69" s="76">
        <v>0</v>
      </c>
      <c r="BB69" s="76">
        <v>0</v>
      </c>
      <c r="BC69" s="76">
        <v>0</v>
      </c>
      <c r="BD69" s="76">
        <v>0</v>
      </c>
      <c r="BE69" s="76">
        <v>0</v>
      </c>
      <c r="BF69" s="76">
        <v>1</v>
      </c>
      <c r="BG69" s="76">
        <v>0</v>
      </c>
      <c r="BH69" s="76">
        <v>0</v>
      </c>
      <c r="BI69" s="76">
        <v>0</v>
      </c>
      <c r="BJ69" s="76">
        <v>0</v>
      </c>
      <c r="BK69" s="76">
        <v>0</v>
      </c>
      <c r="BL69" s="76">
        <v>1</v>
      </c>
      <c r="BM69" s="76">
        <v>0</v>
      </c>
      <c r="BN69" s="76">
        <v>0</v>
      </c>
      <c r="BO69" s="76">
        <v>0</v>
      </c>
      <c r="BP69" s="76">
        <v>0</v>
      </c>
      <c r="BQ69" s="76">
        <v>0</v>
      </c>
      <c r="BR69" s="76">
        <v>0</v>
      </c>
      <c r="BS69" s="76">
        <v>0</v>
      </c>
      <c r="BT69" s="76">
        <v>1</v>
      </c>
      <c r="BU69" s="76">
        <v>0</v>
      </c>
      <c r="BV69" s="76">
        <v>0</v>
      </c>
      <c r="BW69" s="76">
        <v>0</v>
      </c>
      <c r="BX69" s="76">
        <v>0</v>
      </c>
      <c r="BY69" s="76">
        <v>0</v>
      </c>
      <c r="BZ69" s="76">
        <v>0</v>
      </c>
      <c r="CA69" s="76">
        <v>0</v>
      </c>
      <c r="CB69" s="76">
        <v>0</v>
      </c>
      <c r="CC69" s="76">
        <v>0</v>
      </c>
      <c r="CD69" s="76">
        <v>0</v>
      </c>
      <c r="CE69" s="76">
        <v>0</v>
      </c>
      <c r="CF69" s="76">
        <v>1</v>
      </c>
      <c r="CG69" s="76">
        <v>0</v>
      </c>
      <c r="CH69" s="76">
        <v>0</v>
      </c>
      <c r="CI69" s="76">
        <v>0</v>
      </c>
      <c r="CJ69" s="76">
        <v>1</v>
      </c>
      <c r="CK69" s="76">
        <v>0</v>
      </c>
      <c r="CL69" s="76">
        <v>0</v>
      </c>
      <c r="CM69" s="76">
        <v>0</v>
      </c>
      <c r="CN69" s="76">
        <v>0</v>
      </c>
      <c r="CO69" s="76">
        <v>0</v>
      </c>
      <c r="CP69" s="76">
        <v>1</v>
      </c>
      <c r="CQ69" s="76">
        <v>0</v>
      </c>
      <c r="CR69" s="76">
        <v>0</v>
      </c>
      <c r="CS69" s="76">
        <v>0</v>
      </c>
      <c r="CT69" s="76">
        <v>1</v>
      </c>
      <c r="CU69" s="76">
        <v>0</v>
      </c>
      <c r="CV69" s="76">
        <v>0</v>
      </c>
      <c r="CW69" s="76">
        <v>0</v>
      </c>
      <c r="CX69" s="76">
        <v>0</v>
      </c>
      <c r="CY69" s="76">
        <v>0</v>
      </c>
      <c r="CZ69" s="76">
        <v>0</v>
      </c>
      <c r="DA69" s="76">
        <v>0</v>
      </c>
      <c r="DB69" s="76">
        <v>0</v>
      </c>
      <c r="DC69" s="76">
        <v>0</v>
      </c>
      <c r="DD69" s="76">
        <v>0</v>
      </c>
      <c r="DE69" s="76">
        <v>0</v>
      </c>
      <c r="DF69" s="76">
        <v>0</v>
      </c>
      <c r="DG69" s="76">
        <v>0</v>
      </c>
      <c r="DH69" s="76">
        <v>0</v>
      </c>
      <c r="DI69" s="76">
        <v>0</v>
      </c>
      <c r="DJ69" s="76">
        <v>0</v>
      </c>
      <c r="DK69" s="76">
        <v>0</v>
      </c>
      <c r="DL69" s="76">
        <v>0</v>
      </c>
      <c r="DM69" s="76">
        <v>0</v>
      </c>
      <c r="DN69" s="76">
        <v>0</v>
      </c>
      <c r="DO69" s="76">
        <v>0</v>
      </c>
      <c r="DP69" s="76">
        <v>0</v>
      </c>
      <c r="DQ69" s="76">
        <v>0</v>
      </c>
      <c r="DR69" s="76">
        <v>0</v>
      </c>
      <c r="DS69" s="76">
        <v>0</v>
      </c>
      <c r="DT69" s="76">
        <v>0</v>
      </c>
      <c r="DU69" s="76">
        <v>0</v>
      </c>
      <c r="DV69" s="76">
        <v>0</v>
      </c>
      <c r="DW69" s="76">
        <v>0</v>
      </c>
      <c r="DX69" s="76">
        <v>0</v>
      </c>
      <c r="DY69" s="76">
        <v>0</v>
      </c>
      <c r="DZ69" s="76">
        <v>0</v>
      </c>
      <c r="EA69" s="76">
        <v>0</v>
      </c>
      <c r="EB69" s="76">
        <v>0</v>
      </c>
      <c r="EC69" s="76">
        <v>0</v>
      </c>
      <c r="ED69" s="76">
        <v>0</v>
      </c>
      <c r="EE69" s="76">
        <v>0</v>
      </c>
      <c r="EF69" s="76">
        <v>0</v>
      </c>
      <c r="EG69" s="76">
        <v>1</v>
      </c>
      <c r="EH69" s="76">
        <v>0</v>
      </c>
      <c r="EI69" s="76">
        <v>1.7136</v>
      </c>
      <c r="EJ69" s="76">
        <v>0</v>
      </c>
      <c r="EK69" s="76">
        <v>-0.76946999999999999</v>
      </c>
      <c r="EL69" s="76">
        <v>0</v>
      </c>
      <c r="EM69" s="76">
        <v>0.65459000000000001</v>
      </c>
      <c r="EN69" s="76">
        <v>0</v>
      </c>
      <c r="EO69" s="76">
        <v>10.55</v>
      </c>
      <c r="EP69" s="76">
        <v>0</v>
      </c>
      <c r="EQ69" s="76">
        <v>8.8999999999999996E-2</v>
      </c>
      <c r="ER69" s="76">
        <v>0</v>
      </c>
      <c r="ES69" s="76">
        <v>3.9489999999999997E-2</v>
      </c>
      <c r="ET69" s="76">
        <v>0</v>
      </c>
      <c r="EU69" s="76">
        <v>1.7146999999999999</v>
      </c>
      <c r="EV69" s="76">
        <v>0</v>
      </c>
      <c r="EW69" s="76">
        <v>0</v>
      </c>
      <c r="EX69" s="76">
        <v>0</v>
      </c>
      <c r="EY69" s="76">
        <v>4.7413999999999998E-2</v>
      </c>
      <c r="EZ69" s="76">
        <v>0</v>
      </c>
      <c r="FA69" s="76">
        <v>0</v>
      </c>
      <c r="FB69" s="76">
        <v>0</v>
      </c>
      <c r="FC69" s="76">
        <v>0</v>
      </c>
      <c r="FD69" s="76">
        <v>0</v>
      </c>
      <c r="FE69" s="76">
        <v>0</v>
      </c>
      <c r="FF69" s="76">
        <v>0</v>
      </c>
      <c r="FG69" s="76">
        <v>0</v>
      </c>
      <c r="FH69" s="76">
        <v>0</v>
      </c>
      <c r="FI69" s="76">
        <v>0</v>
      </c>
      <c r="FJ69" s="76">
        <v>0</v>
      </c>
      <c r="FK69" s="76">
        <v>0</v>
      </c>
      <c r="FL69" s="76">
        <v>0</v>
      </c>
      <c r="FM69" s="76">
        <v>0</v>
      </c>
      <c r="FN69" s="76">
        <v>0</v>
      </c>
      <c r="FO69" s="76">
        <v>0</v>
      </c>
      <c r="FP69" s="76">
        <v>0</v>
      </c>
      <c r="FQ69" s="76">
        <v>0</v>
      </c>
      <c r="FR69" s="76">
        <v>0</v>
      </c>
      <c r="FS69" s="76">
        <v>0</v>
      </c>
      <c r="FT69" s="76">
        <v>0</v>
      </c>
      <c r="FU69" s="76">
        <v>0</v>
      </c>
      <c r="FV69" s="76">
        <v>0</v>
      </c>
      <c r="FW69" s="76">
        <v>0</v>
      </c>
      <c r="FX69" s="76">
        <v>0</v>
      </c>
      <c r="FY69" s="76">
        <v>0</v>
      </c>
      <c r="FZ69" s="76">
        <v>0</v>
      </c>
      <c r="GA69" s="76">
        <v>0</v>
      </c>
      <c r="GB69" s="76">
        <v>0</v>
      </c>
      <c r="GC69" s="76">
        <v>0</v>
      </c>
      <c r="GD69" s="76">
        <v>0</v>
      </c>
      <c r="GE69" s="76">
        <v>0</v>
      </c>
      <c r="GF69" s="76">
        <v>0</v>
      </c>
      <c r="GG69" s="76">
        <v>0</v>
      </c>
      <c r="GH69" s="76">
        <v>0</v>
      </c>
      <c r="GI69" s="76">
        <v>0</v>
      </c>
      <c r="GJ69" s="76">
        <v>0</v>
      </c>
      <c r="GK69" s="76">
        <v>0</v>
      </c>
      <c r="GL69" s="76">
        <v>0</v>
      </c>
      <c r="GM69" s="76">
        <v>0</v>
      </c>
      <c r="GN69" s="76">
        <v>0</v>
      </c>
      <c r="GO69" s="77">
        <v>0</v>
      </c>
    </row>
    <row r="70" spans="1:197" x14ac:dyDescent="0.2">
      <c r="A70" s="75">
        <v>66</v>
      </c>
      <c r="B70" s="50" t="s">
        <v>388</v>
      </c>
      <c r="C70" s="76">
        <v>1</v>
      </c>
      <c r="D70" s="76">
        <v>17</v>
      </c>
      <c r="E70" s="76">
        <v>44019712</v>
      </c>
      <c r="F70" s="76" t="s">
        <v>502</v>
      </c>
      <c r="G70" s="76" t="s">
        <v>413</v>
      </c>
      <c r="H70" s="76" t="s">
        <v>412</v>
      </c>
      <c r="I70" s="76">
        <v>0.97006999999999999</v>
      </c>
      <c r="J70" s="76">
        <v>0.97006999999999999</v>
      </c>
      <c r="K70" s="76">
        <v>0</v>
      </c>
      <c r="L70" s="76">
        <v>0</v>
      </c>
      <c r="M70" s="76">
        <v>0</v>
      </c>
      <c r="N70" s="76">
        <v>0</v>
      </c>
      <c r="O70" s="76">
        <v>0</v>
      </c>
      <c r="P70" s="76">
        <v>1</v>
      </c>
      <c r="Q70" s="76">
        <v>0</v>
      </c>
      <c r="R70" s="76">
        <v>0</v>
      </c>
      <c r="S70" s="76">
        <v>0</v>
      </c>
      <c r="T70" s="76">
        <v>0</v>
      </c>
      <c r="U70" s="76">
        <v>0</v>
      </c>
      <c r="V70" s="76">
        <v>0</v>
      </c>
      <c r="W70" s="76">
        <v>0</v>
      </c>
      <c r="X70" s="76">
        <v>1</v>
      </c>
      <c r="Y70" s="76">
        <v>0</v>
      </c>
      <c r="Z70" s="76">
        <v>0</v>
      </c>
      <c r="AA70" s="76">
        <v>0</v>
      </c>
      <c r="AB70" s="76">
        <v>1</v>
      </c>
      <c r="AC70" s="76">
        <v>0</v>
      </c>
      <c r="AD70" s="76">
        <v>1</v>
      </c>
      <c r="AE70" s="76">
        <v>0</v>
      </c>
      <c r="AF70" s="76">
        <v>0</v>
      </c>
      <c r="AG70" s="76">
        <v>0</v>
      </c>
      <c r="AH70" s="76">
        <v>1</v>
      </c>
      <c r="AI70" s="76">
        <v>0</v>
      </c>
      <c r="AJ70" s="76">
        <v>0</v>
      </c>
      <c r="AK70" s="76">
        <v>0</v>
      </c>
      <c r="AL70" s="76">
        <v>0</v>
      </c>
      <c r="AM70" s="76">
        <v>0</v>
      </c>
      <c r="AN70" s="76">
        <v>0</v>
      </c>
      <c r="AO70" s="76">
        <v>0</v>
      </c>
      <c r="AP70" s="76">
        <v>1</v>
      </c>
      <c r="AQ70" s="76">
        <v>0</v>
      </c>
      <c r="AR70" s="76">
        <v>0</v>
      </c>
      <c r="AS70" s="76">
        <v>0</v>
      </c>
      <c r="AT70" s="76">
        <v>1</v>
      </c>
      <c r="AU70" s="76">
        <v>0</v>
      </c>
      <c r="AV70" s="76">
        <v>0</v>
      </c>
      <c r="AW70" s="76">
        <v>0</v>
      </c>
      <c r="AX70" s="76">
        <v>1</v>
      </c>
      <c r="AY70" s="76">
        <v>0</v>
      </c>
      <c r="AZ70" s="76">
        <v>0</v>
      </c>
      <c r="BA70" s="76">
        <v>0</v>
      </c>
      <c r="BB70" s="76">
        <v>1</v>
      </c>
      <c r="BC70" s="76">
        <v>0</v>
      </c>
      <c r="BD70" s="76">
        <v>1</v>
      </c>
      <c r="BE70" s="76">
        <v>0</v>
      </c>
      <c r="BF70" s="76">
        <v>0</v>
      </c>
      <c r="BG70" s="76">
        <v>0</v>
      </c>
      <c r="BH70" s="76">
        <v>1</v>
      </c>
      <c r="BI70" s="76">
        <v>0</v>
      </c>
      <c r="BJ70" s="76">
        <v>1</v>
      </c>
      <c r="BK70" s="76">
        <v>0</v>
      </c>
      <c r="BL70" s="76">
        <v>0</v>
      </c>
      <c r="BM70" s="76">
        <v>0</v>
      </c>
      <c r="BN70" s="76">
        <v>0</v>
      </c>
      <c r="BO70" s="76">
        <v>0</v>
      </c>
      <c r="BP70" s="76">
        <v>1</v>
      </c>
      <c r="BQ70" s="76">
        <v>0</v>
      </c>
      <c r="BR70" s="76">
        <v>0</v>
      </c>
      <c r="BS70" s="76">
        <v>0</v>
      </c>
      <c r="BT70" s="76">
        <v>1</v>
      </c>
      <c r="BU70" s="76">
        <v>0</v>
      </c>
      <c r="BV70" s="76">
        <v>0</v>
      </c>
      <c r="BW70" s="76">
        <v>0</v>
      </c>
      <c r="BX70" s="76">
        <v>0</v>
      </c>
      <c r="BY70" s="76">
        <v>0</v>
      </c>
      <c r="BZ70" s="76">
        <v>0</v>
      </c>
      <c r="CA70" s="76">
        <v>0</v>
      </c>
      <c r="CB70" s="76">
        <v>0</v>
      </c>
      <c r="CC70" s="76">
        <v>0</v>
      </c>
      <c r="CD70" s="76">
        <v>0</v>
      </c>
      <c r="CE70" s="76">
        <v>0</v>
      </c>
      <c r="CF70" s="76">
        <v>0</v>
      </c>
      <c r="CG70" s="76">
        <v>0</v>
      </c>
      <c r="CH70" s="76">
        <v>1</v>
      </c>
      <c r="CI70" s="76">
        <v>0</v>
      </c>
      <c r="CJ70" s="76">
        <v>1</v>
      </c>
      <c r="CK70" s="76">
        <v>0</v>
      </c>
      <c r="CL70" s="76">
        <v>0</v>
      </c>
      <c r="CM70" s="76">
        <v>0</v>
      </c>
      <c r="CN70" s="76">
        <v>1</v>
      </c>
      <c r="CO70" s="76">
        <v>0</v>
      </c>
      <c r="CP70" s="76">
        <v>0</v>
      </c>
      <c r="CQ70" s="76">
        <v>0</v>
      </c>
      <c r="CR70" s="76">
        <v>0</v>
      </c>
      <c r="CS70" s="76">
        <v>0</v>
      </c>
      <c r="CT70" s="76">
        <v>1</v>
      </c>
      <c r="CU70" s="76">
        <v>0</v>
      </c>
      <c r="CV70" s="76">
        <v>0</v>
      </c>
      <c r="CW70" s="76">
        <v>0</v>
      </c>
      <c r="CX70" s="76">
        <v>0</v>
      </c>
      <c r="CY70" s="76">
        <v>0</v>
      </c>
      <c r="CZ70" s="76">
        <v>0</v>
      </c>
      <c r="DA70" s="76">
        <v>0</v>
      </c>
      <c r="DB70" s="76">
        <v>0</v>
      </c>
      <c r="DC70" s="76">
        <v>0</v>
      </c>
      <c r="DD70" s="76">
        <v>0</v>
      </c>
      <c r="DE70" s="76">
        <v>0</v>
      </c>
      <c r="DF70" s="76">
        <v>0</v>
      </c>
      <c r="DG70" s="76">
        <v>0</v>
      </c>
      <c r="DH70" s="76">
        <v>1</v>
      </c>
      <c r="DI70" s="76">
        <v>0</v>
      </c>
      <c r="DJ70" s="76">
        <v>0</v>
      </c>
      <c r="DK70" s="76">
        <v>0</v>
      </c>
      <c r="DL70" s="76">
        <v>4.0199999999999996</v>
      </c>
      <c r="DM70" s="76">
        <v>0</v>
      </c>
      <c r="DN70" s="76">
        <v>1</v>
      </c>
      <c r="DO70" s="76">
        <v>0</v>
      </c>
      <c r="DP70" s="76">
        <v>0</v>
      </c>
      <c r="DQ70" s="76">
        <v>0</v>
      </c>
      <c r="DR70" s="76">
        <v>0</v>
      </c>
      <c r="DS70" s="76">
        <v>0</v>
      </c>
      <c r="DT70" s="76">
        <v>0</v>
      </c>
      <c r="DU70" s="76">
        <v>0</v>
      </c>
      <c r="DV70" s="76">
        <v>0</v>
      </c>
      <c r="DW70" s="76">
        <v>0</v>
      </c>
      <c r="DX70" s="76">
        <v>0</v>
      </c>
      <c r="DY70" s="76">
        <v>0</v>
      </c>
      <c r="DZ70" s="76">
        <v>0</v>
      </c>
      <c r="EA70" s="76">
        <v>0</v>
      </c>
      <c r="EB70" s="76">
        <v>0</v>
      </c>
      <c r="EC70" s="76">
        <v>0</v>
      </c>
      <c r="ED70" s="76">
        <v>0</v>
      </c>
      <c r="EE70" s="76">
        <v>0</v>
      </c>
      <c r="EF70" s="76">
        <v>0</v>
      </c>
      <c r="EG70" s="76">
        <v>1</v>
      </c>
      <c r="EH70" s="76">
        <v>0</v>
      </c>
      <c r="EI70" s="76">
        <v>-0.45004</v>
      </c>
      <c r="EJ70" s="76">
        <v>0</v>
      </c>
      <c r="EK70" s="76">
        <v>2.5023</v>
      </c>
      <c r="EL70" s="76">
        <v>0</v>
      </c>
      <c r="EM70" s="76">
        <v>1.6364000000000001</v>
      </c>
      <c r="EN70" s="76">
        <v>0</v>
      </c>
      <c r="EO70" s="76">
        <v>7.35</v>
      </c>
      <c r="EP70" s="76">
        <v>0</v>
      </c>
      <c r="EQ70" s="76">
        <v>0.29899999999999999</v>
      </c>
      <c r="ER70" s="76">
        <v>0</v>
      </c>
      <c r="ES70" s="76">
        <v>1.6840000000000001E-2</v>
      </c>
      <c r="ET70" s="76">
        <v>0</v>
      </c>
      <c r="EU70" s="76">
        <v>1.0908</v>
      </c>
      <c r="EV70" s="76">
        <v>0</v>
      </c>
      <c r="EW70" s="76">
        <v>0</v>
      </c>
      <c r="EX70" s="76">
        <v>0</v>
      </c>
      <c r="EY70" s="76">
        <v>0.87251000000000001</v>
      </c>
      <c r="EZ70" s="76">
        <v>0</v>
      </c>
      <c r="FA70" s="76">
        <v>0</v>
      </c>
      <c r="FB70" s="76">
        <v>0</v>
      </c>
      <c r="FC70" s="76">
        <v>0</v>
      </c>
      <c r="FD70" s="76">
        <v>0</v>
      </c>
      <c r="FE70" s="76">
        <v>1</v>
      </c>
      <c r="FF70" s="76">
        <v>0</v>
      </c>
      <c r="FG70" s="76">
        <v>0</v>
      </c>
      <c r="FH70" s="76">
        <v>0</v>
      </c>
      <c r="FI70" s="76">
        <v>1</v>
      </c>
      <c r="FJ70" s="76">
        <v>0</v>
      </c>
      <c r="FK70" s="76">
        <v>0</v>
      </c>
      <c r="FL70" s="76">
        <v>0</v>
      </c>
      <c r="FM70" s="76">
        <v>1</v>
      </c>
      <c r="FN70" s="76">
        <v>0</v>
      </c>
      <c r="FO70" s="76">
        <v>0</v>
      </c>
      <c r="FP70" s="76">
        <v>0</v>
      </c>
      <c r="FQ70" s="76">
        <v>1</v>
      </c>
      <c r="FR70" s="76">
        <v>0</v>
      </c>
      <c r="FS70" s="76">
        <v>0</v>
      </c>
      <c r="FT70" s="76">
        <v>0</v>
      </c>
      <c r="FU70" s="76">
        <v>0</v>
      </c>
      <c r="FV70" s="76">
        <v>0</v>
      </c>
      <c r="FW70" s="76">
        <v>0</v>
      </c>
      <c r="FX70" s="76">
        <v>0</v>
      </c>
      <c r="FY70" s="76">
        <v>1</v>
      </c>
      <c r="FZ70" s="76">
        <v>0</v>
      </c>
      <c r="GA70" s="76">
        <v>0</v>
      </c>
      <c r="GB70" s="76">
        <v>0</v>
      </c>
      <c r="GC70" s="76">
        <v>0</v>
      </c>
      <c r="GD70" s="76">
        <v>0</v>
      </c>
      <c r="GE70" s="76">
        <v>0</v>
      </c>
      <c r="GF70" s="76">
        <v>0</v>
      </c>
      <c r="GG70" s="76">
        <v>0</v>
      </c>
      <c r="GH70" s="76">
        <v>0</v>
      </c>
      <c r="GI70" s="76">
        <v>1</v>
      </c>
      <c r="GJ70" s="76">
        <v>0</v>
      </c>
      <c r="GK70" s="76">
        <v>3</v>
      </c>
      <c r="GL70" s="76">
        <v>0</v>
      </c>
      <c r="GM70" s="76">
        <v>0</v>
      </c>
      <c r="GN70" s="76">
        <v>0</v>
      </c>
      <c r="GO70" s="77">
        <v>0</v>
      </c>
    </row>
    <row r="71" spans="1:197" x14ac:dyDescent="0.2">
      <c r="A71" s="75">
        <v>66</v>
      </c>
      <c r="B71" s="50" t="s">
        <v>1053</v>
      </c>
      <c r="C71" s="76">
        <v>1</v>
      </c>
      <c r="D71" s="76">
        <v>17</v>
      </c>
      <c r="E71" s="76">
        <v>44019712</v>
      </c>
      <c r="F71" s="76" t="s">
        <v>502</v>
      </c>
      <c r="G71" s="76" t="s">
        <v>413</v>
      </c>
      <c r="H71" s="76" t="s">
        <v>412</v>
      </c>
      <c r="I71" s="76">
        <v>0.98477000000000003</v>
      </c>
      <c r="J71" s="76">
        <v>0.98477000000000003</v>
      </c>
      <c r="K71" s="76">
        <v>0</v>
      </c>
      <c r="L71" s="76">
        <v>0</v>
      </c>
      <c r="M71" s="76">
        <v>0</v>
      </c>
      <c r="N71" s="76">
        <v>0</v>
      </c>
      <c r="O71" s="76">
        <v>0</v>
      </c>
      <c r="P71" s="76">
        <v>1</v>
      </c>
      <c r="Q71" s="76">
        <v>0</v>
      </c>
      <c r="R71" s="76">
        <v>0</v>
      </c>
      <c r="S71" s="76">
        <v>0</v>
      </c>
      <c r="T71" s="76">
        <v>0</v>
      </c>
      <c r="U71" s="76">
        <v>0</v>
      </c>
      <c r="V71" s="76">
        <v>0</v>
      </c>
      <c r="W71" s="76">
        <v>0</v>
      </c>
      <c r="X71" s="76">
        <v>1</v>
      </c>
      <c r="Y71" s="76">
        <v>0</v>
      </c>
      <c r="Z71" s="76">
        <v>0</v>
      </c>
      <c r="AA71" s="76">
        <v>0</v>
      </c>
      <c r="AB71" s="76">
        <v>1</v>
      </c>
      <c r="AC71" s="76">
        <v>0</v>
      </c>
      <c r="AD71" s="76">
        <v>1</v>
      </c>
      <c r="AE71" s="76">
        <v>0</v>
      </c>
      <c r="AF71" s="76">
        <v>0</v>
      </c>
      <c r="AG71" s="76">
        <v>0</v>
      </c>
      <c r="AH71" s="76">
        <v>1</v>
      </c>
      <c r="AI71" s="76">
        <v>0</v>
      </c>
      <c r="AJ71" s="76">
        <v>0</v>
      </c>
      <c r="AK71" s="76">
        <v>0</v>
      </c>
      <c r="AL71" s="76">
        <v>0</v>
      </c>
      <c r="AM71" s="76">
        <v>0</v>
      </c>
      <c r="AN71" s="76">
        <v>0</v>
      </c>
      <c r="AO71" s="76">
        <v>0</v>
      </c>
      <c r="AP71" s="76">
        <v>1</v>
      </c>
      <c r="AQ71" s="76">
        <v>0</v>
      </c>
      <c r="AR71" s="76">
        <v>0</v>
      </c>
      <c r="AS71" s="76">
        <v>0</v>
      </c>
      <c r="AT71" s="76">
        <v>1</v>
      </c>
      <c r="AU71" s="76">
        <v>0</v>
      </c>
      <c r="AV71" s="76">
        <v>0</v>
      </c>
      <c r="AW71" s="76">
        <v>0</v>
      </c>
      <c r="AX71" s="76">
        <v>1</v>
      </c>
      <c r="AY71" s="76">
        <v>0</v>
      </c>
      <c r="AZ71" s="76">
        <v>0</v>
      </c>
      <c r="BA71" s="76">
        <v>0</v>
      </c>
      <c r="BB71" s="76">
        <v>1</v>
      </c>
      <c r="BC71" s="76">
        <v>0</v>
      </c>
      <c r="BD71" s="76">
        <v>1</v>
      </c>
      <c r="BE71" s="76">
        <v>0</v>
      </c>
      <c r="BF71" s="76">
        <v>0</v>
      </c>
      <c r="BG71" s="76">
        <v>0</v>
      </c>
      <c r="BH71" s="76">
        <v>1</v>
      </c>
      <c r="BI71" s="76">
        <v>0</v>
      </c>
      <c r="BJ71" s="76">
        <v>1</v>
      </c>
      <c r="BK71" s="76">
        <v>0</v>
      </c>
      <c r="BL71" s="76">
        <v>0</v>
      </c>
      <c r="BM71" s="76">
        <v>0</v>
      </c>
      <c r="BN71" s="76">
        <v>0</v>
      </c>
      <c r="BO71" s="76">
        <v>0</v>
      </c>
      <c r="BP71" s="76">
        <v>1</v>
      </c>
      <c r="BQ71" s="76">
        <v>0</v>
      </c>
      <c r="BR71" s="76">
        <v>0</v>
      </c>
      <c r="BS71" s="76">
        <v>0</v>
      </c>
      <c r="BT71" s="76">
        <v>1</v>
      </c>
      <c r="BU71" s="76">
        <v>0</v>
      </c>
      <c r="BV71" s="76">
        <v>0</v>
      </c>
      <c r="BW71" s="76">
        <v>0</v>
      </c>
      <c r="BX71" s="76">
        <v>0</v>
      </c>
      <c r="BY71" s="76">
        <v>0</v>
      </c>
      <c r="BZ71" s="76">
        <v>0</v>
      </c>
      <c r="CA71" s="76">
        <v>0</v>
      </c>
      <c r="CB71" s="76">
        <v>0</v>
      </c>
      <c r="CC71" s="76">
        <v>0</v>
      </c>
      <c r="CD71" s="76">
        <v>0</v>
      </c>
      <c r="CE71" s="76">
        <v>0</v>
      </c>
      <c r="CF71" s="76">
        <v>0</v>
      </c>
      <c r="CG71" s="76">
        <v>0</v>
      </c>
      <c r="CH71" s="76">
        <v>1</v>
      </c>
      <c r="CI71" s="76">
        <v>0</v>
      </c>
      <c r="CJ71" s="76">
        <v>1</v>
      </c>
      <c r="CK71" s="76">
        <v>0</v>
      </c>
      <c r="CL71" s="76">
        <v>0</v>
      </c>
      <c r="CM71" s="76">
        <v>0</v>
      </c>
      <c r="CN71" s="76">
        <v>1</v>
      </c>
      <c r="CO71" s="76">
        <v>0</v>
      </c>
      <c r="CP71" s="76">
        <v>0</v>
      </c>
      <c r="CQ71" s="76">
        <v>0</v>
      </c>
      <c r="CR71" s="76">
        <v>0</v>
      </c>
      <c r="CS71" s="76">
        <v>0</v>
      </c>
      <c r="CT71" s="76">
        <v>1</v>
      </c>
      <c r="CU71" s="76">
        <v>0</v>
      </c>
      <c r="CV71" s="76">
        <v>0</v>
      </c>
      <c r="CW71" s="76">
        <v>0</v>
      </c>
      <c r="CX71" s="76">
        <v>0</v>
      </c>
      <c r="CY71" s="76">
        <v>0</v>
      </c>
      <c r="CZ71" s="76">
        <v>0</v>
      </c>
      <c r="DA71" s="76">
        <v>0</v>
      </c>
      <c r="DB71" s="76">
        <v>0</v>
      </c>
      <c r="DC71" s="76">
        <v>0</v>
      </c>
      <c r="DD71" s="76">
        <v>0</v>
      </c>
      <c r="DE71" s="76">
        <v>0</v>
      </c>
      <c r="DF71" s="76">
        <v>0</v>
      </c>
      <c r="DG71" s="76">
        <v>0</v>
      </c>
      <c r="DH71" s="76">
        <v>1</v>
      </c>
      <c r="DI71" s="76">
        <v>0</v>
      </c>
      <c r="DJ71" s="76">
        <v>0</v>
      </c>
      <c r="DK71" s="76">
        <v>0</v>
      </c>
      <c r="DL71" s="76">
        <v>4.0199999999999996</v>
      </c>
      <c r="DM71" s="76">
        <v>0</v>
      </c>
      <c r="DN71" s="76">
        <v>1</v>
      </c>
      <c r="DO71" s="76">
        <v>0</v>
      </c>
      <c r="DP71" s="76">
        <v>0</v>
      </c>
      <c r="DQ71" s="76">
        <v>0</v>
      </c>
      <c r="DR71" s="76">
        <v>0</v>
      </c>
      <c r="DS71" s="76">
        <v>0</v>
      </c>
      <c r="DT71" s="76">
        <v>0</v>
      </c>
      <c r="DU71" s="76">
        <v>0</v>
      </c>
      <c r="DV71" s="76">
        <v>0</v>
      </c>
      <c r="DW71" s="76">
        <v>0</v>
      </c>
      <c r="DX71" s="76">
        <v>0</v>
      </c>
      <c r="DY71" s="76">
        <v>0</v>
      </c>
      <c r="DZ71" s="76">
        <v>0</v>
      </c>
      <c r="EA71" s="76">
        <v>0</v>
      </c>
      <c r="EB71" s="76">
        <v>0</v>
      </c>
      <c r="EC71" s="76">
        <v>0</v>
      </c>
      <c r="ED71" s="76">
        <v>0</v>
      </c>
      <c r="EE71" s="76">
        <v>0</v>
      </c>
      <c r="EF71" s="76">
        <v>0</v>
      </c>
      <c r="EG71" s="76">
        <v>1</v>
      </c>
      <c r="EH71" s="76">
        <v>0</v>
      </c>
      <c r="EI71" s="76">
        <v>-0.45004</v>
      </c>
      <c r="EJ71" s="76">
        <v>0</v>
      </c>
      <c r="EK71" s="76">
        <v>2.5023</v>
      </c>
      <c r="EL71" s="76">
        <v>0</v>
      </c>
      <c r="EM71" s="76">
        <v>1.6364000000000001</v>
      </c>
      <c r="EN71" s="76">
        <v>0</v>
      </c>
      <c r="EO71" s="76">
        <v>7.35</v>
      </c>
      <c r="EP71" s="76">
        <v>0</v>
      </c>
      <c r="EQ71" s="76">
        <v>0.29899999999999999</v>
      </c>
      <c r="ER71" s="76">
        <v>0</v>
      </c>
      <c r="ES71" s="76">
        <v>1.6840000000000001E-2</v>
      </c>
      <c r="ET71" s="76">
        <v>0</v>
      </c>
      <c r="EU71" s="76">
        <v>1.0908</v>
      </c>
      <c r="EV71" s="76">
        <v>0</v>
      </c>
      <c r="EW71" s="76">
        <v>0</v>
      </c>
      <c r="EX71" s="76">
        <v>0</v>
      </c>
      <c r="EY71" s="76">
        <v>0.87251000000000001</v>
      </c>
      <c r="EZ71" s="76">
        <v>0</v>
      </c>
      <c r="FA71" s="76">
        <v>0</v>
      </c>
      <c r="FB71" s="76">
        <v>0</v>
      </c>
      <c r="FC71" s="76">
        <v>0</v>
      </c>
      <c r="FD71" s="76">
        <v>0</v>
      </c>
      <c r="FE71" s="76">
        <v>1</v>
      </c>
      <c r="FF71" s="76">
        <v>0</v>
      </c>
      <c r="FG71" s="76">
        <v>0</v>
      </c>
      <c r="FH71" s="76">
        <v>0</v>
      </c>
      <c r="FI71" s="76">
        <v>1</v>
      </c>
      <c r="FJ71" s="76">
        <v>0</v>
      </c>
      <c r="FK71" s="76">
        <v>0</v>
      </c>
      <c r="FL71" s="76">
        <v>0</v>
      </c>
      <c r="FM71" s="76">
        <v>1</v>
      </c>
      <c r="FN71" s="76">
        <v>0</v>
      </c>
      <c r="FO71" s="76">
        <v>0</v>
      </c>
      <c r="FP71" s="76">
        <v>0</v>
      </c>
      <c r="FQ71" s="76">
        <v>1</v>
      </c>
      <c r="FR71" s="76">
        <v>0</v>
      </c>
      <c r="FS71" s="76">
        <v>0</v>
      </c>
      <c r="FT71" s="76">
        <v>0</v>
      </c>
      <c r="FU71" s="76">
        <v>0</v>
      </c>
      <c r="FV71" s="76">
        <v>0</v>
      </c>
      <c r="FW71" s="76">
        <v>0</v>
      </c>
      <c r="FX71" s="76">
        <v>0</v>
      </c>
      <c r="FY71" s="76">
        <v>1</v>
      </c>
      <c r="FZ71" s="76">
        <v>0</v>
      </c>
      <c r="GA71" s="76">
        <v>0</v>
      </c>
      <c r="GB71" s="76">
        <v>0</v>
      </c>
      <c r="GC71" s="76">
        <v>0</v>
      </c>
      <c r="GD71" s="76">
        <v>0</v>
      </c>
      <c r="GE71" s="76">
        <v>0</v>
      </c>
      <c r="GF71" s="76">
        <v>0</v>
      </c>
      <c r="GG71" s="76">
        <v>0</v>
      </c>
      <c r="GH71" s="76">
        <v>0</v>
      </c>
      <c r="GI71" s="76">
        <v>1</v>
      </c>
      <c r="GJ71" s="76">
        <v>0</v>
      </c>
      <c r="GK71" s="76">
        <v>3</v>
      </c>
      <c r="GL71" s="76">
        <v>0</v>
      </c>
      <c r="GM71" s="76">
        <v>0</v>
      </c>
      <c r="GN71" s="76">
        <v>0</v>
      </c>
      <c r="GO71" s="77">
        <v>0</v>
      </c>
    </row>
    <row r="72" spans="1:197" x14ac:dyDescent="0.2">
      <c r="A72" s="75">
        <v>67</v>
      </c>
      <c r="B72" s="50" t="s">
        <v>388</v>
      </c>
      <c r="C72" s="76">
        <v>1</v>
      </c>
      <c r="D72" s="76">
        <v>17</v>
      </c>
      <c r="E72" s="76">
        <v>53379811</v>
      </c>
      <c r="F72" s="76" t="s">
        <v>504</v>
      </c>
      <c r="G72" s="76" t="s">
        <v>416</v>
      </c>
      <c r="H72" s="76" t="s">
        <v>422</v>
      </c>
      <c r="I72" s="76">
        <v>0.87624000000000002</v>
      </c>
      <c r="J72" s="76">
        <v>0.87624000000000002</v>
      </c>
      <c r="K72" s="76">
        <v>0</v>
      </c>
      <c r="L72" s="76">
        <v>0</v>
      </c>
      <c r="M72" s="76">
        <v>0</v>
      </c>
      <c r="N72" s="76">
        <v>0</v>
      </c>
      <c r="O72" s="76">
        <v>0</v>
      </c>
      <c r="P72" s="76">
        <v>0</v>
      </c>
      <c r="Q72" s="76">
        <v>0</v>
      </c>
      <c r="R72" s="76">
        <v>1</v>
      </c>
      <c r="S72" s="76">
        <v>0</v>
      </c>
      <c r="T72" s="76">
        <v>0</v>
      </c>
      <c r="U72" s="76">
        <v>0</v>
      </c>
      <c r="V72" s="76">
        <v>0</v>
      </c>
      <c r="W72" s="76">
        <v>0</v>
      </c>
      <c r="X72" s="76">
        <v>0</v>
      </c>
      <c r="Y72" s="76">
        <v>0</v>
      </c>
      <c r="Z72" s="76">
        <v>1</v>
      </c>
      <c r="AA72" s="76">
        <v>0</v>
      </c>
      <c r="AB72" s="76">
        <v>1</v>
      </c>
      <c r="AC72" s="76">
        <v>0</v>
      </c>
      <c r="AD72" s="76">
        <v>1</v>
      </c>
      <c r="AE72" s="76">
        <v>0</v>
      </c>
      <c r="AF72" s="76">
        <v>0</v>
      </c>
      <c r="AG72" s="76">
        <v>0</v>
      </c>
      <c r="AH72" s="76">
        <v>0</v>
      </c>
      <c r="AI72" s="76">
        <v>0</v>
      </c>
      <c r="AJ72" s="76">
        <v>0</v>
      </c>
      <c r="AK72" s="76">
        <v>0</v>
      </c>
      <c r="AL72" s="76">
        <v>1</v>
      </c>
      <c r="AM72" s="76">
        <v>0</v>
      </c>
      <c r="AN72" s="76">
        <v>0</v>
      </c>
      <c r="AO72" s="76">
        <v>0</v>
      </c>
      <c r="AP72" s="76">
        <v>0</v>
      </c>
      <c r="AQ72" s="76">
        <v>0</v>
      </c>
      <c r="AR72" s="76">
        <v>1</v>
      </c>
      <c r="AS72" s="76">
        <v>0</v>
      </c>
      <c r="AT72" s="76">
        <v>1</v>
      </c>
      <c r="AU72" s="76">
        <v>0</v>
      </c>
      <c r="AV72" s="76">
        <v>0</v>
      </c>
      <c r="AW72" s="76">
        <v>0</v>
      </c>
      <c r="AX72" s="76">
        <v>1</v>
      </c>
      <c r="AY72" s="76">
        <v>0</v>
      </c>
      <c r="AZ72" s="76">
        <v>0</v>
      </c>
      <c r="BA72" s="76">
        <v>0</v>
      </c>
      <c r="BB72" s="76">
        <v>1</v>
      </c>
      <c r="BC72" s="76">
        <v>0</v>
      </c>
      <c r="BD72" s="76">
        <v>1</v>
      </c>
      <c r="BE72" s="76">
        <v>0</v>
      </c>
      <c r="BF72" s="76">
        <v>0</v>
      </c>
      <c r="BG72" s="76">
        <v>0</v>
      </c>
      <c r="BH72" s="76">
        <v>0</v>
      </c>
      <c r="BI72" s="76">
        <v>0</v>
      </c>
      <c r="BJ72" s="76">
        <v>1</v>
      </c>
      <c r="BK72" s="76">
        <v>0</v>
      </c>
      <c r="BL72" s="76">
        <v>0</v>
      </c>
      <c r="BM72" s="76">
        <v>0</v>
      </c>
      <c r="BN72" s="76">
        <v>0</v>
      </c>
      <c r="BO72" s="76">
        <v>0</v>
      </c>
      <c r="BP72" s="76">
        <v>1</v>
      </c>
      <c r="BQ72" s="76">
        <v>0</v>
      </c>
      <c r="BR72" s="76">
        <v>0</v>
      </c>
      <c r="BS72" s="76">
        <v>0</v>
      </c>
      <c r="BT72" s="76">
        <v>1</v>
      </c>
      <c r="BU72" s="76">
        <v>0</v>
      </c>
      <c r="BV72" s="76">
        <v>0</v>
      </c>
      <c r="BW72" s="76">
        <v>0</v>
      </c>
      <c r="BX72" s="76">
        <v>0</v>
      </c>
      <c r="BY72" s="76">
        <v>0</v>
      </c>
      <c r="BZ72" s="76">
        <v>0</v>
      </c>
      <c r="CA72" s="76">
        <v>0</v>
      </c>
      <c r="CB72" s="76">
        <v>0</v>
      </c>
      <c r="CC72" s="76">
        <v>0</v>
      </c>
      <c r="CD72" s="76">
        <v>0</v>
      </c>
      <c r="CE72" s="76">
        <v>0</v>
      </c>
      <c r="CF72" s="76">
        <v>0</v>
      </c>
      <c r="CG72" s="76">
        <v>0</v>
      </c>
      <c r="CH72" s="76">
        <v>0</v>
      </c>
      <c r="CI72" s="76">
        <v>0</v>
      </c>
      <c r="CJ72" s="76">
        <v>1</v>
      </c>
      <c r="CK72" s="76">
        <v>0</v>
      </c>
      <c r="CL72" s="76">
        <v>0</v>
      </c>
      <c r="CM72" s="76">
        <v>0</v>
      </c>
      <c r="CN72" s="76">
        <v>1</v>
      </c>
      <c r="CO72" s="76">
        <v>0</v>
      </c>
      <c r="CP72" s="76">
        <v>0</v>
      </c>
      <c r="CQ72" s="76">
        <v>0</v>
      </c>
      <c r="CR72" s="76">
        <v>1</v>
      </c>
      <c r="CS72" s="76">
        <v>0</v>
      </c>
      <c r="CT72" s="76">
        <v>0</v>
      </c>
      <c r="CU72" s="76">
        <v>0</v>
      </c>
      <c r="CV72" s="76">
        <v>0</v>
      </c>
      <c r="CW72" s="76">
        <v>0</v>
      </c>
      <c r="CX72" s="76">
        <v>1</v>
      </c>
      <c r="CY72" s="76">
        <v>0</v>
      </c>
      <c r="CZ72" s="76">
        <v>0</v>
      </c>
      <c r="DA72" s="76">
        <v>0</v>
      </c>
      <c r="DB72" s="76">
        <v>0</v>
      </c>
      <c r="DC72" s="76">
        <v>0</v>
      </c>
      <c r="DD72" s="76">
        <v>0</v>
      </c>
      <c r="DE72" s="76">
        <v>0</v>
      </c>
      <c r="DF72" s="76">
        <v>0</v>
      </c>
      <c r="DG72" s="76">
        <v>0</v>
      </c>
      <c r="DH72" s="76">
        <v>0</v>
      </c>
      <c r="DI72" s="76">
        <v>0</v>
      </c>
      <c r="DJ72" s="76">
        <v>1</v>
      </c>
      <c r="DK72" s="76">
        <v>0</v>
      </c>
      <c r="DL72" s="76">
        <v>3.78</v>
      </c>
      <c r="DM72" s="76">
        <v>0</v>
      </c>
      <c r="DN72" s="76">
        <v>0</v>
      </c>
      <c r="DO72" s="76">
        <v>0</v>
      </c>
      <c r="DP72" s="76">
        <v>0</v>
      </c>
      <c r="DQ72" s="76">
        <v>0</v>
      </c>
      <c r="DR72" s="76">
        <v>0</v>
      </c>
      <c r="DS72" s="76">
        <v>0</v>
      </c>
      <c r="DT72" s="76">
        <v>0</v>
      </c>
      <c r="DU72" s="76">
        <v>0</v>
      </c>
      <c r="DV72" s="76">
        <v>0</v>
      </c>
      <c r="DW72" s="76">
        <v>0</v>
      </c>
      <c r="DX72" s="76">
        <v>0</v>
      </c>
      <c r="DY72" s="76">
        <v>0</v>
      </c>
      <c r="DZ72" s="76">
        <v>0</v>
      </c>
      <c r="EA72" s="76">
        <v>0</v>
      </c>
      <c r="EB72" s="76">
        <v>0</v>
      </c>
      <c r="EC72" s="76">
        <v>0</v>
      </c>
      <c r="ED72" s="76">
        <v>1</v>
      </c>
      <c r="EE72" s="76">
        <v>0</v>
      </c>
      <c r="EF72" s="76">
        <v>0</v>
      </c>
      <c r="EG72" s="76">
        <v>0</v>
      </c>
      <c r="EH72" s="76">
        <v>0</v>
      </c>
      <c r="EI72" s="76">
        <v>-0.21833</v>
      </c>
      <c r="EJ72" s="76">
        <v>0</v>
      </c>
      <c r="EK72" s="76">
        <v>3.5417999999999998E-2</v>
      </c>
      <c r="EL72" s="76">
        <v>0</v>
      </c>
      <c r="EM72" s="76">
        <v>0.6421</v>
      </c>
      <c r="EN72" s="76">
        <v>0</v>
      </c>
      <c r="EO72" s="76">
        <v>3.65</v>
      </c>
      <c r="EP72" s="76">
        <v>0</v>
      </c>
      <c r="EQ72" s="76">
        <v>0.19600000000000001</v>
      </c>
      <c r="ER72" s="76">
        <v>0</v>
      </c>
      <c r="ES72" s="76">
        <v>1.0840000000000001E-2</v>
      </c>
      <c r="ET72" s="76">
        <v>0</v>
      </c>
      <c r="EU72" s="76">
        <v>-0.81272999999999995</v>
      </c>
      <c r="EV72" s="76">
        <v>0</v>
      </c>
      <c r="EW72" s="76">
        <v>0</v>
      </c>
      <c r="EX72" s="76">
        <v>0</v>
      </c>
      <c r="EY72" s="76">
        <v>0</v>
      </c>
      <c r="EZ72" s="76">
        <v>0</v>
      </c>
      <c r="FA72" s="76">
        <v>0</v>
      </c>
      <c r="FB72" s="76">
        <v>0</v>
      </c>
      <c r="FC72" s="76">
        <v>0</v>
      </c>
      <c r="FD72" s="76">
        <v>0</v>
      </c>
      <c r="FE72" s="76">
        <v>0</v>
      </c>
      <c r="FF72" s="76">
        <v>0</v>
      </c>
      <c r="FG72" s="76">
        <v>1</v>
      </c>
      <c r="FH72" s="76">
        <v>0</v>
      </c>
      <c r="FI72" s="76">
        <v>0</v>
      </c>
      <c r="FJ72" s="76">
        <v>0</v>
      </c>
      <c r="FK72" s="76">
        <v>1</v>
      </c>
      <c r="FL72" s="76">
        <v>0</v>
      </c>
      <c r="FM72" s="76">
        <v>0</v>
      </c>
      <c r="FN72" s="76">
        <v>0</v>
      </c>
      <c r="FO72" s="76">
        <v>1</v>
      </c>
      <c r="FP72" s="76">
        <v>0</v>
      </c>
      <c r="FQ72" s="76">
        <v>0</v>
      </c>
      <c r="FR72" s="76">
        <v>0</v>
      </c>
      <c r="FS72" s="76">
        <v>0</v>
      </c>
      <c r="FT72" s="76">
        <v>0</v>
      </c>
      <c r="FU72" s="76">
        <v>0</v>
      </c>
      <c r="FV72" s="76">
        <v>0</v>
      </c>
      <c r="FW72" s="76">
        <v>0</v>
      </c>
      <c r="FX72" s="76">
        <v>0</v>
      </c>
      <c r="FY72" s="76">
        <v>1</v>
      </c>
      <c r="FZ72" s="76">
        <v>0</v>
      </c>
      <c r="GA72" s="76">
        <v>0</v>
      </c>
      <c r="GB72" s="76">
        <v>0</v>
      </c>
      <c r="GC72" s="76">
        <v>0</v>
      </c>
      <c r="GD72" s="76">
        <v>0</v>
      </c>
      <c r="GE72" s="76">
        <v>0</v>
      </c>
      <c r="GF72" s="76">
        <v>0</v>
      </c>
      <c r="GG72" s="76">
        <v>0</v>
      </c>
      <c r="GH72" s="76">
        <v>0</v>
      </c>
      <c r="GI72" s="76">
        <v>0</v>
      </c>
      <c r="GJ72" s="76">
        <v>0</v>
      </c>
      <c r="GK72" s="76">
        <v>9</v>
      </c>
      <c r="GL72" s="76">
        <v>0</v>
      </c>
      <c r="GM72" s="76">
        <v>0</v>
      </c>
      <c r="GN72" s="76">
        <v>0</v>
      </c>
      <c r="GO72" s="77">
        <v>0</v>
      </c>
    </row>
    <row r="73" spans="1:197" x14ac:dyDescent="0.2">
      <c r="A73" s="75">
        <v>67</v>
      </c>
      <c r="B73" s="50" t="s">
        <v>1053</v>
      </c>
      <c r="C73" s="76">
        <v>1</v>
      </c>
      <c r="D73" s="76">
        <v>17</v>
      </c>
      <c r="E73" s="76">
        <v>53379811</v>
      </c>
      <c r="F73" s="76" t="s">
        <v>504</v>
      </c>
      <c r="G73" s="76" t="s">
        <v>416</v>
      </c>
      <c r="H73" s="76" t="s">
        <v>422</v>
      </c>
      <c r="I73" s="76">
        <v>0.76066999999999996</v>
      </c>
      <c r="J73" s="76">
        <v>0.76066999999999996</v>
      </c>
      <c r="K73" s="76">
        <v>0</v>
      </c>
      <c r="L73" s="76">
        <v>0</v>
      </c>
      <c r="M73" s="76">
        <v>0</v>
      </c>
      <c r="N73" s="76">
        <v>0</v>
      </c>
      <c r="O73" s="76">
        <v>0</v>
      </c>
      <c r="P73" s="76">
        <v>0</v>
      </c>
      <c r="Q73" s="76">
        <v>0</v>
      </c>
      <c r="R73" s="76">
        <v>1</v>
      </c>
      <c r="S73" s="76">
        <v>0</v>
      </c>
      <c r="T73" s="76">
        <v>0</v>
      </c>
      <c r="U73" s="76">
        <v>0</v>
      </c>
      <c r="V73" s="76">
        <v>0</v>
      </c>
      <c r="W73" s="76">
        <v>0</v>
      </c>
      <c r="X73" s="76">
        <v>0</v>
      </c>
      <c r="Y73" s="76">
        <v>0</v>
      </c>
      <c r="Z73" s="76">
        <v>1</v>
      </c>
      <c r="AA73" s="76">
        <v>0</v>
      </c>
      <c r="AB73" s="76">
        <v>1</v>
      </c>
      <c r="AC73" s="76">
        <v>0</v>
      </c>
      <c r="AD73" s="76">
        <v>1</v>
      </c>
      <c r="AE73" s="76">
        <v>0</v>
      </c>
      <c r="AF73" s="76">
        <v>0</v>
      </c>
      <c r="AG73" s="76">
        <v>0</v>
      </c>
      <c r="AH73" s="76">
        <v>0</v>
      </c>
      <c r="AI73" s="76">
        <v>0</v>
      </c>
      <c r="AJ73" s="76">
        <v>0</v>
      </c>
      <c r="AK73" s="76">
        <v>0</v>
      </c>
      <c r="AL73" s="76">
        <v>1</v>
      </c>
      <c r="AM73" s="76">
        <v>0</v>
      </c>
      <c r="AN73" s="76">
        <v>0</v>
      </c>
      <c r="AO73" s="76">
        <v>0</v>
      </c>
      <c r="AP73" s="76">
        <v>0</v>
      </c>
      <c r="AQ73" s="76">
        <v>0</v>
      </c>
      <c r="AR73" s="76">
        <v>1</v>
      </c>
      <c r="AS73" s="76">
        <v>0</v>
      </c>
      <c r="AT73" s="76">
        <v>1</v>
      </c>
      <c r="AU73" s="76">
        <v>0</v>
      </c>
      <c r="AV73" s="76">
        <v>0</v>
      </c>
      <c r="AW73" s="76">
        <v>0</v>
      </c>
      <c r="AX73" s="76">
        <v>1</v>
      </c>
      <c r="AY73" s="76">
        <v>0</v>
      </c>
      <c r="AZ73" s="76">
        <v>0</v>
      </c>
      <c r="BA73" s="76">
        <v>0</v>
      </c>
      <c r="BB73" s="76">
        <v>1</v>
      </c>
      <c r="BC73" s="76">
        <v>0</v>
      </c>
      <c r="BD73" s="76">
        <v>1</v>
      </c>
      <c r="BE73" s="76">
        <v>0</v>
      </c>
      <c r="BF73" s="76">
        <v>0</v>
      </c>
      <c r="BG73" s="76">
        <v>0</v>
      </c>
      <c r="BH73" s="76">
        <v>0</v>
      </c>
      <c r="BI73" s="76">
        <v>0</v>
      </c>
      <c r="BJ73" s="76">
        <v>1</v>
      </c>
      <c r="BK73" s="76">
        <v>0</v>
      </c>
      <c r="BL73" s="76">
        <v>0</v>
      </c>
      <c r="BM73" s="76">
        <v>0</v>
      </c>
      <c r="BN73" s="76">
        <v>0</v>
      </c>
      <c r="BO73" s="76">
        <v>0</v>
      </c>
      <c r="BP73" s="76">
        <v>1</v>
      </c>
      <c r="BQ73" s="76">
        <v>0</v>
      </c>
      <c r="BR73" s="76">
        <v>0</v>
      </c>
      <c r="BS73" s="76">
        <v>0</v>
      </c>
      <c r="BT73" s="76">
        <v>1</v>
      </c>
      <c r="BU73" s="76">
        <v>0</v>
      </c>
      <c r="BV73" s="76">
        <v>0</v>
      </c>
      <c r="BW73" s="76">
        <v>0</v>
      </c>
      <c r="BX73" s="76">
        <v>0</v>
      </c>
      <c r="BY73" s="76">
        <v>0</v>
      </c>
      <c r="BZ73" s="76">
        <v>0</v>
      </c>
      <c r="CA73" s="76">
        <v>0</v>
      </c>
      <c r="CB73" s="76">
        <v>0</v>
      </c>
      <c r="CC73" s="76">
        <v>0</v>
      </c>
      <c r="CD73" s="76">
        <v>0</v>
      </c>
      <c r="CE73" s="76">
        <v>0</v>
      </c>
      <c r="CF73" s="76">
        <v>0</v>
      </c>
      <c r="CG73" s="76">
        <v>0</v>
      </c>
      <c r="CH73" s="76">
        <v>0</v>
      </c>
      <c r="CI73" s="76">
        <v>0</v>
      </c>
      <c r="CJ73" s="76">
        <v>1</v>
      </c>
      <c r="CK73" s="76">
        <v>0</v>
      </c>
      <c r="CL73" s="76">
        <v>0</v>
      </c>
      <c r="CM73" s="76">
        <v>0</v>
      </c>
      <c r="CN73" s="76">
        <v>1</v>
      </c>
      <c r="CO73" s="76">
        <v>0</v>
      </c>
      <c r="CP73" s="76">
        <v>0</v>
      </c>
      <c r="CQ73" s="76">
        <v>0</v>
      </c>
      <c r="CR73" s="76">
        <v>1</v>
      </c>
      <c r="CS73" s="76">
        <v>0</v>
      </c>
      <c r="CT73" s="76">
        <v>0</v>
      </c>
      <c r="CU73" s="76">
        <v>0</v>
      </c>
      <c r="CV73" s="76">
        <v>0</v>
      </c>
      <c r="CW73" s="76">
        <v>0</v>
      </c>
      <c r="CX73" s="76">
        <v>1</v>
      </c>
      <c r="CY73" s="76">
        <v>0</v>
      </c>
      <c r="CZ73" s="76">
        <v>0</v>
      </c>
      <c r="DA73" s="76">
        <v>0</v>
      </c>
      <c r="DB73" s="76">
        <v>0</v>
      </c>
      <c r="DC73" s="76">
        <v>0</v>
      </c>
      <c r="DD73" s="76">
        <v>0</v>
      </c>
      <c r="DE73" s="76">
        <v>0</v>
      </c>
      <c r="DF73" s="76">
        <v>0</v>
      </c>
      <c r="DG73" s="76">
        <v>0</v>
      </c>
      <c r="DH73" s="76">
        <v>0</v>
      </c>
      <c r="DI73" s="76">
        <v>0</v>
      </c>
      <c r="DJ73" s="76">
        <v>1</v>
      </c>
      <c r="DK73" s="76">
        <v>0</v>
      </c>
      <c r="DL73" s="76">
        <v>3.78</v>
      </c>
      <c r="DM73" s="76">
        <v>0</v>
      </c>
      <c r="DN73" s="76">
        <v>0</v>
      </c>
      <c r="DO73" s="76">
        <v>0</v>
      </c>
      <c r="DP73" s="76">
        <v>0</v>
      </c>
      <c r="DQ73" s="76">
        <v>0</v>
      </c>
      <c r="DR73" s="76">
        <v>0</v>
      </c>
      <c r="DS73" s="76">
        <v>0</v>
      </c>
      <c r="DT73" s="76">
        <v>0</v>
      </c>
      <c r="DU73" s="76">
        <v>0</v>
      </c>
      <c r="DV73" s="76">
        <v>0</v>
      </c>
      <c r="DW73" s="76">
        <v>0</v>
      </c>
      <c r="DX73" s="76">
        <v>0</v>
      </c>
      <c r="DY73" s="76">
        <v>0</v>
      </c>
      <c r="DZ73" s="76">
        <v>0</v>
      </c>
      <c r="EA73" s="76">
        <v>0</v>
      </c>
      <c r="EB73" s="76">
        <v>0</v>
      </c>
      <c r="EC73" s="76">
        <v>0</v>
      </c>
      <c r="ED73" s="76">
        <v>1</v>
      </c>
      <c r="EE73" s="76">
        <v>0</v>
      </c>
      <c r="EF73" s="76">
        <v>0</v>
      </c>
      <c r="EG73" s="76">
        <v>0</v>
      </c>
      <c r="EH73" s="76">
        <v>0</v>
      </c>
      <c r="EI73" s="76">
        <v>-0.21833</v>
      </c>
      <c r="EJ73" s="76">
        <v>0</v>
      </c>
      <c r="EK73" s="76">
        <v>3.5417999999999998E-2</v>
      </c>
      <c r="EL73" s="76">
        <v>0</v>
      </c>
      <c r="EM73" s="76">
        <v>0.6421</v>
      </c>
      <c r="EN73" s="76">
        <v>0</v>
      </c>
      <c r="EO73" s="76">
        <v>3.65</v>
      </c>
      <c r="EP73" s="76">
        <v>0</v>
      </c>
      <c r="EQ73" s="76">
        <v>0.19600000000000001</v>
      </c>
      <c r="ER73" s="76">
        <v>0</v>
      </c>
      <c r="ES73" s="76">
        <v>1.0840000000000001E-2</v>
      </c>
      <c r="ET73" s="76">
        <v>0</v>
      </c>
      <c r="EU73" s="76">
        <v>-0.81272999999999995</v>
      </c>
      <c r="EV73" s="76">
        <v>0</v>
      </c>
      <c r="EW73" s="76">
        <v>0</v>
      </c>
      <c r="EX73" s="76">
        <v>0</v>
      </c>
      <c r="EY73" s="76">
        <v>0</v>
      </c>
      <c r="EZ73" s="76">
        <v>0</v>
      </c>
      <c r="FA73" s="76">
        <v>0</v>
      </c>
      <c r="FB73" s="76">
        <v>0</v>
      </c>
      <c r="FC73" s="76">
        <v>0</v>
      </c>
      <c r="FD73" s="76">
        <v>0</v>
      </c>
      <c r="FE73" s="76">
        <v>0</v>
      </c>
      <c r="FF73" s="76">
        <v>0</v>
      </c>
      <c r="FG73" s="76">
        <v>1</v>
      </c>
      <c r="FH73" s="76">
        <v>0</v>
      </c>
      <c r="FI73" s="76">
        <v>0</v>
      </c>
      <c r="FJ73" s="76">
        <v>0</v>
      </c>
      <c r="FK73" s="76">
        <v>1</v>
      </c>
      <c r="FL73" s="76">
        <v>0</v>
      </c>
      <c r="FM73" s="76">
        <v>0</v>
      </c>
      <c r="FN73" s="76">
        <v>0</v>
      </c>
      <c r="FO73" s="76">
        <v>1</v>
      </c>
      <c r="FP73" s="76">
        <v>0</v>
      </c>
      <c r="FQ73" s="76">
        <v>0</v>
      </c>
      <c r="FR73" s="76">
        <v>0</v>
      </c>
      <c r="FS73" s="76">
        <v>0</v>
      </c>
      <c r="FT73" s="76">
        <v>0</v>
      </c>
      <c r="FU73" s="76">
        <v>0</v>
      </c>
      <c r="FV73" s="76">
        <v>0</v>
      </c>
      <c r="FW73" s="76">
        <v>0</v>
      </c>
      <c r="FX73" s="76">
        <v>0</v>
      </c>
      <c r="FY73" s="76">
        <v>1</v>
      </c>
      <c r="FZ73" s="76">
        <v>0</v>
      </c>
      <c r="GA73" s="76">
        <v>0</v>
      </c>
      <c r="GB73" s="76">
        <v>0</v>
      </c>
      <c r="GC73" s="76">
        <v>0</v>
      </c>
      <c r="GD73" s="76">
        <v>0</v>
      </c>
      <c r="GE73" s="76">
        <v>0</v>
      </c>
      <c r="GF73" s="76">
        <v>0</v>
      </c>
      <c r="GG73" s="76">
        <v>0</v>
      </c>
      <c r="GH73" s="76">
        <v>0</v>
      </c>
      <c r="GI73" s="76">
        <v>0</v>
      </c>
      <c r="GJ73" s="76">
        <v>0</v>
      </c>
      <c r="GK73" s="76">
        <v>9</v>
      </c>
      <c r="GL73" s="76">
        <v>0</v>
      </c>
      <c r="GM73" s="76">
        <v>0</v>
      </c>
      <c r="GN73" s="76">
        <v>0</v>
      </c>
      <c r="GO73" s="77">
        <v>0</v>
      </c>
    </row>
    <row r="74" spans="1:197" x14ac:dyDescent="0.2">
      <c r="A74" s="75">
        <v>68</v>
      </c>
      <c r="B74" s="50" t="s">
        <v>388</v>
      </c>
      <c r="C74" s="76">
        <v>1</v>
      </c>
      <c r="D74" s="76">
        <v>17</v>
      </c>
      <c r="E74" s="76">
        <v>64286494</v>
      </c>
      <c r="F74" s="76" t="s">
        <v>505</v>
      </c>
      <c r="G74" s="76" t="s">
        <v>412</v>
      </c>
      <c r="H74" s="76" t="s">
        <v>413</v>
      </c>
      <c r="I74" s="76">
        <v>0.95931</v>
      </c>
      <c r="J74" s="76">
        <v>0.95931</v>
      </c>
      <c r="K74" s="76">
        <v>0</v>
      </c>
      <c r="L74" s="76">
        <v>0</v>
      </c>
      <c r="M74" s="76">
        <v>0</v>
      </c>
      <c r="N74" s="76">
        <v>0</v>
      </c>
      <c r="O74" s="76">
        <v>0</v>
      </c>
      <c r="P74" s="76">
        <v>0</v>
      </c>
      <c r="Q74" s="76">
        <v>0</v>
      </c>
      <c r="R74" s="76">
        <v>0</v>
      </c>
      <c r="S74" s="76">
        <v>0</v>
      </c>
      <c r="T74" s="76">
        <v>1</v>
      </c>
      <c r="U74" s="76">
        <v>0</v>
      </c>
      <c r="V74" s="76">
        <v>0</v>
      </c>
      <c r="W74" s="76">
        <v>0</v>
      </c>
      <c r="X74" s="76">
        <v>1</v>
      </c>
      <c r="Y74" s="76">
        <v>0</v>
      </c>
      <c r="Z74" s="76">
        <v>0</v>
      </c>
      <c r="AA74" s="76">
        <v>0</v>
      </c>
      <c r="AB74" s="76">
        <v>1</v>
      </c>
      <c r="AC74" s="76">
        <v>0</v>
      </c>
      <c r="AD74" s="76">
        <v>1</v>
      </c>
      <c r="AE74" s="76">
        <v>0</v>
      </c>
      <c r="AF74" s="76">
        <v>0</v>
      </c>
      <c r="AG74" s="76">
        <v>0</v>
      </c>
      <c r="AH74" s="76">
        <v>0</v>
      </c>
      <c r="AI74" s="76">
        <v>0</v>
      </c>
      <c r="AJ74" s="76">
        <v>0</v>
      </c>
      <c r="AK74" s="76">
        <v>0</v>
      </c>
      <c r="AL74" s="76">
        <v>0</v>
      </c>
      <c r="AM74" s="76">
        <v>0</v>
      </c>
      <c r="AN74" s="76">
        <v>0</v>
      </c>
      <c r="AO74" s="76">
        <v>0</v>
      </c>
      <c r="AP74" s="76">
        <v>1</v>
      </c>
      <c r="AQ74" s="76">
        <v>0</v>
      </c>
      <c r="AR74" s="76">
        <v>0</v>
      </c>
      <c r="AS74" s="76">
        <v>0</v>
      </c>
      <c r="AT74" s="76">
        <v>0</v>
      </c>
      <c r="AU74" s="76">
        <v>0</v>
      </c>
      <c r="AV74" s="76">
        <v>0</v>
      </c>
      <c r="AW74" s="76">
        <v>0</v>
      </c>
      <c r="AX74" s="76">
        <v>0</v>
      </c>
      <c r="AY74" s="76">
        <v>0</v>
      </c>
      <c r="AZ74" s="76">
        <v>0</v>
      </c>
      <c r="BA74" s="76">
        <v>0</v>
      </c>
      <c r="BB74" s="76">
        <v>1</v>
      </c>
      <c r="BC74" s="76">
        <v>0</v>
      </c>
      <c r="BD74" s="76">
        <v>1</v>
      </c>
      <c r="BE74" s="76">
        <v>0</v>
      </c>
      <c r="BF74" s="76">
        <v>0</v>
      </c>
      <c r="BG74" s="76">
        <v>0</v>
      </c>
      <c r="BH74" s="76">
        <v>0</v>
      </c>
      <c r="BI74" s="76">
        <v>0</v>
      </c>
      <c r="BJ74" s="76">
        <v>0</v>
      </c>
      <c r="BK74" s="76">
        <v>0</v>
      </c>
      <c r="BL74" s="76">
        <v>0</v>
      </c>
      <c r="BM74" s="76">
        <v>0</v>
      </c>
      <c r="BN74" s="76">
        <v>0</v>
      </c>
      <c r="BO74" s="76">
        <v>0</v>
      </c>
      <c r="BP74" s="76">
        <v>0</v>
      </c>
      <c r="BQ74" s="76">
        <v>0</v>
      </c>
      <c r="BR74" s="76">
        <v>0</v>
      </c>
      <c r="BS74" s="76">
        <v>0</v>
      </c>
      <c r="BT74" s="76">
        <v>0</v>
      </c>
      <c r="BU74" s="76">
        <v>0</v>
      </c>
      <c r="BV74" s="76">
        <v>0</v>
      </c>
      <c r="BW74" s="76">
        <v>0</v>
      </c>
      <c r="BX74" s="76">
        <v>0</v>
      </c>
      <c r="BY74" s="76">
        <v>0</v>
      </c>
      <c r="BZ74" s="76">
        <v>0</v>
      </c>
      <c r="CA74" s="76">
        <v>0</v>
      </c>
      <c r="CB74" s="76">
        <v>0</v>
      </c>
      <c r="CC74" s="76">
        <v>0</v>
      </c>
      <c r="CD74" s="76">
        <v>0</v>
      </c>
      <c r="CE74" s="76">
        <v>0</v>
      </c>
      <c r="CF74" s="76">
        <v>0</v>
      </c>
      <c r="CG74" s="76">
        <v>0</v>
      </c>
      <c r="CH74" s="76">
        <v>1</v>
      </c>
      <c r="CI74" s="76">
        <v>0</v>
      </c>
      <c r="CJ74" s="76">
        <v>0</v>
      </c>
      <c r="CK74" s="76">
        <v>0</v>
      </c>
      <c r="CL74" s="76">
        <v>0</v>
      </c>
      <c r="CM74" s="76">
        <v>0</v>
      </c>
      <c r="CN74" s="76">
        <v>1</v>
      </c>
      <c r="CO74" s="76">
        <v>0</v>
      </c>
      <c r="CP74" s="76">
        <v>0</v>
      </c>
      <c r="CQ74" s="76">
        <v>0</v>
      </c>
      <c r="CR74" s="76">
        <v>0</v>
      </c>
      <c r="CS74" s="76">
        <v>0</v>
      </c>
      <c r="CT74" s="76">
        <v>1</v>
      </c>
      <c r="CU74" s="76">
        <v>0</v>
      </c>
      <c r="CV74" s="76">
        <v>0</v>
      </c>
      <c r="CW74" s="76">
        <v>0</v>
      </c>
      <c r="CX74" s="76">
        <v>0</v>
      </c>
      <c r="CY74" s="76">
        <v>0</v>
      </c>
      <c r="CZ74" s="76">
        <v>0</v>
      </c>
      <c r="DA74" s="76">
        <v>0</v>
      </c>
      <c r="DB74" s="76">
        <v>0</v>
      </c>
      <c r="DC74" s="76">
        <v>0</v>
      </c>
      <c r="DD74" s="76">
        <v>0</v>
      </c>
      <c r="DE74" s="76">
        <v>0</v>
      </c>
      <c r="DF74" s="76">
        <v>0</v>
      </c>
      <c r="DG74" s="76">
        <v>0</v>
      </c>
      <c r="DH74" s="76">
        <v>0</v>
      </c>
      <c r="DI74" s="76">
        <v>0</v>
      </c>
      <c r="DJ74" s="76">
        <v>0</v>
      </c>
      <c r="DK74" s="76">
        <v>0</v>
      </c>
      <c r="DL74" s="76">
        <v>1.73</v>
      </c>
      <c r="DM74" s="76">
        <v>0</v>
      </c>
      <c r="DN74" s="76">
        <v>0</v>
      </c>
      <c r="DO74" s="76">
        <v>0</v>
      </c>
      <c r="DP74" s="76">
        <v>0</v>
      </c>
      <c r="DQ74" s="76">
        <v>0</v>
      </c>
      <c r="DR74" s="76">
        <v>0</v>
      </c>
      <c r="DS74" s="76">
        <v>0</v>
      </c>
      <c r="DT74" s="76">
        <v>0</v>
      </c>
      <c r="DU74" s="76">
        <v>0</v>
      </c>
      <c r="DV74" s="76">
        <v>0</v>
      </c>
      <c r="DW74" s="76">
        <v>0</v>
      </c>
      <c r="DX74" s="76">
        <v>0</v>
      </c>
      <c r="DY74" s="76">
        <v>0</v>
      </c>
      <c r="DZ74" s="76">
        <v>0</v>
      </c>
      <c r="EA74" s="76">
        <v>0</v>
      </c>
      <c r="EB74" s="76">
        <v>0</v>
      </c>
      <c r="EC74" s="76">
        <v>0</v>
      </c>
      <c r="ED74" s="76">
        <v>0</v>
      </c>
      <c r="EE74" s="76">
        <v>0</v>
      </c>
      <c r="EF74" s="76">
        <v>0</v>
      </c>
      <c r="EG74" s="76">
        <v>1</v>
      </c>
      <c r="EH74" s="76">
        <v>0</v>
      </c>
      <c r="EI74" s="76">
        <v>0.40919</v>
      </c>
      <c r="EJ74" s="76">
        <v>0</v>
      </c>
      <c r="EK74" s="76">
        <v>-0.76946999999999999</v>
      </c>
      <c r="EL74" s="76">
        <v>0</v>
      </c>
      <c r="EM74" s="76">
        <v>0.80789999999999995</v>
      </c>
      <c r="EN74" s="76">
        <v>0</v>
      </c>
      <c r="EO74" s="76">
        <v>6.95</v>
      </c>
      <c r="EP74" s="76">
        <v>0</v>
      </c>
      <c r="EQ74" s="76">
        <v>8.3000000000000004E-2</v>
      </c>
      <c r="ER74" s="76">
        <v>0</v>
      </c>
      <c r="ES74" s="76">
        <v>1.3650000000000001E-2</v>
      </c>
      <c r="ET74" s="76">
        <v>0</v>
      </c>
      <c r="EU74" s="76">
        <v>-5.2679999999999998E-2</v>
      </c>
      <c r="EV74" s="76">
        <v>0</v>
      </c>
      <c r="EW74" s="76">
        <v>1.2773E-2</v>
      </c>
      <c r="EX74" s="76">
        <v>0</v>
      </c>
      <c r="EY74" s="76">
        <v>0</v>
      </c>
      <c r="EZ74" s="76">
        <v>0</v>
      </c>
      <c r="FA74" s="76">
        <v>0</v>
      </c>
      <c r="FB74" s="76">
        <v>0</v>
      </c>
      <c r="FC74" s="76">
        <v>0</v>
      </c>
      <c r="FD74" s="76">
        <v>0</v>
      </c>
      <c r="FE74" s="76">
        <v>0</v>
      </c>
      <c r="FF74" s="76">
        <v>0</v>
      </c>
      <c r="FG74" s="76">
        <v>0</v>
      </c>
      <c r="FH74" s="76">
        <v>0</v>
      </c>
      <c r="FI74" s="76">
        <v>0</v>
      </c>
      <c r="FJ74" s="76">
        <v>0</v>
      </c>
      <c r="FK74" s="76">
        <v>0</v>
      </c>
      <c r="FL74" s="76">
        <v>0</v>
      </c>
      <c r="FM74" s="76">
        <v>0</v>
      </c>
      <c r="FN74" s="76">
        <v>0</v>
      </c>
      <c r="FO74" s="76">
        <v>0</v>
      </c>
      <c r="FP74" s="76">
        <v>0</v>
      </c>
      <c r="FQ74" s="76">
        <v>0</v>
      </c>
      <c r="FR74" s="76">
        <v>0</v>
      </c>
      <c r="FS74" s="76">
        <v>0</v>
      </c>
      <c r="FT74" s="76">
        <v>0</v>
      </c>
      <c r="FU74" s="76">
        <v>0</v>
      </c>
      <c r="FV74" s="76">
        <v>0</v>
      </c>
      <c r="FW74" s="76">
        <v>0</v>
      </c>
      <c r="FX74" s="76">
        <v>0</v>
      </c>
      <c r="FY74" s="76">
        <v>0</v>
      </c>
      <c r="FZ74" s="76">
        <v>0</v>
      </c>
      <c r="GA74" s="76">
        <v>0</v>
      </c>
      <c r="GB74" s="76">
        <v>0</v>
      </c>
      <c r="GC74" s="76">
        <v>0</v>
      </c>
      <c r="GD74" s="76">
        <v>0</v>
      </c>
      <c r="GE74" s="76">
        <v>0</v>
      </c>
      <c r="GF74" s="76">
        <v>0</v>
      </c>
      <c r="GG74" s="76">
        <v>0</v>
      </c>
      <c r="GH74" s="76">
        <v>0</v>
      </c>
      <c r="GI74" s="76">
        <v>0</v>
      </c>
      <c r="GJ74" s="76">
        <v>0</v>
      </c>
      <c r="GK74" s="76">
        <v>0</v>
      </c>
      <c r="GL74" s="76">
        <v>0</v>
      </c>
      <c r="GM74" s="76">
        <v>0</v>
      </c>
      <c r="GN74" s="76">
        <v>0</v>
      </c>
      <c r="GO74" s="77">
        <v>0</v>
      </c>
    </row>
    <row r="75" spans="1:197" x14ac:dyDescent="0.2">
      <c r="A75" s="75">
        <v>70</v>
      </c>
      <c r="B75" s="50" t="s">
        <v>388</v>
      </c>
      <c r="C75" s="76">
        <v>1</v>
      </c>
      <c r="D75" s="76">
        <v>18</v>
      </c>
      <c r="E75" s="76">
        <v>34232610</v>
      </c>
      <c r="F75" s="76" t="s">
        <v>507</v>
      </c>
      <c r="G75" s="76" t="s">
        <v>416</v>
      </c>
      <c r="H75" s="76" t="s">
        <v>422</v>
      </c>
      <c r="I75" s="76">
        <v>0.90449999999999997</v>
      </c>
      <c r="J75" s="76">
        <v>0.90449999999999997</v>
      </c>
      <c r="K75" s="76">
        <v>0</v>
      </c>
      <c r="L75" s="76">
        <v>0</v>
      </c>
      <c r="M75" s="76">
        <v>0</v>
      </c>
      <c r="N75" s="76">
        <v>0</v>
      </c>
      <c r="O75" s="76">
        <v>0</v>
      </c>
      <c r="P75" s="76">
        <v>0</v>
      </c>
      <c r="Q75" s="76">
        <v>0</v>
      </c>
      <c r="R75" s="76">
        <v>1</v>
      </c>
      <c r="S75" s="76">
        <v>0</v>
      </c>
      <c r="T75" s="76">
        <v>0</v>
      </c>
      <c r="U75" s="76">
        <v>0</v>
      </c>
      <c r="V75" s="76">
        <v>0</v>
      </c>
      <c r="W75" s="76">
        <v>0</v>
      </c>
      <c r="X75" s="76">
        <v>0</v>
      </c>
      <c r="Y75" s="76">
        <v>0</v>
      </c>
      <c r="Z75" s="76">
        <v>1</v>
      </c>
      <c r="AA75" s="76">
        <v>0</v>
      </c>
      <c r="AB75" s="76">
        <v>0</v>
      </c>
      <c r="AC75" s="76">
        <v>0</v>
      </c>
      <c r="AD75" s="76">
        <v>0</v>
      </c>
      <c r="AE75" s="76">
        <v>0</v>
      </c>
      <c r="AF75" s="76">
        <v>0</v>
      </c>
      <c r="AG75" s="76">
        <v>0</v>
      </c>
      <c r="AH75" s="76">
        <v>0</v>
      </c>
      <c r="AI75" s="76">
        <v>0</v>
      </c>
      <c r="AJ75" s="76">
        <v>0</v>
      </c>
      <c r="AK75" s="76">
        <v>0</v>
      </c>
      <c r="AL75" s="76">
        <v>0</v>
      </c>
      <c r="AM75" s="76">
        <v>0</v>
      </c>
      <c r="AN75" s="76">
        <v>0</v>
      </c>
      <c r="AO75" s="76">
        <v>0</v>
      </c>
      <c r="AP75" s="76">
        <v>0</v>
      </c>
      <c r="AQ75" s="76">
        <v>0</v>
      </c>
      <c r="AR75" s="76">
        <v>0</v>
      </c>
      <c r="AS75" s="76">
        <v>0</v>
      </c>
      <c r="AT75" s="76">
        <v>1</v>
      </c>
      <c r="AU75" s="76">
        <v>0</v>
      </c>
      <c r="AV75" s="76">
        <v>0</v>
      </c>
      <c r="AW75" s="76">
        <v>0</v>
      </c>
      <c r="AX75" s="76">
        <v>0</v>
      </c>
      <c r="AY75" s="76">
        <v>0</v>
      </c>
      <c r="AZ75" s="76">
        <v>0</v>
      </c>
      <c r="BA75" s="76">
        <v>0</v>
      </c>
      <c r="BB75" s="76">
        <v>1</v>
      </c>
      <c r="BC75" s="76">
        <v>0</v>
      </c>
      <c r="BD75" s="76">
        <v>1</v>
      </c>
      <c r="BE75" s="76">
        <v>0</v>
      </c>
      <c r="BF75" s="76">
        <v>0</v>
      </c>
      <c r="BG75" s="76">
        <v>0</v>
      </c>
      <c r="BH75" s="76">
        <v>0</v>
      </c>
      <c r="BI75" s="76">
        <v>0</v>
      </c>
      <c r="BJ75" s="76">
        <v>0</v>
      </c>
      <c r="BK75" s="76">
        <v>0</v>
      </c>
      <c r="BL75" s="76">
        <v>0</v>
      </c>
      <c r="BM75" s="76">
        <v>0</v>
      </c>
      <c r="BN75" s="76">
        <v>0</v>
      </c>
      <c r="BO75" s="76">
        <v>0</v>
      </c>
      <c r="BP75" s="76">
        <v>0</v>
      </c>
      <c r="BQ75" s="76">
        <v>0</v>
      </c>
      <c r="BR75" s="76">
        <v>1</v>
      </c>
      <c r="BS75" s="76">
        <v>0</v>
      </c>
      <c r="BT75" s="76">
        <v>1</v>
      </c>
      <c r="BU75" s="76">
        <v>0</v>
      </c>
      <c r="BV75" s="76">
        <v>0</v>
      </c>
      <c r="BW75" s="76">
        <v>0</v>
      </c>
      <c r="BX75" s="76">
        <v>0</v>
      </c>
      <c r="BY75" s="76">
        <v>0</v>
      </c>
      <c r="BZ75" s="76">
        <v>0</v>
      </c>
      <c r="CA75" s="76">
        <v>0</v>
      </c>
      <c r="CB75" s="76">
        <v>0</v>
      </c>
      <c r="CC75" s="76">
        <v>0</v>
      </c>
      <c r="CD75" s="76">
        <v>0</v>
      </c>
      <c r="CE75" s="76">
        <v>0</v>
      </c>
      <c r="CF75" s="76">
        <v>0</v>
      </c>
      <c r="CG75" s="76">
        <v>0</v>
      </c>
      <c r="CH75" s="76">
        <v>1</v>
      </c>
      <c r="CI75" s="76">
        <v>0</v>
      </c>
      <c r="CJ75" s="76">
        <v>0</v>
      </c>
      <c r="CK75" s="76">
        <v>0</v>
      </c>
      <c r="CL75" s="76">
        <v>0</v>
      </c>
      <c r="CM75" s="76">
        <v>0</v>
      </c>
      <c r="CN75" s="76">
        <v>0</v>
      </c>
      <c r="CO75" s="76">
        <v>0</v>
      </c>
      <c r="CP75" s="76">
        <v>0</v>
      </c>
      <c r="CQ75" s="76">
        <v>0</v>
      </c>
      <c r="CR75" s="76">
        <v>1</v>
      </c>
      <c r="CS75" s="76">
        <v>0</v>
      </c>
      <c r="CT75" s="76">
        <v>0</v>
      </c>
      <c r="CU75" s="76">
        <v>0</v>
      </c>
      <c r="CV75" s="76">
        <v>0</v>
      </c>
      <c r="CW75" s="76">
        <v>0</v>
      </c>
      <c r="CX75" s="76">
        <v>0</v>
      </c>
      <c r="CY75" s="76">
        <v>0</v>
      </c>
      <c r="CZ75" s="76">
        <v>0</v>
      </c>
      <c r="DA75" s="76">
        <v>0</v>
      </c>
      <c r="DB75" s="76">
        <v>0</v>
      </c>
      <c r="DC75" s="76">
        <v>0</v>
      </c>
      <c r="DD75" s="76">
        <v>0</v>
      </c>
      <c r="DE75" s="76">
        <v>0</v>
      </c>
      <c r="DF75" s="76">
        <v>0</v>
      </c>
      <c r="DG75" s="76">
        <v>0</v>
      </c>
      <c r="DH75" s="76">
        <v>0</v>
      </c>
      <c r="DI75" s="76">
        <v>0</v>
      </c>
      <c r="DJ75" s="76">
        <v>0</v>
      </c>
      <c r="DK75" s="76">
        <v>0</v>
      </c>
      <c r="DL75" s="76">
        <v>5.37</v>
      </c>
      <c r="DM75" s="76">
        <v>0</v>
      </c>
      <c r="DN75" s="76">
        <v>1</v>
      </c>
      <c r="DO75" s="76">
        <v>0</v>
      </c>
      <c r="DP75" s="76">
        <v>0</v>
      </c>
      <c r="DQ75" s="76">
        <v>0</v>
      </c>
      <c r="DR75" s="76">
        <v>0</v>
      </c>
      <c r="DS75" s="76">
        <v>0</v>
      </c>
      <c r="DT75" s="76">
        <v>0</v>
      </c>
      <c r="DU75" s="76">
        <v>0</v>
      </c>
      <c r="DV75" s="76">
        <v>0</v>
      </c>
      <c r="DW75" s="76">
        <v>0</v>
      </c>
      <c r="DX75" s="76">
        <v>0</v>
      </c>
      <c r="DY75" s="76">
        <v>0</v>
      </c>
      <c r="DZ75" s="76">
        <v>0</v>
      </c>
      <c r="EA75" s="76">
        <v>0</v>
      </c>
      <c r="EB75" s="76">
        <v>0</v>
      </c>
      <c r="EC75" s="76">
        <v>0</v>
      </c>
      <c r="ED75" s="76">
        <v>0</v>
      </c>
      <c r="EE75" s="76">
        <v>1</v>
      </c>
      <c r="EF75" s="76">
        <v>0</v>
      </c>
      <c r="EG75" s="76">
        <v>0</v>
      </c>
      <c r="EH75" s="76">
        <v>0</v>
      </c>
      <c r="EI75" s="76">
        <v>-0.80269999999999997</v>
      </c>
      <c r="EJ75" s="76">
        <v>0</v>
      </c>
      <c r="EK75" s="76">
        <v>-0.76766999999999996</v>
      </c>
      <c r="EL75" s="76">
        <v>0</v>
      </c>
      <c r="EM75" s="76">
        <v>0.65215000000000001</v>
      </c>
      <c r="EN75" s="76">
        <v>0</v>
      </c>
      <c r="EO75" s="76">
        <v>4.7</v>
      </c>
      <c r="EP75" s="76">
        <v>0</v>
      </c>
      <c r="EQ75" s="76">
        <v>0.29099999999999998</v>
      </c>
      <c r="ER75" s="76">
        <v>0</v>
      </c>
      <c r="ES75" s="76">
        <v>7.8499999999999993E-3</v>
      </c>
      <c r="ET75" s="76">
        <v>0</v>
      </c>
      <c r="EU75" s="76">
        <v>-0.58272000000000002</v>
      </c>
      <c r="EV75" s="76">
        <v>0</v>
      </c>
      <c r="EW75" s="76">
        <v>0</v>
      </c>
      <c r="EX75" s="76">
        <v>0</v>
      </c>
      <c r="EY75" s="76">
        <v>0</v>
      </c>
      <c r="EZ75" s="76">
        <v>0</v>
      </c>
      <c r="FA75" s="76">
        <v>0</v>
      </c>
      <c r="FB75" s="76">
        <v>0</v>
      </c>
      <c r="FC75" s="76">
        <v>0</v>
      </c>
      <c r="FD75" s="76">
        <v>0</v>
      </c>
      <c r="FE75" s="76">
        <v>0</v>
      </c>
      <c r="FF75" s="76">
        <v>0</v>
      </c>
      <c r="FG75" s="76">
        <v>1</v>
      </c>
      <c r="FH75" s="76">
        <v>0</v>
      </c>
      <c r="FI75" s="76">
        <v>0</v>
      </c>
      <c r="FJ75" s="76">
        <v>0</v>
      </c>
      <c r="FK75" s="76">
        <v>1</v>
      </c>
      <c r="FL75" s="76">
        <v>0</v>
      </c>
      <c r="FM75" s="76">
        <v>0</v>
      </c>
      <c r="FN75" s="76">
        <v>0</v>
      </c>
      <c r="FO75" s="76">
        <v>1</v>
      </c>
      <c r="FP75" s="76">
        <v>0</v>
      </c>
      <c r="FQ75" s="76">
        <v>0</v>
      </c>
      <c r="FR75" s="76">
        <v>0</v>
      </c>
      <c r="FS75" s="76">
        <v>0</v>
      </c>
      <c r="FT75" s="76">
        <v>0</v>
      </c>
      <c r="FU75" s="76">
        <v>0</v>
      </c>
      <c r="FV75" s="76">
        <v>0</v>
      </c>
      <c r="FW75" s="76">
        <v>0</v>
      </c>
      <c r="FX75" s="76">
        <v>0</v>
      </c>
      <c r="FY75" s="76">
        <v>0</v>
      </c>
      <c r="FZ75" s="76">
        <v>0</v>
      </c>
      <c r="GA75" s="76">
        <v>0</v>
      </c>
      <c r="GB75" s="76">
        <v>0</v>
      </c>
      <c r="GC75" s="76">
        <v>0</v>
      </c>
      <c r="GD75" s="76">
        <v>0</v>
      </c>
      <c r="GE75" s="76">
        <v>0</v>
      </c>
      <c r="GF75" s="76">
        <v>0</v>
      </c>
      <c r="GG75" s="76">
        <v>0</v>
      </c>
      <c r="GH75" s="76">
        <v>0</v>
      </c>
      <c r="GI75" s="76">
        <v>0</v>
      </c>
      <c r="GJ75" s="76">
        <v>0</v>
      </c>
      <c r="GK75" s="76">
        <v>0</v>
      </c>
      <c r="GL75" s="76">
        <v>0</v>
      </c>
      <c r="GM75" s="76">
        <v>0</v>
      </c>
      <c r="GN75" s="76">
        <v>0</v>
      </c>
      <c r="GO75" s="77">
        <v>0</v>
      </c>
    </row>
    <row r="76" spans="1:197" x14ac:dyDescent="0.2">
      <c r="A76" s="75">
        <v>71</v>
      </c>
      <c r="B76" s="50" t="s">
        <v>388</v>
      </c>
      <c r="C76" s="76">
        <v>1</v>
      </c>
      <c r="D76" s="76">
        <v>18</v>
      </c>
      <c r="E76" s="76">
        <v>55922789</v>
      </c>
      <c r="F76" s="76" t="s">
        <v>508</v>
      </c>
      <c r="G76" s="76" t="s">
        <v>412</v>
      </c>
      <c r="H76" s="76" t="s">
        <v>413</v>
      </c>
      <c r="I76" s="76">
        <v>0.99997999999999998</v>
      </c>
      <c r="J76" s="76">
        <v>0.99997999999999998</v>
      </c>
      <c r="K76" s="76">
        <v>0</v>
      </c>
      <c r="L76" s="76">
        <v>0</v>
      </c>
      <c r="M76" s="76">
        <v>0</v>
      </c>
      <c r="N76" s="76">
        <v>0</v>
      </c>
      <c r="O76" s="76">
        <v>0</v>
      </c>
      <c r="P76" s="76">
        <v>1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6">
        <v>0</v>
      </c>
      <c r="W76" s="76">
        <v>0</v>
      </c>
      <c r="X76" s="76">
        <v>0</v>
      </c>
      <c r="Y76" s="76">
        <v>0</v>
      </c>
      <c r="Z76" s="76">
        <v>1</v>
      </c>
      <c r="AA76" s="76">
        <v>0</v>
      </c>
      <c r="AB76" s="76">
        <v>1</v>
      </c>
      <c r="AC76" s="76">
        <v>0</v>
      </c>
      <c r="AD76" s="76">
        <v>1</v>
      </c>
      <c r="AE76" s="76">
        <v>0</v>
      </c>
      <c r="AF76" s="76">
        <v>0</v>
      </c>
      <c r="AG76" s="76">
        <v>0</v>
      </c>
      <c r="AH76" s="76">
        <v>0</v>
      </c>
      <c r="AI76" s="76">
        <v>0</v>
      </c>
      <c r="AJ76" s="76">
        <v>0</v>
      </c>
      <c r="AK76" s="76">
        <v>0</v>
      </c>
      <c r="AL76" s="76">
        <v>0</v>
      </c>
      <c r="AM76" s="76">
        <v>0</v>
      </c>
      <c r="AN76" s="76">
        <v>1</v>
      </c>
      <c r="AO76" s="76">
        <v>0</v>
      </c>
      <c r="AP76" s="76">
        <v>1</v>
      </c>
      <c r="AQ76" s="76">
        <v>0</v>
      </c>
      <c r="AR76" s="76">
        <v>0</v>
      </c>
      <c r="AS76" s="76">
        <v>0</v>
      </c>
      <c r="AT76" s="76">
        <v>1</v>
      </c>
      <c r="AU76" s="76">
        <v>0</v>
      </c>
      <c r="AV76" s="76">
        <v>0</v>
      </c>
      <c r="AW76" s="76">
        <v>0</v>
      </c>
      <c r="AX76" s="76">
        <v>1</v>
      </c>
      <c r="AY76" s="76">
        <v>0</v>
      </c>
      <c r="AZ76" s="76">
        <v>0</v>
      </c>
      <c r="BA76" s="76">
        <v>0</v>
      </c>
      <c r="BB76" s="76">
        <v>1</v>
      </c>
      <c r="BC76" s="76">
        <v>0</v>
      </c>
      <c r="BD76" s="76">
        <v>1</v>
      </c>
      <c r="BE76" s="76">
        <v>0</v>
      </c>
      <c r="BF76" s="76">
        <v>0</v>
      </c>
      <c r="BG76" s="76">
        <v>0</v>
      </c>
      <c r="BH76" s="76">
        <v>1</v>
      </c>
      <c r="BI76" s="76">
        <v>0</v>
      </c>
      <c r="BJ76" s="76">
        <v>1</v>
      </c>
      <c r="BK76" s="76">
        <v>0</v>
      </c>
      <c r="BL76" s="76">
        <v>0</v>
      </c>
      <c r="BM76" s="76">
        <v>0</v>
      </c>
      <c r="BN76" s="76">
        <v>0</v>
      </c>
      <c r="BO76" s="76">
        <v>0</v>
      </c>
      <c r="BP76" s="76">
        <v>1</v>
      </c>
      <c r="BQ76" s="76">
        <v>0</v>
      </c>
      <c r="BR76" s="76">
        <v>0</v>
      </c>
      <c r="BS76" s="76">
        <v>0</v>
      </c>
      <c r="BT76" s="76">
        <v>1</v>
      </c>
      <c r="BU76" s="76">
        <v>0</v>
      </c>
      <c r="BV76" s="76">
        <v>0</v>
      </c>
      <c r="BW76" s="76">
        <v>0</v>
      </c>
      <c r="BX76" s="76">
        <v>0</v>
      </c>
      <c r="BY76" s="76">
        <v>0</v>
      </c>
      <c r="BZ76" s="76">
        <v>0</v>
      </c>
      <c r="CA76" s="76">
        <v>0</v>
      </c>
      <c r="CB76" s="76">
        <v>0</v>
      </c>
      <c r="CC76" s="76">
        <v>0</v>
      </c>
      <c r="CD76" s="76">
        <v>0</v>
      </c>
      <c r="CE76" s="76">
        <v>0</v>
      </c>
      <c r="CF76" s="76">
        <v>0</v>
      </c>
      <c r="CG76" s="76">
        <v>0</v>
      </c>
      <c r="CH76" s="76">
        <v>0</v>
      </c>
      <c r="CI76" s="76">
        <v>0</v>
      </c>
      <c r="CJ76" s="76">
        <v>1</v>
      </c>
      <c r="CK76" s="76">
        <v>0</v>
      </c>
      <c r="CL76" s="76">
        <v>0</v>
      </c>
      <c r="CM76" s="76">
        <v>0</v>
      </c>
      <c r="CN76" s="76">
        <v>0</v>
      </c>
      <c r="CO76" s="76">
        <v>0</v>
      </c>
      <c r="CP76" s="76">
        <v>1</v>
      </c>
      <c r="CQ76" s="76">
        <v>0</v>
      </c>
      <c r="CR76" s="76">
        <v>1</v>
      </c>
      <c r="CS76" s="76">
        <v>0</v>
      </c>
      <c r="CT76" s="76">
        <v>0</v>
      </c>
      <c r="CU76" s="76">
        <v>0</v>
      </c>
      <c r="CV76" s="76">
        <v>0</v>
      </c>
      <c r="CW76" s="76">
        <v>0</v>
      </c>
      <c r="CX76" s="76">
        <v>1</v>
      </c>
      <c r="CY76" s="76">
        <v>0</v>
      </c>
      <c r="CZ76" s="76">
        <v>0</v>
      </c>
      <c r="DA76" s="76">
        <v>0</v>
      </c>
      <c r="DB76" s="76">
        <v>0</v>
      </c>
      <c r="DC76" s="76">
        <v>0</v>
      </c>
      <c r="DD76" s="76">
        <v>0</v>
      </c>
      <c r="DE76" s="76">
        <v>0</v>
      </c>
      <c r="DF76" s="76">
        <v>0</v>
      </c>
      <c r="DG76" s="76">
        <v>0</v>
      </c>
      <c r="DH76" s="76">
        <v>1</v>
      </c>
      <c r="DI76" s="76">
        <v>0</v>
      </c>
      <c r="DJ76" s="76">
        <v>0</v>
      </c>
      <c r="DK76" s="76">
        <v>0</v>
      </c>
      <c r="DL76" s="76">
        <v>5.54</v>
      </c>
      <c r="DM76" s="76">
        <v>0</v>
      </c>
      <c r="DN76" s="76">
        <v>1</v>
      </c>
      <c r="DO76" s="76">
        <v>0</v>
      </c>
      <c r="DP76" s="76">
        <v>0</v>
      </c>
      <c r="DQ76" s="76">
        <v>0</v>
      </c>
      <c r="DR76" s="76">
        <v>0</v>
      </c>
      <c r="DS76" s="76">
        <v>0</v>
      </c>
      <c r="DT76" s="76">
        <v>0</v>
      </c>
      <c r="DU76" s="76">
        <v>0</v>
      </c>
      <c r="DV76" s="76">
        <v>0</v>
      </c>
      <c r="DW76" s="76">
        <v>0</v>
      </c>
      <c r="DX76" s="76">
        <v>0</v>
      </c>
      <c r="DY76" s="76">
        <v>0</v>
      </c>
      <c r="DZ76" s="76">
        <v>0</v>
      </c>
      <c r="EA76" s="76">
        <v>0</v>
      </c>
      <c r="EB76" s="76">
        <v>0</v>
      </c>
      <c r="EC76" s="76">
        <v>0</v>
      </c>
      <c r="ED76" s="76">
        <v>0</v>
      </c>
      <c r="EE76" s="76">
        <v>1</v>
      </c>
      <c r="EF76" s="76">
        <v>0</v>
      </c>
      <c r="EG76" s="76">
        <v>0</v>
      </c>
      <c r="EH76" s="76">
        <v>0</v>
      </c>
      <c r="EI76" s="76">
        <v>0.4375</v>
      </c>
      <c r="EJ76" s="76">
        <v>0</v>
      </c>
      <c r="EK76" s="76">
        <v>-0.76766999999999996</v>
      </c>
      <c r="EL76" s="76">
        <v>0</v>
      </c>
      <c r="EM76" s="76">
        <v>2.3879999999999999</v>
      </c>
      <c r="EN76" s="76">
        <v>0</v>
      </c>
      <c r="EO76" s="76">
        <v>3.6</v>
      </c>
      <c r="EP76" s="76">
        <v>0</v>
      </c>
      <c r="EQ76" s="76">
        <v>0.11700000000000001</v>
      </c>
      <c r="ER76" s="76">
        <v>0</v>
      </c>
      <c r="ES76" s="76">
        <v>1.091E-2</v>
      </c>
      <c r="ET76" s="76">
        <v>0</v>
      </c>
      <c r="EU76" s="76">
        <v>-1.4192</v>
      </c>
      <c r="EV76" s="76">
        <v>0</v>
      </c>
      <c r="EW76" s="76">
        <v>0</v>
      </c>
      <c r="EX76" s="76">
        <v>0</v>
      </c>
      <c r="EY76" s="76">
        <v>0</v>
      </c>
      <c r="EZ76" s="76">
        <v>0</v>
      </c>
      <c r="FA76" s="76">
        <v>0</v>
      </c>
      <c r="FB76" s="76">
        <v>0</v>
      </c>
      <c r="FC76" s="76">
        <v>0</v>
      </c>
      <c r="FD76" s="76">
        <v>0</v>
      </c>
      <c r="FE76" s="76">
        <v>1</v>
      </c>
      <c r="FF76" s="76">
        <v>0</v>
      </c>
      <c r="FG76" s="76">
        <v>0</v>
      </c>
      <c r="FH76" s="76">
        <v>0</v>
      </c>
      <c r="FI76" s="76">
        <v>1</v>
      </c>
      <c r="FJ76" s="76">
        <v>0</v>
      </c>
      <c r="FK76" s="76">
        <v>0</v>
      </c>
      <c r="FL76" s="76">
        <v>0</v>
      </c>
      <c r="FM76" s="76">
        <v>1</v>
      </c>
      <c r="FN76" s="76">
        <v>0</v>
      </c>
      <c r="FO76" s="76">
        <v>0</v>
      </c>
      <c r="FP76" s="76">
        <v>0</v>
      </c>
      <c r="FQ76" s="76">
        <v>0</v>
      </c>
      <c r="FR76" s="76">
        <v>0</v>
      </c>
      <c r="FS76" s="76">
        <v>0</v>
      </c>
      <c r="FT76" s="76">
        <v>0</v>
      </c>
      <c r="FU76" s="76">
        <v>0</v>
      </c>
      <c r="FV76" s="76">
        <v>0</v>
      </c>
      <c r="FW76" s="76">
        <v>0</v>
      </c>
      <c r="FX76" s="76">
        <v>0</v>
      </c>
      <c r="FY76" s="76">
        <v>0</v>
      </c>
      <c r="FZ76" s="76">
        <v>0</v>
      </c>
      <c r="GA76" s="76">
        <v>0</v>
      </c>
      <c r="GB76" s="76">
        <v>0</v>
      </c>
      <c r="GC76" s="76">
        <v>0</v>
      </c>
      <c r="GD76" s="76">
        <v>0</v>
      </c>
      <c r="GE76" s="76">
        <v>0</v>
      </c>
      <c r="GF76" s="76">
        <v>0</v>
      </c>
      <c r="GG76" s="76">
        <v>0</v>
      </c>
      <c r="GH76" s="76">
        <v>0</v>
      </c>
      <c r="GI76" s="76">
        <v>0</v>
      </c>
      <c r="GJ76" s="76">
        <v>0</v>
      </c>
      <c r="GK76" s="76">
        <v>0</v>
      </c>
      <c r="GL76" s="76">
        <v>0</v>
      </c>
      <c r="GM76" s="76">
        <v>0</v>
      </c>
      <c r="GN76" s="76">
        <v>0</v>
      </c>
      <c r="GO76" s="77">
        <v>0</v>
      </c>
    </row>
    <row r="77" spans="1:197" x14ac:dyDescent="0.2">
      <c r="A77" s="75">
        <v>71</v>
      </c>
      <c r="B77" s="50" t="s">
        <v>1053</v>
      </c>
      <c r="C77" s="76">
        <v>1</v>
      </c>
      <c r="D77" s="76">
        <v>18</v>
      </c>
      <c r="E77" s="76">
        <v>55922789</v>
      </c>
      <c r="F77" s="76" t="s">
        <v>508</v>
      </c>
      <c r="G77" s="76" t="s">
        <v>412</v>
      </c>
      <c r="H77" s="76" t="s">
        <v>413</v>
      </c>
      <c r="I77" s="76">
        <v>0.99985000000000002</v>
      </c>
      <c r="J77" s="76">
        <v>2.9998499999999999</v>
      </c>
      <c r="K77" s="76">
        <v>0</v>
      </c>
      <c r="L77" s="76">
        <v>0</v>
      </c>
      <c r="M77" s="76">
        <v>0</v>
      </c>
      <c r="N77" s="76">
        <v>0</v>
      </c>
      <c r="O77" s="76">
        <v>0</v>
      </c>
      <c r="P77" s="76">
        <v>1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6">
        <v>0</v>
      </c>
      <c r="W77" s="76">
        <v>0</v>
      </c>
      <c r="X77" s="76">
        <v>0</v>
      </c>
      <c r="Y77" s="76">
        <v>0</v>
      </c>
      <c r="Z77" s="76">
        <v>1</v>
      </c>
      <c r="AA77" s="76">
        <v>0</v>
      </c>
      <c r="AB77" s="76">
        <v>1</v>
      </c>
      <c r="AC77" s="76">
        <v>0</v>
      </c>
      <c r="AD77" s="76">
        <v>1</v>
      </c>
      <c r="AE77" s="76">
        <v>0</v>
      </c>
      <c r="AF77" s="76">
        <v>0</v>
      </c>
      <c r="AG77" s="76">
        <v>0</v>
      </c>
      <c r="AH77" s="76">
        <v>0</v>
      </c>
      <c r="AI77" s="76">
        <v>0</v>
      </c>
      <c r="AJ77" s="76">
        <v>0</v>
      </c>
      <c r="AK77" s="76">
        <v>0</v>
      </c>
      <c r="AL77" s="76">
        <v>0</v>
      </c>
      <c r="AM77" s="76">
        <v>0</v>
      </c>
      <c r="AN77" s="76">
        <v>1</v>
      </c>
      <c r="AO77" s="76">
        <v>0</v>
      </c>
      <c r="AP77" s="76">
        <v>1</v>
      </c>
      <c r="AQ77" s="76">
        <v>0</v>
      </c>
      <c r="AR77" s="76">
        <v>0</v>
      </c>
      <c r="AS77" s="76">
        <v>0</v>
      </c>
      <c r="AT77" s="76">
        <v>1</v>
      </c>
      <c r="AU77" s="76">
        <v>0</v>
      </c>
      <c r="AV77" s="76">
        <v>0</v>
      </c>
      <c r="AW77" s="76">
        <v>0</v>
      </c>
      <c r="AX77" s="76">
        <v>1</v>
      </c>
      <c r="AY77" s="76">
        <v>0</v>
      </c>
      <c r="AZ77" s="76">
        <v>0</v>
      </c>
      <c r="BA77" s="76">
        <v>0</v>
      </c>
      <c r="BB77" s="76">
        <v>1</v>
      </c>
      <c r="BC77" s="76">
        <v>0</v>
      </c>
      <c r="BD77" s="76">
        <v>1</v>
      </c>
      <c r="BE77" s="76">
        <v>0</v>
      </c>
      <c r="BF77" s="76">
        <v>0</v>
      </c>
      <c r="BG77" s="76">
        <v>0</v>
      </c>
      <c r="BH77" s="76">
        <v>1</v>
      </c>
      <c r="BI77" s="76">
        <v>0</v>
      </c>
      <c r="BJ77" s="76">
        <v>1</v>
      </c>
      <c r="BK77" s="76">
        <v>0</v>
      </c>
      <c r="BL77" s="76">
        <v>0</v>
      </c>
      <c r="BM77" s="76">
        <v>0</v>
      </c>
      <c r="BN77" s="76">
        <v>0</v>
      </c>
      <c r="BO77" s="76">
        <v>0</v>
      </c>
      <c r="BP77" s="76">
        <v>1</v>
      </c>
      <c r="BQ77" s="76">
        <v>0</v>
      </c>
      <c r="BR77" s="76">
        <v>0</v>
      </c>
      <c r="BS77" s="76">
        <v>0</v>
      </c>
      <c r="BT77" s="76">
        <v>1</v>
      </c>
      <c r="BU77" s="76">
        <v>0</v>
      </c>
      <c r="BV77" s="76">
        <v>0</v>
      </c>
      <c r="BW77" s="76">
        <v>0</v>
      </c>
      <c r="BX77" s="76">
        <v>0</v>
      </c>
      <c r="BY77" s="76">
        <v>0</v>
      </c>
      <c r="BZ77" s="76">
        <v>0</v>
      </c>
      <c r="CA77" s="76">
        <v>0</v>
      </c>
      <c r="CB77" s="76">
        <v>0</v>
      </c>
      <c r="CC77" s="76">
        <v>0</v>
      </c>
      <c r="CD77" s="76">
        <v>0</v>
      </c>
      <c r="CE77" s="76">
        <v>0</v>
      </c>
      <c r="CF77" s="76">
        <v>0</v>
      </c>
      <c r="CG77" s="76">
        <v>0</v>
      </c>
      <c r="CH77" s="76">
        <v>0</v>
      </c>
      <c r="CI77" s="76">
        <v>0</v>
      </c>
      <c r="CJ77" s="76">
        <v>1</v>
      </c>
      <c r="CK77" s="76">
        <v>0</v>
      </c>
      <c r="CL77" s="76">
        <v>0</v>
      </c>
      <c r="CM77" s="76">
        <v>0</v>
      </c>
      <c r="CN77" s="76">
        <v>0</v>
      </c>
      <c r="CO77" s="76">
        <v>0</v>
      </c>
      <c r="CP77" s="76">
        <v>1</v>
      </c>
      <c r="CQ77" s="76">
        <v>0</v>
      </c>
      <c r="CR77" s="76">
        <v>1</v>
      </c>
      <c r="CS77" s="76">
        <v>0</v>
      </c>
      <c r="CT77" s="76">
        <v>0</v>
      </c>
      <c r="CU77" s="76">
        <v>0</v>
      </c>
      <c r="CV77" s="76">
        <v>0</v>
      </c>
      <c r="CW77" s="76">
        <v>0</v>
      </c>
      <c r="CX77" s="76">
        <v>1</v>
      </c>
      <c r="CY77" s="76">
        <v>0</v>
      </c>
      <c r="CZ77" s="76">
        <v>0</v>
      </c>
      <c r="DA77" s="76">
        <v>0</v>
      </c>
      <c r="DB77" s="76">
        <v>0</v>
      </c>
      <c r="DC77" s="76">
        <v>0</v>
      </c>
      <c r="DD77" s="76">
        <v>0</v>
      </c>
      <c r="DE77" s="76">
        <v>0</v>
      </c>
      <c r="DF77" s="76">
        <v>0</v>
      </c>
      <c r="DG77" s="76">
        <v>0</v>
      </c>
      <c r="DH77" s="76">
        <v>1</v>
      </c>
      <c r="DI77" s="76">
        <v>0</v>
      </c>
      <c r="DJ77" s="76">
        <v>0</v>
      </c>
      <c r="DK77" s="76">
        <v>0</v>
      </c>
      <c r="DL77" s="76">
        <v>5.54</v>
      </c>
      <c r="DM77" s="76">
        <v>0</v>
      </c>
      <c r="DN77" s="76">
        <v>1</v>
      </c>
      <c r="DO77" s="76">
        <v>0</v>
      </c>
      <c r="DP77" s="76">
        <v>0</v>
      </c>
      <c r="DQ77" s="76">
        <v>0</v>
      </c>
      <c r="DR77" s="76">
        <v>0</v>
      </c>
      <c r="DS77" s="76">
        <v>0</v>
      </c>
      <c r="DT77" s="76">
        <v>0</v>
      </c>
      <c r="DU77" s="76">
        <v>0</v>
      </c>
      <c r="DV77" s="76">
        <v>0</v>
      </c>
      <c r="DW77" s="76">
        <v>0</v>
      </c>
      <c r="DX77" s="76">
        <v>0</v>
      </c>
      <c r="DY77" s="76">
        <v>0</v>
      </c>
      <c r="DZ77" s="76">
        <v>0</v>
      </c>
      <c r="EA77" s="76">
        <v>0</v>
      </c>
      <c r="EB77" s="76">
        <v>0</v>
      </c>
      <c r="EC77" s="76">
        <v>0</v>
      </c>
      <c r="ED77" s="76">
        <v>0</v>
      </c>
      <c r="EE77" s="76">
        <v>1</v>
      </c>
      <c r="EF77" s="76">
        <v>0</v>
      </c>
      <c r="EG77" s="76">
        <v>0</v>
      </c>
      <c r="EH77" s="76">
        <v>0</v>
      </c>
      <c r="EI77" s="76">
        <v>0.4375</v>
      </c>
      <c r="EJ77" s="76">
        <v>0</v>
      </c>
      <c r="EK77" s="76">
        <v>-0.76766999999999996</v>
      </c>
      <c r="EL77" s="76">
        <v>0</v>
      </c>
      <c r="EM77" s="76">
        <v>2.3879999999999999</v>
      </c>
      <c r="EN77" s="76">
        <v>0</v>
      </c>
      <c r="EO77" s="76">
        <v>3.6</v>
      </c>
      <c r="EP77" s="76">
        <v>0</v>
      </c>
      <c r="EQ77" s="76">
        <v>0.11700000000000001</v>
      </c>
      <c r="ER77" s="76">
        <v>0</v>
      </c>
      <c r="ES77" s="76">
        <v>1.091E-2</v>
      </c>
      <c r="ET77" s="76">
        <v>0</v>
      </c>
      <c r="EU77" s="76">
        <v>-1.4192</v>
      </c>
      <c r="EV77" s="76">
        <v>0</v>
      </c>
      <c r="EW77" s="76">
        <v>0</v>
      </c>
      <c r="EX77" s="76">
        <v>0</v>
      </c>
      <c r="EY77" s="76">
        <v>0</v>
      </c>
      <c r="EZ77" s="76">
        <v>0</v>
      </c>
      <c r="FA77" s="76">
        <v>0</v>
      </c>
      <c r="FB77" s="76">
        <v>0</v>
      </c>
      <c r="FC77" s="76">
        <v>0</v>
      </c>
      <c r="FD77" s="76">
        <v>0</v>
      </c>
      <c r="FE77" s="76">
        <v>1</v>
      </c>
      <c r="FF77" s="76">
        <v>0</v>
      </c>
      <c r="FG77" s="76">
        <v>0</v>
      </c>
      <c r="FH77" s="76">
        <v>0</v>
      </c>
      <c r="FI77" s="76">
        <v>1</v>
      </c>
      <c r="FJ77" s="76">
        <v>0</v>
      </c>
      <c r="FK77" s="76">
        <v>0</v>
      </c>
      <c r="FL77" s="76">
        <v>0</v>
      </c>
      <c r="FM77" s="76">
        <v>1</v>
      </c>
      <c r="FN77" s="76">
        <v>0</v>
      </c>
      <c r="FO77" s="76">
        <v>0</v>
      </c>
      <c r="FP77" s="76">
        <v>0</v>
      </c>
      <c r="FQ77" s="76">
        <v>0</v>
      </c>
      <c r="FR77" s="76">
        <v>0</v>
      </c>
      <c r="FS77" s="76">
        <v>0</v>
      </c>
      <c r="FT77" s="76">
        <v>0</v>
      </c>
      <c r="FU77" s="76">
        <v>0</v>
      </c>
      <c r="FV77" s="76">
        <v>0</v>
      </c>
      <c r="FW77" s="76">
        <v>0</v>
      </c>
      <c r="FX77" s="76">
        <v>0</v>
      </c>
      <c r="FY77" s="76">
        <v>0</v>
      </c>
      <c r="FZ77" s="76">
        <v>0</v>
      </c>
      <c r="GA77" s="76">
        <v>0</v>
      </c>
      <c r="GB77" s="76">
        <v>0</v>
      </c>
      <c r="GC77" s="76">
        <v>0</v>
      </c>
      <c r="GD77" s="76">
        <v>0</v>
      </c>
      <c r="GE77" s="76">
        <v>0</v>
      </c>
      <c r="GF77" s="76">
        <v>0</v>
      </c>
      <c r="GG77" s="76">
        <v>0</v>
      </c>
      <c r="GH77" s="76">
        <v>0</v>
      </c>
      <c r="GI77" s="76">
        <v>0</v>
      </c>
      <c r="GJ77" s="76">
        <v>0</v>
      </c>
      <c r="GK77" s="76">
        <v>0</v>
      </c>
      <c r="GL77" s="76">
        <v>0</v>
      </c>
      <c r="GM77" s="76">
        <v>0</v>
      </c>
      <c r="GN77" s="76">
        <v>0</v>
      </c>
      <c r="GO77" s="77">
        <v>0</v>
      </c>
    </row>
    <row r="78" spans="1:197" x14ac:dyDescent="0.2">
      <c r="A78" s="75">
        <v>71</v>
      </c>
      <c r="B78" s="50" t="s">
        <v>1053</v>
      </c>
      <c r="C78" s="76">
        <v>2</v>
      </c>
      <c r="D78" s="76">
        <v>18</v>
      </c>
      <c r="E78" s="76">
        <v>55973862</v>
      </c>
      <c r="F78" s="76" t="s">
        <v>1103</v>
      </c>
      <c r="G78" s="76" t="s">
        <v>416</v>
      </c>
      <c r="H78" s="76" t="s">
        <v>1097</v>
      </c>
      <c r="I78" s="76">
        <v>1</v>
      </c>
      <c r="J78" s="76">
        <v>1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76">
        <v>0</v>
      </c>
      <c r="T78" s="76">
        <v>0</v>
      </c>
      <c r="U78" s="76">
        <v>0</v>
      </c>
      <c r="V78" s="76">
        <v>0</v>
      </c>
      <c r="W78" s="76">
        <v>0</v>
      </c>
      <c r="X78" s="76">
        <v>0</v>
      </c>
      <c r="Y78" s="76">
        <v>0</v>
      </c>
      <c r="Z78" s="76">
        <v>1</v>
      </c>
      <c r="AA78" s="76">
        <v>0</v>
      </c>
      <c r="AB78" s="76">
        <v>0</v>
      </c>
      <c r="AC78" s="76">
        <v>0</v>
      </c>
      <c r="AD78" s="76">
        <v>0</v>
      </c>
      <c r="AE78" s="76">
        <v>0</v>
      </c>
      <c r="AF78" s="76">
        <v>0</v>
      </c>
      <c r="AG78" s="76">
        <v>0</v>
      </c>
      <c r="AH78" s="76">
        <v>0</v>
      </c>
      <c r="AI78" s="76">
        <v>0</v>
      </c>
      <c r="AJ78" s="76">
        <v>0</v>
      </c>
      <c r="AK78" s="76">
        <v>0</v>
      </c>
      <c r="AL78" s="76">
        <v>0</v>
      </c>
      <c r="AM78" s="76">
        <v>0</v>
      </c>
      <c r="AN78" s="76">
        <v>0</v>
      </c>
      <c r="AO78" s="76">
        <v>0</v>
      </c>
      <c r="AP78" s="76">
        <v>0</v>
      </c>
      <c r="AQ78" s="76">
        <v>0</v>
      </c>
      <c r="AR78" s="76">
        <v>0</v>
      </c>
      <c r="AS78" s="76">
        <v>0</v>
      </c>
      <c r="AT78" s="76">
        <v>1</v>
      </c>
      <c r="AU78" s="76">
        <v>0</v>
      </c>
      <c r="AV78" s="76">
        <v>0</v>
      </c>
      <c r="AW78" s="76">
        <v>0</v>
      </c>
      <c r="AX78" s="76">
        <v>1</v>
      </c>
      <c r="AY78" s="76">
        <v>0</v>
      </c>
      <c r="AZ78" s="76">
        <v>0</v>
      </c>
      <c r="BA78" s="76">
        <v>0</v>
      </c>
      <c r="BB78" s="76">
        <v>0</v>
      </c>
      <c r="BC78" s="76">
        <v>0</v>
      </c>
      <c r="BD78" s="76">
        <v>1</v>
      </c>
      <c r="BE78" s="76">
        <v>0</v>
      </c>
      <c r="BF78" s="76">
        <v>0</v>
      </c>
      <c r="BG78" s="76">
        <v>0</v>
      </c>
      <c r="BH78" s="76">
        <v>0</v>
      </c>
      <c r="BI78" s="76">
        <v>0</v>
      </c>
      <c r="BJ78" s="76">
        <v>0</v>
      </c>
      <c r="BK78" s="76">
        <v>0</v>
      </c>
      <c r="BL78" s="76">
        <v>1</v>
      </c>
      <c r="BM78" s="76">
        <v>0</v>
      </c>
      <c r="BN78" s="76">
        <v>0</v>
      </c>
      <c r="BO78" s="76">
        <v>0</v>
      </c>
      <c r="BP78" s="76">
        <v>0</v>
      </c>
      <c r="BQ78" s="76">
        <v>0</v>
      </c>
      <c r="BR78" s="76">
        <v>1</v>
      </c>
      <c r="BS78" s="76">
        <v>0</v>
      </c>
      <c r="BT78" s="76">
        <v>1</v>
      </c>
      <c r="BU78" s="76">
        <v>0</v>
      </c>
      <c r="BV78" s="76">
        <v>0</v>
      </c>
      <c r="BW78" s="76">
        <v>0</v>
      </c>
      <c r="BX78" s="76">
        <v>0</v>
      </c>
      <c r="BY78" s="76">
        <v>0</v>
      </c>
      <c r="BZ78" s="76">
        <v>0</v>
      </c>
      <c r="CA78" s="76">
        <v>0</v>
      </c>
      <c r="CB78" s="76">
        <v>0</v>
      </c>
      <c r="CC78" s="76">
        <v>0</v>
      </c>
      <c r="CD78" s="76">
        <v>0</v>
      </c>
      <c r="CE78" s="76">
        <v>0</v>
      </c>
      <c r="CF78" s="76">
        <v>0</v>
      </c>
      <c r="CG78" s="76">
        <v>0</v>
      </c>
      <c r="CH78" s="76">
        <v>0</v>
      </c>
      <c r="CI78" s="76">
        <v>0</v>
      </c>
      <c r="CJ78" s="76">
        <v>1</v>
      </c>
      <c r="CK78" s="76">
        <v>0</v>
      </c>
      <c r="CL78" s="76">
        <v>0</v>
      </c>
      <c r="CM78" s="76">
        <v>0</v>
      </c>
      <c r="CN78" s="76">
        <v>0</v>
      </c>
      <c r="CO78" s="76">
        <v>0</v>
      </c>
      <c r="CP78" s="76">
        <v>0</v>
      </c>
      <c r="CQ78" s="76">
        <v>0</v>
      </c>
      <c r="CR78" s="76">
        <v>1</v>
      </c>
      <c r="CS78" s="76">
        <v>0</v>
      </c>
      <c r="CT78" s="76">
        <v>0</v>
      </c>
      <c r="CU78" s="76">
        <v>0</v>
      </c>
      <c r="CV78" s="76">
        <v>0</v>
      </c>
      <c r="CW78" s="76">
        <v>0</v>
      </c>
      <c r="CX78" s="76">
        <v>0</v>
      </c>
      <c r="CY78" s="76">
        <v>0</v>
      </c>
      <c r="CZ78" s="76">
        <v>0</v>
      </c>
      <c r="DA78" s="76">
        <v>0</v>
      </c>
      <c r="DB78" s="76">
        <v>0</v>
      </c>
      <c r="DC78" s="76">
        <v>0</v>
      </c>
      <c r="DD78" s="76">
        <v>0</v>
      </c>
      <c r="DE78" s="76">
        <v>0</v>
      </c>
      <c r="DF78" s="76">
        <v>0</v>
      </c>
      <c r="DG78" s="76">
        <v>0</v>
      </c>
      <c r="DH78" s="76">
        <v>0</v>
      </c>
      <c r="DI78" s="76">
        <v>0</v>
      </c>
      <c r="DJ78" s="76">
        <v>0</v>
      </c>
      <c r="DK78" s="76">
        <v>0</v>
      </c>
      <c r="DL78" s="76">
        <v>0.23499999999999999</v>
      </c>
      <c r="DM78" s="76">
        <v>0</v>
      </c>
      <c r="DN78" s="76">
        <v>0</v>
      </c>
      <c r="DO78" s="76">
        <v>0</v>
      </c>
      <c r="DP78" s="76">
        <v>0</v>
      </c>
      <c r="DQ78" s="76">
        <v>0</v>
      </c>
      <c r="DR78" s="76">
        <v>0</v>
      </c>
      <c r="DS78" s="76">
        <v>0</v>
      </c>
      <c r="DT78" s="76">
        <v>0</v>
      </c>
      <c r="DU78" s="76">
        <v>0</v>
      </c>
      <c r="DV78" s="76">
        <v>0</v>
      </c>
      <c r="DW78" s="76">
        <v>0</v>
      </c>
      <c r="DX78" s="76">
        <v>0</v>
      </c>
      <c r="DY78" s="76">
        <v>0</v>
      </c>
      <c r="DZ78" s="76">
        <v>0</v>
      </c>
      <c r="EA78" s="76">
        <v>0</v>
      </c>
      <c r="EB78" s="76">
        <v>0</v>
      </c>
      <c r="EC78" s="76">
        <v>1</v>
      </c>
      <c r="ED78" s="76">
        <v>0</v>
      </c>
      <c r="EE78" s="76">
        <v>0</v>
      </c>
      <c r="EF78" s="76">
        <v>0</v>
      </c>
      <c r="EG78" s="76">
        <v>0</v>
      </c>
      <c r="EH78" s="76">
        <v>0</v>
      </c>
      <c r="EI78" s="76">
        <v>0</v>
      </c>
      <c r="EJ78" s="76">
        <v>0</v>
      </c>
      <c r="EK78" s="76">
        <v>-0.76329999999999998</v>
      </c>
      <c r="EL78" s="76">
        <v>0</v>
      </c>
      <c r="EM78" s="76">
        <v>0.24909999999999999</v>
      </c>
      <c r="EN78" s="76">
        <v>0</v>
      </c>
      <c r="EO78" s="76">
        <v>4.25</v>
      </c>
      <c r="EP78" s="76">
        <v>0</v>
      </c>
      <c r="EQ78" s="76">
        <v>0.19800000000000001</v>
      </c>
      <c r="ER78" s="76">
        <v>0</v>
      </c>
      <c r="ES78" s="76">
        <v>1.12E-2</v>
      </c>
      <c r="ET78" s="76">
        <v>0</v>
      </c>
      <c r="EU78" s="76">
        <v>0</v>
      </c>
      <c r="EV78" s="76">
        <v>0</v>
      </c>
      <c r="EW78" s="76">
        <v>0</v>
      </c>
      <c r="EX78" s="76">
        <v>0</v>
      </c>
      <c r="EY78" s="76">
        <v>0</v>
      </c>
      <c r="EZ78" s="76">
        <v>0</v>
      </c>
      <c r="FA78" s="76">
        <v>0</v>
      </c>
      <c r="FB78" s="76">
        <v>0</v>
      </c>
      <c r="FC78" s="76">
        <v>0</v>
      </c>
      <c r="FD78" s="76">
        <v>0</v>
      </c>
      <c r="FE78" s="76">
        <v>0</v>
      </c>
      <c r="FF78" s="76">
        <v>0</v>
      </c>
      <c r="FG78" s="76">
        <v>0</v>
      </c>
      <c r="FH78" s="76">
        <v>0</v>
      </c>
      <c r="FI78" s="76">
        <v>0</v>
      </c>
      <c r="FJ78" s="76">
        <v>0</v>
      </c>
      <c r="FK78" s="76">
        <v>0</v>
      </c>
      <c r="FL78" s="76">
        <v>0</v>
      </c>
      <c r="FM78" s="76">
        <v>0</v>
      </c>
      <c r="FN78" s="76">
        <v>0</v>
      </c>
      <c r="FO78" s="76">
        <v>0</v>
      </c>
      <c r="FP78" s="76">
        <v>0</v>
      </c>
      <c r="FQ78" s="76">
        <v>0</v>
      </c>
      <c r="FR78" s="76">
        <v>0</v>
      </c>
      <c r="FS78" s="76">
        <v>0</v>
      </c>
      <c r="FT78" s="76">
        <v>0</v>
      </c>
      <c r="FU78" s="76">
        <v>0</v>
      </c>
      <c r="FV78" s="76">
        <v>0</v>
      </c>
      <c r="FW78" s="76">
        <v>0</v>
      </c>
      <c r="FX78" s="76">
        <v>0</v>
      </c>
      <c r="FY78" s="76">
        <v>0</v>
      </c>
      <c r="FZ78" s="76">
        <v>0</v>
      </c>
      <c r="GA78" s="76">
        <v>0</v>
      </c>
      <c r="GB78" s="76">
        <v>0</v>
      </c>
      <c r="GC78" s="76">
        <v>0</v>
      </c>
      <c r="GD78" s="76">
        <v>0</v>
      </c>
      <c r="GE78" s="76">
        <v>0</v>
      </c>
      <c r="GF78" s="76">
        <v>0</v>
      </c>
      <c r="GG78" s="76">
        <v>0</v>
      </c>
      <c r="GH78" s="76">
        <v>0</v>
      </c>
      <c r="GI78" s="76">
        <v>0</v>
      </c>
      <c r="GJ78" s="76">
        <v>0</v>
      </c>
      <c r="GK78" s="76">
        <v>0</v>
      </c>
      <c r="GL78" s="76">
        <v>0</v>
      </c>
      <c r="GM78" s="76">
        <v>0</v>
      </c>
      <c r="GN78" s="76">
        <v>0</v>
      </c>
      <c r="GO78" s="77">
        <v>0</v>
      </c>
    </row>
    <row r="79" spans="1:197" x14ac:dyDescent="0.2">
      <c r="A79" s="75">
        <v>71</v>
      </c>
      <c r="B79" s="50" t="s">
        <v>1053</v>
      </c>
      <c r="C79" s="76">
        <v>3</v>
      </c>
      <c r="D79" s="76">
        <v>18</v>
      </c>
      <c r="E79" s="76">
        <v>55968614</v>
      </c>
      <c r="F79" s="76" t="s">
        <v>1104</v>
      </c>
      <c r="G79" s="76" t="s">
        <v>412</v>
      </c>
      <c r="H79" s="76" t="s">
        <v>413</v>
      </c>
      <c r="I79" s="76">
        <v>1</v>
      </c>
      <c r="J79" s="76">
        <v>2</v>
      </c>
      <c r="K79" s="76">
        <v>0</v>
      </c>
      <c r="L79" s="76">
        <v>0</v>
      </c>
      <c r="M79" s="76">
        <v>0</v>
      </c>
      <c r="N79" s="76">
        <v>0</v>
      </c>
      <c r="O79" s="76">
        <v>0</v>
      </c>
      <c r="P79" s="76">
        <v>0</v>
      </c>
      <c r="Q79" s="76">
        <v>0</v>
      </c>
      <c r="R79" s="76">
        <v>0</v>
      </c>
      <c r="S79" s="76">
        <v>0</v>
      </c>
      <c r="T79" s="76">
        <v>0</v>
      </c>
      <c r="U79" s="76">
        <v>0</v>
      </c>
      <c r="V79" s="76">
        <v>0</v>
      </c>
      <c r="W79" s="76">
        <v>0</v>
      </c>
      <c r="X79" s="76">
        <v>0</v>
      </c>
      <c r="Y79" s="76">
        <v>0</v>
      </c>
      <c r="Z79" s="76">
        <v>1</v>
      </c>
      <c r="AA79" s="76">
        <v>0</v>
      </c>
      <c r="AB79" s="76">
        <v>0</v>
      </c>
      <c r="AC79" s="76">
        <v>0</v>
      </c>
      <c r="AD79" s="76">
        <v>0</v>
      </c>
      <c r="AE79" s="76">
        <v>0</v>
      </c>
      <c r="AF79" s="76">
        <v>1</v>
      </c>
      <c r="AG79" s="76">
        <v>0</v>
      </c>
      <c r="AH79" s="76">
        <v>0</v>
      </c>
      <c r="AI79" s="76">
        <v>0</v>
      </c>
      <c r="AJ79" s="76">
        <v>0</v>
      </c>
      <c r="AK79" s="76">
        <v>0</v>
      </c>
      <c r="AL79" s="76">
        <v>0</v>
      </c>
      <c r="AM79" s="76">
        <v>0</v>
      </c>
      <c r="AN79" s="76">
        <v>0</v>
      </c>
      <c r="AO79" s="76">
        <v>0</v>
      </c>
      <c r="AP79" s="76">
        <v>0</v>
      </c>
      <c r="AQ79" s="76">
        <v>0</v>
      </c>
      <c r="AR79" s="76">
        <v>0</v>
      </c>
      <c r="AS79" s="76">
        <v>0</v>
      </c>
      <c r="AT79" s="76">
        <v>1</v>
      </c>
      <c r="AU79" s="76">
        <v>0</v>
      </c>
      <c r="AV79" s="76">
        <v>0</v>
      </c>
      <c r="AW79" s="76">
        <v>0</v>
      </c>
      <c r="AX79" s="76">
        <v>0</v>
      </c>
      <c r="AY79" s="76">
        <v>0</v>
      </c>
      <c r="AZ79" s="76">
        <v>1</v>
      </c>
      <c r="BA79" s="76">
        <v>0</v>
      </c>
      <c r="BB79" s="76">
        <v>0</v>
      </c>
      <c r="BC79" s="76">
        <v>0</v>
      </c>
      <c r="BD79" s="76">
        <v>1</v>
      </c>
      <c r="BE79" s="76">
        <v>0</v>
      </c>
      <c r="BF79" s="76">
        <v>0</v>
      </c>
      <c r="BG79" s="76">
        <v>0</v>
      </c>
      <c r="BH79" s="76">
        <v>0</v>
      </c>
      <c r="BI79" s="76">
        <v>0</v>
      </c>
      <c r="BJ79" s="76">
        <v>0</v>
      </c>
      <c r="BK79" s="76">
        <v>0</v>
      </c>
      <c r="BL79" s="76">
        <v>1</v>
      </c>
      <c r="BM79" s="76">
        <v>0</v>
      </c>
      <c r="BN79" s="76">
        <v>0</v>
      </c>
      <c r="BO79" s="76">
        <v>0</v>
      </c>
      <c r="BP79" s="76">
        <v>0</v>
      </c>
      <c r="BQ79" s="76">
        <v>0</v>
      </c>
      <c r="BR79" s="76">
        <v>0</v>
      </c>
      <c r="BS79" s="76">
        <v>0</v>
      </c>
      <c r="BT79" s="76">
        <v>1</v>
      </c>
      <c r="BU79" s="76">
        <v>0</v>
      </c>
      <c r="BV79" s="76">
        <v>0</v>
      </c>
      <c r="BW79" s="76">
        <v>0</v>
      </c>
      <c r="BX79" s="76">
        <v>0</v>
      </c>
      <c r="BY79" s="76">
        <v>0</v>
      </c>
      <c r="BZ79" s="76">
        <v>0</v>
      </c>
      <c r="CA79" s="76">
        <v>0</v>
      </c>
      <c r="CB79" s="76">
        <v>0</v>
      </c>
      <c r="CC79" s="76">
        <v>0</v>
      </c>
      <c r="CD79" s="76">
        <v>0</v>
      </c>
      <c r="CE79" s="76">
        <v>0</v>
      </c>
      <c r="CF79" s="76">
        <v>0</v>
      </c>
      <c r="CG79" s="76">
        <v>0</v>
      </c>
      <c r="CH79" s="76">
        <v>0</v>
      </c>
      <c r="CI79" s="76">
        <v>0</v>
      </c>
      <c r="CJ79" s="76">
        <v>1</v>
      </c>
      <c r="CK79" s="76">
        <v>0</v>
      </c>
      <c r="CL79" s="76">
        <v>0</v>
      </c>
      <c r="CM79" s="76">
        <v>0</v>
      </c>
      <c r="CN79" s="76">
        <v>0</v>
      </c>
      <c r="CO79" s="76">
        <v>0</v>
      </c>
      <c r="CP79" s="76">
        <v>0</v>
      </c>
      <c r="CQ79" s="76">
        <v>0</v>
      </c>
      <c r="CR79" s="76">
        <v>1</v>
      </c>
      <c r="CS79" s="76">
        <v>0</v>
      </c>
      <c r="CT79" s="76">
        <v>0</v>
      </c>
      <c r="CU79" s="76">
        <v>0</v>
      </c>
      <c r="CV79" s="76">
        <v>0</v>
      </c>
      <c r="CW79" s="76">
        <v>0</v>
      </c>
      <c r="CX79" s="76">
        <v>0</v>
      </c>
      <c r="CY79" s="76">
        <v>0</v>
      </c>
      <c r="CZ79" s="76">
        <v>0</v>
      </c>
      <c r="DA79" s="76">
        <v>0</v>
      </c>
      <c r="DB79" s="76">
        <v>0</v>
      </c>
      <c r="DC79" s="76">
        <v>0</v>
      </c>
      <c r="DD79" s="76">
        <v>0</v>
      </c>
      <c r="DE79" s="76">
        <v>0</v>
      </c>
      <c r="DF79" s="76">
        <v>0</v>
      </c>
      <c r="DG79" s="76">
        <v>0</v>
      </c>
      <c r="DH79" s="76">
        <v>0</v>
      </c>
      <c r="DI79" s="76">
        <v>0</v>
      </c>
      <c r="DJ79" s="76">
        <v>0</v>
      </c>
      <c r="DK79" s="76">
        <v>0</v>
      </c>
      <c r="DL79" s="76">
        <v>3.06</v>
      </c>
      <c r="DM79" s="76">
        <v>0</v>
      </c>
      <c r="DN79" s="76">
        <v>0</v>
      </c>
      <c r="DO79" s="76">
        <v>0</v>
      </c>
      <c r="DP79" s="76">
        <v>0</v>
      </c>
      <c r="DQ79" s="76">
        <v>0</v>
      </c>
      <c r="DR79" s="76">
        <v>0</v>
      </c>
      <c r="DS79" s="76">
        <v>0</v>
      </c>
      <c r="DT79" s="76">
        <v>0</v>
      </c>
      <c r="DU79" s="76">
        <v>0</v>
      </c>
      <c r="DV79" s="76">
        <v>0</v>
      </c>
      <c r="DW79" s="76">
        <v>0</v>
      </c>
      <c r="DX79" s="76">
        <v>0</v>
      </c>
      <c r="DY79" s="76">
        <v>0</v>
      </c>
      <c r="DZ79" s="76">
        <v>0</v>
      </c>
      <c r="EA79" s="76">
        <v>0</v>
      </c>
      <c r="EB79" s="76">
        <v>0</v>
      </c>
      <c r="EC79" s="76">
        <v>1</v>
      </c>
      <c r="ED79" s="76">
        <v>0</v>
      </c>
      <c r="EE79" s="76">
        <v>0</v>
      </c>
      <c r="EF79" s="76">
        <v>0</v>
      </c>
      <c r="EG79" s="76">
        <v>0</v>
      </c>
      <c r="EH79" s="76">
        <v>0</v>
      </c>
      <c r="EI79" s="76">
        <v>-1.7291999999999998E-2</v>
      </c>
      <c r="EJ79" s="76">
        <v>0</v>
      </c>
      <c r="EK79" s="76">
        <v>-0.76329999999999998</v>
      </c>
      <c r="EL79" s="76">
        <v>0</v>
      </c>
      <c r="EM79" s="76">
        <v>0.47854999999999998</v>
      </c>
      <c r="EN79" s="76">
        <v>0</v>
      </c>
      <c r="EO79" s="76">
        <v>4.7</v>
      </c>
      <c r="EP79" s="76">
        <v>0</v>
      </c>
      <c r="EQ79" s="76">
        <v>0.19600000000000001</v>
      </c>
      <c r="ER79" s="76">
        <v>0</v>
      </c>
      <c r="ES79" s="76">
        <v>1.196E-2</v>
      </c>
      <c r="ET79" s="76">
        <v>0</v>
      </c>
      <c r="EU79" s="76">
        <v>-0.32562000000000002</v>
      </c>
      <c r="EV79" s="76">
        <v>0</v>
      </c>
      <c r="EW79" s="76">
        <v>0</v>
      </c>
      <c r="EX79" s="76">
        <v>0</v>
      </c>
      <c r="EY79" s="76">
        <v>0</v>
      </c>
      <c r="EZ79" s="76">
        <v>0</v>
      </c>
      <c r="FA79" s="76">
        <v>0</v>
      </c>
      <c r="FB79" s="76">
        <v>0</v>
      </c>
      <c r="FC79" s="76">
        <v>0</v>
      </c>
      <c r="FD79" s="76">
        <v>0</v>
      </c>
      <c r="FE79" s="76">
        <v>0</v>
      </c>
      <c r="FF79" s="76">
        <v>0</v>
      </c>
      <c r="FG79" s="76">
        <v>0</v>
      </c>
      <c r="FH79" s="76">
        <v>0</v>
      </c>
      <c r="FI79" s="76">
        <v>0</v>
      </c>
      <c r="FJ79" s="76">
        <v>0</v>
      </c>
      <c r="FK79" s="76">
        <v>0</v>
      </c>
      <c r="FL79" s="76">
        <v>0</v>
      </c>
      <c r="FM79" s="76">
        <v>0</v>
      </c>
      <c r="FN79" s="76">
        <v>0</v>
      </c>
      <c r="FO79" s="76">
        <v>0</v>
      </c>
      <c r="FP79" s="76">
        <v>0</v>
      </c>
      <c r="FQ79" s="76">
        <v>0</v>
      </c>
      <c r="FR79" s="76">
        <v>0</v>
      </c>
      <c r="FS79" s="76">
        <v>0</v>
      </c>
      <c r="FT79" s="76">
        <v>0</v>
      </c>
      <c r="FU79" s="76">
        <v>0</v>
      </c>
      <c r="FV79" s="76">
        <v>0</v>
      </c>
      <c r="FW79" s="76">
        <v>0</v>
      </c>
      <c r="FX79" s="76">
        <v>0</v>
      </c>
      <c r="FY79" s="76">
        <v>0</v>
      </c>
      <c r="FZ79" s="76">
        <v>0</v>
      </c>
      <c r="GA79" s="76">
        <v>0</v>
      </c>
      <c r="GB79" s="76">
        <v>0</v>
      </c>
      <c r="GC79" s="76">
        <v>0</v>
      </c>
      <c r="GD79" s="76">
        <v>0</v>
      </c>
      <c r="GE79" s="76">
        <v>0</v>
      </c>
      <c r="GF79" s="76">
        <v>0</v>
      </c>
      <c r="GG79" s="76">
        <v>0</v>
      </c>
      <c r="GH79" s="76">
        <v>0</v>
      </c>
      <c r="GI79" s="76">
        <v>0</v>
      </c>
      <c r="GJ79" s="76">
        <v>0</v>
      </c>
      <c r="GK79" s="76">
        <v>0</v>
      </c>
      <c r="GL79" s="76">
        <v>0</v>
      </c>
      <c r="GM79" s="76">
        <v>0</v>
      </c>
      <c r="GN79" s="76">
        <v>0</v>
      </c>
      <c r="GO79" s="77">
        <v>0</v>
      </c>
    </row>
    <row r="80" spans="1:197" x14ac:dyDescent="0.2">
      <c r="A80" s="75">
        <v>71</v>
      </c>
      <c r="B80" s="50" t="s">
        <v>1053</v>
      </c>
      <c r="C80" s="76">
        <v>5</v>
      </c>
      <c r="D80" s="76">
        <v>18</v>
      </c>
      <c r="E80" s="76">
        <v>55938204</v>
      </c>
      <c r="F80" s="76" t="s">
        <v>509</v>
      </c>
      <c r="G80" s="76" t="s">
        <v>413</v>
      </c>
      <c r="H80" s="76" t="s">
        <v>412</v>
      </c>
      <c r="I80" s="76">
        <v>0.77400000000000002</v>
      </c>
      <c r="J80" s="76">
        <v>3.7738499999999999</v>
      </c>
      <c r="K80" s="76">
        <v>0</v>
      </c>
      <c r="L80" s="76">
        <v>0</v>
      </c>
      <c r="M80" s="76">
        <v>0</v>
      </c>
      <c r="N80" s="76">
        <v>0</v>
      </c>
      <c r="O80" s="76">
        <v>0</v>
      </c>
      <c r="P80" s="76">
        <v>0</v>
      </c>
      <c r="Q80" s="76">
        <v>0</v>
      </c>
      <c r="R80" s="76">
        <v>1</v>
      </c>
      <c r="S80" s="76">
        <v>0</v>
      </c>
      <c r="T80" s="76">
        <v>0</v>
      </c>
      <c r="U80" s="76">
        <v>0</v>
      </c>
      <c r="V80" s="76">
        <v>0</v>
      </c>
      <c r="W80" s="76">
        <v>0</v>
      </c>
      <c r="X80" s="76">
        <v>0</v>
      </c>
      <c r="Y80" s="76">
        <v>0</v>
      </c>
      <c r="Z80" s="76">
        <v>0</v>
      </c>
      <c r="AA80" s="76">
        <v>0</v>
      </c>
      <c r="AB80" s="76">
        <v>0</v>
      </c>
      <c r="AC80" s="76">
        <v>0</v>
      </c>
      <c r="AD80" s="76">
        <v>0</v>
      </c>
      <c r="AE80" s="76">
        <v>0</v>
      </c>
      <c r="AF80" s="76">
        <v>0</v>
      </c>
      <c r="AG80" s="76">
        <v>0</v>
      </c>
      <c r="AH80" s="76">
        <v>0</v>
      </c>
      <c r="AI80" s="76">
        <v>0</v>
      </c>
      <c r="AJ80" s="76">
        <v>0</v>
      </c>
      <c r="AK80" s="76">
        <v>0</v>
      </c>
      <c r="AL80" s="76">
        <v>0</v>
      </c>
      <c r="AM80" s="76">
        <v>0</v>
      </c>
      <c r="AN80" s="76">
        <v>0</v>
      </c>
      <c r="AO80" s="76">
        <v>0</v>
      </c>
      <c r="AP80" s="76">
        <v>0</v>
      </c>
      <c r="AQ80" s="76">
        <v>0</v>
      </c>
      <c r="AR80" s="76">
        <v>0</v>
      </c>
      <c r="AS80" s="76">
        <v>0</v>
      </c>
      <c r="AT80" s="76">
        <v>1</v>
      </c>
      <c r="AU80" s="76">
        <v>0</v>
      </c>
      <c r="AV80" s="76">
        <v>0</v>
      </c>
      <c r="AW80" s="76">
        <v>0</v>
      </c>
      <c r="AX80" s="76">
        <v>1</v>
      </c>
      <c r="AY80" s="76">
        <v>0</v>
      </c>
      <c r="AZ80" s="76">
        <v>0</v>
      </c>
      <c r="BA80" s="76">
        <v>0</v>
      </c>
      <c r="BB80" s="76">
        <v>0</v>
      </c>
      <c r="BC80" s="76">
        <v>0</v>
      </c>
      <c r="BD80" s="76">
        <v>1</v>
      </c>
      <c r="BE80" s="76">
        <v>0</v>
      </c>
      <c r="BF80" s="76">
        <v>0</v>
      </c>
      <c r="BG80" s="76">
        <v>0</v>
      </c>
      <c r="BH80" s="76">
        <v>0</v>
      </c>
      <c r="BI80" s="76">
        <v>0</v>
      </c>
      <c r="BJ80" s="76">
        <v>0</v>
      </c>
      <c r="BK80" s="76">
        <v>0</v>
      </c>
      <c r="BL80" s="76">
        <v>1</v>
      </c>
      <c r="BM80" s="76">
        <v>0</v>
      </c>
      <c r="BN80" s="76">
        <v>0</v>
      </c>
      <c r="BO80" s="76">
        <v>0</v>
      </c>
      <c r="BP80" s="76">
        <v>0</v>
      </c>
      <c r="BQ80" s="76">
        <v>0</v>
      </c>
      <c r="BR80" s="76">
        <v>1</v>
      </c>
      <c r="BS80" s="76">
        <v>0</v>
      </c>
      <c r="BT80" s="76">
        <v>1</v>
      </c>
      <c r="BU80" s="76">
        <v>0</v>
      </c>
      <c r="BV80" s="76">
        <v>0</v>
      </c>
      <c r="BW80" s="76">
        <v>0</v>
      </c>
      <c r="BX80" s="76">
        <v>0</v>
      </c>
      <c r="BY80" s="76">
        <v>0</v>
      </c>
      <c r="BZ80" s="76">
        <v>0</v>
      </c>
      <c r="CA80" s="76">
        <v>0</v>
      </c>
      <c r="CB80" s="76">
        <v>0</v>
      </c>
      <c r="CC80" s="76">
        <v>0</v>
      </c>
      <c r="CD80" s="76">
        <v>0</v>
      </c>
      <c r="CE80" s="76">
        <v>0</v>
      </c>
      <c r="CF80" s="76">
        <v>0</v>
      </c>
      <c r="CG80" s="76">
        <v>0</v>
      </c>
      <c r="CH80" s="76">
        <v>0</v>
      </c>
      <c r="CI80" s="76">
        <v>0</v>
      </c>
      <c r="CJ80" s="76">
        <v>1</v>
      </c>
      <c r="CK80" s="76">
        <v>0</v>
      </c>
      <c r="CL80" s="76">
        <v>0</v>
      </c>
      <c r="CM80" s="76">
        <v>0</v>
      </c>
      <c r="CN80" s="76">
        <v>0</v>
      </c>
      <c r="CO80" s="76">
        <v>0</v>
      </c>
      <c r="CP80" s="76">
        <v>0</v>
      </c>
      <c r="CQ80" s="76">
        <v>0</v>
      </c>
      <c r="CR80" s="76">
        <v>1</v>
      </c>
      <c r="CS80" s="76">
        <v>0</v>
      </c>
      <c r="CT80" s="76">
        <v>0</v>
      </c>
      <c r="CU80" s="76">
        <v>0</v>
      </c>
      <c r="CV80" s="76">
        <v>0</v>
      </c>
      <c r="CW80" s="76">
        <v>0</v>
      </c>
      <c r="CX80" s="76">
        <v>0</v>
      </c>
      <c r="CY80" s="76">
        <v>0</v>
      </c>
      <c r="CZ80" s="76">
        <v>0</v>
      </c>
      <c r="DA80" s="76">
        <v>0</v>
      </c>
      <c r="DB80" s="76">
        <v>0</v>
      </c>
      <c r="DC80" s="76">
        <v>0</v>
      </c>
      <c r="DD80" s="76">
        <v>0</v>
      </c>
      <c r="DE80" s="76">
        <v>0</v>
      </c>
      <c r="DF80" s="76">
        <v>0</v>
      </c>
      <c r="DG80" s="76">
        <v>0</v>
      </c>
      <c r="DH80" s="76">
        <v>0</v>
      </c>
      <c r="DI80" s="76">
        <v>0</v>
      </c>
      <c r="DJ80" s="76">
        <v>0</v>
      </c>
      <c r="DK80" s="76">
        <v>0</v>
      </c>
      <c r="DL80" s="76">
        <v>3.74</v>
      </c>
      <c r="DM80" s="76">
        <v>0</v>
      </c>
      <c r="DN80" s="76">
        <v>0</v>
      </c>
      <c r="DO80" s="76">
        <v>0</v>
      </c>
      <c r="DP80" s="76">
        <v>0</v>
      </c>
      <c r="DQ80" s="76">
        <v>0</v>
      </c>
      <c r="DR80" s="76">
        <v>0</v>
      </c>
      <c r="DS80" s="76">
        <v>0</v>
      </c>
      <c r="DT80" s="76">
        <v>0</v>
      </c>
      <c r="DU80" s="76">
        <v>0</v>
      </c>
      <c r="DV80" s="76">
        <v>0</v>
      </c>
      <c r="DW80" s="76">
        <v>0</v>
      </c>
      <c r="DX80" s="76">
        <v>0</v>
      </c>
      <c r="DY80" s="76">
        <v>0</v>
      </c>
      <c r="DZ80" s="76">
        <v>0</v>
      </c>
      <c r="EA80" s="76">
        <v>0</v>
      </c>
      <c r="EB80" s="76">
        <v>0</v>
      </c>
      <c r="EC80" s="76">
        <v>0</v>
      </c>
      <c r="ED80" s="76">
        <v>0</v>
      </c>
      <c r="EE80" s="76">
        <v>0</v>
      </c>
      <c r="EF80" s="76">
        <v>1</v>
      </c>
      <c r="EG80" s="76">
        <v>0</v>
      </c>
      <c r="EH80" s="76">
        <v>0</v>
      </c>
      <c r="EI80" s="76">
        <v>-0.19663</v>
      </c>
      <c r="EJ80" s="76">
        <v>0</v>
      </c>
      <c r="EK80" s="76">
        <v>0.42009999999999997</v>
      </c>
      <c r="EL80" s="76">
        <v>0</v>
      </c>
      <c r="EM80" s="76">
        <v>3.7667000000000002</v>
      </c>
      <c r="EN80" s="76">
        <v>0</v>
      </c>
      <c r="EO80" s="76">
        <v>5.9</v>
      </c>
      <c r="EP80" s="76">
        <v>0</v>
      </c>
      <c r="EQ80" s="76">
        <v>0.13400000000000001</v>
      </c>
      <c r="ER80" s="76">
        <v>0</v>
      </c>
      <c r="ES80" s="76">
        <v>1.1440000000000001E-2</v>
      </c>
      <c r="ET80" s="76">
        <v>0</v>
      </c>
      <c r="EU80" s="76">
        <v>0.20856</v>
      </c>
      <c r="EV80" s="76">
        <v>0</v>
      </c>
      <c r="EW80" s="76">
        <v>0</v>
      </c>
      <c r="EX80" s="76">
        <v>0</v>
      </c>
      <c r="EY80" s="76">
        <v>0</v>
      </c>
      <c r="EZ80" s="76">
        <v>0</v>
      </c>
      <c r="FA80" s="76">
        <v>0</v>
      </c>
      <c r="FB80" s="76">
        <v>0</v>
      </c>
      <c r="FC80" s="76">
        <v>0</v>
      </c>
      <c r="FD80" s="76">
        <v>0</v>
      </c>
      <c r="FE80" s="76">
        <v>0</v>
      </c>
      <c r="FF80" s="76">
        <v>0</v>
      </c>
      <c r="FG80" s="76">
        <v>0</v>
      </c>
      <c r="FH80" s="76">
        <v>0</v>
      </c>
      <c r="FI80" s="76">
        <v>0</v>
      </c>
      <c r="FJ80" s="76">
        <v>0</v>
      </c>
      <c r="FK80" s="76">
        <v>0</v>
      </c>
      <c r="FL80" s="76">
        <v>0</v>
      </c>
      <c r="FM80" s="76">
        <v>0</v>
      </c>
      <c r="FN80" s="76">
        <v>0</v>
      </c>
      <c r="FO80" s="76">
        <v>0</v>
      </c>
      <c r="FP80" s="76">
        <v>0</v>
      </c>
      <c r="FQ80" s="76">
        <v>0</v>
      </c>
      <c r="FR80" s="76">
        <v>0</v>
      </c>
      <c r="FS80" s="76">
        <v>0</v>
      </c>
      <c r="FT80" s="76">
        <v>0</v>
      </c>
      <c r="FU80" s="76">
        <v>0</v>
      </c>
      <c r="FV80" s="76">
        <v>0</v>
      </c>
      <c r="FW80" s="76">
        <v>0</v>
      </c>
      <c r="FX80" s="76">
        <v>0</v>
      </c>
      <c r="FY80" s="76">
        <v>0</v>
      </c>
      <c r="FZ80" s="76">
        <v>0</v>
      </c>
      <c r="GA80" s="76">
        <v>0</v>
      </c>
      <c r="GB80" s="76">
        <v>0</v>
      </c>
      <c r="GC80" s="76">
        <v>0</v>
      </c>
      <c r="GD80" s="76">
        <v>0</v>
      </c>
      <c r="GE80" s="76">
        <v>0</v>
      </c>
      <c r="GF80" s="76">
        <v>0</v>
      </c>
      <c r="GG80" s="76">
        <v>0</v>
      </c>
      <c r="GH80" s="76">
        <v>0</v>
      </c>
      <c r="GI80" s="76">
        <v>0</v>
      </c>
      <c r="GJ80" s="76">
        <v>0</v>
      </c>
      <c r="GK80" s="76">
        <v>0</v>
      </c>
      <c r="GL80" s="76">
        <v>0</v>
      </c>
      <c r="GM80" s="76">
        <v>0</v>
      </c>
      <c r="GN80" s="76">
        <v>0</v>
      </c>
      <c r="GO80" s="77">
        <v>0</v>
      </c>
    </row>
    <row r="81" spans="1:197" x14ac:dyDescent="0.2">
      <c r="A81" s="75">
        <v>72</v>
      </c>
      <c r="B81" s="50" t="s">
        <v>388</v>
      </c>
      <c r="C81" s="76">
        <v>1</v>
      </c>
      <c r="D81" s="76">
        <v>18</v>
      </c>
      <c r="E81" s="76">
        <v>77162462</v>
      </c>
      <c r="F81" s="76" t="s">
        <v>510</v>
      </c>
      <c r="G81" s="76" t="s">
        <v>412</v>
      </c>
      <c r="H81" s="76" t="s">
        <v>413</v>
      </c>
      <c r="I81" s="76">
        <v>0.83375999999999995</v>
      </c>
      <c r="J81" s="76">
        <v>0.83375999999999995</v>
      </c>
      <c r="K81" s="76">
        <v>0</v>
      </c>
      <c r="L81" s="76">
        <v>0</v>
      </c>
      <c r="M81" s="76">
        <v>0</v>
      </c>
      <c r="N81" s="76">
        <v>0</v>
      </c>
      <c r="O81" s="76">
        <v>0</v>
      </c>
      <c r="P81" s="76">
        <v>0</v>
      </c>
      <c r="Q81" s="76">
        <v>0</v>
      </c>
      <c r="R81" s="76">
        <v>0</v>
      </c>
      <c r="S81" s="76">
        <v>0</v>
      </c>
      <c r="T81" s="76">
        <v>0</v>
      </c>
      <c r="U81" s="76">
        <v>0</v>
      </c>
      <c r="V81" s="76">
        <v>0</v>
      </c>
      <c r="W81" s="76">
        <v>0</v>
      </c>
      <c r="X81" s="76">
        <v>0</v>
      </c>
      <c r="Y81" s="76">
        <v>0</v>
      </c>
      <c r="Z81" s="76">
        <v>1</v>
      </c>
      <c r="AA81" s="76">
        <v>0</v>
      </c>
      <c r="AB81" s="76">
        <v>0</v>
      </c>
      <c r="AC81" s="76">
        <v>0</v>
      </c>
      <c r="AD81" s="76">
        <v>0</v>
      </c>
      <c r="AE81" s="76">
        <v>0</v>
      </c>
      <c r="AF81" s="76">
        <v>1</v>
      </c>
      <c r="AG81" s="76">
        <v>0</v>
      </c>
      <c r="AH81" s="76">
        <v>0</v>
      </c>
      <c r="AI81" s="76">
        <v>0</v>
      </c>
      <c r="AJ81" s="76">
        <v>0</v>
      </c>
      <c r="AK81" s="76">
        <v>0</v>
      </c>
      <c r="AL81" s="76">
        <v>0</v>
      </c>
      <c r="AM81" s="76">
        <v>0</v>
      </c>
      <c r="AN81" s="76">
        <v>1</v>
      </c>
      <c r="AO81" s="76">
        <v>0</v>
      </c>
      <c r="AP81" s="76">
        <v>0</v>
      </c>
      <c r="AQ81" s="76">
        <v>0</v>
      </c>
      <c r="AR81" s="76">
        <v>0</v>
      </c>
      <c r="AS81" s="76">
        <v>0</v>
      </c>
      <c r="AT81" s="76">
        <v>1</v>
      </c>
      <c r="AU81" s="76">
        <v>0</v>
      </c>
      <c r="AV81" s="76">
        <v>0</v>
      </c>
      <c r="AW81" s="76">
        <v>0</v>
      </c>
      <c r="AX81" s="76">
        <v>1</v>
      </c>
      <c r="AY81" s="76">
        <v>0</v>
      </c>
      <c r="AZ81" s="76">
        <v>0</v>
      </c>
      <c r="BA81" s="76">
        <v>0</v>
      </c>
      <c r="BB81" s="76">
        <v>1</v>
      </c>
      <c r="BC81" s="76">
        <v>0</v>
      </c>
      <c r="BD81" s="76">
        <v>1</v>
      </c>
      <c r="BE81" s="76">
        <v>0</v>
      </c>
      <c r="BF81" s="76">
        <v>0</v>
      </c>
      <c r="BG81" s="76">
        <v>0</v>
      </c>
      <c r="BH81" s="76">
        <v>0</v>
      </c>
      <c r="BI81" s="76">
        <v>0</v>
      </c>
      <c r="BJ81" s="76">
        <v>1</v>
      </c>
      <c r="BK81" s="76">
        <v>0</v>
      </c>
      <c r="BL81" s="76">
        <v>0</v>
      </c>
      <c r="BM81" s="76">
        <v>0</v>
      </c>
      <c r="BN81" s="76">
        <v>0</v>
      </c>
      <c r="BO81" s="76">
        <v>0</v>
      </c>
      <c r="BP81" s="76">
        <v>1</v>
      </c>
      <c r="BQ81" s="76">
        <v>0</v>
      </c>
      <c r="BR81" s="76">
        <v>0</v>
      </c>
      <c r="BS81" s="76">
        <v>0</v>
      </c>
      <c r="BT81" s="76">
        <v>1</v>
      </c>
      <c r="BU81" s="76">
        <v>0</v>
      </c>
      <c r="BV81" s="76">
        <v>0</v>
      </c>
      <c r="BW81" s="76">
        <v>0</v>
      </c>
      <c r="BX81" s="76">
        <v>1</v>
      </c>
      <c r="BY81" s="76">
        <v>0</v>
      </c>
      <c r="BZ81" s="76">
        <v>0</v>
      </c>
      <c r="CA81" s="76">
        <v>0</v>
      </c>
      <c r="CB81" s="76">
        <v>0</v>
      </c>
      <c r="CC81" s="76">
        <v>0</v>
      </c>
      <c r="CD81" s="76">
        <v>1</v>
      </c>
      <c r="CE81" s="76">
        <v>0</v>
      </c>
      <c r="CF81" s="76">
        <v>0</v>
      </c>
      <c r="CG81" s="76">
        <v>0</v>
      </c>
      <c r="CH81" s="76">
        <v>0</v>
      </c>
      <c r="CI81" s="76">
        <v>0</v>
      </c>
      <c r="CJ81" s="76">
        <v>1</v>
      </c>
      <c r="CK81" s="76">
        <v>0</v>
      </c>
      <c r="CL81" s="76">
        <v>0</v>
      </c>
      <c r="CM81" s="76">
        <v>0</v>
      </c>
      <c r="CN81" s="76">
        <v>0</v>
      </c>
      <c r="CO81" s="76">
        <v>0</v>
      </c>
      <c r="CP81" s="76">
        <v>1</v>
      </c>
      <c r="CQ81" s="76">
        <v>0</v>
      </c>
      <c r="CR81" s="76">
        <v>0</v>
      </c>
      <c r="CS81" s="76">
        <v>0</v>
      </c>
      <c r="CT81" s="76">
        <v>0</v>
      </c>
      <c r="CU81" s="76">
        <v>0</v>
      </c>
      <c r="CV81" s="76">
        <v>0</v>
      </c>
      <c r="CW81" s="76">
        <v>0</v>
      </c>
      <c r="CX81" s="76">
        <v>0</v>
      </c>
      <c r="CY81" s="76">
        <v>0</v>
      </c>
      <c r="CZ81" s="76">
        <v>0</v>
      </c>
      <c r="DA81" s="76">
        <v>0</v>
      </c>
      <c r="DB81" s="76">
        <v>0</v>
      </c>
      <c r="DC81" s="76">
        <v>0</v>
      </c>
      <c r="DD81" s="76">
        <v>0</v>
      </c>
      <c r="DE81" s="76">
        <v>0</v>
      </c>
      <c r="DF81" s="76">
        <v>0</v>
      </c>
      <c r="DG81" s="76">
        <v>0</v>
      </c>
      <c r="DH81" s="76">
        <v>0</v>
      </c>
      <c r="DI81" s="76">
        <v>0</v>
      </c>
      <c r="DJ81" s="76">
        <v>0</v>
      </c>
      <c r="DK81" s="76">
        <v>0</v>
      </c>
      <c r="DL81" s="76">
        <v>0.81</v>
      </c>
      <c r="DM81" s="76">
        <v>0</v>
      </c>
      <c r="DN81" s="76">
        <v>0</v>
      </c>
      <c r="DO81" s="76">
        <v>0</v>
      </c>
      <c r="DP81" s="76">
        <v>0</v>
      </c>
      <c r="DQ81" s="76">
        <v>0</v>
      </c>
      <c r="DR81" s="76">
        <v>0</v>
      </c>
      <c r="DS81" s="76">
        <v>0</v>
      </c>
      <c r="DT81" s="76">
        <v>0</v>
      </c>
      <c r="DU81" s="76">
        <v>0</v>
      </c>
      <c r="DV81" s="76">
        <v>0</v>
      </c>
      <c r="DW81" s="76">
        <v>0</v>
      </c>
      <c r="DX81" s="76">
        <v>0</v>
      </c>
      <c r="DY81" s="76">
        <v>0</v>
      </c>
      <c r="DZ81" s="76">
        <v>0</v>
      </c>
      <c r="EA81" s="76">
        <v>0</v>
      </c>
      <c r="EB81" s="76">
        <v>0</v>
      </c>
      <c r="EC81" s="76">
        <v>0</v>
      </c>
      <c r="ED81" s="76">
        <v>0</v>
      </c>
      <c r="EE81" s="76">
        <v>0</v>
      </c>
      <c r="EF81" s="76">
        <v>1</v>
      </c>
      <c r="EG81" s="76">
        <v>0</v>
      </c>
      <c r="EH81" s="76">
        <v>0</v>
      </c>
      <c r="EI81" s="76">
        <v>0.55362</v>
      </c>
      <c r="EJ81" s="76">
        <v>0</v>
      </c>
      <c r="EK81" s="76">
        <v>-0.76802000000000004</v>
      </c>
      <c r="EL81" s="76">
        <v>0</v>
      </c>
      <c r="EM81" s="76">
        <v>8.8955000000000002</v>
      </c>
      <c r="EN81" s="76">
        <v>0</v>
      </c>
      <c r="EO81" s="76">
        <v>6.3</v>
      </c>
      <c r="EP81" s="76">
        <v>0</v>
      </c>
      <c r="EQ81" s="76">
        <v>1.7999999999999999E-2</v>
      </c>
      <c r="ER81" s="76">
        <v>0</v>
      </c>
      <c r="ES81" s="76">
        <v>3.6400000000000002E-2</v>
      </c>
      <c r="ET81" s="76">
        <v>0</v>
      </c>
      <c r="EU81" s="76">
        <v>-0.26930999999999999</v>
      </c>
      <c r="EV81" s="76">
        <v>0</v>
      </c>
      <c r="EW81" s="76">
        <v>0.94913000000000003</v>
      </c>
      <c r="EX81" s="76">
        <v>0</v>
      </c>
      <c r="EY81" s="76">
        <v>0.99816000000000005</v>
      </c>
      <c r="EZ81" s="76">
        <v>0</v>
      </c>
      <c r="FA81" s="76">
        <v>0</v>
      </c>
      <c r="FB81" s="76">
        <v>0</v>
      </c>
      <c r="FC81" s="76">
        <v>0</v>
      </c>
      <c r="FD81" s="76">
        <v>0</v>
      </c>
      <c r="FE81" s="76">
        <v>0</v>
      </c>
      <c r="FF81" s="76">
        <v>0</v>
      </c>
      <c r="FG81" s="76">
        <v>0</v>
      </c>
      <c r="FH81" s="76">
        <v>0</v>
      </c>
      <c r="FI81" s="76">
        <v>0</v>
      </c>
      <c r="FJ81" s="76">
        <v>0</v>
      </c>
      <c r="FK81" s="76">
        <v>0</v>
      </c>
      <c r="FL81" s="76">
        <v>0</v>
      </c>
      <c r="FM81" s="76">
        <v>0</v>
      </c>
      <c r="FN81" s="76">
        <v>0</v>
      </c>
      <c r="FO81" s="76">
        <v>0</v>
      </c>
      <c r="FP81" s="76">
        <v>0</v>
      </c>
      <c r="FQ81" s="76">
        <v>1</v>
      </c>
      <c r="FR81" s="76">
        <v>0</v>
      </c>
      <c r="FS81" s="76">
        <v>0</v>
      </c>
      <c r="FT81" s="76">
        <v>0</v>
      </c>
      <c r="FU81" s="76">
        <v>1</v>
      </c>
      <c r="FV81" s="76">
        <v>0</v>
      </c>
      <c r="FW81" s="76">
        <v>0</v>
      </c>
      <c r="FX81" s="76">
        <v>0</v>
      </c>
      <c r="FY81" s="76">
        <v>0</v>
      </c>
      <c r="FZ81" s="76">
        <v>0</v>
      </c>
      <c r="GA81" s="76">
        <v>0</v>
      </c>
      <c r="GB81" s="76">
        <v>0</v>
      </c>
      <c r="GC81" s="76">
        <v>0</v>
      </c>
      <c r="GD81" s="76">
        <v>0</v>
      </c>
      <c r="GE81" s="76">
        <v>0</v>
      </c>
      <c r="GF81" s="76">
        <v>0</v>
      </c>
      <c r="GG81" s="76">
        <v>0</v>
      </c>
      <c r="GH81" s="76">
        <v>0</v>
      </c>
      <c r="GI81" s="76">
        <v>0</v>
      </c>
      <c r="GJ81" s="76">
        <v>0</v>
      </c>
      <c r="GK81" s="76">
        <v>0</v>
      </c>
      <c r="GL81" s="76">
        <v>0</v>
      </c>
      <c r="GM81" s="76">
        <v>1</v>
      </c>
      <c r="GN81" s="76">
        <v>0</v>
      </c>
      <c r="GO81" s="77">
        <v>0</v>
      </c>
    </row>
    <row r="82" spans="1:197" x14ac:dyDescent="0.2">
      <c r="A82" s="75">
        <v>77</v>
      </c>
      <c r="B82" s="50" t="s">
        <v>388</v>
      </c>
      <c r="C82" s="76">
        <v>1</v>
      </c>
      <c r="D82" s="76">
        <v>21</v>
      </c>
      <c r="E82" s="76">
        <v>30525418</v>
      </c>
      <c r="F82" s="76" t="s">
        <v>1105</v>
      </c>
      <c r="G82" s="76" t="s">
        <v>422</v>
      </c>
      <c r="H82" s="76" t="s">
        <v>413</v>
      </c>
      <c r="I82" s="76">
        <v>0.97116999999999998</v>
      </c>
      <c r="J82" s="76">
        <v>0.97116999999999998</v>
      </c>
      <c r="K82" s="76">
        <v>0</v>
      </c>
      <c r="L82" s="76">
        <v>0</v>
      </c>
      <c r="M82" s="76">
        <v>0</v>
      </c>
      <c r="N82" s="76">
        <v>0</v>
      </c>
      <c r="O82" s="76">
        <v>0</v>
      </c>
      <c r="P82" s="76">
        <v>1</v>
      </c>
      <c r="Q82" s="76">
        <v>0</v>
      </c>
      <c r="R82" s="76">
        <v>0</v>
      </c>
      <c r="S82" s="76">
        <v>0</v>
      </c>
      <c r="T82" s="76">
        <v>0</v>
      </c>
      <c r="U82" s="76">
        <v>0</v>
      </c>
      <c r="V82" s="76">
        <v>0</v>
      </c>
      <c r="W82" s="76">
        <v>0</v>
      </c>
      <c r="X82" s="76">
        <v>1</v>
      </c>
      <c r="Y82" s="76">
        <v>0</v>
      </c>
      <c r="Z82" s="76">
        <v>0</v>
      </c>
      <c r="AA82" s="76">
        <v>0</v>
      </c>
      <c r="AB82" s="76">
        <v>1</v>
      </c>
      <c r="AC82" s="76">
        <v>0</v>
      </c>
      <c r="AD82" s="76">
        <v>1</v>
      </c>
      <c r="AE82" s="76">
        <v>0</v>
      </c>
      <c r="AF82" s="76">
        <v>0</v>
      </c>
      <c r="AG82" s="76">
        <v>0</v>
      </c>
      <c r="AH82" s="76">
        <v>0</v>
      </c>
      <c r="AI82" s="76">
        <v>0</v>
      </c>
      <c r="AJ82" s="76">
        <v>0</v>
      </c>
      <c r="AK82" s="76">
        <v>0</v>
      </c>
      <c r="AL82" s="76">
        <v>0</v>
      </c>
      <c r="AM82" s="76">
        <v>0</v>
      </c>
      <c r="AN82" s="76">
        <v>0</v>
      </c>
      <c r="AO82" s="76">
        <v>0</v>
      </c>
      <c r="AP82" s="76">
        <v>1</v>
      </c>
      <c r="AQ82" s="76">
        <v>0</v>
      </c>
      <c r="AR82" s="76">
        <v>0</v>
      </c>
      <c r="AS82" s="76">
        <v>0</v>
      </c>
      <c r="AT82" s="76">
        <v>1</v>
      </c>
      <c r="AU82" s="76">
        <v>0</v>
      </c>
      <c r="AV82" s="76">
        <v>0</v>
      </c>
      <c r="AW82" s="76">
        <v>0</v>
      </c>
      <c r="AX82" s="76">
        <v>1</v>
      </c>
      <c r="AY82" s="76">
        <v>0</v>
      </c>
      <c r="AZ82" s="76">
        <v>0</v>
      </c>
      <c r="BA82" s="76">
        <v>0</v>
      </c>
      <c r="BB82" s="76">
        <v>0</v>
      </c>
      <c r="BC82" s="76">
        <v>0</v>
      </c>
      <c r="BD82" s="76">
        <v>1</v>
      </c>
      <c r="BE82" s="76">
        <v>0</v>
      </c>
      <c r="BF82" s="76">
        <v>0</v>
      </c>
      <c r="BG82" s="76">
        <v>0</v>
      </c>
      <c r="BH82" s="76">
        <v>0</v>
      </c>
      <c r="BI82" s="76">
        <v>0</v>
      </c>
      <c r="BJ82" s="76">
        <v>0</v>
      </c>
      <c r="BK82" s="76">
        <v>0</v>
      </c>
      <c r="BL82" s="76">
        <v>0</v>
      </c>
      <c r="BM82" s="76">
        <v>0</v>
      </c>
      <c r="BN82" s="76">
        <v>0</v>
      </c>
      <c r="BO82" s="76">
        <v>0</v>
      </c>
      <c r="BP82" s="76">
        <v>0</v>
      </c>
      <c r="BQ82" s="76">
        <v>0</v>
      </c>
      <c r="BR82" s="76">
        <v>0</v>
      </c>
      <c r="BS82" s="76">
        <v>0</v>
      </c>
      <c r="BT82" s="76">
        <v>1</v>
      </c>
      <c r="BU82" s="76">
        <v>0</v>
      </c>
      <c r="BV82" s="76">
        <v>0</v>
      </c>
      <c r="BW82" s="76">
        <v>0</v>
      </c>
      <c r="BX82" s="76">
        <v>0</v>
      </c>
      <c r="BY82" s="76">
        <v>0</v>
      </c>
      <c r="BZ82" s="76">
        <v>0</v>
      </c>
      <c r="CA82" s="76">
        <v>0</v>
      </c>
      <c r="CB82" s="76">
        <v>0</v>
      </c>
      <c r="CC82" s="76">
        <v>0</v>
      </c>
      <c r="CD82" s="76">
        <v>0</v>
      </c>
      <c r="CE82" s="76">
        <v>0</v>
      </c>
      <c r="CF82" s="76">
        <v>0</v>
      </c>
      <c r="CG82" s="76">
        <v>0</v>
      </c>
      <c r="CH82" s="76">
        <v>1</v>
      </c>
      <c r="CI82" s="76">
        <v>0</v>
      </c>
      <c r="CJ82" s="76">
        <v>1</v>
      </c>
      <c r="CK82" s="76">
        <v>0</v>
      </c>
      <c r="CL82" s="76">
        <v>0</v>
      </c>
      <c r="CM82" s="76">
        <v>0</v>
      </c>
      <c r="CN82" s="76">
        <v>1</v>
      </c>
      <c r="CO82" s="76">
        <v>0</v>
      </c>
      <c r="CP82" s="76">
        <v>0</v>
      </c>
      <c r="CQ82" s="76">
        <v>0</v>
      </c>
      <c r="CR82" s="76">
        <v>0</v>
      </c>
      <c r="CS82" s="76">
        <v>0</v>
      </c>
      <c r="CT82" s="76">
        <v>1</v>
      </c>
      <c r="CU82" s="76">
        <v>0</v>
      </c>
      <c r="CV82" s="76">
        <v>0</v>
      </c>
      <c r="CW82" s="76">
        <v>0</v>
      </c>
      <c r="CX82" s="76">
        <v>0</v>
      </c>
      <c r="CY82" s="76">
        <v>0</v>
      </c>
      <c r="CZ82" s="76">
        <v>0</v>
      </c>
      <c r="DA82" s="76">
        <v>0</v>
      </c>
      <c r="DB82" s="76">
        <v>0</v>
      </c>
      <c r="DC82" s="76">
        <v>0</v>
      </c>
      <c r="DD82" s="76">
        <v>0</v>
      </c>
      <c r="DE82" s="76">
        <v>0</v>
      </c>
      <c r="DF82" s="76">
        <v>0</v>
      </c>
      <c r="DG82" s="76">
        <v>0</v>
      </c>
      <c r="DH82" s="76">
        <v>0</v>
      </c>
      <c r="DI82" s="76">
        <v>0</v>
      </c>
      <c r="DJ82" s="76">
        <v>0</v>
      </c>
      <c r="DK82" s="76">
        <v>0</v>
      </c>
      <c r="DL82" s="76">
        <v>4.9400000000000004</v>
      </c>
      <c r="DM82" s="76">
        <v>0</v>
      </c>
      <c r="DN82" s="76">
        <v>0</v>
      </c>
      <c r="DO82" s="76">
        <v>0</v>
      </c>
      <c r="DP82" s="76">
        <v>0</v>
      </c>
      <c r="DQ82" s="76">
        <v>0</v>
      </c>
      <c r="DR82" s="76">
        <v>0</v>
      </c>
      <c r="DS82" s="76">
        <v>0</v>
      </c>
      <c r="DT82" s="76">
        <v>0</v>
      </c>
      <c r="DU82" s="76">
        <v>0</v>
      </c>
      <c r="DV82" s="76">
        <v>0</v>
      </c>
      <c r="DW82" s="76">
        <v>0</v>
      </c>
      <c r="DX82" s="76">
        <v>0</v>
      </c>
      <c r="DY82" s="76">
        <v>1</v>
      </c>
      <c r="DZ82" s="76">
        <v>0</v>
      </c>
      <c r="EA82" s="76">
        <v>0</v>
      </c>
      <c r="EB82" s="76">
        <v>0</v>
      </c>
      <c r="EC82" s="76">
        <v>0</v>
      </c>
      <c r="ED82" s="76">
        <v>0</v>
      </c>
      <c r="EE82" s="76">
        <v>0</v>
      </c>
      <c r="EF82" s="76">
        <v>0</v>
      </c>
      <c r="EG82" s="76">
        <v>0</v>
      </c>
      <c r="EH82" s="76">
        <v>0</v>
      </c>
      <c r="EI82" s="76">
        <v>0.56333</v>
      </c>
      <c r="EJ82" s="76">
        <v>0</v>
      </c>
      <c r="EK82" s="76">
        <v>0.73887000000000003</v>
      </c>
      <c r="EL82" s="76">
        <v>0</v>
      </c>
      <c r="EM82" s="76">
        <v>0.79815000000000003</v>
      </c>
      <c r="EN82" s="76">
        <v>0</v>
      </c>
      <c r="EO82" s="76">
        <v>4.95</v>
      </c>
      <c r="EP82" s="76">
        <v>0</v>
      </c>
      <c r="EQ82" s="76">
        <v>0.64700000000000002</v>
      </c>
      <c r="ER82" s="76">
        <v>0</v>
      </c>
      <c r="ES82" s="76">
        <v>8.8199999999999997E-3</v>
      </c>
      <c r="ET82" s="76">
        <v>0</v>
      </c>
      <c r="EU82" s="76">
        <v>0.99031999999999998</v>
      </c>
      <c r="EV82" s="76">
        <v>0</v>
      </c>
      <c r="EW82" s="76">
        <v>0</v>
      </c>
      <c r="EX82" s="76">
        <v>0</v>
      </c>
      <c r="EY82" s="76">
        <v>0</v>
      </c>
      <c r="EZ82" s="76">
        <v>0</v>
      </c>
      <c r="FA82" s="76">
        <v>0</v>
      </c>
      <c r="FB82" s="76">
        <v>0</v>
      </c>
      <c r="FC82" s="76">
        <v>0</v>
      </c>
      <c r="FD82" s="76">
        <v>0</v>
      </c>
      <c r="FE82" s="76">
        <v>1</v>
      </c>
      <c r="FF82" s="76">
        <v>0</v>
      </c>
      <c r="FG82" s="76">
        <v>0</v>
      </c>
      <c r="FH82" s="76">
        <v>0</v>
      </c>
      <c r="FI82" s="76">
        <v>1</v>
      </c>
      <c r="FJ82" s="76">
        <v>0</v>
      </c>
      <c r="FK82" s="76">
        <v>0</v>
      </c>
      <c r="FL82" s="76">
        <v>0</v>
      </c>
      <c r="FM82" s="76">
        <v>1</v>
      </c>
      <c r="FN82" s="76">
        <v>0</v>
      </c>
      <c r="FO82" s="76">
        <v>0</v>
      </c>
      <c r="FP82" s="76">
        <v>0</v>
      </c>
      <c r="FQ82" s="76">
        <v>0</v>
      </c>
      <c r="FR82" s="76">
        <v>0</v>
      </c>
      <c r="FS82" s="76">
        <v>0</v>
      </c>
      <c r="FT82" s="76">
        <v>0</v>
      </c>
      <c r="FU82" s="76">
        <v>0</v>
      </c>
      <c r="FV82" s="76">
        <v>0</v>
      </c>
      <c r="FW82" s="76">
        <v>0</v>
      </c>
      <c r="FX82" s="76">
        <v>0</v>
      </c>
      <c r="FY82" s="76">
        <v>0</v>
      </c>
      <c r="FZ82" s="76">
        <v>0</v>
      </c>
      <c r="GA82" s="76">
        <v>0</v>
      </c>
      <c r="GB82" s="76">
        <v>0</v>
      </c>
      <c r="GC82" s="76">
        <v>0</v>
      </c>
      <c r="GD82" s="76">
        <v>0</v>
      </c>
      <c r="GE82" s="76">
        <v>0</v>
      </c>
      <c r="GF82" s="76">
        <v>0</v>
      </c>
      <c r="GG82" s="76">
        <v>0</v>
      </c>
      <c r="GH82" s="76">
        <v>0</v>
      </c>
      <c r="GI82" s="76">
        <v>0</v>
      </c>
      <c r="GJ82" s="76">
        <v>0</v>
      </c>
      <c r="GK82" s="76">
        <v>0</v>
      </c>
      <c r="GL82" s="76">
        <v>0</v>
      </c>
      <c r="GM82" s="76">
        <v>0</v>
      </c>
      <c r="GN82" s="76">
        <v>0</v>
      </c>
      <c r="GO82" s="77">
        <v>0</v>
      </c>
    </row>
    <row r="83" spans="1:197" x14ac:dyDescent="0.2">
      <c r="A83" s="75">
        <v>77</v>
      </c>
      <c r="B83" s="50" t="s">
        <v>1053</v>
      </c>
      <c r="C83" s="76">
        <v>1</v>
      </c>
      <c r="D83" s="76">
        <v>21</v>
      </c>
      <c r="E83" s="76">
        <v>30714776</v>
      </c>
      <c r="F83" s="76" t="s">
        <v>1106</v>
      </c>
      <c r="G83" s="76" t="s">
        <v>422</v>
      </c>
      <c r="H83" s="76" t="s">
        <v>416</v>
      </c>
      <c r="I83" s="76">
        <v>0.52446999999999999</v>
      </c>
      <c r="J83" s="76">
        <v>0.52446999999999999</v>
      </c>
      <c r="K83" s="76">
        <v>0</v>
      </c>
      <c r="L83" s="76">
        <v>1</v>
      </c>
      <c r="M83" s="76">
        <v>0</v>
      </c>
      <c r="N83" s="76">
        <v>0</v>
      </c>
      <c r="O83" s="76">
        <v>0</v>
      </c>
      <c r="P83" s="76">
        <v>1</v>
      </c>
      <c r="Q83" s="76">
        <v>0</v>
      </c>
      <c r="R83" s="76">
        <v>0</v>
      </c>
      <c r="S83" s="76">
        <v>0</v>
      </c>
      <c r="T83" s="76">
        <v>0</v>
      </c>
      <c r="U83" s="76">
        <v>0</v>
      </c>
      <c r="V83" s="76">
        <v>0</v>
      </c>
      <c r="W83" s="76">
        <v>0</v>
      </c>
      <c r="X83" s="76">
        <v>1</v>
      </c>
      <c r="Y83" s="76">
        <v>0</v>
      </c>
      <c r="Z83" s="76">
        <v>0</v>
      </c>
      <c r="AA83" s="76">
        <v>0</v>
      </c>
      <c r="AB83" s="76">
        <v>1</v>
      </c>
      <c r="AC83" s="76">
        <v>0</v>
      </c>
      <c r="AD83" s="76">
        <v>1</v>
      </c>
      <c r="AE83" s="76">
        <v>0</v>
      </c>
      <c r="AF83" s="76">
        <v>0</v>
      </c>
      <c r="AG83" s="76">
        <v>0</v>
      </c>
      <c r="AH83" s="76">
        <v>0</v>
      </c>
      <c r="AI83" s="76">
        <v>0</v>
      </c>
      <c r="AJ83" s="76">
        <v>0</v>
      </c>
      <c r="AK83" s="76">
        <v>0</v>
      </c>
      <c r="AL83" s="76">
        <v>1</v>
      </c>
      <c r="AM83" s="76">
        <v>0</v>
      </c>
      <c r="AN83" s="76">
        <v>0</v>
      </c>
      <c r="AO83" s="76">
        <v>0</v>
      </c>
      <c r="AP83" s="76">
        <v>1</v>
      </c>
      <c r="AQ83" s="76">
        <v>0</v>
      </c>
      <c r="AR83" s="76">
        <v>0</v>
      </c>
      <c r="AS83" s="76">
        <v>0</v>
      </c>
      <c r="AT83" s="76">
        <v>1</v>
      </c>
      <c r="AU83" s="76">
        <v>0</v>
      </c>
      <c r="AV83" s="76">
        <v>0</v>
      </c>
      <c r="AW83" s="76">
        <v>0</v>
      </c>
      <c r="AX83" s="76">
        <v>1</v>
      </c>
      <c r="AY83" s="76">
        <v>0</v>
      </c>
      <c r="AZ83" s="76">
        <v>0</v>
      </c>
      <c r="BA83" s="76">
        <v>0</v>
      </c>
      <c r="BB83" s="76">
        <v>1</v>
      </c>
      <c r="BC83" s="76">
        <v>0</v>
      </c>
      <c r="BD83" s="76">
        <v>1</v>
      </c>
      <c r="BE83" s="76">
        <v>0</v>
      </c>
      <c r="BF83" s="76">
        <v>0</v>
      </c>
      <c r="BG83" s="76">
        <v>0</v>
      </c>
      <c r="BH83" s="76">
        <v>1</v>
      </c>
      <c r="BI83" s="76">
        <v>0</v>
      </c>
      <c r="BJ83" s="76">
        <v>1</v>
      </c>
      <c r="BK83" s="76">
        <v>0</v>
      </c>
      <c r="BL83" s="76">
        <v>0</v>
      </c>
      <c r="BM83" s="76">
        <v>0</v>
      </c>
      <c r="BN83" s="76">
        <v>1</v>
      </c>
      <c r="BO83" s="76">
        <v>0</v>
      </c>
      <c r="BP83" s="76">
        <v>1</v>
      </c>
      <c r="BQ83" s="76">
        <v>0</v>
      </c>
      <c r="BR83" s="76">
        <v>0</v>
      </c>
      <c r="BS83" s="76">
        <v>0</v>
      </c>
      <c r="BT83" s="76">
        <v>1</v>
      </c>
      <c r="BU83" s="76">
        <v>0</v>
      </c>
      <c r="BV83" s="76">
        <v>0</v>
      </c>
      <c r="BW83" s="76">
        <v>0</v>
      </c>
      <c r="BX83" s="76">
        <v>0</v>
      </c>
      <c r="BY83" s="76">
        <v>0</v>
      </c>
      <c r="BZ83" s="76">
        <v>0</v>
      </c>
      <c r="CA83" s="76">
        <v>0</v>
      </c>
      <c r="CB83" s="76">
        <v>0</v>
      </c>
      <c r="CC83" s="76">
        <v>0</v>
      </c>
      <c r="CD83" s="76">
        <v>0</v>
      </c>
      <c r="CE83" s="76">
        <v>0</v>
      </c>
      <c r="CF83" s="76">
        <v>0</v>
      </c>
      <c r="CG83" s="76">
        <v>0</v>
      </c>
      <c r="CH83" s="76">
        <v>0</v>
      </c>
      <c r="CI83" s="76">
        <v>0</v>
      </c>
      <c r="CJ83" s="76">
        <v>1</v>
      </c>
      <c r="CK83" s="76">
        <v>0</v>
      </c>
      <c r="CL83" s="76">
        <v>0</v>
      </c>
      <c r="CM83" s="76">
        <v>0</v>
      </c>
      <c r="CN83" s="76">
        <v>0</v>
      </c>
      <c r="CO83" s="76">
        <v>0</v>
      </c>
      <c r="CP83" s="76">
        <v>1</v>
      </c>
      <c r="CQ83" s="76">
        <v>0</v>
      </c>
      <c r="CR83" s="76">
        <v>1</v>
      </c>
      <c r="CS83" s="76">
        <v>0</v>
      </c>
      <c r="CT83" s="76">
        <v>0</v>
      </c>
      <c r="CU83" s="76">
        <v>0</v>
      </c>
      <c r="CV83" s="76">
        <v>0</v>
      </c>
      <c r="CW83" s="76">
        <v>0</v>
      </c>
      <c r="CX83" s="76">
        <v>0</v>
      </c>
      <c r="CY83" s="76">
        <v>0</v>
      </c>
      <c r="CZ83" s="76">
        <v>0</v>
      </c>
      <c r="DA83" s="76">
        <v>0</v>
      </c>
      <c r="DB83" s="76">
        <v>1</v>
      </c>
      <c r="DC83" s="76">
        <v>0</v>
      </c>
      <c r="DD83" s="76">
        <v>0</v>
      </c>
      <c r="DE83" s="76">
        <v>0</v>
      </c>
      <c r="DF83" s="76">
        <v>0</v>
      </c>
      <c r="DG83" s="76">
        <v>0</v>
      </c>
      <c r="DH83" s="76">
        <v>0</v>
      </c>
      <c r="DI83" s="76">
        <v>0</v>
      </c>
      <c r="DJ83" s="76">
        <v>0</v>
      </c>
      <c r="DK83" s="76">
        <v>0</v>
      </c>
      <c r="DL83" s="76">
        <v>6.01</v>
      </c>
      <c r="DM83" s="76">
        <v>0</v>
      </c>
      <c r="DN83" s="76">
        <v>0</v>
      </c>
      <c r="DO83" s="76">
        <v>0</v>
      </c>
      <c r="DP83" s="76">
        <v>0</v>
      </c>
      <c r="DQ83" s="76">
        <v>0</v>
      </c>
      <c r="DR83" s="76">
        <v>0</v>
      </c>
      <c r="DS83" s="76">
        <v>0</v>
      </c>
      <c r="DT83" s="76">
        <v>0</v>
      </c>
      <c r="DU83" s="76">
        <v>0</v>
      </c>
      <c r="DV83" s="76">
        <v>0</v>
      </c>
      <c r="DW83" s="76">
        <v>0</v>
      </c>
      <c r="DX83" s="76">
        <v>0</v>
      </c>
      <c r="DY83" s="76">
        <v>0</v>
      </c>
      <c r="DZ83" s="76">
        <v>0</v>
      </c>
      <c r="EA83" s="76">
        <v>0</v>
      </c>
      <c r="EB83" s="76">
        <v>0</v>
      </c>
      <c r="EC83" s="76">
        <v>0</v>
      </c>
      <c r="ED83" s="76">
        <v>0</v>
      </c>
      <c r="EE83" s="76">
        <v>0</v>
      </c>
      <c r="EF83" s="76">
        <v>0</v>
      </c>
      <c r="EG83" s="76">
        <v>1</v>
      </c>
      <c r="EH83" s="76">
        <v>0</v>
      </c>
      <c r="EI83" s="76">
        <v>-1.2808999999999999</v>
      </c>
      <c r="EJ83" s="76">
        <v>0</v>
      </c>
      <c r="EK83" s="76">
        <v>-0.76946999999999999</v>
      </c>
      <c r="EL83" s="76">
        <v>0</v>
      </c>
      <c r="EM83" s="76">
        <v>0.11650000000000001</v>
      </c>
      <c r="EN83" s="76">
        <v>0</v>
      </c>
      <c r="EO83" s="76">
        <v>2.4</v>
      </c>
      <c r="EP83" s="76">
        <v>0</v>
      </c>
      <c r="EQ83" s="76">
        <v>0.51</v>
      </c>
      <c r="ER83" s="76">
        <v>0</v>
      </c>
      <c r="ES83" s="76">
        <v>1.0800000000000001E-2</v>
      </c>
      <c r="ET83" s="76">
        <v>0</v>
      </c>
      <c r="EU83" s="76">
        <v>-1.5265</v>
      </c>
      <c r="EV83" s="76">
        <v>0.41054000000000002</v>
      </c>
      <c r="EW83" s="76">
        <v>0.50329000000000002</v>
      </c>
      <c r="EX83" s="76">
        <v>1.5453E-2</v>
      </c>
      <c r="EY83" s="76">
        <v>0</v>
      </c>
      <c r="EZ83" s="76">
        <v>0</v>
      </c>
      <c r="FA83" s="76">
        <v>1</v>
      </c>
      <c r="FB83" s="76">
        <v>0</v>
      </c>
      <c r="FC83" s="76">
        <v>0</v>
      </c>
      <c r="FD83" s="76">
        <v>0</v>
      </c>
      <c r="FE83" s="76">
        <v>0</v>
      </c>
      <c r="FF83" s="76">
        <v>0</v>
      </c>
      <c r="FG83" s="76">
        <v>1</v>
      </c>
      <c r="FH83" s="76">
        <v>0</v>
      </c>
      <c r="FI83" s="76">
        <v>1</v>
      </c>
      <c r="FJ83" s="76">
        <v>0</v>
      </c>
      <c r="FK83" s="76">
        <v>0</v>
      </c>
      <c r="FL83" s="76">
        <v>0</v>
      </c>
      <c r="FM83" s="76">
        <v>1</v>
      </c>
      <c r="FN83" s="76">
        <v>0</v>
      </c>
      <c r="FO83" s="76">
        <v>0</v>
      </c>
      <c r="FP83" s="76">
        <v>0</v>
      </c>
      <c r="FQ83" s="76">
        <v>0</v>
      </c>
      <c r="FR83" s="76">
        <v>0</v>
      </c>
      <c r="FS83" s="76">
        <v>0</v>
      </c>
      <c r="FT83" s="76">
        <v>0</v>
      </c>
      <c r="FU83" s="76">
        <v>0</v>
      </c>
      <c r="FV83" s="76">
        <v>0</v>
      </c>
      <c r="FW83" s="76">
        <v>0</v>
      </c>
      <c r="FX83" s="76">
        <v>0</v>
      </c>
      <c r="FY83" s="76">
        <v>1</v>
      </c>
      <c r="FZ83" s="76">
        <v>0</v>
      </c>
      <c r="GA83" s="76">
        <v>0</v>
      </c>
      <c r="GB83" s="76">
        <v>0</v>
      </c>
      <c r="GC83" s="76">
        <v>0</v>
      </c>
      <c r="GD83" s="76">
        <v>0</v>
      </c>
      <c r="GE83" s="76">
        <v>0</v>
      </c>
      <c r="GF83" s="76">
        <v>0</v>
      </c>
      <c r="GG83" s="76">
        <v>0</v>
      </c>
      <c r="GH83" s="76">
        <v>0</v>
      </c>
      <c r="GI83" s="76">
        <v>1</v>
      </c>
      <c r="GJ83" s="76">
        <v>0</v>
      </c>
      <c r="GK83" s="76">
        <v>3</v>
      </c>
      <c r="GL83" s="76">
        <v>0</v>
      </c>
      <c r="GM83" s="76">
        <v>0</v>
      </c>
      <c r="GN83" s="76">
        <v>0</v>
      </c>
      <c r="GO83" s="77">
        <v>0</v>
      </c>
    </row>
    <row r="84" spans="1:197" x14ac:dyDescent="0.2">
      <c r="A84" s="75">
        <v>79</v>
      </c>
      <c r="B84" s="50" t="s">
        <v>1053</v>
      </c>
      <c r="C84" s="76">
        <v>1</v>
      </c>
      <c r="D84" s="76">
        <v>22</v>
      </c>
      <c r="E84" s="76">
        <v>24174865</v>
      </c>
      <c r="F84" s="76" t="s">
        <v>1107</v>
      </c>
      <c r="G84" s="76" t="s">
        <v>412</v>
      </c>
      <c r="H84" s="76" t="s">
        <v>1108</v>
      </c>
      <c r="I84" s="76">
        <v>1</v>
      </c>
      <c r="J84" s="76">
        <v>1</v>
      </c>
      <c r="K84" s="76">
        <v>0</v>
      </c>
      <c r="L84" s="76">
        <v>0</v>
      </c>
      <c r="M84" s="76">
        <v>0</v>
      </c>
      <c r="N84" s="76">
        <v>0</v>
      </c>
      <c r="O84" s="76">
        <v>0</v>
      </c>
      <c r="P84" s="76">
        <v>0</v>
      </c>
      <c r="Q84" s="76">
        <v>0</v>
      </c>
      <c r="R84" s="76">
        <v>0</v>
      </c>
      <c r="S84" s="76">
        <v>0</v>
      </c>
      <c r="T84" s="76">
        <v>0</v>
      </c>
      <c r="U84" s="76">
        <v>0</v>
      </c>
      <c r="V84" s="76">
        <v>0</v>
      </c>
      <c r="W84" s="76">
        <v>0</v>
      </c>
      <c r="X84" s="76">
        <v>1</v>
      </c>
      <c r="Y84" s="76">
        <v>0</v>
      </c>
      <c r="Z84" s="76">
        <v>0</v>
      </c>
      <c r="AA84" s="76">
        <v>0</v>
      </c>
      <c r="AB84" s="76">
        <v>1</v>
      </c>
      <c r="AC84" s="76">
        <v>0</v>
      </c>
      <c r="AD84" s="76">
        <v>1</v>
      </c>
      <c r="AE84" s="76">
        <v>0</v>
      </c>
      <c r="AF84" s="76">
        <v>0</v>
      </c>
      <c r="AG84" s="76">
        <v>0</v>
      </c>
      <c r="AH84" s="76">
        <v>0</v>
      </c>
      <c r="AI84" s="76">
        <v>0</v>
      </c>
      <c r="AJ84" s="76">
        <v>0</v>
      </c>
      <c r="AK84" s="76">
        <v>0</v>
      </c>
      <c r="AL84" s="76">
        <v>0</v>
      </c>
      <c r="AM84" s="76">
        <v>0</v>
      </c>
      <c r="AN84" s="76">
        <v>0</v>
      </c>
      <c r="AO84" s="76">
        <v>0</v>
      </c>
      <c r="AP84" s="76">
        <v>1</v>
      </c>
      <c r="AQ84" s="76">
        <v>0</v>
      </c>
      <c r="AR84" s="76">
        <v>0</v>
      </c>
      <c r="AS84" s="76">
        <v>0</v>
      </c>
      <c r="AT84" s="76">
        <v>1</v>
      </c>
      <c r="AU84" s="76">
        <v>0</v>
      </c>
      <c r="AV84" s="76">
        <v>0</v>
      </c>
      <c r="AW84" s="76">
        <v>0</v>
      </c>
      <c r="AX84" s="76">
        <v>1</v>
      </c>
      <c r="AY84" s="76">
        <v>0</v>
      </c>
      <c r="AZ84" s="76">
        <v>0</v>
      </c>
      <c r="BA84" s="76">
        <v>0</v>
      </c>
      <c r="BB84" s="76">
        <v>1</v>
      </c>
      <c r="BC84" s="76">
        <v>0</v>
      </c>
      <c r="BD84" s="76">
        <v>1</v>
      </c>
      <c r="BE84" s="76">
        <v>0</v>
      </c>
      <c r="BF84" s="76">
        <v>0</v>
      </c>
      <c r="BG84" s="76">
        <v>0</v>
      </c>
      <c r="BH84" s="76">
        <v>0</v>
      </c>
      <c r="BI84" s="76">
        <v>0</v>
      </c>
      <c r="BJ84" s="76">
        <v>1</v>
      </c>
      <c r="BK84" s="76">
        <v>0</v>
      </c>
      <c r="BL84" s="76">
        <v>0</v>
      </c>
      <c r="BM84" s="76">
        <v>0</v>
      </c>
      <c r="BN84" s="76">
        <v>1</v>
      </c>
      <c r="BO84" s="76">
        <v>0</v>
      </c>
      <c r="BP84" s="76">
        <v>1</v>
      </c>
      <c r="BQ84" s="76">
        <v>0</v>
      </c>
      <c r="BR84" s="76">
        <v>0</v>
      </c>
      <c r="BS84" s="76">
        <v>0</v>
      </c>
      <c r="BT84" s="76">
        <v>1</v>
      </c>
      <c r="BU84" s="76">
        <v>0</v>
      </c>
      <c r="BV84" s="76">
        <v>0</v>
      </c>
      <c r="BW84" s="76">
        <v>0</v>
      </c>
      <c r="BX84" s="76">
        <v>0</v>
      </c>
      <c r="BY84" s="76">
        <v>0</v>
      </c>
      <c r="BZ84" s="76">
        <v>0</v>
      </c>
      <c r="CA84" s="76">
        <v>0</v>
      </c>
      <c r="CB84" s="76">
        <v>0</v>
      </c>
      <c r="CC84" s="76">
        <v>0</v>
      </c>
      <c r="CD84" s="76">
        <v>0</v>
      </c>
      <c r="CE84" s="76">
        <v>0</v>
      </c>
      <c r="CF84" s="76">
        <v>0</v>
      </c>
      <c r="CG84" s="76">
        <v>0</v>
      </c>
      <c r="CH84" s="76">
        <v>0</v>
      </c>
      <c r="CI84" s="76">
        <v>0</v>
      </c>
      <c r="CJ84" s="76">
        <v>1</v>
      </c>
      <c r="CK84" s="76">
        <v>0</v>
      </c>
      <c r="CL84" s="76">
        <v>0</v>
      </c>
      <c r="CM84" s="76">
        <v>0</v>
      </c>
      <c r="CN84" s="76">
        <v>1</v>
      </c>
      <c r="CO84" s="76">
        <v>0</v>
      </c>
      <c r="CP84" s="76">
        <v>0</v>
      </c>
      <c r="CQ84" s="76">
        <v>0</v>
      </c>
      <c r="CR84" s="76">
        <v>1</v>
      </c>
      <c r="CS84" s="76">
        <v>0</v>
      </c>
      <c r="CT84" s="76">
        <v>0</v>
      </c>
      <c r="CU84" s="76">
        <v>0</v>
      </c>
      <c r="CV84" s="76">
        <v>0</v>
      </c>
      <c r="CW84" s="76">
        <v>0</v>
      </c>
      <c r="CX84" s="76">
        <v>0</v>
      </c>
      <c r="CY84" s="76">
        <v>0</v>
      </c>
      <c r="CZ84" s="76">
        <v>0</v>
      </c>
      <c r="DA84" s="76">
        <v>0</v>
      </c>
      <c r="DB84" s="76">
        <v>0</v>
      </c>
      <c r="DC84" s="76">
        <v>0</v>
      </c>
      <c r="DD84" s="76">
        <v>0</v>
      </c>
      <c r="DE84" s="76">
        <v>0</v>
      </c>
      <c r="DF84" s="76">
        <v>0</v>
      </c>
      <c r="DG84" s="76">
        <v>0</v>
      </c>
      <c r="DH84" s="76">
        <v>0</v>
      </c>
      <c r="DI84" s="76">
        <v>0</v>
      </c>
      <c r="DJ84" s="76">
        <v>0</v>
      </c>
      <c r="DK84" s="76">
        <v>0</v>
      </c>
      <c r="DL84" s="76">
        <v>0.80500000000000005</v>
      </c>
      <c r="DM84" s="76">
        <v>0</v>
      </c>
      <c r="DN84" s="76">
        <v>0</v>
      </c>
      <c r="DO84" s="76">
        <v>0</v>
      </c>
      <c r="DP84" s="76">
        <v>0</v>
      </c>
      <c r="DQ84" s="76">
        <v>0</v>
      </c>
      <c r="DR84" s="76">
        <v>0</v>
      </c>
      <c r="DS84" s="76">
        <v>0</v>
      </c>
      <c r="DT84" s="76">
        <v>0</v>
      </c>
      <c r="DU84" s="76">
        <v>0</v>
      </c>
      <c r="DV84" s="76">
        <v>0</v>
      </c>
      <c r="DW84" s="76">
        <v>0</v>
      </c>
      <c r="DX84" s="76">
        <v>0</v>
      </c>
      <c r="DY84" s="76">
        <v>0</v>
      </c>
      <c r="DZ84" s="76">
        <v>0</v>
      </c>
      <c r="EA84" s="76">
        <v>1</v>
      </c>
      <c r="EB84" s="76">
        <v>0</v>
      </c>
      <c r="EC84" s="76">
        <v>0</v>
      </c>
      <c r="ED84" s="76">
        <v>0</v>
      </c>
      <c r="EE84" s="76">
        <v>0</v>
      </c>
      <c r="EF84" s="76">
        <v>0</v>
      </c>
      <c r="EG84" s="76">
        <v>0</v>
      </c>
      <c r="EH84" s="76">
        <v>0</v>
      </c>
      <c r="EI84" s="76">
        <v>0</v>
      </c>
      <c r="EJ84" s="76">
        <v>0</v>
      </c>
      <c r="EK84" s="76">
        <v>-0.75693999999999995</v>
      </c>
      <c r="EL84" s="76">
        <v>0</v>
      </c>
      <c r="EM84" s="76">
        <v>1.3463000000000001</v>
      </c>
      <c r="EN84" s="76">
        <v>0</v>
      </c>
      <c r="EO84" s="76">
        <v>7.7</v>
      </c>
      <c r="EP84" s="76">
        <v>0</v>
      </c>
      <c r="EQ84" s="76">
        <v>0.26800000000000002</v>
      </c>
      <c r="ER84" s="76">
        <v>0</v>
      </c>
      <c r="ES84" s="76">
        <v>2.213E-2</v>
      </c>
      <c r="ET84" s="76">
        <v>0</v>
      </c>
      <c r="EU84" s="76">
        <v>0</v>
      </c>
      <c r="EV84" s="76">
        <v>0</v>
      </c>
      <c r="EW84" s="76">
        <v>0</v>
      </c>
      <c r="EX84" s="76">
        <v>0</v>
      </c>
      <c r="EY84" s="76">
        <v>0</v>
      </c>
      <c r="EZ84" s="76">
        <v>0</v>
      </c>
      <c r="FA84" s="76">
        <v>0</v>
      </c>
      <c r="FB84" s="76">
        <v>0</v>
      </c>
      <c r="FC84" s="76">
        <v>0</v>
      </c>
      <c r="FD84" s="76">
        <v>0</v>
      </c>
      <c r="FE84" s="76">
        <v>0</v>
      </c>
      <c r="FF84" s="76">
        <v>0</v>
      </c>
      <c r="FG84" s="76">
        <v>0</v>
      </c>
      <c r="FH84" s="76">
        <v>0</v>
      </c>
      <c r="FI84" s="76">
        <v>0</v>
      </c>
      <c r="FJ84" s="76">
        <v>0</v>
      </c>
      <c r="FK84" s="76">
        <v>0</v>
      </c>
      <c r="FL84" s="76">
        <v>0</v>
      </c>
      <c r="FM84" s="76">
        <v>0</v>
      </c>
      <c r="FN84" s="76">
        <v>0</v>
      </c>
      <c r="FO84" s="76">
        <v>0</v>
      </c>
      <c r="FP84" s="76">
        <v>0</v>
      </c>
      <c r="FQ84" s="76">
        <v>0</v>
      </c>
      <c r="FR84" s="76">
        <v>0</v>
      </c>
      <c r="FS84" s="76">
        <v>0</v>
      </c>
      <c r="FT84" s="76">
        <v>0</v>
      </c>
      <c r="FU84" s="76">
        <v>0</v>
      </c>
      <c r="FV84" s="76">
        <v>0</v>
      </c>
      <c r="FW84" s="76">
        <v>0</v>
      </c>
      <c r="FX84" s="76">
        <v>0</v>
      </c>
      <c r="FY84" s="76">
        <v>0</v>
      </c>
      <c r="FZ84" s="76">
        <v>0</v>
      </c>
      <c r="GA84" s="76">
        <v>0</v>
      </c>
      <c r="GB84" s="76">
        <v>0</v>
      </c>
      <c r="GC84" s="76">
        <v>0</v>
      </c>
      <c r="GD84" s="76">
        <v>0</v>
      </c>
      <c r="GE84" s="76">
        <v>0</v>
      </c>
      <c r="GF84" s="76">
        <v>0</v>
      </c>
      <c r="GG84" s="76">
        <v>0</v>
      </c>
      <c r="GH84" s="76">
        <v>0</v>
      </c>
      <c r="GI84" s="76">
        <v>0</v>
      </c>
      <c r="GJ84" s="76">
        <v>0</v>
      </c>
      <c r="GK84" s="76">
        <v>0</v>
      </c>
      <c r="GL84" s="76">
        <v>0</v>
      </c>
      <c r="GM84" s="76">
        <v>0</v>
      </c>
      <c r="GN84" s="76">
        <v>0</v>
      </c>
      <c r="GO84" s="77">
        <v>0</v>
      </c>
    </row>
    <row r="85" spans="1:197" ht="17" thickBot="1" x14ac:dyDescent="0.25">
      <c r="A85" s="78">
        <v>79</v>
      </c>
      <c r="B85" s="68" t="s">
        <v>1053</v>
      </c>
      <c r="C85" s="79">
        <v>2</v>
      </c>
      <c r="D85" s="79">
        <v>22</v>
      </c>
      <c r="E85" s="79">
        <v>24174129</v>
      </c>
      <c r="F85" s="79" t="s">
        <v>1109</v>
      </c>
      <c r="G85" s="79" t="s">
        <v>413</v>
      </c>
      <c r="H85" s="79" t="s">
        <v>412</v>
      </c>
      <c r="I85" s="79">
        <v>1</v>
      </c>
      <c r="J85" s="79">
        <v>2</v>
      </c>
      <c r="K85" s="79">
        <v>0</v>
      </c>
      <c r="L85" s="79">
        <v>0</v>
      </c>
      <c r="M85" s="79">
        <v>0</v>
      </c>
      <c r="N85" s="79">
        <v>0</v>
      </c>
      <c r="O85" s="79">
        <v>0</v>
      </c>
      <c r="P85" s="79">
        <v>1</v>
      </c>
      <c r="Q85" s="79">
        <v>0</v>
      </c>
      <c r="R85" s="79">
        <v>0</v>
      </c>
      <c r="S85" s="79">
        <v>0</v>
      </c>
      <c r="T85" s="79">
        <v>0</v>
      </c>
      <c r="U85" s="79">
        <v>0</v>
      </c>
      <c r="V85" s="79">
        <v>0</v>
      </c>
      <c r="W85" s="79">
        <v>0</v>
      </c>
      <c r="X85" s="79">
        <v>1</v>
      </c>
      <c r="Y85" s="79">
        <v>0</v>
      </c>
      <c r="Z85" s="79">
        <v>0</v>
      </c>
      <c r="AA85" s="79">
        <v>0</v>
      </c>
      <c r="AB85" s="79">
        <v>0</v>
      </c>
      <c r="AC85" s="79">
        <v>0</v>
      </c>
      <c r="AD85" s="79">
        <v>0</v>
      </c>
      <c r="AE85" s="79">
        <v>0</v>
      </c>
      <c r="AF85" s="79">
        <v>1</v>
      </c>
      <c r="AG85" s="79">
        <v>0</v>
      </c>
      <c r="AH85" s="79">
        <v>0</v>
      </c>
      <c r="AI85" s="79">
        <v>0</v>
      </c>
      <c r="AJ85" s="79">
        <v>0</v>
      </c>
      <c r="AK85" s="79">
        <v>0</v>
      </c>
      <c r="AL85" s="79">
        <v>0</v>
      </c>
      <c r="AM85" s="79">
        <v>0</v>
      </c>
      <c r="AN85" s="79">
        <v>0</v>
      </c>
      <c r="AO85" s="79">
        <v>0</v>
      </c>
      <c r="AP85" s="79">
        <v>0</v>
      </c>
      <c r="AQ85" s="79">
        <v>0</v>
      </c>
      <c r="AR85" s="79">
        <v>1</v>
      </c>
      <c r="AS85" s="79">
        <v>0</v>
      </c>
      <c r="AT85" s="79">
        <v>1</v>
      </c>
      <c r="AU85" s="79">
        <v>0</v>
      </c>
      <c r="AV85" s="79">
        <v>0</v>
      </c>
      <c r="AW85" s="79">
        <v>0</v>
      </c>
      <c r="AX85" s="79">
        <v>1</v>
      </c>
      <c r="AY85" s="79">
        <v>0</v>
      </c>
      <c r="AZ85" s="79">
        <v>0</v>
      </c>
      <c r="BA85" s="79">
        <v>0</v>
      </c>
      <c r="BB85" s="79">
        <v>1</v>
      </c>
      <c r="BC85" s="79">
        <v>0</v>
      </c>
      <c r="BD85" s="79">
        <v>1</v>
      </c>
      <c r="BE85" s="79">
        <v>0</v>
      </c>
      <c r="BF85" s="79">
        <v>0</v>
      </c>
      <c r="BG85" s="79">
        <v>0</v>
      </c>
      <c r="BH85" s="79">
        <v>0</v>
      </c>
      <c r="BI85" s="79">
        <v>0</v>
      </c>
      <c r="BJ85" s="79">
        <v>1</v>
      </c>
      <c r="BK85" s="79">
        <v>0</v>
      </c>
      <c r="BL85" s="79">
        <v>0</v>
      </c>
      <c r="BM85" s="79">
        <v>0</v>
      </c>
      <c r="BN85" s="79">
        <v>1</v>
      </c>
      <c r="BO85" s="79">
        <v>0</v>
      </c>
      <c r="BP85" s="79">
        <v>1</v>
      </c>
      <c r="BQ85" s="79">
        <v>0</v>
      </c>
      <c r="BR85" s="79">
        <v>0</v>
      </c>
      <c r="BS85" s="79">
        <v>0</v>
      </c>
      <c r="BT85" s="79">
        <v>1</v>
      </c>
      <c r="BU85" s="79">
        <v>0</v>
      </c>
      <c r="BV85" s="79">
        <v>0</v>
      </c>
      <c r="BW85" s="79">
        <v>0</v>
      </c>
      <c r="BX85" s="79">
        <v>0</v>
      </c>
      <c r="BY85" s="79">
        <v>0</v>
      </c>
      <c r="BZ85" s="79">
        <v>0</v>
      </c>
      <c r="CA85" s="79">
        <v>0</v>
      </c>
      <c r="CB85" s="79">
        <v>0</v>
      </c>
      <c r="CC85" s="79">
        <v>0</v>
      </c>
      <c r="CD85" s="79">
        <v>0</v>
      </c>
      <c r="CE85" s="79">
        <v>0</v>
      </c>
      <c r="CF85" s="79">
        <v>0</v>
      </c>
      <c r="CG85" s="79">
        <v>0</v>
      </c>
      <c r="CH85" s="79">
        <v>0</v>
      </c>
      <c r="CI85" s="79">
        <v>0</v>
      </c>
      <c r="CJ85" s="79">
        <v>1</v>
      </c>
      <c r="CK85" s="79">
        <v>0</v>
      </c>
      <c r="CL85" s="79">
        <v>0</v>
      </c>
      <c r="CM85" s="79">
        <v>0</v>
      </c>
      <c r="CN85" s="79">
        <v>0</v>
      </c>
      <c r="CO85" s="79">
        <v>0</v>
      </c>
      <c r="CP85" s="79">
        <v>0</v>
      </c>
      <c r="CQ85" s="79">
        <v>0</v>
      </c>
      <c r="CR85" s="79">
        <v>1</v>
      </c>
      <c r="CS85" s="79">
        <v>0</v>
      </c>
      <c r="CT85" s="79">
        <v>0</v>
      </c>
      <c r="CU85" s="79">
        <v>0</v>
      </c>
      <c r="CV85" s="79">
        <v>0</v>
      </c>
      <c r="CW85" s="79">
        <v>0</v>
      </c>
      <c r="CX85" s="79">
        <v>0</v>
      </c>
      <c r="CY85" s="79">
        <v>0</v>
      </c>
      <c r="CZ85" s="79">
        <v>0</v>
      </c>
      <c r="DA85" s="79">
        <v>0</v>
      </c>
      <c r="DB85" s="79">
        <v>0</v>
      </c>
      <c r="DC85" s="79">
        <v>0</v>
      </c>
      <c r="DD85" s="79">
        <v>0</v>
      </c>
      <c r="DE85" s="79">
        <v>0</v>
      </c>
      <c r="DF85" s="79">
        <v>0</v>
      </c>
      <c r="DG85" s="79">
        <v>0</v>
      </c>
      <c r="DH85" s="79">
        <v>0</v>
      </c>
      <c r="DI85" s="79">
        <v>0</v>
      </c>
      <c r="DJ85" s="79">
        <v>0</v>
      </c>
      <c r="DK85" s="79">
        <v>0</v>
      </c>
      <c r="DL85" s="79">
        <v>3.6</v>
      </c>
      <c r="DM85" s="79">
        <v>0</v>
      </c>
      <c r="DN85" s="79">
        <v>0</v>
      </c>
      <c r="DO85" s="79">
        <v>0</v>
      </c>
      <c r="DP85" s="79">
        <v>0</v>
      </c>
      <c r="DQ85" s="79">
        <v>0</v>
      </c>
      <c r="DR85" s="79">
        <v>0</v>
      </c>
      <c r="DS85" s="79">
        <v>0</v>
      </c>
      <c r="DT85" s="79">
        <v>0</v>
      </c>
      <c r="DU85" s="79">
        <v>0</v>
      </c>
      <c r="DV85" s="79">
        <v>0</v>
      </c>
      <c r="DW85" s="79">
        <v>0</v>
      </c>
      <c r="DX85" s="79">
        <v>0</v>
      </c>
      <c r="DY85" s="79">
        <v>0</v>
      </c>
      <c r="DZ85" s="79">
        <v>0</v>
      </c>
      <c r="EA85" s="79">
        <v>1</v>
      </c>
      <c r="EB85" s="79">
        <v>0</v>
      </c>
      <c r="EC85" s="79">
        <v>0</v>
      </c>
      <c r="ED85" s="79">
        <v>0</v>
      </c>
      <c r="EE85" s="79">
        <v>0</v>
      </c>
      <c r="EF85" s="79">
        <v>0</v>
      </c>
      <c r="EG85" s="79">
        <v>0</v>
      </c>
      <c r="EH85" s="79">
        <v>0</v>
      </c>
      <c r="EI85" s="79">
        <v>1.6274999999999999</v>
      </c>
      <c r="EJ85" s="79">
        <v>0</v>
      </c>
      <c r="EK85" s="79">
        <v>1.0155000000000001</v>
      </c>
      <c r="EL85" s="79">
        <v>0</v>
      </c>
      <c r="EM85" s="79">
        <v>1.2216</v>
      </c>
      <c r="EN85" s="79">
        <v>0</v>
      </c>
      <c r="EO85" s="79">
        <v>8.3000000000000007</v>
      </c>
      <c r="EP85" s="79">
        <v>0</v>
      </c>
      <c r="EQ85" s="79">
        <v>0.26800000000000002</v>
      </c>
      <c r="ER85" s="79">
        <v>0</v>
      </c>
      <c r="ES85" s="79">
        <v>2.2200000000000001E-2</v>
      </c>
      <c r="ET85" s="79">
        <v>0</v>
      </c>
      <c r="EU85" s="79">
        <v>0.78024000000000004</v>
      </c>
      <c r="EV85" s="79">
        <v>2.1326999999999999E-2</v>
      </c>
      <c r="EW85" s="79">
        <v>0</v>
      </c>
      <c r="EX85" s="79">
        <v>0</v>
      </c>
      <c r="EY85" s="79">
        <v>1.5675999999999999E-2</v>
      </c>
      <c r="EZ85" s="79">
        <v>0</v>
      </c>
      <c r="FA85" s="79">
        <v>0</v>
      </c>
      <c r="FB85" s="79">
        <v>0</v>
      </c>
      <c r="FC85" s="79">
        <v>0</v>
      </c>
      <c r="FD85" s="79">
        <v>0</v>
      </c>
      <c r="FE85" s="79">
        <v>1</v>
      </c>
      <c r="FF85" s="79">
        <v>0</v>
      </c>
      <c r="FG85" s="79">
        <v>0</v>
      </c>
      <c r="FH85" s="79">
        <v>0</v>
      </c>
      <c r="FI85" s="79">
        <v>1</v>
      </c>
      <c r="FJ85" s="79">
        <v>0</v>
      </c>
      <c r="FK85" s="79">
        <v>0</v>
      </c>
      <c r="FL85" s="79">
        <v>0</v>
      </c>
      <c r="FM85" s="79">
        <v>0</v>
      </c>
      <c r="FN85" s="79">
        <v>0</v>
      </c>
      <c r="FO85" s="79">
        <v>1</v>
      </c>
      <c r="FP85" s="79">
        <v>0</v>
      </c>
      <c r="FQ85" s="79">
        <v>0</v>
      </c>
      <c r="FR85" s="79">
        <v>0</v>
      </c>
      <c r="FS85" s="79">
        <v>0</v>
      </c>
      <c r="FT85" s="79">
        <v>0</v>
      </c>
      <c r="FU85" s="79">
        <v>0</v>
      </c>
      <c r="FV85" s="79">
        <v>0</v>
      </c>
      <c r="FW85" s="79">
        <v>0</v>
      </c>
      <c r="FX85" s="79">
        <v>0</v>
      </c>
      <c r="FY85" s="79">
        <v>0</v>
      </c>
      <c r="FZ85" s="79">
        <v>0</v>
      </c>
      <c r="GA85" s="79">
        <v>0</v>
      </c>
      <c r="GB85" s="79">
        <v>0</v>
      </c>
      <c r="GC85" s="79">
        <v>0</v>
      </c>
      <c r="GD85" s="79">
        <v>0</v>
      </c>
      <c r="GE85" s="79">
        <v>0</v>
      </c>
      <c r="GF85" s="79">
        <v>0</v>
      </c>
      <c r="GG85" s="79">
        <v>0</v>
      </c>
      <c r="GH85" s="79">
        <v>0</v>
      </c>
      <c r="GI85" s="79">
        <v>0</v>
      </c>
      <c r="GJ85" s="79">
        <v>0</v>
      </c>
      <c r="GK85" s="79">
        <v>0</v>
      </c>
      <c r="GL85" s="79">
        <v>0</v>
      </c>
      <c r="GM85" s="79">
        <v>0</v>
      </c>
      <c r="GN85" s="79">
        <v>0</v>
      </c>
      <c r="GO85" s="80">
        <v>0</v>
      </c>
    </row>
  </sheetData>
  <autoFilter ref="A2:GO721" xr:uid="{1DC1B488-391A-E84F-B809-1F6CA707297A}">
    <sortState xmlns:xlrd2="http://schemas.microsoft.com/office/spreadsheetml/2017/richdata2" ref="A3:GO721">
      <sortCondition ref="A2:A72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3D41-C89F-4B28-8468-80CE81230737}">
  <dimension ref="A1:C1972"/>
  <sheetViews>
    <sheetView workbookViewId="0"/>
  </sheetViews>
  <sheetFormatPr baseColWidth="10" defaultColWidth="8.83203125" defaultRowHeight="16" x14ac:dyDescent="0.2"/>
  <cols>
    <col min="1" max="1" width="7.1640625" style="5" bestFit="1" customWidth="1"/>
    <col min="2" max="2" width="19.1640625" style="5" bestFit="1" customWidth="1"/>
    <col min="3" max="3" width="17.1640625" style="10" bestFit="1" customWidth="1"/>
    <col min="4" max="16384" width="8.83203125" style="5"/>
  </cols>
  <sheetData>
    <row r="1" spans="1:3" ht="17" thickBot="1" x14ac:dyDescent="0.25">
      <c r="A1" s="51" t="s">
        <v>5377</v>
      </c>
      <c r="B1" s="1"/>
    </row>
    <row r="2" spans="1:3" ht="17" thickBot="1" x14ac:dyDescent="0.25">
      <c r="A2" s="61" t="s">
        <v>383</v>
      </c>
      <c r="B2" s="62" t="s">
        <v>1110</v>
      </c>
      <c r="C2" s="63" t="s">
        <v>1111</v>
      </c>
    </row>
    <row r="3" spans="1:3" x14ac:dyDescent="0.2">
      <c r="A3" s="64">
        <v>1</v>
      </c>
      <c r="B3" s="50" t="s">
        <v>1112</v>
      </c>
      <c r="C3" s="86" t="s">
        <v>1113</v>
      </c>
    </row>
    <row r="4" spans="1:3" x14ac:dyDescent="0.2">
      <c r="A4" s="64">
        <v>1</v>
      </c>
      <c r="B4" s="50" t="s">
        <v>1114</v>
      </c>
      <c r="C4" s="86" t="s">
        <v>1115</v>
      </c>
    </row>
    <row r="5" spans="1:3" x14ac:dyDescent="0.2">
      <c r="A5" s="64">
        <v>1</v>
      </c>
      <c r="B5" s="50" t="s">
        <v>1116</v>
      </c>
      <c r="C5" s="86" t="s">
        <v>1117</v>
      </c>
    </row>
    <row r="6" spans="1:3" x14ac:dyDescent="0.2">
      <c r="A6" s="64">
        <v>1</v>
      </c>
      <c r="B6" s="50" t="s">
        <v>1118</v>
      </c>
      <c r="C6" s="86" t="s">
        <v>1119</v>
      </c>
    </row>
    <row r="7" spans="1:3" x14ac:dyDescent="0.2">
      <c r="A7" s="64">
        <v>1</v>
      </c>
      <c r="B7" s="50" t="s">
        <v>1120</v>
      </c>
      <c r="C7" s="86" t="s">
        <v>1121</v>
      </c>
    </row>
    <row r="8" spans="1:3" x14ac:dyDescent="0.2">
      <c r="A8" s="64">
        <v>1</v>
      </c>
      <c r="B8" s="50" t="s">
        <v>1122</v>
      </c>
      <c r="C8" s="86" t="s">
        <v>1123</v>
      </c>
    </row>
    <row r="9" spans="1:3" x14ac:dyDescent="0.2">
      <c r="A9" s="64">
        <v>1</v>
      </c>
      <c r="B9" s="50" t="s">
        <v>1124</v>
      </c>
      <c r="C9" s="86" t="s">
        <v>1125</v>
      </c>
    </row>
    <row r="10" spans="1:3" x14ac:dyDescent="0.2">
      <c r="A10" s="64">
        <v>1</v>
      </c>
      <c r="B10" s="50" t="s">
        <v>1126</v>
      </c>
      <c r="C10" s="86" t="s">
        <v>1127</v>
      </c>
    </row>
    <row r="11" spans="1:3" x14ac:dyDescent="0.2">
      <c r="A11" s="64">
        <v>1</v>
      </c>
      <c r="B11" s="50" t="s">
        <v>1128</v>
      </c>
      <c r="C11" s="86" t="s">
        <v>1129</v>
      </c>
    </row>
    <row r="12" spans="1:3" x14ac:dyDescent="0.2">
      <c r="A12" s="64">
        <v>1</v>
      </c>
      <c r="B12" s="50" t="s">
        <v>1130</v>
      </c>
      <c r="C12" s="86" t="s">
        <v>767</v>
      </c>
    </row>
    <row r="13" spans="1:3" x14ac:dyDescent="0.2">
      <c r="A13" s="64">
        <v>1</v>
      </c>
      <c r="B13" s="50" t="s">
        <v>1131</v>
      </c>
      <c r="C13" s="86" t="s">
        <v>1132</v>
      </c>
    </row>
    <row r="14" spans="1:3" x14ac:dyDescent="0.2">
      <c r="A14" s="64">
        <v>1</v>
      </c>
      <c r="B14" s="50" t="s">
        <v>1133</v>
      </c>
      <c r="C14" s="86" t="s">
        <v>1134</v>
      </c>
    </row>
    <row r="15" spans="1:3" x14ac:dyDescent="0.2">
      <c r="A15" s="64">
        <v>1</v>
      </c>
      <c r="B15" s="50" t="s">
        <v>1135</v>
      </c>
      <c r="C15" s="86" t="s">
        <v>1136</v>
      </c>
    </row>
    <row r="16" spans="1:3" x14ac:dyDescent="0.2">
      <c r="A16" s="64">
        <v>1</v>
      </c>
      <c r="B16" s="50" t="s">
        <v>1137</v>
      </c>
      <c r="C16" s="86" t="s">
        <v>1138</v>
      </c>
    </row>
    <row r="17" spans="1:3" x14ac:dyDescent="0.2">
      <c r="A17" s="64">
        <v>1</v>
      </c>
      <c r="B17" s="50" t="s">
        <v>1139</v>
      </c>
      <c r="C17" s="86" t="s">
        <v>1140</v>
      </c>
    </row>
    <row r="18" spans="1:3" x14ac:dyDescent="0.2">
      <c r="A18" s="64">
        <v>1</v>
      </c>
      <c r="B18" s="50" t="s">
        <v>1141</v>
      </c>
      <c r="C18" s="86" t="s">
        <v>1142</v>
      </c>
    </row>
    <row r="19" spans="1:3" x14ac:dyDescent="0.2">
      <c r="A19" s="64">
        <v>1</v>
      </c>
      <c r="B19" s="50" t="s">
        <v>1143</v>
      </c>
      <c r="C19" s="86" t="s">
        <v>1144</v>
      </c>
    </row>
    <row r="20" spans="1:3" x14ac:dyDescent="0.2">
      <c r="A20" s="64">
        <v>1</v>
      </c>
      <c r="B20" s="50" t="s">
        <v>1145</v>
      </c>
      <c r="C20" s="86" t="s">
        <v>1146</v>
      </c>
    </row>
    <row r="21" spans="1:3" x14ac:dyDescent="0.2">
      <c r="A21" s="64">
        <v>1</v>
      </c>
      <c r="B21" s="50" t="s">
        <v>1147</v>
      </c>
      <c r="C21" s="86" t="s">
        <v>1148</v>
      </c>
    </row>
    <row r="22" spans="1:3" x14ac:dyDescent="0.2">
      <c r="A22" s="64">
        <v>1</v>
      </c>
      <c r="B22" s="50" t="s">
        <v>1149</v>
      </c>
      <c r="C22" s="86" t="s">
        <v>1150</v>
      </c>
    </row>
    <row r="23" spans="1:3" x14ac:dyDescent="0.2">
      <c r="A23" s="64">
        <v>1</v>
      </c>
      <c r="B23" s="50" t="s">
        <v>1151</v>
      </c>
      <c r="C23" s="86" t="s">
        <v>1152</v>
      </c>
    </row>
    <row r="24" spans="1:3" x14ac:dyDescent="0.2">
      <c r="A24" s="64">
        <v>2</v>
      </c>
      <c r="B24" s="50" t="s">
        <v>1153</v>
      </c>
      <c r="C24" s="86" t="s">
        <v>1154</v>
      </c>
    </row>
    <row r="25" spans="1:3" x14ac:dyDescent="0.2">
      <c r="A25" s="64">
        <v>2</v>
      </c>
      <c r="B25" s="50" t="s">
        <v>1155</v>
      </c>
      <c r="C25" s="86" t="s">
        <v>1156</v>
      </c>
    </row>
    <row r="26" spans="1:3" x14ac:dyDescent="0.2">
      <c r="A26" s="64">
        <v>2</v>
      </c>
      <c r="B26" s="50" t="s">
        <v>1157</v>
      </c>
      <c r="C26" s="86" t="s">
        <v>1158</v>
      </c>
    </row>
    <row r="27" spans="1:3" x14ac:dyDescent="0.2">
      <c r="A27" s="64">
        <v>2</v>
      </c>
      <c r="B27" s="50" t="s">
        <v>1159</v>
      </c>
      <c r="C27" s="86" t="s">
        <v>1160</v>
      </c>
    </row>
    <row r="28" spans="1:3" x14ac:dyDescent="0.2">
      <c r="A28" s="64">
        <v>2</v>
      </c>
      <c r="B28" s="50" t="s">
        <v>1161</v>
      </c>
      <c r="C28" s="86" t="s">
        <v>1162</v>
      </c>
    </row>
    <row r="29" spans="1:3" x14ac:dyDescent="0.2">
      <c r="A29" s="64">
        <v>2</v>
      </c>
      <c r="B29" s="50" t="s">
        <v>1163</v>
      </c>
      <c r="C29" s="86" t="s">
        <v>1164</v>
      </c>
    </row>
    <row r="30" spans="1:3" x14ac:dyDescent="0.2">
      <c r="A30" s="64">
        <v>2</v>
      </c>
      <c r="B30" s="50" t="s">
        <v>1165</v>
      </c>
      <c r="C30" s="86" t="s">
        <v>1166</v>
      </c>
    </row>
    <row r="31" spans="1:3" x14ac:dyDescent="0.2">
      <c r="A31" s="64">
        <v>2</v>
      </c>
      <c r="B31" s="50" t="s">
        <v>1167</v>
      </c>
      <c r="C31" s="86" t="s">
        <v>1168</v>
      </c>
    </row>
    <row r="32" spans="1:3" x14ac:dyDescent="0.2">
      <c r="A32" s="64">
        <v>2</v>
      </c>
      <c r="B32" s="50" t="s">
        <v>1169</v>
      </c>
      <c r="C32" s="86" t="s">
        <v>1170</v>
      </c>
    </row>
    <row r="33" spans="1:3" x14ac:dyDescent="0.2">
      <c r="A33" s="64">
        <v>2</v>
      </c>
      <c r="B33" s="50" t="s">
        <v>1171</v>
      </c>
      <c r="C33" s="86" t="s">
        <v>1172</v>
      </c>
    </row>
    <row r="34" spans="1:3" x14ac:dyDescent="0.2">
      <c r="A34" s="64">
        <v>2</v>
      </c>
      <c r="B34" s="50" t="s">
        <v>1173</v>
      </c>
      <c r="C34" s="86" t="s">
        <v>1174</v>
      </c>
    </row>
    <row r="35" spans="1:3" x14ac:dyDescent="0.2">
      <c r="A35" s="64">
        <v>2</v>
      </c>
      <c r="B35" s="50" t="s">
        <v>1175</v>
      </c>
      <c r="C35" s="86" t="s">
        <v>1176</v>
      </c>
    </row>
    <row r="36" spans="1:3" x14ac:dyDescent="0.2">
      <c r="A36" s="64">
        <v>2</v>
      </c>
      <c r="B36" s="50" t="s">
        <v>1177</v>
      </c>
      <c r="C36" s="86" t="s">
        <v>1178</v>
      </c>
    </row>
    <row r="37" spans="1:3" x14ac:dyDescent="0.2">
      <c r="A37" s="64">
        <v>2</v>
      </c>
      <c r="B37" s="50" t="s">
        <v>1179</v>
      </c>
      <c r="C37" s="86" t="s">
        <v>1180</v>
      </c>
    </row>
    <row r="38" spans="1:3" x14ac:dyDescent="0.2">
      <c r="A38" s="64">
        <v>2</v>
      </c>
      <c r="B38" s="50" t="s">
        <v>1181</v>
      </c>
      <c r="C38" s="86" t="s">
        <v>1182</v>
      </c>
    </row>
    <row r="39" spans="1:3" x14ac:dyDescent="0.2">
      <c r="A39" s="64">
        <v>3</v>
      </c>
      <c r="B39" s="50" t="s">
        <v>1183</v>
      </c>
      <c r="C39" s="86" t="s">
        <v>1184</v>
      </c>
    </row>
    <row r="40" spans="1:3" x14ac:dyDescent="0.2">
      <c r="A40" s="64">
        <v>3</v>
      </c>
      <c r="B40" s="50" t="s">
        <v>1185</v>
      </c>
      <c r="C40" s="86" t="s">
        <v>1186</v>
      </c>
    </row>
    <row r="41" spans="1:3" x14ac:dyDescent="0.2">
      <c r="A41" s="64">
        <v>3</v>
      </c>
      <c r="B41" s="50" t="s">
        <v>1187</v>
      </c>
      <c r="C41" s="86" t="s">
        <v>1188</v>
      </c>
    </row>
    <row r="42" spans="1:3" x14ac:dyDescent="0.2">
      <c r="A42" s="64">
        <v>3</v>
      </c>
      <c r="B42" s="50" t="s">
        <v>1189</v>
      </c>
      <c r="C42" s="86" t="s">
        <v>1190</v>
      </c>
    </row>
    <row r="43" spans="1:3" x14ac:dyDescent="0.2">
      <c r="A43" s="64">
        <v>3</v>
      </c>
      <c r="B43" s="50" t="s">
        <v>1191</v>
      </c>
      <c r="C43" s="86" t="s">
        <v>655</v>
      </c>
    </row>
    <row r="44" spans="1:3" x14ac:dyDescent="0.2">
      <c r="A44" s="64">
        <v>3</v>
      </c>
      <c r="B44" s="50" t="s">
        <v>1192</v>
      </c>
      <c r="C44" s="86" t="s">
        <v>1193</v>
      </c>
    </row>
    <row r="45" spans="1:3" x14ac:dyDescent="0.2">
      <c r="A45" s="64">
        <v>3</v>
      </c>
      <c r="B45" s="50" t="s">
        <v>1194</v>
      </c>
      <c r="C45" s="86" t="s">
        <v>1195</v>
      </c>
    </row>
    <row r="46" spans="1:3" x14ac:dyDescent="0.2">
      <c r="A46" s="64">
        <v>3</v>
      </c>
      <c r="B46" s="50" t="s">
        <v>1196</v>
      </c>
      <c r="C46" s="86" t="s">
        <v>1197</v>
      </c>
    </row>
    <row r="47" spans="1:3" x14ac:dyDescent="0.2">
      <c r="A47" s="64">
        <v>3</v>
      </c>
      <c r="B47" s="50" t="s">
        <v>1198</v>
      </c>
      <c r="C47" s="86" t="s">
        <v>1199</v>
      </c>
    </row>
    <row r="48" spans="1:3" x14ac:dyDescent="0.2">
      <c r="A48" s="64">
        <v>3</v>
      </c>
      <c r="B48" s="50" t="s">
        <v>1200</v>
      </c>
      <c r="C48" s="86" t="s">
        <v>1201</v>
      </c>
    </row>
    <row r="49" spans="1:3" x14ac:dyDescent="0.2">
      <c r="A49" s="64">
        <v>3</v>
      </c>
      <c r="B49" s="50" t="s">
        <v>1202</v>
      </c>
      <c r="C49" s="86" t="s">
        <v>1203</v>
      </c>
    </row>
    <row r="50" spans="1:3" x14ac:dyDescent="0.2">
      <c r="A50" s="64">
        <v>3</v>
      </c>
      <c r="B50" s="50" t="s">
        <v>1204</v>
      </c>
      <c r="C50" s="86" t="s">
        <v>1205</v>
      </c>
    </row>
    <row r="51" spans="1:3" x14ac:dyDescent="0.2">
      <c r="A51" s="64">
        <v>3</v>
      </c>
      <c r="B51" s="50" t="s">
        <v>1206</v>
      </c>
      <c r="C51" s="86" t="s">
        <v>1207</v>
      </c>
    </row>
    <row r="52" spans="1:3" x14ac:dyDescent="0.2">
      <c r="A52" s="64">
        <v>3</v>
      </c>
      <c r="B52" s="50" t="s">
        <v>1208</v>
      </c>
      <c r="C52" s="86" t="s">
        <v>1209</v>
      </c>
    </row>
    <row r="53" spans="1:3" x14ac:dyDescent="0.2">
      <c r="A53" s="64">
        <v>3</v>
      </c>
      <c r="B53" s="50" t="s">
        <v>1210</v>
      </c>
      <c r="C53" s="86" t="s">
        <v>1211</v>
      </c>
    </row>
    <row r="54" spans="1:3" x14ac:dyDescent="0.2">
      <c r="A54" s="64">
        <v>3</v>
      </c>
      <c r="B54" s="50" t="s">
        <v>1212</v>
      </c>
      <c r="C54" s="86" t="s">
        <v>1213</v>
      </c>
    </row>
    <row r="55" spans="1:3" x14ac:dyDescent="0.2">
      <c r="A55" s="64">
        <v>3</v>
      </c>
      <c r="B55" s="50" t="s">
        <v>1214</v>
      </c>
      <c r="C55" s="86" t="s">
        <v>1215</v>
      </c>
    </row>
    <row r="56" spans="1:3" x14ac:dyDescent="0.2">
      <c r="A56" s="64">
        <v>3</v>
      </c>
      <c r="B56" s="50" t="s">
        <v>1216</v>
      </c>
      <c r="C56" s="86" t="s">
        <v>1217</v>
      </c>
    </row>
    <row r="57" spans="1:3" x14ac:dyDescent="0.2">
      <c r="A57" s="64">
        <v>3</v>
      </c>
      <c r="B57" s="50" t="s">
        <v>1218</v>
      </c>
      <c r="C57" s="86" t="s">
        <v>1219</v>
      </c>
    </row>
    <row r="58" spans="1:3" x14ac:dyDescent="0.2">
      <c r="A58" s="64">
        <v>3</v>
      </c>
      <c r="B58" s="50" t="s">
        <v>1220</v>
      </c>
      <c r="C58" s="86" t="s">
        <v>1221</v>
      </c>
    </row>
    <row r="59" spans="1:3" x14ac:dyDescent="0.2">
      <c r="A59" s="64">
        <v>3</v>
      </c>
      <c r="B59" s="50" t="s">
        <v>1222</v>
      </c>
      <c r="C59" s="86" t="s">
        <v>1223</v>
      </c>
    </row>
    <row r="60" spans="1:3" x14ac:dyDescent="0.2">
      <c r="A60" s="64">
        <v>3</v>
      </c>
      <c r="B60" s="50" t="s">
        <v>1224</v>
      </c>
      <c r="C60" s="86" t="s">
        <v>1225</v>
      </c>
    </row>
    <row r="61" spans="1:3" x14ac:dyDescent="0.2">
      <c r="A61" s="64">
        <v>3</v>
      </c>
      <c r="B61" s="50" t="s">
        <v>1226</v>
      </c>
      <c r="C61" s="86" t="s">
        <v>1227</v>
      </c>
    </row>
    <row r="62" spans="1:3" x14ac:dyDescent="0.2">
      <c r="A62" s="64">
        <v>3</v>
      </c>
      <c r="B62" s="50" t="s">
        <v>1228</v>
      </c>
      <c r="C62" s="86" t="s">
        <v>1229</v>
      </c>
    </row>
    <row r="63" spans="1:3" x14ac:dyDescent="0.2">
      <c r="A63" s="64">
        <v>4</v>
      </c>
      <c r="B63" s="50" t="s">
        <v>1230</v>
      </c>
      <c r="C63" s="86" t="s">
        <v>1231</v>
      </c>
    </row>
    <row r="64" spans="1:3" x14ac:dyDescent="0.2">
      <c r="A64" s="64">
        <v>4</v>
      </c>
      <c r="B64" s="50" t="s">
        <v>1232</v>
      </c>
      <c r="C64" s="86" t="s">
        <v>1233</v>
      </c>
    </row>
    <row r="65" spans="1:3" x14ac:dyDescent="0.2">
      <c r="A65" s="64">
        <v>4</v>
      </c>
      <c r="B65" s="50" t="s">
        <v>1234</v>
      </c>
      <c r="C65" s="86" t="s">
        <v>1235</v>
      </c>
    </row>
    <row r="66" spans="1:3" x14ac:dyDescent="0.2">
      <c r="A66" s="64">
        <v>4</v>
      </c>
      <c r="B66" s="50" t="s">
        <v>1236</v>
      </c>
      <c r="C66" s="86" t="s">
        <v>1237</v>
      </c>
    </row>
    <row r="67" spans="1:3" x14ac:dyDescent="0.2">
      <c r="A67" s="64">
        <v>4</v>
      </c>
      <c r="B67" s="50" t="s">
        <v>1238</v>
      </c>
      <c r="C67" s="86" t="s">
        <v>1239</v>
      </c>
    </row>
    <row r="68" spans="1:3" x14ac:dyDescent="0.2">
      <c r="A68" s="64">
        <v>4</v>
      </c>
      <c r="B68" s="50" t="s">
        <v>1240</v>
      </c>
      <c r="C68" s="86" t="s">
        <v>1241</v>
      </c>
    </row>
    <row r="69" spans="1:3" x14ac:dyDescent="0.2">
      <c r="A69" s="64">
        <v>4</v>
      </c>
      <c r="B69" s="50" t="s">
        <v>1242</v>
      </c>
      <c r="C69" s="86" t="s">
        <v>1243</v>
      </c>
    </row>
    <row r="70" spans="1:3" x14ac:dyDescent="0.2">
      <c r="A70" s="64">
        <v>4</v>
      </c>
      <c r="B70" s="50" t="s">
        <v>1244</v>
      </c>
      <c r="C70" s="86" t="s">
        <v>1245</v>
      </c>
    </row>
    <row r="71" spans="1:3" x14ac:dyDescent="0.2">
      <c r="A71" s="64">
        <v>4</v>
      </c>
      <c r="B71" s="50" t="s">
        <v>1246</v>
      </c>
      <c r="C71" s="86" t="s">
        <v>1247</v>
      </c>
    </row>
    <row r="72" spans="1:3" x14ac:dyDescent="0.2">
      <c r="A72" s="64">
        <v>4</v>
      </c>
      <c r="B72" s="50" t="s">
        <v>1248</v>
      </c>
      <c r="C72" s="86" t="s">
        <v>1249</v>
      </c>
    </row>
    <row r="73" spans="1:3" x14ac:dyDescent="0.2">
      <c r="A73" s="64">
        <v>4</v>
      </c>
      <c r="B73" s="50" t="s">
        <v>1250</v>
      </c>
      <c r="C73" s="86" t="s">
        <v>1251</v>
      </c>
    </row>
    <row r="74" spans="1:3" x14ac:dyDescent="0.2">
      <c r="A74" s="64">
        <v>4</v>
      </c>
      <c r="B74" s="50" t="s">
        <v>1252</v>
      </c>
      <c r="C74" s="86" t="s">
        <v>1253</v>
      </c>
    </row>
    <row r="75" spans="1:3" x14ac:dyDescent="0.2">
      <c r="A75" s="64">
        <v>4</v>
      </c>
      <c r="B75" s="50" t="s">
        <v>1254</v>
      </c>
      <c r="C75" s="86" t="s">
        <v>558</v>
      </c>
    </row>
    <row r="76" spans="1:3" x14ac:dyDescent="0.2">
      <c r="A76" s="64">
        <v>4</v>
      </c>
      <c r="B76" s="50" t="s">
        <v>1255</v>
      </c>
      <c r="C76" s="86" t="s">
        <v>1256</v>
      </c>
    </row>
    <row r="77" spans="1:3" x14ac:dyDescent="0.2">
      <c r="A77" s="64">
        <v>4</v>
      </c>
      <c r="B77" s="50" t="s">
        <v>1257</v>
      </c>
      <c r="C77" s="86" t="s">
        <v>1258</v>
      </c>
    </row>
    <row r="78" spans="1:3" x14ac:dyDescent="0.2">
      <c r="A78" s="64">
        <v>4</v>
      </c>
      <c r="B78" s="50" t="s">
        <v>1259</v>
      </c>
      <c r="C78" s="86" t="s">
        <v>658</v>
      </c>
    </row>
    <row r="79" spans="1:3" x14ac:dyDescent="0.2">
      <c r="A79" s="64">
        <v>4</v>
      </c>
      <c r="B79" s="50" t="s">
        <v>1260</v>
      </c>
      <c r="C79" s="86" t="s">
        <v>616</v>
      </c>
    </row>
    <row r="80" spans="1:3" x14ac:dyDescent="0.2">
      <c r="A80" s="64">
        <v>4</v>
      </c>
      <c r="B80" s="50" t="s">
        <v>1261</v>
      </c>
      <c r="C80" s="86" t="s">
        <v>1262</v>
      </c>
    </row>
    <row r="81" spans="1:3" x14ac:dyDescent="0.2">
      <c r="A81" s="64">
        <v>4</v>
      </c>
      <c r="B81" s="50" t="s">
        <v>1263</v>
      </c>
      <c r="C81" s="86" t="s">
        <v>1264</v>
      </c>
    </row>
    <row r="82" spans="1:3" x14ac:dyDescent="0.2">
      <c r="A82" s="64">
        <v>4</v>
      </c>
      <c r="B82" s="50" t="s">
        <v>1265</v>
      </c>
      <c r="C82" s="86" t="s">
        <v>1266</v>
      </c>
    </row>
    <row r="83" spans="1:3" x14ac:dyDescent="0.2">
      <c r="A83" s="64">
        <v>4</v>
      </c>
      <c r="B83" s="50" t="s">
        <v>1267</v>
      </c>
      <c r="C83" s="86" t="s">
        <v>1268</v>
      </c>
    </row>
    <row r="84" spans="1:3" x14ac:dyDescent="0.2">
      <c r="A84" s="64">
        <v>4</v>
      </c>
      <c r="B84" s="50" t="s">
        <v>1269</v>
      </c>
      <c r="C84" s="86" t="s">
        <v>1270</v>
      </c>
    </row>
    <row r="85" spans="1:3" x14ac:dyDescent="0.2">
      <c r="A85" s="64">
        <v>4</v>
      </c>
      <c r="B85" s="50" t="s">
        <v>1271</v>
      </c>
      <c r="C85" s="86" t="s">
        <v>1272</v>
      </c>
    </row>
    <row r="86" spans="1:3" x14ac:dyDescent="0.2">
      <c r="A86" s="64">
        <v>4</v>
      </c>
      <c r="B86" s="50" t="s">
        <v>1273</v>
      </c>
      <c r="C86" s="86" t="s">
        <v>1274</v>
      </c>
    </row>
    <row r="87" spans="1:3" x14ac:dyDescent="0.2">
      <c r="A87" s="64">
        <v>4</v>
      </c>
      <c r="B87" s="50" t="s">
        <v>1275</v>
      </c>
      <c r="C87" s="86" t="s">
        <v>1276</v>
      </c>
    </row>
    <row r="88" spans="1:3" x14ac:dyDescent="0.2">
      <c r="A88" s="64">
        <v>4</v>
      </c>
      <c r="B88" s="50" t="s">
        <v>1277</v>
      </c>
      <c r="C88" s="86" t="s">
        <v>1278</v>
      </c>
    </row>
    <row r="89" spans="1:3" x14ac:dyDescent="0.2">
      <c r="A89" s="64">
        <v>4</v>
      </c>
      <c r="B89" s="50" t="s">
        <v>1279</v>
      </c>
      <c r="C89" s="86" t="s">
        <v>1280</v>
      </c>
    </row>
    <row r="90" spans="1:3" x14ac:dyDescent="0.2">
      <c r="A90" s="64">
        <v>4</v>
      </c>
      <c r="B90" s="50" t="s">
        <v>1281</v>
      </c>
      <c r="C90" s="86" t="s">
        <v>1282</v>
      </c>
    </row>
    <row r="91" spans="1:3" x14ac:dyDescent="0.2">
      <c r="A91" s="64">
        <v>4</v>
      </c>
      <c r="B91" s="50" t="s">
        <v>1283</v>
      </c>
      <c r="C91" s="86" t="s">
        <v>1284</v>
      </c>
    </row>
    <row r="92" spans="1:3" x14ac:dyDescent="0.2">
      <c r="A92" s="64">
        <v>4</v>
      </c>
      <c r="B92" s="50" t="s">
        <v>1285</v>
      </c>
      <c r="C92" s="86" t="s">
        <v>1286</v>
      </c>
    </row>
    <row r="93" spans="1:3" x14ac:dyDescent="0.2">
      <c r="A93" s="64">
        <v>4</v>
      </c>
      <c r="B93" s="50" t="s">
        <v>1287</v>
      </c>
      <c r="C93" s="86" t="s">
        <v>1288</v>
      </c>
    </row>
    <row r="94" spans="1:3" x14ac:dyDescent="0.2">
      <c r="A94" s="64">
        <v>4</v>
      </c>
      <c r="B94" s="50" t="s">
        <v>1230</v>
      </c>
      <c r="C94" s="86" t="s">
        <v>1231</v>
      </c>
    </row>
    <row r="95" spans="1:3" x14ac:dyDescent="0.2">
      <c r="A95" s="64">
        <v>4</v>
      </c>
      <c r="B95" s="50" t="s">
        <v>1232</v>
      </c>
      <c r="C95" s="86" t="s">
        <v>1233</v>
      </c>
    </row>
    <row r="96" spans="1:3" x14ac:dyDescent="0.2">
      <c r="A96" s="64">
        <v>4</v>
      </c>
      <c r="B96" s="50" t="s">
        <v>1234</v>
      </c>
      <c r="C96" s="86" t="s">
        <v>1235</v>
      </c>
    </row>
    <row r="97" spans="1:3" x14ac:dyDescent="0.2">
      <c r="A97" s="64">
        <v>4</v>
      </c>
      <c r="B97" s="50" t="s">
        <v>1236</v>
      </c>
      <c r="C97" s="86" t="s">
        <v>1237</v>
      </c>
    </row>
    <row r="98" spans="1:3" x14ac:dyDescent="0.2">
      <c r="A98" s="64">
        <v>4</v>
      </c>
      <c r="B98" s="50" t="s">
        <v>1238</v>
      </c>
      <c r="C98" s="86" t="s">
        <v>1239</v>
      </c>
    </row>
    <row r="99" spans="1:3" x14ac:dyDescent="0.2">
      <c r="A99" s="64">
        <v>4</v>
      </c>
      <c r="B99" s="50" t="s">
        <v>1240</v>
      </c>
      <c r="C99" s="86" t="s">
        <v>1241</v>
      </c>
    </row>
    <row r="100" spans="1:3" x14ac:dyDescent="0.2">
      <c r="A100" s="64">
        <v>4</v>
      </c>
      <c r="B100" s="50" t="s">
        <v>1242</v>
      </c>
      <c r="C100" s="86" t="s">
        <v>1243</v>
      </c>
    </row>
    <row r="101" spans="1:3" x14ac:dyDescent="0.2">
      <c r="A101" s="64">
        <v>4</v>
      </c>
      <c r="B101" s="50" t="s">
        <v>1244</v>
      </c>
      <c r="C101" s="86" t="s">
        <v>1245</v>
      </c>
    </row>
    <row r="102" spans="1:3" x14ac:dyDescent="0.2">
      <c r="A102" s="64">
        <v>4</v>
      </c>
      <c r="B102" s="50" t="s">
        <v>1246</v>
      </c>
      <c r="C102" s="86" t="s">
        <v>1247</v>
      </c>
    </row>
    <row r="103" spans="1:3" x14ac:dyDescent="0.2">
      <c r="A103" s="64">
        <v>4</v>
      </c>
      <c r="B103" s="50" t="s">
        <v>1248</v>
      </c>
      <c r="C103" s="86" t="s">
        <v>1249</v>
      </c>
    </row>
    <row r="104" spans="1:3" x14ac:dyDescent="0.2">
      <c r="A104" s="64">
        <v>4</v>
      </c>
      <c r="B104" s="50" t="s">
        <v>1250</v>
      </c>
      <c r="C104" s="86" t="s">
        <v>1251</v>
      </c>
    </row>
    <row r="105" spans="1:3" x14ac:dyDescent="0.2">
      <c r="A105" s="64">
        <v>4</v>
      </c>
      <c r="B105" s="50" t="s">
        <v>1252</v>
      </c>
      <c r="C105" s="86" t="s">
        <v>1253</v>
      </c>
    </row>
    <row r="106" spans="1:3" x14ac:dyDescent="0.2">
      <c r="A106" s="64">
        <v>4</v>
      </c>
      <c r="B106" s="50" t="s">
        <v>1254</v>
      </c>
      <c r="C106" s="86" t="s">
        <v>558</v>
      </c>
    </row>
    <row r="107" spans="1:3" x14ac:dyDescent="0.2">
      <c r="A107" s="64">
        <v>4</v>
      </c>
      <c r="B107" s="50" t="s">
        <v>1255</v>
      </c>
      <c r="C107" s="86" t="s">
        <v>1256</v>
      </c>
    </row>
    <row r="108" spans="1:3" x14ac:dyDescent="0.2">
      <c r="A108" s="64">
        <v>4</v>
      </c>
      <c r="B108" s="50" t="s">
        <v>1257</v>
      </c>
      <c r="C108" s="86" t="s">
        <v>1258</v>
      </c>
    </row>
    <row r="109" spans="1:3" x14ac:dyDescent="0.2">
      <c r="A109" s="64">
        <v>4</v>
      </c>
      <c r="B109" s="50" t="s">
        <v>1259</v>
      </c>
      <c r="C109" s="86" t="s">
        <v>658</v>
      </c>
    </row>
    <row r="110" spans="1:3" x14ac:dyDescent="0.2">
      <c r="A110" s="64">
        <v>4</v>
      </c>
      <c r="B110" s="50" t="s">
        <v>1260</v>
      </c>
      <c r="C110" s="86" t="s">
        <v>616</v>
      </c>
    </row>
    <row r="111" spans="1:3" x14ac:dyDescent="0.2">
      <c r="A111" s="64">
        <v>4</v>
      </c>
      <c r="B111" s="50" t="s">
        <v>1261</v>
      </c>
      <c r="C111" s="86" t="s">
        <v>1262</v>
      </c>
    </row>
    <row r="112" spans="1:3" x14ac:dyDescent="0.2">
      <c r="A112" s="64">
        <v>4</v>
      </c>
      <c r="B112" s="50" t="s">
        <v>1263</v>
      </c>
      <c r="C112" s="86" t="s">
        <v>1264</v>
      </c>
    </row>
    <row r="113" spans="1:3" x14ac:dyDescent="0.2">
      <c r="A113" s="64">
        <v>4</v>
      </c>
      <c r="B113" s="50" t="s">
        <v>1265</v>
      </c>
      <c r="C113" s="86" t="s">
        <v>1266</v>
      </c>
    </row>
    <row r="114" spans="1:3" x14ac:dyDescent="0.2">
      <c r="A114" s="64">
        <v>4</v>
      </c>
      <c r="B114" s="50" t="s">
        <v>1267</v>
      </c>
      <c r="C114" s="86" t="s">
        <v>1268</v>
      </c>
    </row>
    <row r="115" spans="1:3" x14ac:dyDescent="0.2">
      <c r="A115" s="64">
        <v>4</v>
      </c>
      <c r="B115" s="50" t="s">
        <v>1269</v>
      </c>
      <c r="C115" s="86" t="s">
        <v>1270</v>
      </c>
    </row>
    <row r="116" spans="1:3" x14ac:dyDescent="0.2">
      <c r="A116" s="64">
        <v>4</v>
      </c>
      <c r="B116" s="50" t="s">
        <v>1271</v>
      </c>
      <c r="C116" s="86" t="s">
        <v>1272</v>
      </c>
    </row>
    <row r="117" spans="1:3" x14ac:dyDescent="0.2">
      <c r="A117" s="64">
        <v>4</v>
      </c>
      <c r="B117" s="50" t="s">
        <v>1273</v>
      </c>
      <c r="C117" s="86" t="s">
        <v>1274</v>
      </c>
    </row>
    <row r="118" spans="1:3" x14ac:dyDescent="0.2">
      <c r="A118" s="64">
        <v>4</v>
      </c>
      <c r="B118" s="50" t="s">
        <v>1275</v>
      </c>
      <c r="C118" s="86" t="s">
        <v>1276</v>
      </c>
    </row>
    <row r="119" spans="1:3" x14ac:dyDescent="0.2">
      <c r="A119" s="64">
        <v>4</v>
      </c>
      <c r="B119" s="50" t="s">
        <v>1277</v>
      </c>
      <c r="C119" s="86" t="s">
        <v>1278</v>
      </c>
    </row>
    <row r="120" spans="1:3" x14ac:dyDescent="0.2">
      <c r="A120" s="64">
        <v>4</v>
      </c>
      <c r="B120" s="50" t="s">
        <v>1279</v>
      </c>
      <c r="C120" s="86" t="s">
        <v>1280</v>
      </c>
    </row>
    <row r="121" spans="1:3" x14ac:dyDescent="0.2">
      <c r="A121" s="64">
        <v>4</v>
      </c>
      <c r="B121" s="50" t="s">
        <v>1281</v>
      </c>
      <c r="C121" s="86" t="s">
        <v>1282</v>
      </c>
    </row>
    <row r="122" spans="1:3" x14ac:dyDescent="0.2">
      <c r="A122" s="64">
        <v>4</v>
      </c>
      <c r="B122" s="50" t="s">
        <v>1283</v>
      </c>
      <c r="C122" s="86" t="s">
        <v>1284</v>
      </c>
    </row>
    <row r="123" spans="1:3" x14ac:dyDescent="0.2">
      <c r="A123" s="64">
        <v>4</v>
      </c>
      <c r="B123" s="50" t="s">
        <v>1285</v>
      </c>
      <c r="C123" s="86" t="s">
        <v>1286</v>
      </c>
    </row>
    <row r="124" spans="1:3" x14ac:dyDescent="0.2">
      <c r="A124" s="64">
        <v>4</v>
      </c>
      <c r="B124" s="50" t="s">
        <v>1287</v>
      </c>
      <c r="C124" s="86" t="s">
        <v>1288</v>
      </c>
    </row>
    <row r="125" spans="1:3" x14ac:dyDescent="0.2">
      <c r="A125" s="64">
        <v>4</v>
      </c>
      <c r="B125" s="50" t="s">
        <v>1289</v>
      </c>
      <c r="C125" s="86" t="s">
        <v>1290</v>
      </c>
    </row>
    <row r="126" spans="1:3" x14ac:dyDescent="0.2">
      <c r="A126" s="64">
        <v>5</v>
      </c>
      <c r="B126" s="50" t="s">
        <v>1291</v>
      </c>
      <c r="C126" s="86" t="s">
        <v>1292</v>
      </c>
    </row>
    <row r="127" spans="1:3" x14ac:dyDescent="0.2">
      <c r="A127" s="64">
        <v>5</v>
      </c>
      <c r="B127" s="50" t="s">
        <v>1293</v>
      </c>
      <c r="C127" s="86" t="s">
        <v>1294</v>
      </c>
    </row>
    <row r="128" spans="1:3" x14ac:dyDescent="0.2">
      <c r="A128" s="64">
        <v>5</v>
      </c>
      <c r="B128" s="50" t="s">
        <v>1295</v>
      </c>
      <c r="C128" s="86" t="s">
        <v>1296</v>
      </c>
    </row>
    <row r="129" spans="1:3" x14ac:dyDescent="0.2">
      <c r="A129" s="64">
        <v>5</v>
      </c>
      <c r="B129" s="50" t="s">
        <v>1297</v>
      </c>
      <c r="C129" s="86" t="s">
        <v>1298</v>
      </c>
    </row>
    <row r="130" spans="1:3" x14ac:dyDescent="0.2">
      <c r="A130" s="64">
        <v>5</v>
      </c>
      <c r="B130" s="50" t="s">
        <v>1299</v>
      </c>
      <c r="C130" s="86" t="s">
        <v>1300</v>
      </c>
    </row>
    <row r="131" spans="1:3" x14ac:dyDescent="0.2">
      <c r="A131" s="64">
        <v>5</v>
      </c>
      <c r="B131" s="50" t="s">
        <v>1301</v>
      </c>
      <c r="C131" s="86" t="s">
        <v>1302</v>
      </c>
    </row>
    <row r="132" spans="1:3" x14ac:dyDescent="0.2">
      <c r="A132" s="64">
        <v>5</v>
      </c>
      <c r="B132" s="50" t="s">
        <v>1303</v>
      </c>
      <c r="C132" s="86" t="s">
        <v>1304</v>
      </c>
    </row>
    <row r="133" spans="1:3" x14ac:dyDescent="0.2">
      <c r="A133" s="64">
        <v>5</v>
      </c>
      <c r="B133" s="50" t="s">
        <v>1305</v>
      </c>
      <c r="C133" s="86" t="s">
        <v>1306</v>
      </c>
    </row>
    <row r="134" spans="1:3" x14ac:dyDescent="0.2">
      <c r="A134" s="64">
        <v>5</v>
      </c>
      <c r="B134" s="50" t="s">
        <v>1307</v>
      </c>
      <c r="C134" s="86" t="s">
        <v>1308</v>
      </c>
    </row>
    <row r="135" spans="1:3" x14ac:dyDescent="0.2">
      <c r="A135" s="64">
        <v>5</v>
      </c>
      <c r="B135" s="50" t="s">
        <v>1309</v>
      </c>
      <c r="C135" s="86" t="s">
        <v>1310</v>
      </c>
    </row>
    <row r="136" spans="1:3" x14ac:dyDescent="0.2">
      <c r="A136" s="64">
        <v>5</v>
      </c>
      <c r="B136" s="50" t="s">
        <v>1311</v>
      </c>
      <c r="C136" s="86" t="s">
        <v>662</v>
      </c>
    </row>
    <row r="137" spans="1:3" x14ac:dyDescent="0.2">
      <c r="A137" s="64">
        <v>5</v>
      </c>
      <c r="B137" s="50" t="s">
        <v>1312</v>
      </c>
      <c r="C137" s="86" t="s">
        <v>1313</v>
      </c>
    </row>
    <row r="138" spans="1:3" x14ac:dyDescent="0.2">
      <c r="A138" s="64">
        <v>5</v>
      </c>
      <c r="B138" s="50" t="s">
        <v>1314</v>
      </c>
      <c r="C138" s="86" t="s">
        <v>1315</v>
      </c>
    </row>
    <row r="139" spans="1:3" x14ac:dyDescent="0.2">
      <c r="A139" s="64">
        <v>5</v>
      </c>
      <c r="B139" s="50" t="s">
        <v>1316</v>
      </c>
      <c r="C139" s="86" t="s">
        <v>1317</v>
      </c>
    </row>
    <row r="140" spans="1:3" x14ac:dyDescent="0.2">
      <c r="A140" s="64">
        <v>5</v>
      </c>
      <c r="B140" s="50" t="s">
        <v>1318</v>
      </c>
      <c r="C140" s="86" t="s">
        <v>1319</v>
      </c>
    </row>
    <row r="141" spans="1:3" x14ac:dyDescent="0.2">
      <c r="A141" s="64">
        <v>5</v>
      </c>
      <c r="B141" s="50" t="s">
        <v>1320</v>
      </c>
      <c r="C141" s="86" t="s">
        <v>1321</v>
      </c>
    </row>
    <row r="142" spans="1:3" x14ac:dyDescent="0.2">
      <c r="A142" s="64">
        <v>5</v>
      </c>
      <c r="B142" s="50" t="s">
        <v>1322</v>
      </c>
      <c r="C142" s="86" t="s">
        <v>1323</v>
      </c>
    </row>
    <row r="143" spans="1:3" x14ac:dyDescent="0.2">
      <c r="A143" s="64">
        <v>5</v>
      </c>
      <c r="B143" s="50" t="s">
        <v>1324</v>
      </c>
      <c r="C143" s="86" t="s">
        <v>1325</v>
      </c>
    </row>
    <row r="144" spans="1:3" x14ac:dyDescent="0.2">
      <c r="A144" s="64">
        <v>5</v>
      </c>
      <c r="B144" s="50" t="s">
        <v>1326</v>
      </c>
      <c r="C144" s="86" t="s">
        <v>1327</v>
      </c>
    </row>
    <row r="145" spans="1:3" x14ac:dyDescent="0.2">
      <c r="A145" s="64">
        <v>5</v>
      </c>
      <c r="B145" s="50" t="s">
        <v>1328</v>
      </c>
      <c r="C145" s="86" t="s">
        <v>1329</v>
      </c>
    </row>
    <row r="146" spans="1:3" x14ac:dyDescent="0.2">
      <c r="A146" s="64">
        <v>6</v>
      </c>
      <c r="B146" s="50" t="s">
        <v>1330</v>
      </c>
      <c r="C146" s="86" t="s">
        <v>1331</v>
      </c>
    </row>
    <row r="147" spans="1:3" x14ac:dyDescent="0.2">
      <c r="A147" s="64">
        <v>6</v>
      </c>
      <c r="B147" s="50" t="s">
        <v>1332</v>
      </c>
      <c r="C147" s="86" t="s">
        <v>1333</v>
      </c>
    </row>
    <row r="148" spans="1:3" x14ac:dyDescent="0.2">
      <c r="A148" s="64">
        <v>6</v>
      </c>
      <c r="B148" s="50" t="s">
        <v>1334</v>
      </c>
      <c r="C148" s="86" t="s">
        <v>1335</v>
      </c>
    </row>
    <row r="149" spans="1:3" x14ac:dyDescent="0.2">
      <c r="A149" s="64">
        <v>6</v>
      </c>
      <c r="B149" s="50" t="s">
        <v>1336</v>
      </c>
      <c r="C149" s="86" t="s">
        <v>1337</v>
      </c>
    </row>
    <row r="150" spans="1:3" x14ac:dyDescent="0.2">
      <c r="A150" s="64">
        <v>6</v>
      </c>
      <c r="B150" s="50" t="s">
        <v>1338</v>
      </c>
      <c r="C150" s="86" t="s">
        <v>1339</v>
      </c>
    </row>
    <row r="151" spans="1:3" x14ac:dyDescent="0.2">
      <c r="A151" s="64">
        <v>7</v>
      </c>
      <c r="B151" s="50" t="s">
        <v>1340</v>
      </c>
      <c r="C151" s="86" t="s">
        <v>1341</v>
      </c>
    </row>
    <row r="152" spans="1:3" x14ac:dyDescent="0.2">
      <c r="A152" s="64">
        <v>7</v>
      </c>
      <c r="B152" s="50" t="s">
        <v>1342</v>
      </c>
      <c r="C152" s="86" t="s">
        <v>1343</v>
      </c>
    </row>
    <row r="153" spans="1:3" x14ac:dyDescent="0.2">
      <c r="A153" s="64">
        <v>7</v>
      </c>
      <c r="B153" s="50" t="s">
        <v>1344</v>
      </c>
      <c r="C153" s="86" t="s">
        <v>1345</v>
      </c>
    </row>
    <row r="154" spans="1:3" x14ac:dyDescent="0.2">
      <c r="A154" s="64">
        <v>7</v>
      </c>
      <c r="B154" s="50" t="s">
        <v>1346</v>
      </c>
      <c r="C154" s="86" t="s">
        <v>1347</v>
      </c>
    </row>
    <row r="155" spans="1:3" x14ac:dyDescent="0.2">
      <c r="A155" s="64">
        <v>7</v>
      </c>
      <c r="B155" s="50" t="s">
        <v>1348</v>
      </c>
      <c r="C155" s="86" t="s">
        <v>1349</v>
      </c>
    </row>
    <row r="156" spans="1:3" x14ac:dyDescent="0.2">
      <c r="A156" s="64">
        <v>7</v>
      </c>
      <c r="B156" s="50" t="s">
        <v>1350</v>
      </c>
      <c r="C156" s="86" t="s">
        <v>1351</v>
      </c>
    </row>
    <row r="157" spans="1:3" x14ac:dyDescent="0.2">
      <c r="A157" s="64">
        <v>7</v>
      </c>
      <c r="B157" s="50" t="s">
        <v>1352</v>
      </c>
      <c r="C157" s="86" t="s">
        <v>1353</v>
      </c>
    </row>
    <row r="158" spans="1:3" x14ac:dyDescent="0.2">
      <c r="A158" s="64">
        <v>7</v>
      </c>
      <c r="B158" s="50" t="s">
        <v>1354</v>
      </c>
      <c r="C158" s="86" t="s">
        <v>1355</v>
      </c>
    </row>
    <row r="159" spans="1:3" x14ac:dyDescent="0.2">
      <c r="A159" s="64">
        <v>7</v>
      </c>
      <c r="B159" s="50" t="s">
        <v>1356</v>
      </c>
      <c r="C159" s="86" t="s">
        <v>1357</v>
      </c>
    </row>
    <row r="160" spans="1:3" x14ac:dyDescent="0.2">
      <c r="A160" s="64">
        <v>7</v>
      </c>
      <c r="B160" s="50" t="s">
        <v>1358</v>
      </c>
      <c r="C160" s="86" t="s">
        <v>1359</v>
      </c>
    </row>
    <row r="161" spans="1:3" x14ac:dyDescent="0.2">
      <c r="A161" s="64">
        <v>7</v>
      </c>
      <c r="B161" s="50" t="s">
        <v>1360</v>
      </c>
      <c r="C161" s="86" t="s">
        <v>1361</v>
      </c>
    </row>
    <row r="162" spans="1:3" x14ac:dyDescent="0.2">
      <c r="A162" s="64">
        <v>7</v>
      </c>
      <c r="B162" s="50" t="s">
        <v>1362</v>
      </c>
      <c r="C162" s="86" t="s">
        <v>1363</v>
      </c>
    </row>
    <row r="163" spans="1:3" x14ac:dyDescent="0.2">
      <c r="A163" s="64">
        <v>7</v>
      </c>
      <c r="B163" s="50" t="s">
        <v>1364</v>
      </c>
      <c r="C163" s="86" t="s">
        <v>1365</v>
      </c>
    </row>
    <row r="164" spans="1:3" x14ac:dyDescent="0.2">
      <c r="A164" s="64">
        <v>7</v>
      </c>
      <c r="B164" s="50" t="s">
        <v>1366</v>
      </c>
      <c r="C164" s="86" t="s">
        <v>1367</v>
      </c>
    </row>
    <row r="165" spans="1:3" x14ac:dyDescent="0.2">
      <c r="A165" s="64">
        <v>7</v>
      </c>
      <c r="B165" s="50" t="s">
        <v>1368</v>
      </c>
      <c r="C165" s="86" t="s">
        <v>1369</v>
      </c>
    </row>
    <row r="166" spans="1:3" x14ac:dyDescent="0.2">
      <c r="A166" s="64">
        <v>7</v>
      </c>
      <c r="B166" s="50" t="s">
        <v>1370</v>
      </c>
      <c r="C166" s="86" t="s">
        <v>1371</v>
      </c>
    </row>
    <row r="167" spans="1:3" x14ac:dyDescent="0.2">
      <c r="A167" s="64">
        <v>7</v>
      </c>
      <c r="B167" s="50" t="s">
        <v>1372</v>
      </c>
      <c r="C167" s="86" t="s">
        <v>1373</v>
      </c>
    </row>
    <row r="168" spans="1:3" x14ac:dyDescent="0.2">
      <c r="A168" s="64">
        <v>7</v>
      </c>
      <c r="B168" s="50" t="s">
        <v>1374</v>
      </c>
      <c r="C168" s="86" t="s">
        <v>1375</v>
      </c>
    </row>
    <row r="169" spans="1:3" x14ac:dyDescent="0.2">
      <c r="A169" s="64">
        <v>8</v>
      </c>
      <c r="B169" s="50" t="s">
        <v>1376</v>
      </c>
      <c r="C169" s="86" t="s">
        <v>1377</v>
      </c>
    </row>
    <row r="170" spans="1:3" x14ac:dyDescent="0.2">
      <c r="A170" s="64">
        <v>8</v>
      </c>
      <c r="B170" s="50" t="s">
        <v>1378</v>
      </c>
      <c r="C170" s="86" t="s">
        <v>1379</v>
      </c>
    </row>
    <row r="171" spans="1:3" x14ac:dyDescent="0.2">
      <c r="A171" s="64">
        <v>8</v>
      </c>
      <c r="B171" s="50" t="s">
        <v>1380</v>
      </c>
      <c r="C171" s="86" t="s">
        <v>1381</v>
      </c>
    </row>
    <row r="172" spans="1:3" x14ac:dyDescent="0.2">
      <c r="A172" s="64">
        <v>8</v>
      </c>
      <c r="B172" s="50" t="s">
        <v>1382</v>
      </c>
      <c r="C172" s="86" t="s">
        <v>1383</v>
      </c>
    </row>
    <row r="173" spans="1:3" x14ac:dyDescent="0.2">
      <c r="A173" s="64">
        <v>8</v>
      </c>
      <c r="B173" s="50" t="s">
        <v>1384</v>
      </c>
      <c r="C173" s="86" t="s">
        <v>1385</v>
      </c>
    </row>
    <row r="174" spans="1:3" x14ac:dyDescent="0.2">
      <c r="A174" s="64">
        <v>8</v>
      </c>
      <c r="B174" s="50" t="s">
        <v>1386</v>
      </c>
      <c r="C174" s="86" t="s">
        <v>1387</v>
      </c>
    </row>
    <row r="175" spans="1:3" x14ac:dyDescent="0.2">
      <c r="A175" s="64">
        <v>8</v>
      </c>
      <c r="B175" s="50" t="s">
        <v>1388</v>
      </c>
      <c r="C175" s="86" t="s">
        <v>1389</v>
      </c>
    </row>
    <row r="176" spans="1:3" x14ac:dyDescent="0.2">
      <c r="A176" s="64">
        <v>8</v>
      </c>
      <c r="B176" s="50" t="s">
        <v>1390</v>
      </c>
      <c r="C176" s="86" t="s">
        <v>1391</v>
      </c>
    </row>
    <row r="177" spans="1:3" x14ac:dyDescent="0.2">
      <c r="A177" s="64">
        <v>8</v>
      </c>
      <c r="B177" s="50" t="s">
        <v>1392</v>
      </c>
      <c r="C177" s="86" t="s">
        <v>1393</v>
      </c>
    </row>
    <row r="178" spans="1:3" x14ac:dyDescent="0.2">
      <c r="A178" s="64">
        <v>8</v>
      </c>
      <c r="B178" s="50" t="s">
        <v>1394</v>
      </c>
      <c r="C178" s="86" t="s">
        <v>1395</v>
      </c>
    </row>
    <row r="179" spans="1:3" x14ac:dyDescent="0.2">
      <c r="A179" s="64">
        <v>8</v>
      </c>
      <c r="B179" s="50" t="s">
        <v>1396</v>
      </c>
      <c r="C179" s="86" t="s">
        <v>1397</v>
      </c>
    </row>
    <row r="180" spans="1:3" x14ac:dyDescent="0.2">
      <c r="A180" s="64">
        <v>8</v>
      </c>
      <c r="B180" s="50" t="s">
        <v>1398</v>
      </c>
      <c r="C180" s="86" t="s">
        <v>1399</v>
      </c>
    </row>
    <row r="181" spans="1:3" x14ac:dyDescent="0.2">
      <c r="A181" s="64">
        <v>8</v>
      </c>
      <c r="B181" s="50" t="s">
        <v>1400</v>
      </c>
      <c r="C181" s="86" t="s">
        <v>1401</v>
      </c>
    </row>
    <row r="182" spans="1:3" x14ac:dyDescent="0.2">
      <c r="A182" s="64">
        <v>8</v>
      </c>
      <c r="B182" s="50" t="s">
        <v>1402</v>
      </c>
      <c r="C182" s="86" t="s">
        <v>1403</v>
      </c>
    </row>
    <row r="183" spans="1:3" x14ac:dyDescent="0.2">
      <c r="A183" s="64">
        <v>8</v>
      </c>
      <c r="B183" s="50" t="s">
        <v>1404</v>
      </c>
      <c r="C183" s="86" t="s">
        <v>1405</v>
      </c>
    </row>
    <row r="184" spans="1:3" x14ac:dyDescent="0.2">
      <c r="A184" s="64">
        <v>8</v>
      </c>
      <c r="B184" s="50" t="s">
        <v>1406</v>
      </c>
      <c r="C184" s="86" t="s">
        <v>1407</v>
      </c>
    </row>
    <row r="185" spans="1:3" x14ac:dyDescent="0.2">
      <c r="A185" s="64">
        <v>8</v>
      </c>
      <c r="B185" s="50" t="s">
        <v>1408</v>
      </c>
      <c r="C185" s="86" t="s">
        <v>1409</v>
      </c>
    </row>
    <row r="186" spans="1:3" x14ac:dyDescent="0.2">
      <c r="A186" s="64">
        <v>8</v>
      </c>
      <c r="B186" s="50" t="s">
        <v>1410</v>
      </c>
      <c r="C186" s="86" t="s">
        <v>1411</v>
      </c>
    </row>
    <row r="187" spans="1:3" x14ac:dyDescent="0.2">
      <c r="A187" s="64">
        <v>8</v>
      </c>
      <c r="B187" s="50" t="s">
        <v>1412</v>
      </c>
      <c r="C187" s="86" t="s">
        <v>1413</v>
      </c>
    </row>
    <row r="188" spans="1:3" x14ac:dyDescent="0.2">
      <c r="A188" s="64">
        <v>8</v>
      </c>
      <c r="B188" s="50" t="s">
        <v>1414</v>
      </c>
      <c r="C188" s="86" t="s">
        <v>1415</v>
      </c>
    </row>
    <row r="189" spans="1:3" x14ac:dyDescent="0.2">
      <c r="A189" s="64">
        <v>8</v>
      </c>
      <c r="B189" s="50" t="s">
        <v>1416</v>
      </c>
      <c r="C189" s="86" t="s">
        <v>1417</v>
      </c>
    </row>
    <row r="190" spans="1:3" x14ac:dyDescent="0.2">
      <c r="A190" s="64">
        <v>8</v>
      </c>
      <c r="B190" s="50" t="s">
        <v>1418</v>
      </c>
      <c r="C190" s="86" t="s">
        <v>1419</v>
      </c>
    </row>
    <row r="191" spans="1:3" x14ac:dyDescent="0.2">
      <c r="A191" s="64">
        <v>8</v>
      </c>
      <c r="B191" s="50" t="s">
        <v>1420</v>
      </c>
      <c r="C191" s="86" t="s">
        <v>1421</v>
      </c>
    </row>
    <row r="192" spans="1:3" x14ac:dyDescent="0.2">
      <c r="A192" s="64">
        <v>8</v>
      </c>
      <c r="B192" s="50" t="s">
        <v>1422</v>
      </c>
      <c r="C192" s="86" t="s">
        <v>1423</v>
      </c>
    </row>
    <row r="193" spans="1:3" x14ac:dyDescent="0.2">
      <c r="A193" s="64">
        <v>8</v>
      </c>
      <c r="B193" s="50" t="s">
        <v>1424</v>
      </c>
      <c r="C193" s="86" t="s">
        <v>1425</v>
      </c>
    </row>
    <row r="194" spans="1:3" x14ac:dyDescent="0.2">
      <c r="A194" s="64">
        <v>8</v>
      </c>
      <c r="B194" s="50" t="s">
        <v>1426</v>
      </c>
      <c r="C194" s="86" t="s">
        <v>1427</v>
      </c>
    </row>
    <row r="195" spans="1:3" x14ac:dyDescent="0.2">
      <c r="A195" s="64">
        <v>8</v>
      </c>
      <c r="B195" s="50" t="s">
        <v>1428</v>
      </c>
      <c r="C195" s="86" t="s">
        <v>1429</v>
      </c>
    </row>
    <row r="196" spans="1:3" x14ac:dyDescent="0.2">
      <c r="A196" s="64">
        <v>8</v>
      </c>
      <c r="B196" s="50" t="s">
        <v>1430</v>
      </c>
      <c r="C196" s="86" t="s">
        <v>1431</v>
      </c>
    </row>
    <row r="197" spans="1:3" x14ac:dyDescent="0.2">
      <c r="A197" s="64">
        <v>8</v>
      </c>
      <c r="B197" s="50" t="s">
        <v>1432</v>
      </c>
      <c r="C197" s="86" t="s">
        <v>1433</v>
      </c>
    </row>
    <row r="198" spans="1:3" x14ac:dyDescent="0.2">
      <c r="A198" s="64">
        <v>8</v>
      </c>
      <c r="B198" s="50" t="s">
        <v>1434</v>
      </c>
      <c r="C198" s="86" t="s">
        <v>1435</v>
      </c>
    </row>
    <row r="199" spans="1:3" x14ac:dyDescent="0.2">
      <c r="A199" s="64">
        <v>8</v>
      </c>
      <c r="B199" s="50" t="s">
        <v>1436</v>
      </c>
      <c r="C199" s="86" t="s">
        <v>1437</v>
      </c>
    </row>
    <row r="200" spans="1:3" x14ac:dyDescent="0.2">
      <c r="A200" s="64">
        <v>8</v>
      </c>
      <c r="B200" s="50" t="s">
        <v>1438</v>
      </c>
      <c r="C200" s="86" t="s">
        <v>1439</v>
      </c>
    </row>
    <row r="201" spans="1:3" x14ac:dyDescent="0.2">
      <c r="A201" s="64">
        <v>8</v>
      </c>
      <c r="B201" s="50" t="s">
        <v>1440</v>
      </c>
      <c r="C201" s="86" t="s">
        <v>1441</v>
      </c>
    </row>
    <row r="202" spans="1:3" x14ac:dyDescent="0.2">
      <c r="A202" s="64">
        <v>8</v>
      </c>
      <c r="B202" s="50" t="s">
        <v>1442</v>
      </c>
      <c r="C202" s="86" t="s">
        <v>1443</v>
      </c>
    </row>
    <row r="203" spans="1:3" x14ac:dyDescent="0.2">
      <c r="A203" s="64">
        <v>8</v>
      </c>
      <c r="B203" s="50" t="s">
        <v>1444</v>
      </c>
      <c r="C203" s="86" t="s">
        <v>1445</v>
      </c>
    </row>
    <row r="204" spans="1:3" x14ac:dyDescent="0.2">
      <c r="A204" s="64">
        <v>8</v>
      </c>
      <c r="B204" s="50" t="s">
        <v>1446</v>
      </c>
      <c r="C204" s="86" t="s">
        <v>1447</v>
      </c>
    </row>
    <row r="205" spans="1:3" x14ac:dyDescent="0.2">
      <c r="A205" s="64">
        <v>8</v>
      </c>
      <c r="B205" s="50" t="s">
        <v>1448</v>
      </c>
      <c r="C205" s="86" t="s">
        <v>1449</v>
      </c>
    </row>
    <row r="206" spans="1:3" x14ac:dyDescent="0.2">
      <c r="A206" s="64">
        <v>8</v>
      </c>
      <c r="B206" s="50" t="s">
        <v>1450</v>
      </c>
      <c r="C206" s="86" t="s">
        <v>1451</v>
      </c>
    </row>
    <row r="207" spans="1:3" x14ac:dyDescent="0.2">
      <c r="A207" s="64">
        <v>8</v>
      </c>
      <c r="B207" s="50" t="s">
        <v>1452</v>
      </c>
      <c r="C207" s="86" t="s">
        <v>1453</v>
      </c>
    </row>
    <row r="208" spans="1:3" x14ac:dyDescent="0.2">
      <c r="A208" s="64">
        <v>8</v>
      </c>
      <c r="B208" s="50" t="s">
        <v>1454</v>
      </c>
      <c r="C208" s="86" t="s">
        <v>1455</v>
      </c>
    </row>
    <row r="209" spans="1:3" x14ac:dyDescent="0.2">
      <c r="A209" s="64">
        <v>9</v>
      </c>
      <c r="B209" s="50" t="s">
        <v>1456</v>
      </c>
      <c r="C209" s="86" t="s">
        <v>1457</v>
      </c>
    </row>
    <row r="210" spans="1:3" x14ac:dyDescent="0.2">
      <c r="A210" s="64">
        <v>9</v>
      </c>
      <c r="B210" s="50" t="s">
        <v>1458</v>
      </c>
      <c r="C210" s="86" t="s">
        <v>1459</v>
      </c>
    </row>
    <row r="211" spans="1:3" x14ac:dyDescent="0.2">
      <c r="A211" s="64">
        <v>9</v>
      </c>
      <c r="B211" s="50" t="s">
        <v>1460</v>
      </c>
      <c r="C211" s="86" t="s">
        <v>1461</v>
      </c>
    </row>
    <row r="212" spans="1:3" x14ac:dyDescent="0.2">
      <c r="A212" s="64">
        <v>9</v>
      </c>
      <c r="B212" s="50" t="s">
        <v>1462</v>
      </c>
      <c r="C212" s="86" t="s">
        <v>1463</v>
      </c>
    </row>
    <row r="213" spans="1:3" x14ac:dyDescent="0.2">
      <c r="A213" s="64">
        <v>9</v>
      </c>
      <c r="B213" s="50" t="s">
        <v>1464</v>
      </c>
      <c r="C213" s="86" t="s">
        <v>1465</v>
      </c>
    </row>
    <row r="214" spans="1:3" x14ac:dyDescent="0.2">
      <c r="A214" s="64">
        <v>9</v>
      </c>
      <c r="B214" s="50" t="s">
        <v>1466</v>
      </c>
      <c r="C214" s="86" t="s">
        <v>1467</v>
      </c>
    </row>
    <row r="215" spans="1:3" x14ac:dyDescent="0.2">
      <c r="A215" s="64">
        <v>9</v>
      </c>
      <c r="B215" s="50" t="s">
        <v>1468</v>
      </c>
      <c r="C215" s="86" t="s">
        <v>1469</v>
      </c>
    </row>
    <row r="216" spans="1:3" x14ac:dyDescent="0.2">
      <c r="A216" s="64">
        <v>9</v>
      </c>
      <c r="B216" s="50" t="s">
        <v>1470</v>
      </c>
      <c r="C216" s="86" t="s">
        <v>1471</v>
      </c>
    </row>
    <row r="217" spans="1:3" x14ac:dyDescent="0.2">
      <c r="A217" s="64">
        <v>9</v>
      </c>
      <c r="B217" s="50" t="s">
        <v>1472</v>
      </c>
      <c r="C217" s="86" t="s">
        <v>1473</v>
      </c>
    </row>
    <row r="218" spans="1:3" x14ac:dyDescent="0.2">
      <c r="A218" s="64">
        <v>9</v>
      </c>
      <c r="B218" s="50" t="s">
        <v>1474</v>
      </c>
      <c r="C218" s="86" t="s">
        <v>1475</v>
      </c>
    </row>
    <row r="219" spans="1:3" x14ac:dyDescent="0.2">
      <c r="A219" s="64">
        <v>9</v>
      </c>
      <c r="B219" s="50" t="s">
        <v>1476</v>
      </c>
      <c r="C219" s="86" t="s">
        <v>1477</v>
      </c>
    </row>
    <row r="220" spans="1:3" x14ac:dyDescent="0.2">
      <c r="A220" s="64">
        <v>9</v>
      </c>
      <c r="B220" s="50" t="s">
        <v>1478</v>
      </c>
      <c r="C220" s="86" t="s">
        <v>1479</v>
      </c>
    </row>
    <row r="221" spans="1:3" x14ac:dyDescent="0.2">
      <c r="A221" s="64">
        <v>9</v>
      </c>
      <c r="B221" s="50" t="s">
        <v>1480</v>
      </c>
      <c r="C221" s="86" t="s">
        <v>1481</v>
      </c>
    </row>
    <row r="222" spans="1:3" x14ac:dyDescent="0.2">
      <c r="A222" s="64">
        <v>9</v>
      </c>
      <c r="B222" s="50" t="s">
        <v>1482</v>
      </c>
      <c r="C222" s="86" t="s">
        <v>1483</v>
      </c>
    </row>
    <row r="223" spans="1:3" x14ac:dyDescent="0.2">
      <c r="A223" s="64">
        <v>9</v>
      </c>
      <c r="B223" s="50" t="s">
        <v>1484</v>
      </c>
      <c r="C223" s="86" t="s">
        <v>1485</v>
      </c>
    </row>
    <row r="224" spans="1:3" x14ac:dyDescent="0.2">
      <c r="A224" s="64">
        <v>9</v>
      </c>
      <c r="B224" s="50" t="s">
        <v>1486</v>
      </c>
      <c r="C224" s="86" t="s">
        <v>1487</v>
      </c>
    </row>
    <row r="225" spans="1:3" x14ac:dyDescent="0.2">
      <c r="A225" s="64">
        <v>9</v>
      </c>
      <c r="B225" s="50" t="s">
        <v>1488</v>
      </c>
      <c r="C225" s="86" t="s">
        <v>1489</v>
      </c>
    </row>
    <row r="226" spans="1:3" x14ac:dyDescent="0.2">
      <c r="A226" s="64">
        <v>9</v>
      </c>
      <c r="B226" s="50" t="s">
        <v>1490</v>
      </c>
      <c r="C226" s="86" t="s">
        <v>1491</v>
      </c>
    </row>
    <row r="227" spans="1:3" x14ac:dyDescent="0.2">
      <c r="A227" s="64">
        <v>10</v>
      </c>
      <c r="B227" s="50" t="s">
        <v>1492</v>
      </c>
      <c r="C227" s="86" t="s">
        <v>1493</v>
      </c>
    </row>
    <row r="228" spans="1:3" x14ac:dyDescent="0.2">
      <c r="A228" s="64">
        <v>10</v>
      </c>
      <c r="B228" s="50" t="s">
        <v>1494</v>
      </c>
      <c r="C228" s="86" t="s">
        <v>1495</v>
      </c>
    </row>
    <row r="229" spans="1:3" x14ac:dyDescent="0.2">
      <c r="A229" s="64">
        <v>10</v>
      </c>
      <c r="B229" s="50" t="s">
        <v>1496</v>
      </c>
      <c r="C229" s="86" t="s">
        <v>1497</v>
      </c>
    </row>
    <row r="230" spans="1:3" x14ac:dyDescent="0.2">
      <c r="A230" s="64">
        <v>10</v>
      </c>
      <c r="B230" s="50" t="s">
        <v>1498</v>
      </c>
      <c r="C230" s="86" t="s">
        <v>1499</v>
      </c>
    </row>
    <row r="231" spans="1:3" x14ac:dyDescent="0.2">
      <c r="A231" s="64">
        <v>10</v>
      </c>
      <c r="B231" s="50" t="s">
        <v>1500</v>
      </c>
      <c r="C231" s="86" t="s">
        <v>1501</v>
      </c>
    </row>
    <row r="232" spans="1:3" x14ac:dyDescent="0.2">
      <c r="A232" s="64">
        <v>10</v>
      </c>
      <c r="B232" s="50" t="s">
        <v>1502</v>
      </c>
      <c r="C232" s="86" t="s">
        <v>1503</v>
      </c>
    </row>
    <row r="233" spans="1:3" x14ac:dyDescent="0.2">
      <c r="A233" s="64">
        <v>10</v>
      </c>
      <c r="B233" s="50" t="s">
        <v>1504</v>
      </c>
      <c r="C233" s="86" t="s">
        <v>1505</v>
      </c>
    </row>
    <row r="234" spans="1:3" x14ac:dyDescent="0.2">
      <c r="A234" s="64">
        <v>10</v>
      </c>
      <c r="B234" s="50" t="s">
        <v>1492</v>
      </c>
      <c r="C234" s="86" t="s">
        <v>1493</v>
      </c>
    </row>
    <row r="235" spans="1:3" x14ac:dyDescent="0.2">
      <c r="A235" s="64">
        <v>10</v>
      </c>
      <c r="B235" s="50" t="s">
        <v>1494</v>
      </c>
      <c r="C235" s="86" t="s">
        <v>1495</v>
      </c>
    </row>
    <row r="236" spans="1:3" x14ac:dyDescent="0.2">
      <c r="A236" s="64">
        <v>10</v>
      </c>
      <c r="B236" s="50" t="s">
        <v>1496</v>
      </c>
      <c r="C236" s="86" t="s">
        <v>1497</v>
      </c>
    </row>
    <row r="237" spans="1:3" x14ac:dyDescent="0.2">
      <c r="A237" s="64">
        <v>10</v>
      </c>
      <c r="B237" s="50" t="s">
        <v>1498</v>
      </c>
      <c r="C237" s="86" t="s">
        <v>1499</v>
      </c>
    </row>
    <row r="238" spans="1:3" x14ac:dyDescent="0.2">
      <c r="A238" s="64">
        <v>10</v>
      </c>
      <c r="B238" s="50" t="s">
        <v>1500</v>
      </c>
      <c r="C238" s="86" t="s">
        <v>1501</v>
      </c>
    </row>
    <row r="239" spans="1:3" x14ac:dyDescent="0.2">
      <c r="A239" s="64">
        <v>10</v>
      </c>
      <c r="B239" s="50" t="s">
        <v>1502</v>
      </c>
      <c r="C239" s="86" t="s">
        <v>1503</v>
      </c>
    </row>
    <row r="240" spans="1:3" x14ac:dyDescent="0.2">
      <c r="A240" s="64">
        <v>10</v>
      </c>
      <c r="B240" s="50" t="s">
        <v>1504</v>
      </c>
      <c r="C240" s="86" t="s">
        <v>1505</v>
      </c>
    </row>
    <row r="241" spans="1:3" x14ac:dyDescent="0.2">
      <c r="A241" s="64">
        <v>11</v>
      </c>
      <c r="B241" s="50" t="s">
        <v>1506</v>
      </c>
      <c r="C241" s="86" t="s">
        <v>1507</v>
      </c>
    </row>
    <row r="242" spans="1:3" x14ac:dyDescent="0.2">
      <c r="A242" s="64">
        <v>11</v>
      </c>
      <c r="B242" s="50" t="s">
        <v>1508</v>
      </c>
      <c r="C242" s="86" t="s">
        <v>1509</v>
      </c>
    </row>
    <row r="243" spans="1:3" x14ac:dyDescent="0.2">
      <c r="A243" s="64">
        <v>11</v>
      </c>
      <c r="B243" s="50" t="s">
        <v>1510</v>
      </c>
      <c r="C243" s="86" t="s">
        <v>1511</v>
      </c>
    </row>
    <row r="244" spans="1:3" x14ac:dyDescent="0.2">
      <c r="A244" s="64">
        <v>11</v>
      </c>
      <c r="B244" s="50" t="s">
        <v>1512</v>
      </c>
      <c r="C244" s="86" t="s">
        <v>1513</v>
      </c>
    </row>
    <row r="245" spans="1:3" x14ac:dyDescent="0.2">
      <c r="A245" s="64">
        <v>11</v>
      </c>
      <c r="B245" s="50" t="s">
        <v>1514</v>
      </c>
      <c r="C245" s="86" t="s">
        <v>1515</v>
      </c>
    </row>
    <row r="246" spans="1:3" x14ac:dyDescent="0.2">
      <c r="A246" s="64">
        <v>11</v>
      </c>
      <c r="B246" s="50" t="s">
        <v>1516</v>
      </c>
      <c r="C246" s="86" t="s">
        <v>1517</v>
      </c>
    </row>
    <row r="247" spans="1:3" x14ac:dyDescent="0.2">
      <c r="A247" s="64">
        <v>11</v>
      </c>
      <c r="B247" s="50" t="s">
        <v>1518</v>
      </c>
      <c r="C247" s="86" t="s">
        <v>1519</v>
      </c>
    </row>
    <row r="248" spans="1:3" x14ac:dyDescent="0.2">
      <c r="A248" s="64">
        <v>11</v>
      </c>
      <c r="B248" s="50" t="s">
        <v>1520</v>
      </c>
      <c r="C248" s="86" t="s">
        <v>1521</v>
      </c>
    </row>
    <row r="249" spans="1:3" x14ac:dyDescent="0.2">
      <c r="A249" s="64">
        <v>11</v>
      </c>
      <c r="B249" s="50" t="s">
        <v>1522</v>
      </c>
      <c r="C249" s="86" t="s">
        <v>1523</v>
      </c>
    </row>
    <row r="250" spans="1:3" x14ac:dyDescent="0.2">
      <c r="A250" s="64">
        <v>11</v>
      </c>
      <c r="B250" s="50" t="s">
        <v>1524</v>
      </c>
      <c r="C250" s="86" t="s">
        <v>1525</v>
      </c>
    </row>
    <row r="251" spans="1:3" x14ac:dyDescent="0.2">
      <c r="A251" s="64">
        <v>11</v>
      </c>
      <c r="B251" s="50" t="s">
        <v>1526</v>
      </c>
      <c r="C251" s="86" t="s">
        <v>1527</v>
      </c>
    </row>
    <row r="252" spans="1:3" x14ac:dyDescent="0.2">
      <c r="A252" s="64">
        <v>11</v>
      </c>
      <c r="B252" s="50" t="s">
        <v>1528</v>
      </c>
      <c r="C252" s="86" t="s">
        <v>1529</v>
      </c>
    </row>
    <row r="253" spans="1:3" x14ac:dyDescent="0.2">
      <c r="A253" s="64">
        <v>11</v>
      </c>
      <c r="B253" s="50" t="s">
        <v>1530</v>
      </c>
      <c r="C253" s="86" t="s">
        <v>1531</v>
      </c>
    </row>
    <row r="254" spans="1:3" x14ac:dyDescent="0.2">
      <c r="A254" s="64">
        <v>11</v>
      </c>
      <c r="B254" s="50" t="s">
        <v>1532</v>
      </c>
      <c r="C254" s="86" t="s">
        <v>1533</v>
      </c>
    </row>
    <row r="255" spans="1:3" x14ac:dyDescent="0.2">
      <c r="A255" s="64">
        <v>11</v>
      </c>
      <c r="B255" s="50" t="s">
        <v>1534</v>
      </c>
      <c r="C255" s="86" t="s">
        <v>1535</v>
      </c>
    </row>
    <row r="256" spans="1:3" x14ac:dyDescent="0.2">
      <c r="A256" s="64">
        <v>11</v>
      </c>
      <c r="B256" s="50" t="s">
        <v>1536</v>
      </c>
      <c r="C256" s="86" t="s">
        <v>1537</v>
      </c>
    </row>
    <row r="257" spans="1:3" x14ac:dyDescent="0.2">
      <c r="A257" s="64">
        <v>11</v>
      </c>
      <c r="B257" s="50" t="s">
        <v>1538</v>
      </c>
      <c r="C257" s="86" t="s">
        <v>1539</v>
      </c>
    </row>
    <row r="258" spans="1:3" x14ac:dyDescent="0.2">
      <c r="A258" s="64">
        <v>11</v>
      </c>
      <c r="B258" s="50" t="s">
        <v>1540</v>
      </c>
      <c r="C258" s="86" t="s">
        <v>1541</v>
      </c>
    </row>
    <row r="259" spans="1:3" x14ac:dyDescent="0.2">
      <c r="A259" s="64">
        <v>11</v>
      </c>
      <c r="B259" s="50" t="s">
        <v>1542</v>
      </c>
      <c r="C259" s="86" t="s">
        <v>1543</v>
      </c>
    </row>
    <row r="260" spans="1:3" x14ac:dyDescent="0.2">
      <c r="A260" s="64">
        <v>11</v>
      </c>
      <c r="B260" s="50" t="s">
        <v>1544</v>
      </c>
      <c r="C260" s="86" t="s">
        <v>1545</v>
      </c>
    </row>
    <row r="261" spans="1:3" x14ac:dyDescent="0.2">
      <c r="A261" s="64">
        <v>11</v>
      </c>
      <c r="B261" s="50" t="s">
        <v>1546</v>
      </c>
      <c r="C261" s="86" t="s">
        <v>1547</v>
      </c>
    </row>
    <row r="262" spans="1:3" x14ac:dyDescent="0.2">
      <c r="A262" s="64">
        <v>11</v>
      </c>
      <c r="B262" s="50" t="s">
        <v>1548</v>
      </c>
      <c r="C262" s="86" t="s">
        <v>1549</v>
      </c>
    </row>
    <row r="263" spans="1:3" x14ac:dyDescent="0.2">
      <c r="A263" s="64">
        <v>11</v>
      </c>
      <c r="B263" s="50" t="s">
        <v>1550</v>
      </c>
      <c r="C263" s="86" t="s">
        <v>1551</v>
      </c>
    </row>
    <row r="264" spans="1:3" x14ac:dyDescent="0.2">
      <c r="A264" s="64">
        <v>11</v>
      </c>
      <c r="B264" s="50" t="s">
        <v>1552</v>
      </c>
      <c r="C264" s="86" t="s">
        <v>1553</v>
      </c>
    </row>
    <row r="265" spans="1:3" x14ac:dyDescent="0.2">
      <c r="A265" s="64">
        <v>11</v>
      </c>
      <c r="B265" s="50" t="s">
        <v>1554</v>
      </c>
      <c r="C265" s="86" t="s">
        <v>1555</v>
      </c>
    </row>
    <row r="266" spans="1:3" x14ac:dyDescent="0.2">
      <c r="A266" s="64">
        <v>11</v>
      </c>
      <c r="B266" s="50" t="s">
        <v>1556</v>
      </c>
      <c r="C266" s="86" t="s">
        <v>1557</v>
      </c>
    </row>
    <row r="267" spans="1:3" x14ac:dyDescent="0.2">
      <c r="A267" s="64">
        <v>11</v>
      </c>
      <c r="B267" s="50" t="s">
        <v>1558</v>
      </c>
      <c r="C267" s="86" t="s">
        <v>1559</v>
      </c>
    </row>
    <row r="268" spans="1:3" x14ac:dyDescent="0.2">
      <c r="A268" s="64">
        <v>11</v>
      </c>
      <c r="B268" s="50" t="s">
        <v>1560</v>
      </c>
      <c r="C268" s="86" t="s">
        <v>1561</v>
      </c>
    </row>
    <row r="269" spans="1:3" x14ac:dyDescent="0.2">
      <c r="A269" s="64">
        <v>11</v>
      </c>
      <c r="B269" s="50" t="s">
        <v>1562</v>
      </c>
      <c r="C269" s="86" t="s">
        <v>1563</v>
      </c>
    </row>
    <row r="270" spans="1:3" x14ac:dyDescent="0.2">
      <c r="A270" s="64">
        <v>11</v>
      </c>
      <c r="B270" s="50" t="s">
        <v>1564</v>
      </c>
      <c r="C270" s="86" t="s">
        <v>1565</v>
      </c>
    </row>
    <row r="271" spans="1:3" x14ac:dyDescent="0.2">
      <c r="A271" s="64">
        <v>11</v>
      </c>
      <c r="B271" s="50" t="s">
        <v>1566</v>
      </c>
      <c r="C271" s="86" t="s">
        <v>1567</v>
      </c>
    </row>
    <row r="272" spans="1:3" x14ac:dyDescent="0.2">
      <c r="A272" s="64">
        <v>11</v>
      </c>
      <c r="B272" s="50" t="s">
        <v>1568</v>
      </c>
      <c r="C272" s="86" t="s">
        <v>1569</v>
      </c>
    </row>
    <row r="273" spans="1:3" x14ac:dyDescent="0.2">
      <c r="A273" s="64">
        <v>11</v>
      </c>
      <c r="B273" s="50" t="s">
        <v>1570</v>
      </c>
      <c r="C273" s="86" t="s">
        <v>1571</v>
      </c>
    </row>
    <row r="274" spans="1:3" x14ac:dyDescent="0.2">
      <c r="A274" s="64">
        <v>11</v>
      </c>
      <c r="B274" s="50" t="s">
        <v>1572</v>
      </c>
      <c r="C274" s="86" t="s">
        <v>1573</v>
      </c>
    </row>
    <row r="275" spans="1:3" x14ac:dyDescent="0.2">
      <c r="A275" s="64">
        <v>11</v>
      </c>
      <c r="B275" s="50" t="s">
        <v>1574</v>
      </c>
      <c r="C275" s="86" t="s">
        <v>1575</v>
      </c>
    </row>
    <row r="276" spans="1:3" x14ac:dyDescent="0.2">
      <c r="A276" s="64">
        <v>11</v>
      </c>
      <c r="B276" s="50" t="s">
        <v>1576</v>
      </c>
      <c r="C276" s="86" t="s">
        <v>1577</v>
      </c>
    </row>
    <row r="277" spans="1:3" x14ac:dyDescent="0.2">
      <c r="A277" s="64">
        <v>11</v>
      </c>
      <c r="B277" s="50" t="s">
        <v>1578</v>
      </c>
      <c r="C277" s="86" t="s">
        <v>1579</v>
      </c>
    </row>
    <row r="278" spans="1:3" x14ac:dyDescent="0.2">
      <c r="A278" s="64">
        <v>11</v>
      </c>
      <c r="B278" s="50" t="s">
        <v>1580</v>
      </c>
      <c r="C278" s="86" t="s">
        <v>1581</v>
      </c>
    </row>
    <row r="279" spans="1:3" x14ac:dyDescent="0.2">
      <c r="A279" s="64">
        <v>11</v>
      </c>
      <c r="B279" s="50" t="s">
        <v>1582</v>
      </c>
      <c r="C279" s="86" t="s">
        <v>1583</v>
      </c>
    </row>
    <row r="280" spans="1:3" x14ac:dyDescent="0.2">
      <c r="A280" s="64">
        <v>11</v>
      </c>
      <c r="B280" s="50" t="s">
        <v>1584</v>
      </c>
      <c r="C280" s="86" t="s">
        <v>1585</v>
      </c>
    </row>
    <row r="281" spans="1:3" x14ac:dyDescent="0.2">
      <c r="A281" s="64">
        <v>11</v>
      </c>
      <c r="B281" s="50" t="s">
        <v>1586</v>
      </c>
      <c r="C281" s="86" t="s">
        <v>1587</v>
      </c>
    </row>
    <row r="282" spans="1:3" x14ac:dyDescent="0.2">
      <c r="A282" s="64">
        <v>11</v>
      </c>
      <c r="B282" s="50" t="s">
        <v>1588</v>
      </c>
      <c r="C282" s="86" t="s">
        <v>1589</v>
      </c>
    </row>
    <row r="283" spans="1:3" x14ac:dyDescent="0.2">
      <c r="A283" s="64">
        <v>11</v>
      </c>
      <c r="B283" s="50" t="s">
        <v>1590</v>
      </c>
      <c r="C283" s="86" t="s">
        <v>1591</v>
      </c>
    </row>
    <row r="284" spans="1:3" x14ac:dyDescent="0.2">
      <c r="A284" s="64">
        <v>11</v>
      </c>
      <c r="B284" s="50" t="s">
        <v>1592</v>
      </c>
      <c r="C284" s="86" t="s">
        <v>1593</v>
      </c>
    </row>
    <row r="285" spans="1:3" x14ac:dyDescent="0.2">
      <c r="A285" s="64">
        <v>11</v>
      </c>
      <c r="B285" s="50" t="s">
        <v>1594</v>
      </c>
      <c r="C285" s="86" t="s">
        <v>1595</v>
      </c>
    </row>
    <row r="286" spans="1:3" x14ac:dyDescent="0.2">
      <c r="A286" s="64">
        <v>11</v>
      </c>
      <c r="B286" s="50" t="s">
        <v>1596</v>
      </c>
      <c r="C286" s="86" t="s">
        <v>1597</v>
      </c>
    </row>
    <row r="287" spans="1:3" x14ac:dyDescent="0.2">
      <c r="A287" s="64">
        <v>12</v>
      </c>
      <c r="B287" s="50" t="s">
        <v>1598</v>
      </c>
      <c r="C287" s="86" t="s">
        <v>1599</v>
      </c>
    </row>
    <row r="288" spans="1:3" x14ac:dyDescent="0.2">
      <c r="A288" s="64">
        <v>12</v>
      </c>
      <c r="B288" s="50" t="s">
        <v>1600</v>
      </c>
      <c r="C288" s="86" t="s">
        <v>1601</v>
      </c>
    </row>
    <row r="289" spans="1:3" x14ac:dyDescent="0.2">
      <c r="A289" s="64">
        <v>12</v>
      </c>
      <c r="B289" s="50" t="s">
        <v>1602</v>
      </c>
      <c r="C289" s="86" t="s">
        <v>1603</v>
      </c>
    </row>
    <row r="290" spans="1:3" x14ac:dyDescent="0.2">
      <c r="A290" s="64">
        <v>12</v>
      </c>
      <c r="B290" s="50" t="s">
        <v>1604</v>
      </c>
      <c r="C290" s="86" t="s">
        <v>1605</v>
      </c>
    </row>
    <row r="291" spans="1:3" x14ac:dyDescent="0.2">
      <c r="A291" s="64">
        <v>12</v>
      </c>
      <c r="B291" s="50" t="s">
        <v>1606</v>
      </c>
      <c r="C291" s="86" t="s">
        <v>1607</v>
      </c>
    </row>
    <row r="292" spans="1:3" x14ac:dyDescent="0.2">
      <c r="A292" s="64">
        <v>12</v>
      </c>
      <c r="B292" s="50" t="s">
        <v>1608</v>
      </c>
      <c r="C292" s="86" t="s">
        <v>1609</v>
      </c>
    </row>
    <row r="293" spans="1:3" x14ac:dyDescent="0.2">
      <c r="A293" s="64">
        <v>12</v>
      </c>
      <c r="B293" s="50" t="s">
        <v>1610</v>
      </c>
      <c r="C293" s="86" t="s">
        <v>1611</v>
      </c>
    </row>
    <row r="294" spans="1:3" x14ac:dyDescent="0.2">
      <c r="A294" s="64">
        <v>12</v>
      </c>
      <c r="B294" s="50" t="s">
        <v>1612</v>
      </c>
      <c r="C294" s="86" t="s">
        <v>1613</v>
      </c>
    </row>
    <row r="295" spans="1:3" x14ac:dyDescent="0.2">
      <c r="A295" s="64">
        <v>12</v>
      </c>
      <c r="B295" s="50" t="s">
        <v>1614</v>
      </c>
      <c r="C295" s="86" t="s">
        <v>774</v>
      </c>
    </row>
    <row r="296" spans="1:3" x14ac:dyDescent="0.2">
      <c r="A296" s="64">
        <v>12</v>
      </c>
      <c r="B296" s="50" t="s">
        <v>1615</v>
      </c>
      <c r="C296" s="86" t="s">
        <v>1616</v>
      </c>
    </row>
    <row r="297" spans="1:3" x14ac:dyDescent="0.2">
      <c r="A297" s="64">
        <v>12</v>
      </c>
      <c r="B297" s="50" t="s">
        <v>1617</v>
      </c>
      <c r="C297" s="86" t="s">
        <v>1618</v>
      </c>
    </row>
    <row r="298" spans="1:3" x14ac:dyDescent="0.2">
      <c r="A298" s="64">
        <v>12</v>
      </c>
      <c r="B298" s="50" t="s">
        <v>1619</v>
      </c>
      <c r="C298" s="86" t="s">
        <v>1620</v>
      </c>
    </row>
    <row r="299" spans="1:3" x14ac:dyDescent="0.2">
      <c r="A299" s="64">
        <v>12</v>
      </c>
      <c r="B299" s="50" t="s">
        <v>1621</v>
      </c>
      <c r="C299" s="86" t="s">
        <v>1622</v>
      </c>
    </row>
    <row r="300" spans="1:3" x14ac:dyDescent="0.2">
      <c r="A300" s="64">
        <v>12</v>
      </c>
      <c r="B300" s="50" t="s">
        <v>1623</v>
      </c>
      <c r="C300" s="86" t="s">
        <v>1624</v>
      </c>
    </row>
    <row r="301" spans="1:3" x14ac:dyDescent="0.2">
      <c r="A301" s="64">
        <v>12</v>
      </c>
      <c r="B301" s="50" t="s">
        <v>1598</v>
      </c>
      <c r="C301" s="86" t="s">
        <v>1599</v>
      </c>
    </row>
    <row r="302" spans="1:3" x14ac:dyDescent="0.2">
      <c r="A302" s="64">
        <v>12</v>
      </c>
      <c r="B302" s="50" t="s">
        <v>1600</v>
      </c>
      <c r="C302" s="86" t="s">
        <v>1601</v>
      </c>
    </row>
    <row r="303" spans="1:3" x14ac:dyDescent="0.2">
      <c r="A303" s="64">
        <v>12</v>
      </c>
      <c r="B303" s="50" t="s">
        <v>1602</v>
      </c>
      <c r="C303" s="86" t="s">
        <v>1603</v>
      </c>
    </row>
    <row r="304" spans="1:3" x14ac:dyDescent="0.2">
      <c r="A304" s="64">
        <v>12</v>
      </c>
      <c r="B304" s="50" t="s">
        <v>1604</v>
      </c>
      <c r="C304" s="86" t="s">
        <v>1605</v>
      </c>
    </row>
    <row r="305" spans="1:3" x14ac:dyDescent="0.2">
      <c r="A305" s="64">
        <v>12</v>
      </c>
      <c r="B305" s="50" t="s">
        <v>1606</v>
      </c>
      <c r="C305" s="86" t="s">
        <v>1607</v>
      </c>
    </row>
    <row r="306" spans="1:3" x14ac:dyDescent="0.2">
      <c r="A306" s="64">
        <v>12</v>
      </c>
      <c r="B306" s="50" t="s">
        <v>1608</v>
      </c>
      <c r="C306" s="86" t="s">
        <v>1609</v>
      </c>
    </row>
    <row r="307" spans="1:3" x14ac:dyDescent="0.2">
      <c r="A307" s="64">
        <v>12</v>
      </c>
      <c r="B307" s="50" t="s">
        <v>1610</v>
      </c>
      <c r="C307" s="86" t="s">
        <v>1611</v>
      </c>
    </row>
    <row r="308" spans="1:3" x14ac:dyDescent="0.2">
      <c r="A308" s="64">
        <v>12</v>
      </c>
      <c r="B308" s="50" t="s">
        <v>1612</v>
      </c>
      <c r="C308" s="86" t="s">
        <v>1613</v>
      </c>
    </row>
    <row r="309" spans="1:3" x14ac:dyDescent="0.2">
      <c r="A309" s="64">
        <v>12</v>
      </c>
      <c r="B309" s="50" t="s">
        <v>1614</v>
      </c>
      <c r="C309" s="86" t="s">
        <v>774</v>
      </c>
    </row>
    <row r="310" spans="1:3" x14ac:dyDescent="0.2">
      <c r="A310" s="64">
        <v>12</v>
      </c>
      <c r="B310" s="50" t="s">
        <v>1615</v>
      </c>
      <c r="C310" s="86" t="s">
        <v>1616</v>
      </c>
    </row>
    <row r="311" spans="1:3" x14ac:dyDescent="0.2">
      <c r="A311" s="64">
        <v>12</v>
      </c>
      <c r="B311" s="50" t="s">
        <v>1617</v>
      </c>
      <c r="C311" s="86" t="s">
        <v>1618</v>
      </c>
    </row>
    <row r="312" spans="1:3" x14ac:dyDescent="0.2">
      <c r="A312" s="64">
        <v>12</v>
      </c>
      <c r="B312" s="50" t="s">
        <v>1619</v>
      </c>
      <c r="C312" s="86" t="s">
        <v>1620</v>
      </c>
    </row>
    <row r="313" spans="1:3" x14ac:dyDescent="0.2">
      <c r="A313" s="64">
        <v>12</v>
      </c>
      <c r="B313" s="50" t="s">
        <v>1621</v>
      </c>
      <c r="C313" s="86" t="s">
        <v>1622</v>
      </c>
    </row>
    <row r="314" spans="1:3" x14ac:dyDescent="0.2">
      <c r="A314" s="64">
        <v>12</v>
      </c>
      <c r="B314" s="50" t="s">
        <v>1623</v>
      </c>
      <c r="C314" s="86" t="s">
        <v>1624</v>
      </c>
    </row>
    <row r="315" spans="1:3" x14ac:dyDescent="0.2">
      <c r="A315" s="64">
        <v>13</v>
      </c>
      <c r="B315" s="50" t="s">
        <v>1625</v>
      </c>
      <c r="C315" s="86" t="s">
        <v>1626</v>
      </c>
    </row>
    <row r="316" spans="1:3" x14ac:dyDescent="0.2">
      <c r="A316" s="64">
        <v>13</v>
      </c>
      <c r="B316" s="50" t="s">
        <v>1627</v>
      </c>
      <c r="C316" s="86" t="s">
        <v>1628</v>
      </c>
    </row>
    <row r="317" spans="1:3" x14ac:dyDescent="0.2">
      <c r="A317" s="64">
        <v>13</v>
      </c>
      <c r="B317" s="50" t="s">
        <v>1629</v>
      </c>
      <c r="C317" s="86" t="s">
        <v>1630</v>
      </c>
    </row>
    <row r="318" spans="1:3" x14ac:dyDescent="0.2">
      <c r="A318" s="64">
        <v>13</v>
      </c>
      <c r="B318" s="50" t="s">
        <v>1631</v>
      </c>
      <c r="C318" s="86" t="s">
        <v>1632</v>
      </c>
    </row>
    <row r="319" spans="1:3" x14ac:dyDescent="0.2">
      <c r="A319" s="64">
        <v>13</v>
      </c>
      <c r="B319" s="50" t="s">
        <v>1633</v>
      </c>
      <c r="C319" s="86" t="s">
        <v>1634</v>
      </c>
    </row>
    <row r="320" spans="1:3" x14ac:dyDescent="0.2">
      <c r="A320" s="64">
        <v>13</v>
      </c>
      <c r="B320" s="50" t="s">
        <v>1635</v>
      </c>
      <c r="C320" s="86" t="s">
        <v>1636</v>
      </c>
    </row>
    <row r="321" spans="1:3" x14ac:dyDescent="0.2">
      <c r="A321" s="64">
        <v>13</v>
      </c>
      <c r="B321" s="50" t="s">
        <v>1637</v>
      </c>
      <c r="C321" s="86" t="s">
        <v>1638</v>
      </c>
    </row>
    <row r="322" spans="1:3" x14ac:dyDescent="0.2">
      <c r="A322" s="64">
        <v>13</v>
      </c>
      <c r="B322" s="50" t="s">
        <v>1639</v>
      </c>
      <c r="C322" s="86" t="s">
        <v>1640</v>
      </c>
    </row>
    <row r="323" spans="1:3" x14ac:dyDescent="0.2">
      <c r="A323" s="64">
        <v>13</v>
      </c>
      <c r="B323" s="50" t="s">
        <v>1641</v>
      </c>
      <c r="C323" s="86" t="s">
        <v>1642</v>
      </c>
    </row>
    <row r="324" spans="1:3" x14ac:dyDescent="0.2">
      <c r="A324" s="64">
        <v>13</v>
      </c>
      <c r="B324" s="50" t="s">
        <v>1643</v>
      </c>
      <c r="C324" s="86" t="s">
        <v>1644</v>
      </c>
    </row>
    <row r="325" spans="1:3" x14ac:dyDescent="0.2">
      <c r="A325" s="64">
        <v>13</v>
      </c>
      <c r="B325" s="50" t="s">
        <v>1645</v>
      </c>
      <c r="C325" s="86" t="s">
        <v>1646</v>
      </c>
    </row>
    <row r="326" spans="1:3" x14ac:dyDescent="0.2">
      <c r="A326" s="64">
        <v>13</v>
      </c>
      <c r="B326" s="50" t="s">
        <v>1647</v>
      </c>
      <c r="C326" s="86" t="s">
        <v>1648</v>
      </c>
    </row>
    <row r="327" spans="1:3" x14ac:dyDescent="0.2">
      <c r="A327" s="64">
        <v>13</v>
      </c>
      <c r="B327" s="50" t="s">
        <v>1649</v>
      </c>
      <c r="C327" s="86" t="s">
        <v>1650</v>
      </c>
    </row>
    <row r="328" spans="1:3" x14ac:dyDescent="0.2">
      <c r="A328" s="64">
        <v>13</v>
      </c>
      <c r="B328" s="50" t="s">
        <v>1651</v>
      </c>
      <c r="C328" s="86" t="s">
        <v>1652</v>
      </c>
    </row>
    <row r="329" spans="1:3" x14ac:dyDescent="0.2">
      <c r="A329" s="64">
        <v>13</v>
      </c>
      <c r="B329" s="50" t="s">
        <v>1653</v>
      </c>
      <c r="C329" s="86" t="s">
        <v>1654</v>
      </c>
    </row>
    <row r="330" spans="1:3" x14ac:dyDescent="0.2">
      <c r="A330" s="64">
        <v>13</v>
      </c>
      <c r="B330" s="50" t="s">
        <v>1655</v>
      </c>
      <c r="C330" s="86" t="s">
        <v>1656</v>
      </c>
    </row>
    <row r="331" spans="1:3" x14ac:dyDescent="0.2">
      <c r="A331" s="64">
        <v>14</v>
      </c>
      <c r="B331" s="50" t="s">
        <v>1657</v>
      </c>
      <c r="C331" s="86" t="s">
        <v>1658</v>
      </c>
    </row>
    <row r="332" spans="1:3" x14ac:dyDescent="0.2">
      <c r="A332" s="64">
        <v>14</v>
      </c>
      <c r="B332" s="50" t="s">
        <v>1659</v>
      </c>
      <c r="C332" s="86" t="s">
        <v>1660</v>
      </c>
    </row>
    <row r="333" spans="1:3" x14ac:dyDescent="0.2">
      <c r="A333" s="64">
        <v>14</v>
      </c>
      <c r="B333" s="50" t="s">
        <v>1661</v>
      </c>
      <c r="C333" s="86" t="s">
        <v>1662</v>
      </c>
    </row>
    <row r="334" spans="1:3" x14ac:dyDescent="0.2">
      <c r="A334" s="64">
        <v>14</v>
      </c>
      <c r="B334" s="50" t="s">
        <v>1663</v>
      </c>
      <c r="C334" s="86" t="s">
        <v>1664</v>
      </c>
    </row>
    <row r="335" spans="1:3" x14ac:dyDescent="0.2">
      <c r="A335" s="64">
        <v>14</v>
      </c>
      <c r="B335" s="50" t="s">
        <v>1665</v>
      </c>
      <c r="C335" s="86" t="s">
        <v>1666</v>
      </c>
    </row>
    <row r="336" spans="1:3" x14ac:dyDescent="0.2">
      <c r="A336" s="64">
        <v>14</v>
      </c>
      <c r="B336" s="50" t="s">
        <v>1667</v>
      </c>
      <c r="C336" s="86" t="s">
        <v>1668</v>
      </c>
    </row>
    <row r="337" spans="1:3" x14ac:dyDescent="0.2">
      <c r="A337" s="64">
        <v>14</v>
      </c>
      <c r="B337" s="50" t="s">
        <v>1669</v>
      </c>
      <c r="C337" s="86" t="s">
        <v>1670</v>
      </c>
    </row>
    <row r="338" spans="1:3" x14ac:dyDescent="0.2">
      <c r="A338" s="64">
        <v>14</v>
      </c>
      <c r="B338" s="50" t="s">
        <v>1671</v>
      </c>
      <c r="C338" s="86" t="s">
        <v>1672</v>
      </c>
    </row>
    <row r="339" spans="1:3" x14ac:dyDescent="0.2">
      <c r="A339" s="64">
        <v>14</v>
      </c>
      <c r="B339" s="50" t="s">
        <v>1673</v>
      </c>
      <c r="C339" s="86" t="s">
        <v>1674</v>
      </c>
    </row>
    <row r="340" spans="1:3" x14ac:dyDescent="0.2">
      <c r="A340" s="64">
        <v>14</v>
      </c>
      <c r="B340" s="50" t="s">
        <v>1675</v>
      </c>
      <c r="C340" s="86" t="s">
        <v>1676</v>
      </c>
    </row>
    <row r="341" spans="1:3" x14ac:dyDescent="0.2">
      <c r="A341" s="64">
        <v>14</v>
      </c>
      <c r="B341" s="50" t="s">
        <v>1677</v>
      </c>
      <c r="C341" s="86" t="s">
        <v>1678</v>
      </c>
    </row>
    <row r="342" spans="1:3" x14ac:dyDescent="0.2">
      <c r="A342" s="64">
        <v>14</v>
      </c>
      <c r="B342" s="50" t="s">
        <v>1679</v>
      </c>
      <c r="C342" s="86" t="s">
        <v>1680</v>
      </c>
    </row>
    <row r="343" spans="1:3" x14ac:dyDescent="0.2">
      <c r="A343" s="64">
        <v>14</v>
      </c>
      <c r="B343" s="50" t="s">
        <v>1681</v>
      </c>
      <c r="C343" s="86" t="s">
        <v>1682</v>
      </c>
    </row>
    <row r="344" spans="1:3" x14ac:dyDescent="0.2">
      <c r="A344" s="64">
        <v>14</v>
      </c>
      <c r="B344" s="50" t="s">
        <v>1683</v>
      </c>
      <c r="C344" s="86" t="s">
        <v>1684</v>
      </c>
    </row>
    <row r="345" spans="1:3" x14ac:dyDescent="0.2">
      <c r="A345" s="64">
        <v>14</v>
      </c>
      <c r="B345" s="50" t="s">
        <v>1685</v>
      </c>
      <c r="C345" s="86" t="s">
        <v>1686</v>
      </c>
    </row>
    <row r="346" spans="1:3" x14ac:dyDescent="0.2">
      <c r="A346" s="64">
        <v>14</v>
      </c>
      <c r="B346" s="50" t="s">
        <v>1687</v>
      </c>
      <c r="C346" s="86" t="s">
        <v>1688</v>
      </c>
    </row>
    <row r="347" spans="1:3" x14ac:dyDescent="0.2">
      <c r="A347" s="64">
        <v>14</v>
      </c>
      <c r="B347" s="50" t="s">
        <v>1657</v>
      </c>
      <c r="C347" s="86" t="s">
        <v>1658</v>
      </c>
    </row>
    <row r="348" spans="1:3" x14ac:dyDescent="0.2">
      <c r="A348" s="64">
        <v>14</v>
      </c>
      <c r="B348" s="50" t="s">
        <v>1659</v>
      </c>
      <c r="C348" s="86" t="s">
        <v>1660</v>
      </c>
    </row>
    <row r="349" spans="1:3" x14ac:dyDescent="0.2">
      <c r="A349" s="64">
        <v>14</v>
      </c>
      <c r="B349" s="50" t="s">
        <v>1661</v>
      </c>
      <c r="C349" s="86" t="s">
        <v>1662</v>
      </c>
    </row>
    <row r="350" spans="1:3" x14ac:dyDescent="0.2">
      <c r="A350" s="64">
        <v>14</v>
      </c>
      <c r="B350" s="50" t="s">
        <v>1663</v>
      </c>
      <c r="C350" s="86" t="s">
        <v>1664</v>
      </c>
    </row>
    <row r="351" spans="1:3" x14ac:dyDescent="0.2">
      <c r="A351" s="64">
        <v>14</v>
      </c>
      <c r="B351" s="50" t="s">
        <v>1665</v>
      </c>
      <c r="C351" s="86" t="s">
        <v>1666</v>
      </c>
    </row>
    <row r="352" spans="1:3" x14ac:dyDescent="0.2">
      <c r="A352" s="64">
        <v>14</v>
      </c>
      <c r="B352" s="50" t="s">
        <v>1667</v>
      </c>
      <c r="C352" s="86" t="s">
        <v>1668</v>
      </c>
    </row>
    <row r="353" spans="1:3" x14ac:dyDescent="0.2">
      <c r="A353" s="64">
        <v>14</v>
      </c>
      <c r="B353" s="50" t="s">
        <v>1669</v>
      </c>
      <c r="C353" s="86" t="s">
        <v>1670</v>
      </c>
    </row>
    <row r="354" spans="1:3" x14ac:dyDescent="0.2">
      <c r="A354" s="64">
        <v>14</v>
      </c>
      <c r="B354" s="50" t="s">
        <v>1671</v>
      </c>
      <c r="C354" s="86" t="s">
        <v>1672</v>
      </c>
    </row>
    <row r="355" spans="1:3" x14ac:dyDescent="0.2">
      <c r="A355" s="64">
        <v>14</v>
      </c>
      <c r="B355" s="50" t="s">
        <v>1673</v>
      </c>
      <c r="C355" s="86" t="s">
        <v>1674</v>
      </c>
    </row>
    <row r="356" spans="1:3" x14ac:dyDescent="0.2">
      <c r="A356" s="64">
        <v>14</v>
      </c>
      <c r="B356" s="50" t="s">
        <v>1675</v>
      </c>
      <c r="C356" s="86" t="s">
        <v>1676</v>
      </c>
    </row>
    <row r="357" spans="1:3" x14ac:dyDescent="0.2">
      <c r="A357" s="64">
        <v>14</v>
      </c>
      <c r="B357" s="50" t="s">
        <v>1677</v>
      </c>
      <c r="C357" s="86" t="s">
        <v>1678</v>
      </c>
    </row>
    <row r="358" spans="1:3" x14ac:dyDescent="0.2">
      <c r="A358" s="64">
        <v>14</v>
      </c>
      <c r="B358" s="50" t="s">
        <v>1679</v>
      </c>
      <c r="C358" s="86" t="s">
        <v>1680</v>
      </c>
    </row>
    <row r="359" spans="1:3" x14ac:dyDescent="0.2">
      <c r="A359" s="64">
        <v>14</v>
      </c>
      <c r="B359" s="50" t="s">
        <v>1681</v>
      </c>
      <c r="C359" s="86" t="s">
        <v>1682</v>
      </c>
    </row>
    <row r="360" spans="1:3" x14ac:dyDescent="0.2">
      <c r="A360" s="64">
        <v>14</v>
      </c>
      <c r="B360" s="50" t="s">
        <v>1683</v>
      </c>
      <c r="C360" s="86" t="s">
        <v>1684</v>
      </c>
    </row>
    <row r="361" spans="1:3" x14ac:dyDescent="0.2">
      <c r="A361" s="64">
        <v>14</v>
      </c>
      <c r="B361" s="50" t="s">
        <v>1685</v>
      </c>
      <c r="C361" s="86" t="s">
        <v>1686</v>
      </c>
    </row>
    <row r="362" spans="1:3" x14ac:dyDescent="0.2">
      <c r="A362" s="64">
        <v>14</v>
      </c>
      <c r="B362" s="50" t="s">
        <v>1687</v>
      </c>
      <c r="C362" s="86" t="s">
        <v>1688</v>
      </c>
    </row>
    <row r="363" spans="1:3" x14ac:dyDescent="0.2">
      <c r="A363" s="64">
        <v>14</v>
      </c>
      <c r="B363" s="50" t="s">
        <v>1689</v>
      </c>
      <c r="C363" s="86" t="s">
        <v>1690</v>
      </c>
    </row>
    <row r="364" spans="1:3" x14ac:dyDescent="0.2">
      <c r="A364" s="64">
        <v>15</v>
      </c>
      <c r="B364" s="50" t="s">
        <v>1691</v>
      </c>
      <c r="C364" s="86" t="s">
        <v>1692</v>
      </c>
    </row>
    <row r="365" spans="1:3" x14ac:dyDescent="0.2">
      <c r="A365" s="64">
        <v>15</v>
      </c>
      <c r="B365" s="50" t="s">
        <v>1693</v>
      </c>
      <c r="C365" s="86" t="s">
        <v>1694</v>
      </c>
    </row>
    <row r="366" spans="1:3" x14ac:dyDescent="0.2">
      <c r="A366" s="64">
        <v>15</v>
      </c>
      <c r="B366" s="50" t="s">
        <v>1695</v>
      </c>
      <c r="C366" s="86" t="s">
        <v>1696</v>
      </c>
    </row>
    <row r="367" spans="1:3" x14ac:dyDescent="0.2">
      <c r="A367" s="64">
        <v>15</v>
      </c>
      <c r="B367" s="50" t="s">
        <v>1697</v>
      </c>
      <c r="C367" s="86" t="s">
        <v>1698</v>
      </c>
    </row>
    <row r="368" spans="1:3" x14ac:dyDescent="0.2">
      <c r="A368" s="64">
        <v>15</v>
      </c>
      <c r="B368" s="50" t="s">
        <v>1699</v>
      </c>
      <c r="C368" s="86" t="s">
        <v>1700</v>
      </c>
    </row>
    <row r="369" spans="1:3" x14ac:dyDescent="0.2">
      <c r="A369" s="64">
        <v>15</v>
      </c>
      <c r="B369" s="50" t="s">
        <v>1701</v>
      </c>
      <c r="C369" s="86" t="s">
        <v>1702</v>
      </c>
    </row>
    <row r="370" spans="1:3" x14ac:dyDescent="0.2">
      <c r="A370" s="64">
        <v>15</v>
      </c>
      <c r="B370" s="50" t="s">
        <v>1703</v>
      </c>
      <c r="C370" s="86" t="s">
        <v>1704</v>
      </c>
    </row>
    <row r="371" spans="1:3" x14ac:dyDescent="0.2">
      <c r="A371" s="64">
        <v>15</v>
      </c>
      <c r="B371" s="50" t="s">
        <v>1705</v>
      </c>
      <c r="C371" s="86" t="s">
        <v>1706</v>
      </c>
    </row>
    <row r="372" spans="1:3" x14ac:dyDescent="0.2">
      <c r="A372" s="64">
        <v>16</v>
      </c>
      <c r="B372" s="50" t="s">
        <v>1707</v>
      </c>
      <c r="C372" s="86" t="s">
        <v>1708</v>
      </c>
    </row>
    <row r="373" spans="1:3" x14ac:dyDescent="0.2">
      <c r="A373" s="64">
        <v>16</v>
      </c>
      <c r="B373" s="50" t="s">
        <v>1709</v>
      </c>
      <c r="C373" s="86" t="s">
        <v>1710</v>
      </c>
    </row>
    <row r="374" spans="1:3" x14ac:dyDescent="0.2">
      <c r="A374" s="64">
        <v>16</v>
      </c>
      <c r="B374" s="50" t="s">
        <v>1711</v>
      </c>
      <c r="C374" s="86" t="s">
        <v>1712</v>
      </c>
    </row>
    <row r="375" spans="1:3" x14ac:dyDescent="0.2">
      <c r="A375" s="64">
        <v>16</v>
      </c>
      <c r="B375" s="50" t="s">
        <v>1713</v>
      </c>
      <c r="C375" s="86" t="s">
        <v>1714</v>
      </c>
    </row>
    <row r="376" spans="1:3" x14ac:dyDescent="0.2">
      <c r="A376" s="64">
        <v>16</v>
      </c>
      <c r="B376" s="50" t="s">
        <v>1715</v>
      </c>
      <c r="C376" s="86" t="s">
        <v>1716</v>
      </c>
    </row>
    <row r="377" spans="1:3" x14ac:dyDescent="0.2">
      <c r="A377" s="64">
        <v>16</v>
      </c>
      <c r="B377" s="50" t="s">
        <v>1717</v>
      </c>
      <c r="C377" s="86" t="s">
        <v>1718</v>
      </c>
    </row>
    <row r="378" spans="1:3" x14ac:dyDescent="0.2">
      <c r="A378" s="64">
        <v>16</v>
      </c>
      <c r="B378" s="50" t="s">
        <v>1719</v>
      </c>
      <c r="C378" s="86" t="s">
        <v>1720</v>
      </c>
    </row>
    <row r="379" spans="1:3" x14ac:dyDescent="0.2">
      <c r="A379" s="64">
        <v>16</v>
      </c>
      <c r="B379" s="50" t="s">
        <v>1721</v>
      </c>
      <c r="C379" s="86" t="s">
        <v>1722</v>
      </c>
    </row>
    <row r="380" spans="1:3" x14ac:dyDescent="0.2">
      <c r="A380" s="64">
        <v>16</v>
      </c>
      <c r="B380" s="50" t="s">
        <v>1723</v>
      </c>
      <c r="C380" s="86" t="s">
        <v>1724</v>
      </c>
    </row>
    <row r="381" spans="1:3" x14ac:dyDescent="0.2">
      <c r="A381" s="64">
        <v>16</v>
      </c>
      <c r="B381" s="50" t="s">
        <v>1725</v>
      </c>
      <c r="C381" s="86" t="s">
        <v>1726</v>
      </c>
    </row>
    <row r="382" spans="1:3" x14ac:dyDescent="0.2">
      <c r="A382" s="64">
        <v>17</v>
      </c>
      <c r="B382" s="50" t="s">
        <v>1727</v>
      </c>
      <c r="C382" s="86" t="s">
        <v>1728</v>
      </c>
    </row>
    <row r="383" spans="1:3" x14ac:dyDescent="0.2">
      <c r="A383" s="64">
        <v>17</v>
      </c>
      <c r="B383" s="50" t="s">
        <v>1729</v>
      </c>
      <c r="C383" s="86" t="s">
        <v>1730</v>
      </c>
    </row>
    <row r="384" spans="1:3" x14ac:dyDescent="0.2">
      <c r="A384" s="64">
        <v>17</v>
      </c>
      <c r="B384" s="50" t="s">
        <v>1731</v>
      </c>
      <c r="C384" s="86" t="s">
        <v>1732</v>
      </c>
    </row>
    <row r="385" spans="1:3" x14ac:dyDescent="0.2">
      <c r="A385" s="64">
        <v>17</v>
      </c>
      <c r="B385" s="50" t="s">
        <v>1733</v>
      </c>
      <c r="C385" s="86" t="s">
        <v>1734</v>
      </c>
    </row>
    <row r="386" spans="1:3" x14ac:dyDescent="0.2">
      <c r="A386" s="64">
        <v>17</v>
      </c>
      <c r="B386" s="50" t="s">
        <v>1735</v>
      </c>
      <c r="C386" s="86" t="s">
        <v>1736</v>
      </c>
    </row>
    <row r="387" spans="1:3" x14ac:dyDescent="0.2">
      <c r="A387" s="64">
        <v>17</v>
      </c>
      <c r="B387" s="50" t="s">
        <v>1737</v>
      </c>
      <c r="C387" s="86" t="s">
        <v>1738</v>
      </c>
    </row>
    <row r="388" spans="1:3" x14ac:dyDescent="0.2">
      <c r="A388" s="64">
        <v>17</v>
      </c>
      <c r="B388" s="50" t="s">
        <v>1739</v>
      </c>
      <c r="C388" s="86" t="s">
        <v>569</v>
      </c>
    </row>
    <row r="389" spans="1:3" x14ac:dyDescent="0.2">
      <c r="A389" s="64">
        <v>17</v>
      </c>
      <c r="B389" s="50" t="s">
        <v>1740</v>
      </c>
      <c r="C389" s="86" t="s">
        <v>819</v>
      </c>
    </row>
    <row r="390" spans="1:3" x14ac:dyDescent="0.2">
      <c r="A390" s="64">
        <v>17</v>
      </c>
      <c r="B390" s="50" t="s">
        <v>1741</v>
      </c>
      <c r="C390" s="86" t="s">
        <v>1742</v>
      </c>
    </row>
    <row r="391" spans="1:3" x14ac:dyDescent="0.2">
      <c r="A391" s="64">
        <v>17</v>
      </c>
      <c r="B391" s="50" t="s">
        <v>1743</v>
      </c>
      <c r="C391" s="86" t="s">
        <v>1744</v>
      </c>
    </row>
    <row r="392" spans="1:3" x14ac:dyDescent="0.2">
      <c r="A392" s="64">
        <v>17</v>
      </c>
      <c r="B392" s="50" t="s">
        <v>1745</v>
      </c>
      <c r="C392" s="86" t="s">
        <v>1746</v>
      </c>
    </row>
    <row r="393" spans="1:3" x14ac:dyDescent="0.2">
      <c r="A393" s="64">
        <v>17</v>
      </c>
      <c r="B393" s="50" t="s">
        <v>1747</v>
      </c>
      <c r="C393" s="86" t="s">
        <v>1748</v>
      </c>
    </row>
    <row r="394" spans="1:3" x14ac:dyDescent="0.2">
      <c r="A394" s="64">
        <v>17</v>
      </c>
      <c r="B394" s="50" t="s">
        <v>1749</v>
      </c>
      <c r="C394" s="86" t="s">
        <v>1750</v>
      </c>
    </row>
    <row r="395" spans="1:3" x14ac:dyDescent="0.2">
      <c r="A395" s="64">
        <v>17</v>
      </c>
      <c r="B395" s="50" t="s">
        <v>1727</v>
      </c>
      <c r="C395" s="86" t="s">
        <v>1728</v>
      </c>
    </row>
    <row r="396" spans="1:3" x14ac:dyDescent="0.2">
      <c r="A396" s="64">
        <v>17</v>
      </c>
      <c r="B396" s="50" t="s">
        <v>1729</v>
      </c>
      <c r="C396" s="86" t="s">
        <v>1730</v>
      </c>
    </row>
    <row r="397" spans="1:3" x14ac:dyDescent="0.2">
      <c r="A397" s="64">
        <v>17</v>
      </c>
      <c r="B397" s="50" t="s">
        <v>1731</v>
      </c>
      <c r="C397" s="86" t="s">
        <v>1732</v>
      </c>
    </row>
    <row r="398" spans="1:3" x14ac:dyDescent="0.2">
      <c r="A398" s="64">
        <v>17</v>
      </c>
      <c r="B398" s="50" t="s">
        <v>1733</v>
      </c>
      <c r="C398" s="86" t="s">
        <v>1734</v>
      </c>
    </row>
    <row r="399" spans="1:3" x14ac:dyDescent="0.2">
      <c r="A399" s="64">
        <v>17</v>
      </c>
      <c r="B399" s="50" t="s">
        <v>1735</v>
      </c>
      <c r="C399" s="86" t="s">
        <v>1736</v>
      </c>
    </row>
    <row r="400" spans="1:3" x14ac:dyDescent="0.2">
      <c r="A400" s="64">
        <v>17</v>
      </c>
      <c r="B400" s="50" t="s">
        <v>1737</v>
      </c>
      <c r="C400" s="86" t="s">
        <v>1738</v>
      </c>
    </row>
    <row r="401" spans="1:3" x14ac:dyDescent="0.2">
      <c r="A401" s="64">
        <v>17</v>
      </c>
      <c r="B401" s="50" t="s">
        <v>1739</v>
      </c>
      <c r="C401" s="86" t="s">
        <v>569</v>
      </c>
    </row>
    <row r="402" spans="1:3" x14ac:dyDescent="0.2">
      <c r="A402" s="64">
        <v>17</v>
      </c>
      <c r="B402" s="50" t="s">
        <v>1740</v>
      </c>
      <c r="C402" s="86" t="s">
        <v>819</v>
      </c>
    </row>
    <row r="403" spans="1:3" x14ac:dyDescent="0.2">
      <c r="A403" s="64">
        <v>17</v>
      </c>
      <c r="B403" s="50" t="s">
        <v>1741</v>
      </c>
      <c r="C403" s="86" t="s">
        <v>1742</v>
      </c>
    </row>
    <row r="404" spans="1:3" x14ac:dyDescent="0.2">
      <c r="A404" s="64">
        <v>17</v>
      </c>
      <c r="B404" s="50" t="s">
        <v>1743</v>
      </c>
      <c r="C404" s="86" t="s">
        <v>1744</v>
      </c>
    </row>
    <row r="405" spans="1:3" x14ac:dyDescent="0.2">
      <c r="A405" s="64">
        <v>17</v>
      </c>
      <c r="B405" s="50" t="s">
        <v>1745</v>
      </c>
      <c r="C405" s="86" t="s">
        <v>1746</v>
      </c>
    </row>
    <row r="406" spans="1:3" x14ac:dyDescent="0.2">
      <c r="A406" s="64">
        <v>18</v>
      </c>
      <c r="B406" s="50" t="s">
        <v>1751</v>
      </c>
      <c r="C406" s="86" t="s">
        <v>1752</v>
      </c>
    </row>
    <row r="407" spans="1:3" x14ac:dyDescent="0.2">
      <c r="A407" s="64">
        <v>18</v>
      </c>
      <c r="B407" s="50" t="s">
        <v>1753</v>
      </c>
      <c r="C407" s="86" t="s">
        <v>1754</v>
      </c>
    </row>
    <row r="408" spans="1:3" x14ac:dyDescent="0.2">
      <c r="A408" s="64">
        <v>18</v>
      </c>
      <c r="B408" s="50" t="s">
        <v>1755</v>
      </c>
      <c r="C408" s="86" t="s">
        <v>1756</v>
      </c>
    </row>
    <row r="409" spans="1:3" x14ac:dyDescent="0.2">
      <c r="A409" s="64">
        <v>18</v>
      </c>
      <c r="B409" s="50" t="s">
        <v>1757</v>
      </c>
      <c r="C409" s="86" t="s">
        <v>1758</v>
      </c>
    </row>
    <row r="410" spans="1:3" x14ac:dyDescent="0.2">
      <c r="A410" s="64">
        <v>18</v>
      </c>
      <c r="B410" s="50" t="s">
        <v>1759</v>
      </c>
      <c r="C410" s="86" t="s">
        <v>1760</v>
      </c>
    </row>
    <row r="411" spans="1:3" x14ac:dyDescent="0.2">
      <c r="A411" s="64">
        <v>18</v>
      </c>
      <c r="B411" s="50" t="s">
        <v>1761</v>
      </c>
      <c r="C411" s="86" t="s">
        <v>1762</v>
      </c>
    </row>
    <row r="412" spans="1:3" x14ac:dyDescent="0.2">
      <c r="A412" s="64">
        <v>18</v>
      </c>
      <c r="B412" s="50" t="s">
        <v>1763</v>
      </c>
      <c r="C412" s="86" t="s">
        <v>1764</v>
      </c>
    </row>
    <row r="413" spans="1:3" x14ac:dyDescent="0.2">
      <c r="A413" s="64">
        <v>18</v>
      </c>
      <c r="B413" s="50" t="s">
        <v>1765</v>
      </c>
      <c r="C413" s="86" t="s">
        <v>1766</v>
      </c>
    </row>
    <row r="414" spans="1:3" x14ac:dyDescent="0.2">
      <c r="A414" s="64">
        <v>18</v>
      </c>
      <c r="B414" s="50" t="s">
        <v>1767</v>
      </c>
      <c r="C414" s="86" t="s">
        <v>1768</v>
      </c>
    </row>
    <row r="415" spans="1:3" x14ac:dyDescent="0.2">
      <c r="A415" s="64">
        <v>18</v>
      </c>
      <c r="B415" s="50" t="s">
        <v>1769</v>
      </c>
      <c r="C415" s="86" t="s">
        <v>1770</v>
      </c>
    </row>
    <row r="416" spans="1:3" x14ac:dyDescent="0.2">
      <c r="A416" s="64">
        <v>18</v>
      </c>
      <c r="B416" s="50" t="s">
        <v>1771</v>
      </c>
      <c r="C416" s="86" t="s">
        <v>1772</v>
      </c>
    </row>
    <row r="417" spans="1:3" x14ac:dyDescent="0.2">
      <c r="A417" s="64">
        <v>18</v>
      </c>
      <c r="B417" s="50" t="s">
        <v>1773</v>
      </c>
      <c r="C417" s="86" t="s">
        <v>1774</v>
      </c>
    </row>
    <row r="418" spans="1:3" x14ac:dyDescent="0.2">
      <c r="A418" s="64">
        <v>19</v>
      </c>
      <c r="B418" s="50" t="s">
        <v>1775</v>
      </c>
      <c r="C418" s="86" t="s">
        <v>1776</v>
      </c>
    </row>
    <row r="419" spans="1:3" x14ac:dyDescent="0.2">
      <c r="A419" s="64">
        <v>19</v>
      </c>
      <c r="B419" s="50" t="s">
        <v>1777</v>
      </c>
      <c r="C419" s="86" t="s">
        <v>1778</v>
      </c>
    </row>
    <row r="420" spans="1:3" x14ac:dyDescent="0.2">
      <c r="A420" s="64">
        <v>19</v>
      </c>
      <c r="B420" s="50" t="s">
        <v>1779</v>
      </c>
      <c r="C420" s="86" t="s">
        <v>1780</v>
      </c>
    </row>
    <row r="421" spans="1:3" x14ac:dyDescent="0.2">
      <c r="A421" s="64">
        <v>19</v>
      </c>
      <c r="B421" s="50" t="s">
        <v>1781</v>
      </c>
      <c r="C421" s="86" t="s">
        <v>1782</v>
      </c>
    </row>
    <row r="422" spans="1:3" x14ac:dyDescent="0.2">
      <c r="A422" s="64">
        <v>19</v>
      </c>
      <c r="B422" s="50" t="s">
        <v>1783</v>
      </c>
      <c r="C422" s="86" t="s">
        <v>1784</v>
      </c>
    </row>
    <row r="423" spans="1:3" x14ac:dyDescent="0.2">
      <c r="A423" s="64">
        <v>19</v>
      </c>
      <c r="B423" s="50" t="s">
        <v>1785</v>
      </c>
      <c r="C423" s="86" t="s">
        <v>1786</v>
      </c>
    </row>
    <row r="424" spans="1:3" x14ac:dyDescent="0.2">
      <c r="A424" s="64">
        <v>19</v>
      </c>
      <c r="B424" s="50" t="s">
        <v>1787</v>
      </c>
      <c r="C424" s="86" t="s">
        <v>1788</v>
      </c>
    </row>
    <row r="425" spans="1:3" x14ac:dyDescent="0.2">
      <c r="A425" s="64">
        <v>19</v>
      </c>
      <c r="B425" s="50" t="s">
        <v>1789</v>
      </c>
      <c r="C425" s="86" t="s">
        <v>1790</v>
      </c>
    </row>
    <row r="426" spans="1:3" x14ac:dyDescent="0.2">
      <c r="A426" s="64">
        <v>19</v>
      </c>
      <c r="B426" s="50" t="s">
        <v>1791</v>
      </c>
      <c r="C426" s="86" t="s">
        <v>1792</v>
      </c>
    </row>
    <row r="427" spans="1:3" x14ac:dyDescent="0.2">
      <c r="A427" s="64">
        <v>19</v>
      </c>
      <c r="B427" s="50" t="s">
        <v>1793</v>
      </c>
      <c r="C427" s="86" t="s">
        <v>1794</v>
      </c>
    </row>
    <row r="428" spans="1:3" x14ac:dyDescent="0.2">
      <c r="A428" s="64">
        <v>19</v>
      </c>
      <c r="B428" s="50" t="s">
        <v>1795</v>
      </c>
      <c r="C428" s="86" t="s">
        <v>1796</v>
      </c>
    </row>
    <row r="429" spans="1:3" x14ac:dyDescent="0.2">
      <c r="A429" s="64">
        <v>19</v>
      </c>
      <c r="B429" s="50" t="s">
        <v>1797</v>
      </c>
      <c r="C429" s="86" t="s">
        <v>1798</v>
      </c>
    </row>
    <row r="430" spans="1:3" x14ac:dyDescent="0.2">
      <c r="A430" s="64">
        <v>19</v>
      </c>
      <c r="B430" s="50" t="s">
        <v>1799</v>
      </c>
      <c r="C430" s="86" t="s">
        <v>1800</v>
      </c>
    </row>
    <row r="431" spans="1:3" x14ac:dyDescent="0.2">
      <c r="A431" s="64">
        <v>19</v>
      </c>
      <c r="B431" s="50" t="s">
        <v>1801</v>
      </c>
      <c r="C431" s="86" t="s">
        <v>1802</v>
      </c>
    </row>
    <row r="432" spans="1:3" x14ac:dyDescent="0.2">
      <c r="A432" s="64">
        <v>19</v>
      </c>
      <c r="B432" s="50" t="s">
        <v>1803</v>
      </c>
      <c r="C432" s="86" t="s">
        <v>1804</v>
      </c>
    </row>
    <row r="433" spans="1:3" x14ac:dyDescent="0.2">
      <c r="A433" s="64">
        <v>19</v>
      </c>
      <c r="B433" s="50" t="s">
        <v>1775</v>
      </c>
      <c r="C433" s="86" t="s">
        <v>1776</v>
      </c>
    </row>
    <row r="434" spans="1:3" x14ac:dyDescent="0.2">
      <c r="A434" s="64">
        <v>19</v>
      </c>
      <c r="B434" s="50" t="s">
        <v>1777</v>
      </c>
      <c r="C434" s="86" t="s">
        <v>1778</v>
      </c>
    </row>
    <row r="435" spans="1:3" x14ac:dyDescent="0.2">
      <c r="A435" s="64">
        <v>19</v>
      </c>
      <c r="B435" s="50" t="s">
        <v>1779</v>
      </c>
      <c r="C435" s="86" t="s">
        <v>1780</v>
      </c>
    </row>
    <row r="436" spans="1:3" x14ac:dyDescent="0.2">
      <c r="A436" s="64">
        <v>19</v>
      </c>
      <c r="B436" s="50" t="s">
        <v>1781</v>
      </c>
      <c r="C436" s="86" t="s">
        <v>1782</v>
      </c>
    </row>
    <row r="437" spans="1:3" x14ac:dyDescent="0.2">
      <c r="A437" s="64">
        <v>19</v>
      </c>
      <c r="B437" s="50" t="s">
        <v>1783</v>
      </c>
      <c r="C437" s="86" t="s">
        <v>1784</v>
      </c>
    </row>
    <row r="438" spans="1:3" x14ac:dyDescent="0.2">
      <c r="A438" s="64">
        <v>19</v>
      </c>
      <c r="B438" s="50" t="s">
        <v>1785</v>
      </c>
      <c r="C438" s="86" t="s">
        <v>1786</v>
      </c>
    </row>
    <row r="439" spans="1:3" x14ac:dyDescent="0.2">
      <c r="A439" s="64">
        <v>19</v>
      </c>
      <c r="B439" s="50" t="s">
        <v>1787</v>
      </c>
      <c r="C439" s="86" t="s">
        <v>1788</v>
      </c>
    </row>
    <row r="440" spans="1:3" x14ac:dyDescent="0.2">
      <c r="A440" s="64">
        <v>19</v>
      </c>
      <c r="B440" s="50" t="s">
        <v>1789</v>
      </c>
      <c r="C440" s="86" t="s">
        <v>1790</v>
      </c>
    </row>
    <row r="441" spans="1:3" x14ac:dyDescent="0.2">
      <c r="A441" s="64">
        <v>19</v>
      </c>
      <c r="B441" s="50" t="s">
        <v>1791</v>
      </c>
      <c r="C441" s="86" t="s">
        <v>1792</v>
      </c>
    </row>
    <row r="442" spans="1:3" x14ac:dyDescent="0.2">
      <c r="A442" s="64">
        <v>19</v>
      </c>
      <c r="B442" s="50" t="s">
        <v>1793</v>
      </c>
      <c r="C442" s="86" t="s">
        <v>1794</v>
      </c>
    </row>
    <row r="443" spans="1:3" x14ac:dyDescent="0.2">
      <c r="A443" s="64">
        <v>19</v>
      </c>
      <c r="B443" s="50" t="s">
        <v>1795</v>
      </c>
      <c r="C443" s="86" t="s">
        <v>1796</v>
      </c>
    </row>
    <row r="444" spans="1:3" x14ac:dyDescent="0.2">
      <c r="A444" s="64">
        <v>19</v>
      </c>
      <c r="B444" s="50" t="s">
        <v>1797</v>
      </c>
      <c r="C444" s="86" t="s">
        <v>1798</v>
      </c>
    </row>
    <row r="445" spans="1:3" x14ac:dyDescent="0.2">
      <c r="A445" s="64">
        <v>19</v>
      </c>
      <c r="B445" s="50" t="s">
        <v>1799</v>
      </c>
      <c r="C445" s="86" t="s">
        <v>1800</v>
      </c>
    </row>
    <row r="446" spans="1:3" x14ac:dyDescent="0.2">
      <c r="A446" s="64">
        <v>19</v>
      </c>
      <c r="B446" s="50" t="s">
        <v>1801</v>
      </c>
      <c r="C446" s="86" t="s">
        <v>1802</v>
      </c>
    </row>
    <row r="447" spans="1:3" x14ac:dyDescent="0.2">
      <c r="A447" s="64">
        <v>19</v>
      </c>
      <c r="B447" s="50" t="s">
        <v>1803</v>
      </c>
      <c r="C447" s="86" t="s">
        <v>1804</v>
      </c>
    </row>
    <row r="448" spans="1:3" x14ac:dyDescent="0.2">
      <c r="A448" s="64">
        <v>20</v>
      </c>
      <c r="B448" s="50" t="s">
        <v>1805</v>
      </c>
      <c r="C448" s="86" t="s">
        <v>1806</v>
      </c>
    </row>
    <row r="449" spans="1:3" x14ac:dyDescent="0.2">
      <c r="A449" s="64">
        <v>20</v>
      </c>
      <c r="B449" s="50" t="s">
        <v>1807</v>
      </c>
      <c r="C449" s="86" t="s">
        <v>1808</v>
      </c>
    </row>
    <row r="450" spans="1:3" x14ac:dyDescent="0.2">
      <c r="A450" s="64">
        <v>20</v>
      </c>
      <c r="B450" s="50" t="s">
        <v>1809</v>
      </c>
      <c r="C450" s="86" t="s">
        <v>1810</v>
      </c>
    </row>
    <row r="451" spans="1:3" x14ac:dyDescent="0.2">
      <c r="A451" s="64">
        <v>20</v>
      </c>
      <c r="B451" s="50" t="s">
        <v>1811</v>
      </c>
      <c r="C451" s="86" t="s">
        <v>1812</v>
      </c>
    </row>
    <row r="452" spans="1:3" x14ac:dyDescent="0.2">
      <c r="A452" s="64">
        <v>20</v>
      </c>
      <c r="B452" s="50" t="s">
        <v>1813</v>
      </c>
      <c r="C452" s="86" t="s">
        <v>1814</v>
      </c>
    </row>
    <row r="453" spans="1:3" x14ac:dyDescent="0.2">
      <c r="A453" s="64">
        <v>20</v>
      </c>
      <c r="B453" s="50" t="s">
        <v>1815</v>
      </c>
      <c r="C453" s="86" t="s">
        <v>1816</v>
      </c>
    </row>
    <row r="454" spans="1:3" x14ac:dyDescent="0.2">
      <c r="A454" s="64">
        <v>20</v>
      </c>
      <c r="B454" s="50" t="s">
        <v>1817</v>
      </c>
      <c r="C454" s="86" t="s">
        <v>1818</v>
      </c>
    </row>
    <row r="455" spans="1:3" x14ac:dyDescent="0.2">
      <c r="A455" s="64">
        <v>20</v>
      </c>
      <c r="B455" s="50" t="s">
        <v>1819</v>
      </c>
      <c r="C455" s="86" t="s">
        <v>1820</v>
      </c>
    </row>
    <row r="456" spans="1:3" x14ac:dyDescent="0.2">
      <c r="A456" s="64">
        <v>20</v>
      </c>
      <c r="B456" s="50" t="s">
        <v>1821</v>
      </c>
      <c r="C456" s="86" t="s">
        <v>669</v>
      </c>
    </row>
    <row r="457" spans="1:3" x14ac:dyDescent="0.2">
      <c r="A457" s="64">
        <v>20</v>
      </c>
      <c r="B457" s="50" t="s">
        <v>1822</v>
      </c>
      <c r="C457" s="86" t="s">
        <v>541</v>
      </c>
    </row>
    <row r="458" spans="1:3" x14ac:dyDescent="0.2">
      <c r="A458" s="64">
        <v>20</v>
      </c>
      <c r="B458" s="50" t="s">
        <v>1823</v>
      </c>
      <c r="C458" s="86" t="s">
        <v>1824</v>
      </c>
    </row>
    <row r="459" spans="1:3" x14ac:dyDescent="0.2">
      <c r="A459" s="64">
        <v>20</v>
      </c>
      <c r="B459" s="50" t="s">
        <v>1825</v>
      </c>
      <c r="C459" s="86" t="s">
        <v>1826</v>
      </c>
    </row>
    <row r="460" spans="1:3" x14ac:dyDescent="0.2">
      <c r="A460" s="64">
        <v>20</v>
      </c>
      <c r="B460" s="50" t="s">
        <v>1827</v>
      </c>
      <c r="C460" s="86" t="s">
        <v>1828</v>
      </c>
    </row>
    <row r="461" spans="1:3" x14ac:dyDescent="0.2">
      <c r="A461" s="64">
        <v>20</v>
      </c>
      <c r="B461" s="50" t="s">
        <v>1829</v>
      </c>
      <c r="C461" s="86" t="s">
        <v>1830</v>
      </c>
    </row>
    <row r="462" spans="1:3" x14ac:dyDescent="0.2">
      <c r="A462" s="64">
        <v>20</v>
      </c>
      <c r="B462" s="50" t="s">
        <v>1831</v>
      </c>
      <c r="C462" s="86" t="s">
        <v>1832</v>
      </c>
    </row>
    <row r="463" spans="1:3" x14ac:dyDescent="0.2">
      <c r="A463" s="64">
        <v>20</v>
      </c>
      <c r="B463" s="50" t="s">
        <v>1833</v>
      </c>
      <c r="C463" s="86" t="s">
        <v>1834</v>
      </c>
    </row>
    <row r="464" spans="1:3" x14ac:dyDescent="0.2">
      <c r="A464" s="64">
        <v>20</v>
      </c>
      <c r="B464" s="50" t="s">
        <v>1835</v>
      </c>
      <c r="C464" s="86" t="s">
        <v>1836</v>
      </c>
    </row>
    <row r="465" spans="1:3" x14ac:dyDescent="0.2">
      <c r="A465" s="64">
        <v>20</v>
      </c>
      <c r="B465" s="50" t="s">
        <v>1805</v>
      </c>
      <c r="C465" s="86" t="s">
        <v>1806</v>
      </c>
    </row>
    <row r="466" spans="1:3" x14ac:dyDescent="0.2">
      <c r="A466" s="64">
        <v>20</v>
      </c>
      <c r="B466" s="50" t="s">
        <v>1807</v>
      </c>
      <c r="C466" s="86" t="s">
        <v>1808</v>
      </c>
    </row>
    <row r="467" spans="1:3" x14ac:dyDescent="0.2">
      <c r="A467" s="64">
        <v>20</v>
      </c>
      <c r="B467" s="50" t="s">
        <v>1809</v>
      </c>
      <c r="C467" s="86" t="s">
        <v>1810</v>
      </c>
    </row>
    <row r="468" spans="1:3" x14ac:dyDescent="0.2">
      <c r="A468" s="64">
        <v>20</v>
      </c>
      <c r="B468" s="50" t="s">
        <v>1811</v>
      </c>
      <c r="C468" s="86" t="s">
        <v>1812</v>
      </c>
    </row>
    <row r="469" spans="1:3" x14ac:dyDescent="0.2">
      <c r="A469" s="64">
        <v>20</v>
      </c>
      <c r="B469" s="50" t="s">
        <v>1813</v>
      </c>
      <c r="C469" s="86" t="s">
        <v>1814</v>
      </c>
    </row>
    <row r="470" spans="1:3" x14ac:dyDescent="0.2">
      <c r="A470" s="64">
        <v>20</v>
      </c>
      <c r="B470" s="50" t="s">
        <v>1815</v>
      </c>
      <c r="C470" s="86" t="s">
        <v>1816</v>
      </c>
    </row>
    <row r="471" spans="1:3" x14ac:dyDescent="0.2">
      <c r="A471" s="64">
        <v>20</v>
      </c>
      <c r="B471" s="50" t="s">
        <v>1817</v>
      </c>
      <c r="C471" s="86" t="s">
        <v>1818</v>
      </c>
    </row>
    <row r="472" spans="1:3" x14ac:dyDescent="0.2">
      <c r="A472" s="64">
        <v>20</v>
      </c>
      <c r="B472" s="50" t="s">
        <v>1819</v>
      </c>
      <c r="C472" s="86" t="s">
        <v>1820</v>
      </c>
    </row>
    <row r="473" spans="1:3" x14ac:dyDescent="0.2">
      <c r="A473" s="64">
        <v>20</v>
      </c>
      <c r="B473" s="50" t="s">
        <v>1821</v>
      </c>
      <c r="C473" s="86" t="s">
        <v>669</v>
      </c>
    </row>
    <row r="474" spans="1:3" x14ac:dyDescent="0.2">
      <c r="A474" s="64">
        <v>20</v>
      </c>
      <c r="B474" s="50" t="s">
        <v>1822</v>
      </c>
      <c r="C474" s="86" t="s">
        <v>541</v>
      </c>
    </row>
    <row r="475" spans="1:3" x14ac:dyDescent="0.2">
      <c r="A475" s="64">
        <v>20</v>
      </c>
      <c r="B475" s="50" t="s">
        <v>1823</v>
      </c>
      <c r="C475" s="86" t="s">
        <v>1824</v>
      </c>
    </row>
    <row r="476" spans="1:3" x14ac:dyDescent="0.2">
      <c r="A476" s="64">
        <v>20</v>
      </c>
      <c r="B476" s="50" t="s">
        <v>1825</v>
      </c>
      <c r="C476" s="86" t="s">
        <v>1826</v>
      </c>
    </row>
    <row r="477" spans="1:3" x14ac:dyDescent="0.2">
      <c r="A477" s="64">
        <v>20</v>
      </c>
      <c r="B477" s="50" t="s">
        <v>1827</v>
      </c>
      <c r="C477" s="86" t="s">
        <v>1828</v>
      </c>
    </row>
    <row r="478" spans="1:3" x14ac:dyDescent="0.2">
      <c r="A478" s="64">
        <v>20</v>
      </c>
      <c r="B478" s="50" t="s">
        <v>1829</v>
      </c>
      <c r="C478" s="86" t="s">
        <v>1830</v>
      </c>
    </row>
    <row r="479" spans="1:3" x14ac:dyDescent="0.2">
      <c r="A479" s="64">
        <v>20</v>
      </c>
      <c r="B479" s="50" t="s">
        <v>1831</v>
      </c>
      <c r="C479" s="86" t="s">
        <v>1832</v>
      </c>
    </row>
    <row r="480" spans="1:3" x14ac:dyDescent="0.2">
      <c r="A480" s="64">
        <v>20</v>
      </c>
      <c r="B480" s="50" t="s">
        <v>1833</v>
      </c>
      <c r="C480" s="86" t="s">
        <v>1834</v>
      </c>
    </row>
    <row r="481" spans="1:3" x14ac:dyDescent="0.2">
      <c r="A481" s="64">
        <v>20</v>
      </c>
      <c r="B481" s="50" t="s">
        <v>1835</v>
      </c>
      <c r="C481" s="86" t="s">
        <v>1836</v>
      </c>
    </row>
    <row r="482" spans="1:3" x14ac:dyDescent="0.2">
      <c r="A482" s="64">
        <v>21</v>
      </c>
      <c r="B482" s="50" t="s">
        <v>1837</v>
      </c>
      <c r="C482" s="86" t="s">
        <v>1838</v>
      </c>
    </row>
    <row r="483" spans="1:3" x14ac:dyDescent="0.2">
      <c r="A483" s="64">
        <v>21</v>
      </c>
      <c r="B483" s="50" t="s">
        <v>1839</v>
      </c>
      <c r="C483" s="86" t="s">
        <v>1840</v>
      </c>
    </row>
    <row r="484" spans="1:3" x14ac:dyDescent="0.2">
      <c r="A484" s="64">
        <v>21</v>
      </c>
      <c r="B484" s="50" t="s">
        <v>1841</v>
      </c>
      <c r="C484" s="86" t="s">
        <v>777</v>
      </c>
    </row>
    <row r="485" spans="1:3" x14ac:dyDescent="0.2">
      <c r="A485" s="64">
        <v>21</v>
      </c>
      <c r="B485" s="50" t="s">
        <v>1842</v>
      </c>
      <c r="C485" s="86" t="s">
        <v>1843</v>
      </c>
    </row>
    <row r="486" spans="1:3" x14ac:dyDescent="0.2">
      <c r="A486" s="64">
        <v>21</v>
      </c>
      <c r="B486" s="50" t="s">
        <v>1844</v>
      </c>
      <c r="C486" s="86" t="s">
        <v>1845</v>
      </c>
    </row>
    <row r="487" spans="1:3" x14ac:dyDescent="0.2">
      <c r="A487" s="64">
        <v>22</v>
      </c>
      <c r="B487" s="50" t="s">
        <v>1846</v>
      </c>
      <c r="C487" s="86" t="s">
        <v>1847</v>
      </c>
    </row>
    <row r="488" spans="1:3" x14ac:dyDescent="0.2">
      <c r="A488" s="64">
        <v>22</v>
      </c>
      <c r="B488" s="50" t="s">
        <v>1848</v>
      </c>
      <c r="C488" s="86" t="s">
        <v>1849</v>
      </c>
    </row>
    <row r="489" spans="1:3" x14ac:dyDescent="0.2">
      <c r="A489" s="64">
        <v>22</v>
      </c>
      <c r="B489" s="50" t="s">
        <v>1850</v>
      </c>
      <c r="C489" s="86" t="s">
        <v>1851</v>
      </c>
    </row>
    <row r="490" spans="1:3" x14ac:dyDescent="0.2">
      <c r="A490" s="64">
        <v>22</v>
      </c>
      <c r="B490" s="50" t="s">
        <v>1852</v>
      </c>
      <c r="C490" s="86" t="s">
        <v>1853</v>
      </c>
    </row>
    <row r="491" spans="1:3" x14ac:dyDescent="0.2">
      <c r="A491" s="64">
        <v>22</v>
      </c>
      <c r="B491" s="50" t="s">
        <v>1854</v>
      </c>
      <c r="C491" s="86" t="s">
        <v>1855</v>
      </c>
    </row>
    <row r="492" spans="1:3" x14ac:dyDescent="0.2">
      <c r="A492" s="64">
        <v>22</v>
      </c>
      <c r="B492" s="50" t="s">
        <v>1856</v>
      </c>
      <c r="C492" s="86" t="s">
        <v>1857</v>
      </c>
    </row>
    <row r="493" spans="1:3" x14ac:dyDescent="0.2">
      <c r="A493" s="64">
        <v>22</v>
      </c>
      <c r="B493" s="50" t="s">
        <v>1858</v>
      </c>
      <c r="C493" s="86" t="s">
        <v>1859</v>
      </c>
    </row>
    <row r="494" spans="1:3" x14ac:dyDescent="0.2">
      <c r="A494" s="64">
        <v>22</v>
      </c>
      <c r="B494" s="50" t="s">
        <v>1860</v>
      </c>
      <c r="C494" s="86" t="s">
        <v>1861</v>
      </c>
    </row>
    <row r="495" spans="1:3" x14ac:dyDescent="0.2">
      <c r="A495" s="64">
        <v>22</v>
      </c>
      <c r="B495" s="50" t="s">
        <v>1862</v>
      </c>
      <c r="C495" s="86" t="s">
        <v>1863</v>
      </c>
    </row>
    <row r="496" spans="1:3" x14ac:dyDescent="0.2">
      <c r="A496" s="64">
        <v>22</v>
      </c>
      <c r="B496" s="50" t="s">
        <v>1864</v>
      </c>
      <c r="C496" s="86" t="s">
        <v>1865</v>
      </c>
    </row>
    <row r="497" spans="1:3" x14ac:dyDescent="0.2">
      <c r="A497" s="64">
        <v>23</v>
      </c>
      <c r="B497" s="50" t="s">
        <v>1866</v>
      </c>
      <c r="C497" s="86" t="s">
        <v>1867</v>
      </c>
    </row>
    <row r="498" spans="1:3" x14ac:dyDescent="0.2">
      <c r="A498" s="64">
        <v>23</v>
      </c>
      <c r="B498" s="50" t="s">
        <v>1868</v>
      </c>
      <c r="C498" s="86" t="s">
        <v>1869</v>
      </c>
    </row>
    <row r="499" spans="1:3" x14ac:dyDescent="0.2">
      <c r="A499" s="64">
        <v>23</v>
      </c>
      <c r="B499" s="50" t="s">
        <v>1870</v>
      </c>
      <c r="C499" s="86" t="s">
        <v>1871</v>
      </c>
    </row>
    <row r="500" spans="1:3" x14ac:dyDescent="0.2">
      <c r="A500" s="64">
        <v>23</v>
      </c>
      <c r="B500" s="50" t="s">
        <v>1872</v>
      </c>
      <c r="C500" s="86" t="s">
        <v>1873</v>
      </c>
    </row>
    <row r="501" spans="1:3" x14ac:dyDescent="0.2">
      <c r="A501" s="64">
        <v>23</v>
      </c>
      <c r="B501" s="50" t="s">
        <v>1874</v>
      </c>
      <c r="C501" s="86" t="s">
        <v>1875</v>
      </c>
    </row>
    <row r="502" spans="1:3" x14ac:dyDescent="0.2">
      <c r="A502" s="64">
        <v>23</v>
      </c>
      <c r="B502" s="50" t="s">
        <v>1876</v>
      </c>
      <c r="C502" s="86" t="s">
        <v>1877</v>
      </c>
    </row>
    <row r="503" spans="1:3" x14ac:dyDescent="0.2">
      <c r="A503" s="64">
        <v>23</v>
      </c>
      <c r="B503" s="50" t="s">
        <v>1878</v>
      </c>
      <c r="C503" s="86" t="s">
        <v>1879</v>
      </c>
    </row>
    <row r="504" spans="1:3" x14ac:dyDescent="0.2">
      <c r="A504" s="64">
        <v>23</v>
      </c>
      <c r="B504" s="50" t="s">
        <v>1880</v>
      </c>
      <c r="C504" s="86" t="s">
        <v>1881</v>
      </c>
    </row>
    <row r="505" spans="1:3" x14ac:dyDescent="0.2">
      <c r="A505" s="64">
        <v>23</v>
      </c>
      <c r="B505" s="50" t="s">
        <v>1882</v>
      </c>
      <c r="C505" s="86" t="s">
        <v>673</v>
      </c>
    </row>
    <row r="506" spans="1:3" x14ac:dyDescent="0.2">
      <c r="A506" s="64">
        <v>23</v>
      </c>
      <c r="B506" s="50" t="s">
        <v>1883</v>
      </c>
      <c r="C506" s="86" t="s">
        <v>1884</v>
      </c>
    </row>
    <row r="507" spans="1:3" x14ac:dyDescent="0.2">
      <c r="A507" s="64">
        <v>23</v>
      </c>
      <c r="B507" s="50" t="s">
        <v>1885</v>
      </c>
      <c r="C507" s="86" t="s">
        <v>1886</v>
      </c>
    </row>
    <row r="508" spans="1:3" x14ac:dyDescent="0.2">
      <c r="A508" s="64">
        <v>23</v>
      </c>
      <c r="B508" s="50" t="s">
        <v>1887</v>
      </c>
      <c r="C508" s="86" t="s">
        <v>1888</v>
      </c>
    </row>
    <row r="509" spans="1:3" x14ac:dyDescent="0.2">
      <c r="A509" s="64">
        <v>24</v>
      </c>
      <c r="B509" s="50" t="s">
        <v>1889</v>
      </c>
      <c r="C509" s="86" t="s">
        <v>1890</v>
      </c>
    </row>
    <row r="510" spans="1:3" x14ac:dyDescent="0.2">
      <c r="A510" s="64">
        <v>24</v>
      </c>
      <c r="B510" s="50" t="s">
        <v>1891</v>
      </c>
      <c r="C510" s="86" t="s">
        <v>1892</v>
      </c>
    </row>
    <row r="511" spans="1:3" x14ac:dyDescent="0.2">
      <c r="A511" s="64">
        <v>24</v>
      </c>
      <c r="B511" s="50" t="s">
        <v>1893</v>
      </c>
      <c r="C511" s="86" t="s">
        <v>1894</v>
      </c>
    </row>
    <row r="512" spans="1:3" x14ac:dyDescent="0.2">
      <c r="A512" s="64">
        <v>24</v>
      </c>
      <c r="B512" s="50" t="s">
        <v>1895</v>
      </c>
      <c r="C512" s="86" t="s">
        <v>1896</v>
      </c>
    </row>
    <row r="513" spans="1:3" x14ac:dyDescent="0.2">
      <c r="A513" s="64">
        <v>24</v>
      </c>
      <c r="B513" s="50" t="s">
        <v>1897</v>
      </c>
      <c r="C513" s="86" t="s">
        <v>1898</v>
      </c>
    </row>
    <row r="514" spans="1:3" x14ac:dyDescent="0.2">
      <c r="A514" s="64">
        <v>24</v>
      </c>
      <c r="B514" s="50" t="s">
        <v>1899</v>
      </c>
      <c r="C514" s="86" t="s">
        <v>1900</v>
      </c>
    </row>
    <row r="515" spans="1:3" x14ac:dyDescent="0.2">
      <c r="A515" s="64">
        <v>24</v>
      </c>
      <c r="B515" s="50" t="s">
        <v>1901</v>
      </c>
      <c r="C515" s="86" t="s">
        <v>1902</v>
      </c>
    </row>
    <row r="516" spans="1:3" x14ac:dyDescent="0.2">
      <c r="A516" s="64">
        <v>24</v>
      </c>
      <c r="B516" s="50" t="s">
        <v>1903</v>
      </c>
      <c r="C516" s="86" t="s">
        <v>1904</v>
      </c>
    </row>
    <row r="517" spans="1:3" x14ac:dyDescent="0.2">
      <c r="A517" s="64">
        <v>24</v>
      </c>
      <c r="B517" s="50" t="s">
        <v>1905</v>
      </c>
      <c r="C517" s="86" t="s">
        <v>1906</v>
      </c>
    </row>
    <row r="518" spans="1:3" x14ac:dyDescent="0.2">
      <c r="A518" s="64">
        <v>24</v>
      </c>
      <c r="B518" s="50" t="s">
        <v>1907</v>
      </c>
      <c r="C518" s="86" t="s">
        <v>1908</v>
      </c>
    </row>
    <row r="519" spans="1:3" x14ac:dyDescent="0.2">
      <c r="A519" s="64">
        <v>24</v>
      </c>
      <c r="B519" s="50" t="s">
        <v>1909</v>
      </c>
      <c r="C519" s="86" t="s">
        <v>1910</v>
      </c>
    </row>
    <row r="520" spans="1:3" x14ac:dyDescent="0.2">
      <c r="A520" s="64">
        <v>25</v>
      </c>
      <c r="B520" s="50" t="s">
        <v>1911</v>
      </c>
      <c r="C520" s="86" t="s">
        <v>1912</v>
      </c>
    </row>
    <row r="521" spans="1:3" x14ac:dyDescent="0.2">
      <c r="A521" s="64">
        <v>25</v>
      </c>
      <c r="B521" s="50" t="s">
        <v>1913</v>
      </c>
      <c r="C521" s="86" t="s">
        <v>1914</v>
      </c>
    </row>
    <row r="522" spans="1:3" x14ac:dyDescent="0.2">
      <c r="A522" s="64">
        <v>25</v>
      </c>
      <c r="B522" s="50" t="s">
        <v>1915</v>
      </c>
      <c r="C522" s="86" t="s">
        <v>1916</v>
      </c>
    </row>
    <row r="523" spans="1:3" x14ac:dyDescent="0.2">
      <c r="A523" s="64">
        <v>25</v>
      </c>
      <c r="B523" s="50" t="s">
        <v>1917</v>
      </c>
      <c r="C523" s="86" t="s">
        <v>1918</v>
      </c>
    </row>
    <row r="524" spans="1:3" x14ac:dyDescent="0.2">
      <c r="A524" s="64">
        <v>25</v>
      </c>
      <c r="B524" s="50" t="s">
        <v>1919</v>
      </c>
      <c r="C524" s="86" t="s">
        <v>1920</v>
      </c>
    </row>
    <row r="525" spans="1:3" x14ac:dyDescent="0.2">
      <c r="A525" s="64">
        <v>25</v>
      </c>
      <c r="B525" s="50" t="s">
        <v>1921</v>
      </c>
      <c r="C525" s="86" t="s">
        <v>1922</v>
      </c>
    </row>
    <row r="526" spans="1:3" x14ac:dyDescent="0.2">
      <c r="A526" s="64">
        <v>25</v>
      </c>
      <c r="B526" s="50" t="s">
        <v>1923</v>
      </c>
      <c r="C526" s="86" t="s">
        <v>1924</v>
      </c>
    </row>
    <row r="527" spans="1:3" x14ac:dyDescent="0.2">
      <c r="A527" s="64">
        <v>25</v>
      </c>
      <c r="B527" s="50" t="s">
        <v>1925</v>
      </c>
      <c r="C527" s="86" t="s">
        <v>1926</v>
      </c>
    </row>
    <row r="528" spans="1:3" x14ac:dyDescent="0.2">
      <c r="A528" s="64">
        <v>25</v>
      </c>
      <c r="B528" s="50" t="s">
        <v>1927</v>
      </c>
      <c r="C528" s="86" t="s">
        <v>1928</v>
      </c>
    </row>
    <row r="529" spans="1:3" x14ac:dyDescent="0.2">
      <c r="A529" s="64">
        <v>25</v>
      </c>
      <c r="B529" s="50" t="s">
        <v>1929</v>
      </c>
      <c r="C529" s="86" t="s">
        <v>1930</v>
      </c>
    </row>
    <row r="530" spans="1:3" x14ac:dyDescent="0.2">
      <c r="A530" s="64">
        <v>25</v>
      </c>
      <c r="B530" s="50" t="s">
        <v>1931</v>
      </c>
      <c r="C530" s="86" t="s">
        <v>1932</v>
      </c>
    </row>
    <row r="531" spans="1:3" x14ac:dyDescent="0.2">
      <c r="A531" s="64">
        <v>25</v>
      </c>
      <c r="B531" s="50" t="s">
        <v>1933</v>
      </c>
      <c r="C531" s="86" t="s">
        <v>1934</v>
      </c>
    </row>
    <row r="532" spans="1:3" x14ac:dyDescent="0.2">
      <c r="A532" s="64">
        <v>25</v>
      </c>
      <c r="B532" s="50" t="s">
        <v>1935</v>
      </c>
      <c r="C532" s="86" t="s">
        <v>1936</v>
      </c>
    </row>
    <row r="533" spans="1:3" x14ac:dyDescent="0.2">
      <c r="A533" s="64">
        <v>25</v>
      </c>
      <c r="B533" s="50" t="s">
        <v>1937</v>
      </c>
      <c r="C533" s="86" t="s">
        <v>1938</v>
      </c>
    </row>
    <row r="534" spans="1:3" x14ac:dyDescent="0.2">
      <c r="A534" s="64">
        <v>26</v>
      </c>
      <c r="B534" s="50" t="s">
        <v>1939</v>
      </c>
      <c r="C534" s="86" t="s">
        <v>1940</v>
      </c>
    </row>
    <row r="535" spans="1:3" x14ac:dyDescent="0.2">
      <c r="A535" s="64">
        <v>26</v>
      </c>
      <c r="B535" s="50" t="s">
        <v>1941</v>
      </c>
      <c r="C535" s="86" t="s">
        <v>1942</v>
      </c>
    </row>
    <row r="536" spans="1:3" x14ac:dyDescent="0.2">
      <c r="A536" s="64">
        <v>26</v>
      </c>
      <c r="B536" s="50" t="s">
        <v>1943</v>
      </c>
      <c r="C536" s="86" t="s">
        <v>1944</v>
      </c>
    </row>
    <row r="537" spans="1:3" x14ac:dyDescent="0.2">
      <c r="A537" s="64">
        <v>26</v>
      </c>
      <c r="B537" s="50" t="s">
        <v>1945</v>
      </c>
      <c r="C537" s="86" t="s">
        <v>1946</v>
      </c>
    </row>
    <row r="538" spans="1:3" x14ac:dyDescent="0.2">
      <c r="A538" s="64">
        <v>26</v>
      </c>
      <c r="B538" s="50" t="s">
        <v>1947</v>
      </c>
      <c r="C538" s="86" t="s">
        <v>1948</v>
      </c>
    </row>
    <row r="539" spans="1:3" x14ac:dyDescent="0.2">
      <c r="A539" s="64">
        <v>27</v>
      </c>
      <c r="B539" s="50" t="s">
        <v>1949</v>
      </c>
      <c r="C539" s="86" t="s">
        <v>1950</v>
      </c>
    </row>
    <row r="540" spans="1:3" x14ac:dyDescent="0.2">
      <c r="A540" s="64">
        <v>27</v>
      </c>
      <c r="B540" s="50" t="s">
        <v>1951</v>
      </c>
      <c r="C540" s="86" t="s">
        <v>1952</v>
      </c>
    </row>
    <row r="541" spans="1:3" x14ac:dyDescent="0.2">
      <c r="A541" s="64">
        <v>27</v>
      </c>
      <c r="B541" s="50" t="s">
        <v>1953</v>
      </c>
      <c r="C541" s="86" t="s">
        <v>1954</v>
      </c>
    </row>
    <row r="542" spans="1:3" x14ac:dyDescent="0.2">
      <c r="A542" s="64">
        <v>27</v>
      </c>
      <c r="B542" s="50" t="s">
        <v>1955</v>
      </c>
      <c r="C542" s="86" t="s">
        <v>1956</v>
      </c>
    </row>
    <row r="543" spans="1:3" x14ac:dyDescent="0.2">
      <c r="A543" s="64">
        <v>27</v>
      </c>
      <c r="B543" s="50" t="s">
        <v>1957</v>
      </c>
      <c r="C543" s="86" t="s">
        <v>1958</v>
      </c>
    </row>
    <row r="544" spans="1:3" x14ac:dyDescent="0.2">
      <c r="A544" s="64">
        <v>27</v>
      </c>
      <c r="B544" s="50" t="s">
        <v>1959</v>
      </c>
      <c r="C544" s="86" t="s">
        <v>609</v>
      </c>
    </row>
    <row r="545" spans="1:3" x14ac:dyDescent="0.2">
      <c r="A545" s="64">
        <v>27</v>
      </c>
      <c r="B545" s="50" t="s">
        <v>1960</v>
      </c>
      <c r="C545" s="86" t="s">
        <v>1961</v>
      </c>
    </row>
    <row r="546" spans="1:3" x14ac:dyDescent="0.2">
      <c r="A546" s="64">
        <v>27</v>
      </c>
      <c r="B546" s="50" t="s">
        <v>1962</v>
      </c>
      <c r="C546" s="86" t="s">
        <v>1963</v>
      </c>
    </row>
    <row r="547" spans="1:3" x14ac:dyDescent="0.2">
      <c r="A547" s="64">
        <v>28</v>
      </c>
      <c r="B547" s="50" t="s">
        <v>1964</v>
      </c>
      <c r="C547" s="86" t="s">
        <v>1965</v>
      </c>
    </row>
    <row r="548" spans="1:3" x14ac:dyDescent="0.2">
      <c r="A548" s="64">
        <v>28</v>
      </c>
      <c r="B548" s="50" t="s">
        <v>1966</v>
      </c>
      <c r="C548" s="86" t="s">
        <v>1967</v>
      </c>
    </row>
    <row r="549" spans="1:3" x14ac:dyDescent="0.2">
      <c r="A549" s="64">
        <v>28</v>
      </c>
      <c r="B549" s="50" t="s">
        <v>1968</v>
      </c>
      <c r="C549" s="86" t="s">
        <v>1969</v>
      </c>
    </row>
    <row r="550" spans="1:3" x14ac:dyDescent="0.2">
      <c r="A550" s="64">
        <v>28</v>
      </c>
      <c r="B550" s="50" t="s">
        <v>1970</v>
      </c>
      <c r="C550" s="86" t="s">
        <v>1971</v>
      </c>
    </row>
    <row r="551" spans="1:3" x14ac:dyDescent="0.2">
      <c r="A551" s="64">
        <v>28</v>
      </c>
      <c r="B551" s="50" t="s">
        <v>1972</v>
      </c>
      <c r="C551" s="86" t="s">
        <v>1973</v>
      </c>
    </row>
    <row r="552" spans="1:3" x14ac:dyDescent="0.2">
      <c r="A552" s="64">
        <v>29</v>
      </c>
      <c r="B552" s="50" t="s">
        <v>1974</v>
      </c>
      <c r="C552" s="86" t="s">
        <v>1975</v>
      </c>
    </row>
    <row r="553" spans="1:3" x14ac:dyDescent="0.2">
      <c r="A553" s="64">
        <v>29</v>
      </c>
      <c r="B553" s="50" t="s">
        <v>1976</v>
      </c>
      <c r="C553" s="86" t="s">
        <v>1977</v>
      </c>
    </row>
    <row r="554" spans="1:3" x14ac:dyDescent="0.2">
      <c r="A554" s="64">
        <v>29</v>
      </c>
      <c r="B554" s="50" t="s">
        <v>1978</v>
      </c>
      <c r="C554" s="86" t="s">
        <v>1979</v>
      </c>
    </row>
    <row r="555" spans="1:3" x14ac:dyDescent="0.2">
      <c r="A555" s="64">
        <v>29</v>
      </c>
      <c r="B555" s="50" t="s">
        <v>1980</v>
      </c>
      <c r="C555" s="86" t="s">
        <v>1981</v>
      </c>
    </row>
    <row r="556" spans="1:3" x14ac:dyDescent="0.2">
      <c r="A556" s="64">
        <v>29</v>
      </c>
      <c r="B556" s="50" t="s">
        <v>1974</v>
      </c>
      <c r="C556" s="86" t="s">
        <v>1975</v>
      </c>
    </row>
    <row r="557" spans="1:3" x14ac:dyDescent="0.2">
      <c r="A557" s="64">
        <v>29</v>
      </c>
      <c r="B557" s="50" t="s">
        <v>1976</v>
      </c>
      <c r="C557" s="86" t="s">
        <v>1977</v>
      </c>
    </row>
    <row r="558" spans="1:3" x14ac:dyDescent="0.2">
      <c r="A558" s="64">
        <v>29</v>
      </c>
      <c r="B558" s="50" t="s">
        <v>1978</v>
      </c>
      <c r="C558" s="86" t="s">
        <v>1979</v>
      </c>
    </row>
    <row r="559" spans="1:3" x14ac:dyDescent="0.2">
      <c r="A559" s="64">
        <v>29</v>
      </c>
      <c r="B559" s="50" t="s">
        <v>1980</v>
      </c>
      <c r="C559" s="86" t="s">
        <v>1981</v>
      </c>
    </row>
    <row r="560" spans="1:3" x14ac:dyDescent="0.2">
      <c r="A560" s="64">
        <v>30</v>
      </c>
      <c r="B560" s="50" t="s">
        <v>1982</v>
      </c>
      <c r="C560" s="86" t="s">
        <v>1983</v>
      </c>
    </row>
    <row r="561" spans="1:3" x14ac:dyDescent="0.2">
      <c r="A561" s="64">
        <v>30</v>
      </c>
      <c r="B561" s="50" t="s">
        <v>1984</v>
      </c>
      <c r="C561" s="86" t="s">
        <v>1985</v>
      </c>
    </row>
    <row r="562" spans="1:3" x14ac:dyDescent="0.2">
      <c r="A562" s="64">
        <v>30</v>
      </c>
      <c r="B562" s="50" t="s">
        <v>1986</v>
      </c>
      <c r="C562" s="86" t="s">
        <v>1987</v>
      </c>
    </row>
    <row r="563" spans="1:3" x14ac:dyDescent="0.2">
      <c r="A563" s="64">
        <v>30</v>
      </c>
      <c r="B563" s="50" t="s">
        <v>1988</v>
      </c>
      <c r="C563" s="86" t="s">
        <v>1989</v>
      </c>
    </row>
    <row r="564" spans="1:3" x14ac:dyDescent="0.2">
      <c r="A564" s="64">
        <v>30</v>
      </c>
      <c r="B564" s="50" t="s">
        <v>1990</v>
      </c>
      <c r="C564" s="86" t="s">
        <v>1991</v>
      </c>
    </row>
    <row r="565" spans="1:3" x14ac:dyDescent="0.2">
      <c r="A565" s="64">
        <v>30</v>
      </c>
      <c r="B565" s="50" t="s">
        <v>1992</v>
      </c>
      <c r="C565" s="87">
        <v>45177</v>
      </c>
    </row>
    <row r="566" spans="1:3" x14ac:dyDescent="0.2">
      <c r="A566" s="64">
        <v>30</v>
      </c>
      <c r="B566" s="50" t="s">
        <v>1993</v>
      </c>
      <c r="C566" s="86" t="s">
        <v>1994</v>
      </c>
    </row>
    <row r="567" spans="1:3" x14ac:dyDescent="0.2">
      <c r="A567" s="64">
        <v>30</v>
      </c>
      <c r="B567" s="50" t="s">
        <v>1995</v>
      </c>
      <c r="C567" s="86" t="s">
        <v>1996</v>
      </c>
    </row>
    <row r="568" spans="1:3" x14ac:dyDescent="0.2">
      <c r="A568" s="64">
        <v>30</v>
      </c>
      <c r="B568" s="50" t="s">
        <v>1997</v>
      </c>
      <c r="C568" s="86" t="s">
        <v>1998</v>
      </c>
    </row>
    <row r="569" spans="1:3" x14ac:dyDescent="0.2">
      <c r="A569" s="64">
        <v>30</v>
      </c>
      <c r="B569" s="50" t="s">
        <v>1999</v>
      </c>
      <c r="C569" s="86" t="s">
        <v>2000</v>
      </c>
    </row>
    <row r="570" spans="1:3" x14ac:dyDescent="0.2">
      <c r="A570" s="64">
        <v>30</v>
      </c>
      <c r="B570" s="50" t="s">
        <v>2001</v>
      </c>
      <c r="C570" s="86" t="s">
        <v>2002</v>
      </c>
    </row>
    <row r="571" spans="1:3" x14ac:dyDescent="0.2">
      <c r="A571" s="64">
        <v>30</v>
      </c>
      <c r="B571" s="50" t="s">
        <v>2003</v>
      </c>
      <c r="C571" s="86" t="s">
        <v>2004</v>
      </c>
    </row>
    <row r="572" spans="1:3" x14ac:dyDescent="0.2">
      <c r="A572" s="64">
        <v>30</v>
      </c>
      <c r="B572" s="50" t="s">
        <v>2005</v>
      </c>
      <c r="C572" s="86" t="s">
        <v>2006</v>
      </c>
    </row>
    <row r="573" spans="1:3" x14ac:dyDescent="0.2">
      <c r="A573" s="64">
        <v>30</v>
      </c>
      <c r="B573" s="50" t="s">
        <v>2007</v>
      </c>
      <c r="C573" s="86" t="s">
        <v>2008</v>
      </c>
    </row>
    <row r="574" spans="1:3" x14ac:dyDescent="0.2">
      <c r="A574" s="64">
        <v>30</v>
      </c>
      <c r="B574" s="50" t="s">
        <v>2009</v>
      </c>
      <c r="C574" s="86" t="s">
        <v>2010</v>
      </c>
    </row>
    <row r="575" spans="1:3" x14ac:dyDescent="0.2">
      <c r="A575" s="64">
        <v>30</v>
      </c>
      <c r="B575" s="50" t="s">
        <v>2011</v>
      </c>
      <c r="C575" s="86" t="s">
        <v>2012</v>
      </c>
    </row>
    <row r="576" spans="1:3" x14ac:dyDescent="0.2">
      <c r="A576" s="64">
        <v>30</v>
      </c>
      <c r="B576" s="50" t="s">
        <v>2013</v>
      </c>
      <c r="C576" s="86" t="s">
        <v>2014</v>
      </c>
    </row>
    <row r="577" spans="1:3" x14ac:dyDescent="0.2">
      <c r="A577" s="64">
        <v>30</v>
      </c>
      <c r="B577" s="50" t="s">
        <v>2015</v>
      </c>
      <c r="C577" s="86" t="s">
        <v>2016</v>
      </c>
    </row>
    <row r="578" spans="1:3" x14ac:dyDescent="0.2">
      <c r="A578" s="64">
        <v>30</v>
      </c>
      <c r="B578" s="50" t="s">
        <v>1982</v>
      </c>
      <c r="C578" s="86" t="s">
        <v>1983</v>
      </c>
    </row>
    <row r="579" spans="1:3" x14ac:dyDescent="0.2">
      <c r="A579" s="64">
        <v>30</v>
      </c>
      <c r="B579" s="50" t="s">
        <v>1984</v>
      </c>
      <c r="C579" s="86" t="s">
        <v>1985</v>
      </c>
    </row>
    <row r="580" spans="1:3" x14ac:dyDescent="0.2">
      <c r="A580" s="64">
        <v>30</v>
      </c>
      <c r="B580" s="50" t="s">
        <v>1986</v>
      </c>
      <c r="C580" s="86" t="s">
        <v>1987</v>
      </c>
    </row>
    <row r="581" spans="1:3" x14ac:dyDescent="0.2">
      <c r="A581" s="64">
        <v>30</v>
      </c>
      <c r="B581" s="50" t="s">
        <v>1988</v>
      </c>
      <c r="C581" s="86" t="s">
        <v>1989</v>
      </c>
    </row>
    <row r="582" spans="1:3" x14ac:dyDescent="0.2">
      <c r="A582" s="64">
        <v>30</v>
      </c>
      <c r="B582" s="50" t="s">
        <v>1990</v>
      </c>
      <c r="C582" s="86" t="s">
        <v>1991</v>
      </c>
    </row>
    <row r="583" spans="1:3" x14ac:dyDescent="0.2">
      <c r="A583" s="64">
        <v>30</v>
      </c>
      <c r="B583" s="50" t="s">
        <v>1992</v>
      </c>
      <c r="C583" s="87">
        <v>45177</v>
      </c>
    </row>
    <row r="584" spans="1:3" x14ac:dyDescent="0.2">
      <c r="A584" s="64">
        <v>30</v>
      </c>
      <c r="B584" s="50" t="s">
        <v>1993</v>
      </c>
      <c r="C584" s="86" t="s">
        <v>1994</v>
      </c>
    </row>
    <row r="585" spans="1:3" x14ac:dyDescent="0.2">
      <c r="A585" s="64">
        <v>30</v>
      </c>
      <c r="B585" s="50" t="s">
        <v>1995</v>
      </c>
      <c r="C585" s="86" t="s">
        <v>1996</v>
      </c>
    </row>
    <row r="586" spans="1:3" x14ac:dyDescent="0.2">
      <c r="A586" s="64">
        <v>30</v>
      </c>
      <c r="B586" s="50" t="s">
        <v>1997</v>
      </c>
      <c r="C586" s="86" t="s">
        <v>1998</v>
      </c>
    </row>
    <row r="587" spans="1:3" x14ac:dyDescent="0.2">
      <c r="A587" s="64">
        <v>30</v>
      </c>
      <c r="B587" s="50" t="s">
        <v>1999</v>
      </c>
      <c r="C587" s="86" t="s">
        <v>2000</v>
      </c>
    </row>
    <row r="588" spans="1:3" x14ac:dyDescent="0.2">
      <c r="A588" s="64">
        <v>30</v>
      </c>
      <c r="B588" s="50" t="s">
        <v>2001</v>
      </c>
      <c r="C588" s="86" t="s">
        <v>2002</v>
      </c>
    </row>
    <row r="589" spans="1:3" x14ac:dyDescent="0.2">
      <c r="A589" s="64">
        <v>30</v>
      </c>
      <c r="B589" s="50" t="s">
        <v>2003</v>
      </c>
      <c r="C589" s="86" t="s">
        <v>2004</v>
      </c>
    </row>
    <row r="590" spans="1:3" x14ac:dyDescent="0.2">
      <c r="A590" s="64">
        <v>30</v>
      </c>
      <c r="B590" s="50" t="s">
        <v>2005</v>
      </c>
      <c r="C590" s="86" t="s">
        <v>2006</v>
      </c>
    </row>
    <row r="591" spans="1:3" x14ac:dyDescent="0.2">
      <c r="A591" s="64">
        <v>30</v>
      </c>
      <c r="B591" s="50" t="s">
        <v>2007</v>
      </c>
      <c r="C591" s="86" t="s">
        <v>2008</v>
      </c>
    </row>
    <row r="592" spans="1:3" x14ac:dyDescent="0.2">
      <c r="A592" s="64">
        <v>30</v>
      </c>
      <c r="B592" s="50" t="s">
        <v>2009</v>
      </c>
      <c r="C592" s="86" t="s">
        <v>2010</v>
      </c>
    </row>
    <row r="593" spans="1:3" x14ac:dyDescent="0.2">
      <c r="A593" s="64">
        <v>30</v>
      </c>
      <c r="B593" s="50" t="s">
        <v>2011</v>
      </c>
      <c r="C593" s="86" t="s">
        <v>2012</v>
      </c>
    </row>
    <row r="594" spans="1:3" x14ac:dyDescent="0.2">
      <c r="A594" s="64">
        <v>30</v>
      </c>
      <c r="B594" s="50" t="s">
        <v>2013</v>
      </c>
      <c r="C594" s="86" t="s">
        <v>2014</v>
      </c>
    </row>
    <row r="595" spans="1:3" x14ac:dyDescent="0.2">
      <c r="A595" s="64">
        <v>30</v>
      </c>
      <c r="B595" s="50" t="s">
        <v>2015</v>
      </c>
      <c r="C595" s="86" t="s">
        <v>2016</v>
      </c>
    </row>
    <row r="596" spans="1:3" x14ac:dyDescent="0.2">
      <c r="A596" s="64">
        <v>31</v>
      </c>
      <c r="B596" s="50" t="s">
        <v>2017</v>
      </c>
      <c r="C596" s="86" t="s">
        <v>2018</v>
      </c>
    </row>
    <row r="597" spans="1:3" x14ac:dyDescent="0.2">
      <c r="A597" s="64">
        <v>31</v>
      </c>
      <c r="B597" s="50" t="s">
        <v>2019</v>
      </c>
      <c r="C597" s="86" t="s">
        <v>2020</v>
      </c>
    </row>
    <row r="598" spans="1:3" x14ac:dyDescent="0.2">
      <c r="A598" s="64">
        <v>31</v>
      </c>
      <c r="B598" s="50" t="s">
        <v>2021</v>
      </c>
      <c r="C598" s="86" t="s">
        <v>2022</v>
      </c>
    </row>
    <row r="599" spans="1:3" x14ac:dyDescent="0.2">
      <c r="A599" s="64">
        <v>31</v>
      </c>
      <c r="B599" s="50" t="s">
        <v>2023</v>
      </c>
      <c r="C599" s="86" t="s">
        <v>2024</v>
      </c>
    </row>
    <row r="600" spans="1:3" x14ac:dyDescent="0.2">
      <c r="A600" s="64">
        <v>31</v>
      </c>
      <c r="B600" s="50" t="s">
        <v>2025</v>
      </c>
      <c r="C600" s="86" t="s">
        <v>2026</v>
      </c>
    </row>
    <row r="601" spans="1:3" x14ac:dyDescent="0.2">
      <c r="A601" s="64">
        <v>31</v>
      </c>
      <c r="B601" s="50" t="s">
        <v>2027</v>
      </c>
      <c r="C601" s="86" t="s">
        <v>2028</v>
      </c>
    </row>
    <row r="602" spans="1:3" x14ac:dyDescent="0.2">
      <c r="A602" s="64">
        <v>31</v>
      </c>
      <c r="B602" s="50" t="s">
        <v>2029</v>
      </c>
      <c r="C602" s="86" t="s">
        <v>2030</v>
      </c>
    </row>
    <row r="603" spans="1:3" x14ac:dyDescent="0.2">
      <c r="A603" s="64">
        <v>31</v>
      </c>
      <c r="B603" s="50" t="s">
        <v>2031</v>
      </c>
      <c r="C603" s="86" t="s">
        <v>2032</v>
      </c>
    </row>
    <row r="604" spans="1:3" x14ac:dyDescent="0.2">
      <c r="A604" s="64">
        <v>31</v>
      </c>
      <c r="B604" s="50" t="s">
        <v>2033</v>
      </c>
      <c r="C604" s="86" t="s">
        <v>2034</v>
      </c>
    </row>
    <row r="605" spans="1:3" x14ac:dyDescent="0.2">
      <c r="A605" s="64">
        <v>31</v>
      </c>
      <c r="B605" s="50" t="s">
        <v>2035</v>
      </c>
      <c r="C605" s="86" t="s">
        <v>2036</v>
      </c>
    </row>
    <row r="606" spans="1:3" x14ac:dyDescent="0.2">
      <c r="A606" s="64">
        <v>31</v>
      </c>
      <c r="B606" s="50" t="s">
        <v>2037</v>
      </c>
      <c r="C606" s="86" t="s">
        <v>2038</v>
      </c>
    </row>
    <row r="607" spans="1:3" x14ac:dyDescent="0.2">
      <c r="A607" s="64">
        <v>31</v>
      </c>
      <c r="B607" s="50" t="s">
        <v>2039</v>
      </c>
      <c r="C607" s="86" t="s">
        <v>2040</v>
      </c>
    </row>
    <row r="608" spans="1:3" x14ac:dyDescent="0.2">
      <c r="A608" s="64">
        <v>31</v>
      </c>
      <c r="B608" s="50" t="s">
        <v>2041</v>
      </c>
      <c r="C608" s="86" t="s">
        <v>781</v>
      </c>
    </row>
    <row r="609" spans="1:3" x14ac:dyDescent="0.2">
      <c r="A609" s="64">
        <v>31</v>
      </c>
      <c r="B609" s="50" t="s">
        <v>2042</v>
      </c>
      <c r="C609" s="86" t="s">
        <v>2043</v>
      </c>
    </row>
    <row r="610" spans="1:3" x14ac:dyDescent="0.2">
      <c r="A610" s="64">
        <v>31</v>
      </c>
      <c r="B610" s="50" t="s">
        <v>2044</v>
      </c>
      <c r="C610" s="86" t="s">
        <v>2045</v>
      </c>
    </row>
    <row r="611" spans="1:3" x14ac:dyDescent="0.2">
      <c r="A611" s="64">
        <v>31</v>
      </c>
      <c r="B611" s="50" t="s">
        <v>2046</v>
      </c>
      <c r="C611" s="86" t="s">
        <v>2047</v>
      </c>
    </row>
    <row r="612" spans="1:3" x14ac:dyDescent="0.2">
      <c r="A612" s="64">
        <v>31</v>
      </c>
      <c r="B612" s="50" t="s">
        <v>2048</v>
      </c>
      <c r="C612" s="86" t="s">
        <v>2049</v>
      </c>
    </row>
    <row r="613" spans="1:3" x14ac:dyDescent="0.2">
      <c r="A613" s="64">
        <v>31</v>
      </c>
      <c r="B613" s="50" t="s">
        <v>2050</v>
      </c>
      <c r="C613" s="86" t="s">
        <v>2051</v>
      </c>
    </row>
    <row r="614" spans="1:3" x14ac:dyDescent="0.2">
      <c r="A614" s="64">
        <v>31</v>
      </c>
      <c r="B614" s="50" t="s">
        <v>2052</v>
      </c>
      <c r="C614" s="86" t="s">
        <v>2053</v>
      </c>
    </row>
    <row r="615" spans="1:3" x14ac:dyDescent="0.2">
      <c r="A615" s="64">
        <v>31</v>
      </c>
      <c r="B615" s="50" t="s">
        <v>2054</v>
      </c>
      <c r="C615" s="86" t="s">
        <v>2055</v>
      </c>
    </row>
    <row r="616" spans="1:3" x14ac:dyDescent="0.2">
      <c r="A616" s="64">
        <v>31</v>
      </c>
      <c r="B616" s="50" t="s">
        <v>2056</v>
      </c>
      <c r="C616" s="86" t="s">
        <v>2057</v>
      </c>
    </row>
    <row r="617" spans="1:3" x14ac:dyDescent="0.2">
      <c r="A617" s="64">
        <v>32</v>
      </c>
      <c r="B617" s="50" t="s">
        <v>2058</v>
      </c>
      <c r="C617" s="86" t="s">
        <v>2059</v>
      </c>
    </row>
    <row r="618" spans="1:3" x14ac:dyDescent="0.2">
      <c r="A618" s="64">
        <v>32</v>
      </c>
      <c r="B618" s="50" t="s">
        <v>2060</v>
      </c>
      <c r="C618" s="86" t="s">
        <v>2061</v>
      </c>
    </row>
    <row r="619" spans="1:3" x14ac:dyDescent="0.2">
      <c r="A619" s="64">
        <v>32</v>
      </c>
      <c r="B619" s="50" t="s">
        <v>2062</v>
      </c>
      <c r="C619" s="86" t="s">
        <v>2063</v>
      </c>
    </row>
    <row r="620" spans="1:3" x14ac:dyDescent="0.2">
      <c r="A620" s="64">
        <v>32</v>
      </c>
      <c r="B620" s="50" t="s">
        <v>2064</v>
      </c>
      <c r="C620" s="86" t="s">
        <v>2065</v>
      </c>
    </row>
    <row r="621" spans="1:3" x14ac:dyDescent="0.2">
      <c r="A621" s="64">
        <v>32</v>
      </c>
      <c r="B621" s="50" t="s">
        <v>2066</v>
      </c>
      <c r="C621" s="86" t="s">
        <v>2067</v>
      </c>
    </row>
    <row r="622" spans="1:3" x14ac:dyDescent="0.2">
      <c r="A622" s="64">
        <v>32</v>
      </c>
      <c r="B622" s="50" t="s">
        <v>2068</v>
      </c>
      <c r="C622" s="86" t="s">
        <v>2069</v>
      </c>
    </row>
    <row r="623" spans="1:3" x14ac:dyDescent="0.2">
      <c r="A623" s="64">
        <v>32</v>
      </c>
      <c r="B623" s="50" t="s">
        <v>2070</v>
      </c>
      <c r="C623" s="86" t="s">
        <v>2071</v>
      </c>
    </row>
    <row r="624" spans="1:3" x14ac:dyDescent="0.2">
      <c r="A624" s="64">
        <v>32</v>
      </c>
      <c r="B624" s="50" t="s">
        <v>2072</v>
      </c>
      <c r="C624" s="86" t="s">
        <v>2073</v>
      </c>
    </row>
    <row r="625" spans="1:3" x14ac:dyDescent="0.2">
      <c r="A625" s="64">
        <v>32</v>
      </c>
      <c r="B625" s="50" t="s">
        <v>2074</v>
      </c>
      <c r="C625" s="86" t="s">
        <v>2075</v>
      </c>
    </row>
    <row r="626" spans="1:3" x14ac:dyDescent="0.2">
      <c r="A626" s="64">
        <v>32</v>
      </c>
      <c r="B626" s="50" t="s">
        <v>2076</v>
      </c>
      <c r="C626" s="86" t="s">
        <v>2077</v>
      </c>
    </row>
    <row r="627" spans="1:3" x14ac:dyDescent="0.2">
      <c r="A627" s="64">
        <v>32</v>
      </c>
      <c r="B627" s="50" t="s">
        <v>2078</v>
      </c>
      <c r="C627" s="86" t="s">
        <v>2079</v>
      </c>
    </row>
    <row r="628" spans="1:3" x14ac:dyDescent="0.2">
      <c r="A628" s="64">
        <v>32</v>
      </c>
      <c r="B628" s="50" t="s">
        <v>2080</v>
      </c>
      <c r="C628" s="86" t="s">
        <v>2081</v>
      </c>
    </row>
    <row r="629" spans="1:3" x14ac:dyDescent="0.2">
      <c r="A629" s="64">
        <v>32</v>
      </c>
      <c r="B629" s="50" t="s">
        <v>2082</v>
      </c>
      <c r="C629" s="86" t="s">
        <v>2083</v>
      </c>
    </row>
    <row r="630" spans="1:3" x14ac:dyDescent="0.2">
      <c r="A630" s="64">
        <v>32</v>
      </c>
      <c r="B630" s="50" t="s">
        <v>2084</v>
      </c>
      <c r="C630" s="86" t="s">
        <v>576</v>
      </c>
    </row>
    <row r="631" spans="1:3" x14ac:dyDescent="0.2">
      <c r="A631" s="64">
        <v>32</v>
      </c>
      <c r="B631" s="50" t="s">
        <v>2085</v>
      </c>
      <c r="C631" s="86" t="s">
        <v>2086</v>
      </c>
    </row>
    <row r="632" spans="1:3" x14ac:dyDescent="0.2">
      <c r="A632" s="64">
        <v>32</v>
      </c>
      <c r="B632" s="50" t="s">
        <v>2087</v>
      </c>
      <c r="C632" s="86" t="s">
        <v>2088</v>
      </c>
    </row>
    <row r="633" spans="1:3" x14ac:dyDescent="0.2">
      <c r="A633" s="64">
        <v>32</v>
      </c>
      <c r="B633" s="50" t="s">
        <v>2089</v>
      </c>
      <c r="C633" s="86" t="s">
        <v>2090</v>
      </c>
    </row>
    <row r="634" spans="1:3" x14ac:dyDescent="0.2">
      <c r="A634" s="64">
        <v>32</v>
      </c>
      <c r="B634" s="50" t="s">
        <v>2091</v>
      </c>
      <c r="C634" s="86" t="s">
        <v>2092</v>
      </c>
    </row>
    <row r="635" spans="1:3" x14ac:dyDescent="0.2">
      <c r="A635" s="64">
        <v>32</v>
      </c>
      <c r="B635" s="50" t="s">
        <v>2093</v>
      </c>
      <c r="C635" s="86" t="s">
        <v>2094</v>
      </c>
    </row>
    <row r="636" spans="1:3" x14ac:dyDescent="0.2">
      <c r="A636" s="64">
        <v>32</v>
      </c>
      <c r="B636" s="50" t="s">
        <v>2095</v>
      </c>
      <c r="C636" s="86" t="s">
        <v>2096</v>
      </c>
    </row>
    <row r="637" spans="1:3" x14ac:dyDescent="0.2">
      <c r="A637" s="64">
        <v>32</v>
      </c>
      <c r="B637" s="50" t="s">
        <v>2097</v>
      </c>
      <c r="C637" s="86" t="s">
        <v>2098</v>
      </c>
    </row>
    <row r="638" spans="1:3" x14ac:dyDescent="0.2">
      <c r="A638" s="64">
        <v>32</v>
      </c>
      <c r="B638" s="50" t="s">
        <v>2099</v>
      </c>
      <c r="C638" s="86" t="s">
        <v>2100</v>
      </c>
    </row>
    <row r="639" spans="1:3" x14ac:dyDescent="0.2">
      <c r="A639" s="64">
        <v>32</v>
      </c>
      <c r="B639" s="50" t="s">
        <v>2101</v>
      </c>
      <c r="C639" s="86" t="s">
        <v>2102</v>
      </c>
    </row>
    <row r="640" spans="1:3" x14ac:dyDescent="0.2">
      <c r="A640" s="64">
        <v>32</v>
      </c>
      <c r="B640" s="50" t="s">
        <v>2103</v>
      </c>
      <c r="C640" s="86" t="s">
        <v>2104</v>
      </c>
    </row>
    <row r="641" spans="1:3" x14ac:dyDescent="0.2">
      <c r="A641" s="64">
        <v>33</v>
      </c>
      <c r="B641" s="50" t="s">
        <v>2105</v>
      </c>
      <c r="C641" s="86" t="s">
        <v>2106</v>
      </c>
    </row>
    <row r="642" spans="1:3" x14ac:dyDescent="0.2">
      <c r="A642" s="64">
        <v>33</v>
      </c>
      <c r="B642" s="50" t="s">
        <v>2107</v>
      </c>
      <c r="C642" s="86" t="s">
        <v>2108</v>
      </c>
    </row>
    <row r="643" spans="1:3" x14ac:dyDescent="0.2">
      <c r="A643" s="64">
        <v>33</v>
      </c>
      <c r="B643" s="50" t="s">
        <v>2109</v>
      </c>
      <c r="C643" s="86" t="s">
        <v>2110</v>
      </c>
    </row>
    <row r="644" spans="1:3" x14ac:dyDescent="0.2">
      <c r="A644" s="64">
        <v>34</v>
      </c>
      <c r="B644" s="50" t="s">
        <v>2111</v>
      </c>
      <c r="C644" s="86" t="s">
        <v>2112</v>
      </c>
    </row>
    <row r="645" spans="1:3" x14ac:dyDescent="0.2">
      <c r="A645" s="64">
        <v>34</v>
      </c>
      <c r="B645" s="50" t="s">
        <v>2113</v>
      </c>
      <c r="C645" s="86" t="s">
        <v>2114</v>
      </c>
    </row>
    <row r="646" spans="1:3" x14ac:dyDescent="0.2">
      <c r="A646" s="64">
        <v>34</v>
      </c>
      <c r="B646" s="50" t="s">
        <v>2115</v>
      </c>
      <c r="C646" s="86" t="s">
        <v>2116</v>
      </c>
    </row>
    <row r="647" spans="1:3" x14ac:dyDescent="0.2">
      <c r="A647" s="64">
        <v>34</v>
      </c>
      <c r="B647" s="50" t="s">
        <v>2117</v>
      </c>
      <c r="C647" s="86" t="s">
        <v>2118</v>
      </c>
    </row>
    <row r="648" spans="1:3" x14ac:dyDescent="0.2">
      <c r="A648" s="64">
        <v>34</v>
      </c>
      <c r="B648" s="50" t="s">
        <v>2119</v>
      </c>
      <c r="C648" s="86" t="s">
        <v>2120</v>
      </c>
    </row>
    <row r="649" spans="1:3" x14ac:dyDescent="0.2">
      <c r="A649" s="64">
        <v>34</v>
      </c>
      <c r="B649" s="50" t="s">
        <v>2121</v>
      </c>
      <c r="C649" s="86" t="s">
        <v>2122</v>
      </c>
    </row>
    <row r="650" spans="1:3" x14ac:dyDescent="0.2">
      <c r="A650" s="64">
        <v>34</v>
      </c>
      <c r="B650" s="50" t="s">
        <v>2123</v>
      </c>
      <c r="C650" s="86" t="s">
        <v>2124</v>
      </c>
    </row>
    <row r="651" spans="1:3" x14ac:dyDescent="0.2">
      <c r="A651" s="64">
        <v>34</v>
      </c>
      <c r="B651" s="50" t="s">
        <v>2125</v>
      </c>
      <c r="C651" s="86" t="s">
        <v>2126</v>
      </c>
    </row>
    <row r="652" spans="1:3" x14ac:dyDescent="0.2">
      <c r="A652" s="64">
        <v>34</v>
      </c>
      <c r="B652" s="50" t="s">
        <v>2127</v>
      </c>
      <c r="C652" s="86" t="s">
        <v>2128</v>
      </c>
    </row>
    <row r="653" spans="1:3" x14ac:dyDescent="0.2">
      <c r="A653" s="64">
        <v>34</v>
      </c>
      <c r="B653" s="50" t="s">
        <v>2129</v>
      </c>
      <c r="C653" s="86" t="s">
        <v>2130</v>
      </c>
    </row>
    <row r="654" spans="1:3" x14ac:dyDescent="0.2">
      <c r="A654" s="64">
        <v>34</v>
      </c>
      <c r="B654" s="50" t="s">
        <v>2131</v>
      </c>
      <c r="C654" s="86" t="s">
        <v>2132</v>
      </c>
    </row>
    <row r="655" spans="1:3" x14ac:dyDescent="0.2">
      <c r="A655" s="64">
        <v>34</v>
      </c>
      <c r="B655" s="50" t="s">
        <v>2133</v>
      </c>
      <c r="C655" s="86" t="s">
        <v>2134</v>
      </c>
    </row>
    <row r="656" spans="1:3" x14ac:dyDescent="0.2">
      <c r="A656" s="64">
        <v>34</v>
      </c>
      <c r="B656" s="50" t="s">
        <v>2135</v>
      </c>
      <c r="C656" s="86" t="s">
        <v>2136</v>
      </c>
    </row>
    <row r="657" spans="1:3" x14ac:dyDescent="0.2">
      <c r="A657" s="64">
        <v>34</v>
      </c>
      <c r="B657" s="50" t="s">
        <v>2137</v>
      </c>
      <c r="C657" s="86" t="s">
        <v>2138</v>
      </c>
    </row>
    <row r="658" spans="1:3" x14ac:dyDescent="0.2">
      <c r="A658" s="64">
        <v>34</v>
      </c>
      <c r="B658" s="50" t="s">
        <v>2139</v>
      </c>
      <c r="C658" s="86" t="s">
        <v>2140</v>
      </c>
    </row>
    <row r="659" spans="1:3" x14ac:dyDescent="0.2">
      <c r="A659" s="64">
        <v>34</v>
      </c>
      <c r="B659" s="50" t="s">
        <v>2141</v>
      </c>
      <c r="C659" s="86" t="s">
        <v>2142</v>
      </c>
    </row>
    <row r="660" spans="1:3" x14ac:dyDescent="0.2">
      <c r="A660" s="64">
        <v>34</v>
      </c>
      <c r="B660" s="50" t="s">
        <v>2143</v>
      </c>
      <c r="C660" s="86" t="s">
        <v>2144</v>
      </c>
    </row>
    <row r="661" spans="1:3" x14ac:dyDescent="0.2">
      <c r="A661" s="64">
        <v>34</v>
      </c>
      <c r="B661" s="50" t="s">
        <v>2145</v>
      </c>
      <c r="C661" s="86" t="s">
        <v>2146</v>
      </c>
    </row>
    <row r="662" spans="1:3" x14ac:dyDescent="0.2">
      <c r="A662" s="64">
        <v>34</v>
      </c>
      <c r="B662" s="50" t="s">
        <v>2147</v>
      </c>
      <c r="C662" s="86" t="s">
        <v>2148</v>
      </c>
    </row>
    <row r="663" spans="1:3" x14ac:dyDescent="0.2">
      <c r="A663" s="64">
        <v>34</v>
      </c>
      <c r="B663" s="50" t="s">
        <v>2149</v>
      </c>
      <c r="C663" s="86" t="s">
        <v>2150</v>
      </c>
    </row>
    <row r="664" spans="1:3" x14ac:dyDescent="0.2">
      <c r="A664" s="64">
        <v>34</v>
      </c>
      <c r="B664" s="50" t="s">
        <v>2151</v>
      </c>
      <c r="C664" s="86" t="s">
        <v>2152</v>
      </c>
    </row>
    <row r="665" spans="1:3" x14ac:dyDescent="0.2">
      <c r="A665" s="64">
        <v>34</v>
      </c>
      <c r="B665" s="50" t="s">
        <v>2153</v>
      </c>
      <c r="C665" s="86" t="s">
        <v>2154</v>
      </c>
    </row>
    <row r="666" spans="1:3" x14ac:dyDescent="0.2">
      <c r="A666" s="64">
        <v>34</v>
      </c>
      <c r="B666" s="50" t="s">
        <v>2155</v>
      </c>
      <c r="C666" s="86" t="s">
        <v>2156</v>
      </c>
    </row>
    <row r="667" spans="1:3" x14ac:dyDescent="0.2">
      <c r="A667" s="64">
        <v>34</v>
      </c>
      <c r="B667" s="50" t="s">
        <v>2157</v>
      </c>
      <c r="C667" s="86" t="s">
        <v>2158</v>
      </c>
    </row>
    <row r="668" spans="1:3" x14ac:dyDescent="0.2">
      <c r="A668" s="64">
        <v>34</v>
      </c>
      <c r="B668" s="50" t="s">
        <v>2159</v>
      </c>
      <c r="C668" s="86" t="s">
        <v>2160</v>
      </c>
    </row>
    <row r="669" spans="1:3" x14ac:dyDescent="0.2">
      <c r="A669" s="64">
        <v>34</v>
      </c>
      <c r="B669" s="50" t="s">
        <v>2161</v>
      </c>
      <c r="C669" s="86" t="s">
        <v>2162</v>
      </c>
    </row>
    <row r="670" spans="1:3" x14ac:dyDescent="0.2">
      <c r="A670" s="64">
        <v>35</v>
      </c>
      <c r="B670" s="50" t="s">
        <v>2163</v>
      </c>
      <c r="C670" s="86" t="s">
        <v>2164</v>
      </c>
    </row>
    <row r="671" spans="1:3" x14ac:dyDescent="0.2">
      <c r="A671" s="64">
        <v>35</v>
      </c>
      <c r="B671" s="50" t="s">
        <v>2165</v>
      </c>
      <c r="C671" s="86" t="s">
        <v>2166</v>
      </c>
    </row>
    <row r="672" spans="1:3" x14ac:dyDescent="0.2">
      <c r="A672" s="64">
        <v>35</v>
      </c>
      <c r="B672" s="50" t="s">
        <v>2167</v>
      </c>
      <c r="C672" s="86" t="s">
        <v>2168</v>
      </c>
    </row>
    <row r="673" spans="1:3" x14ac:dyDescent="0.2">
      <c r="A673" s="64">
        <v>35</v>
      </c>
      <c r="B673" s="50" t="s">
        <v>2169</v>
      </c>
      <c r="C673" s="86" t="s">
        <v>2170</v>
      </c>
    </row>
    <row r="674" spans="1:3" x14ac:dyDescent="0.2">
      <c r="A674" s="64">
        <v>35</v>
      </c>
      <c r="B674" s="50" t="s">
        <v>2171</v>
      </c>
      <c r="C674" s="86" t="s">
        <v>2172</v>
      </c>
    </row>
    <row r="675" spans="1:3" x14ac:dyDescent="0.2">
      <c r="A675" s="64">
        <v>35</v>
      </c>
      <c r="B675" s="50" t="s">
        <v>2173</v>
      </c>
      <c r="C675" s="86" t="s">
        <v>2174</v>
      </c>
    </row>
    <row r="676" spans="1:3" x14ac:dyDescent="0.2">
      <c r="A676" s="64">
        <v>35</v>
      </c>
      <c r="B676" s="50" t="s">
        <v>2175</v>
      </c>
      <c r="C676" s="86" t="s">
        <v>2176</v>
      </c>
    </row>
    <row r="677" spans="1:3" x14ac:dyDescent="0.2">
      <c r="A677" s="64">
        <v>35</v>
      </c>
      <c r="B677" s="50" t="s">
        <v>2177</v>
      </c>
      <c r="C677" s="86" t="s">
        <v>2178</v>
      </c>
    </row>
    <row r="678" spans="1:3" x14ac:dyDescent="0.2">
      <c r="A678" s="64">
        <v>35</v>
      </c>
      <c r="B678" s="50" t="s">
        <v>2179</v>
      </c>
      <c r="C678" s="86" t="s">
        <v>2180</v>
      </c>
    </row>
    <row r="679" spans="1:3" x14ac:dyDescent="0.2">
      <c r="A679" s="64">
        <v>35</v>
      </c>
      <c r="B679" s="50" t="s">
        <v>2181</v>
      </c>
      <c r="C679" s="86" t="s">
        <v>2182</v>
      </c>
    </row>
    <row r="680" spans="1:3" x14ac:dyDescent="0.2">
      <c r="A680" s="64">
        <v>35</v>
      </c>
      <c r="B680" s="50" t="s">
        <v>2183</v>
      </c>
      <c r="C680" s="86" t="s">
        <v>2184</v>
      </c>
    </row>
    <row r="681" spans="1:3" x14ac:dyDescent="0.2">
      <c r="A681" s="64">
        <v>35</v>
      </c>
      <c r="B681" s="50" t="s">
        <v>2185</v>
      </c>
      <c r="C681" s="86" t="s">
        <v>2186</v>
      </c>
    </row>
    <row r="682" spans="1:3" x14ac:dyDescent="0.2">
      <c r="A682" s="64">
        <v>35</v>
      </c>
      <c r="B682" s="50" t="s">
        <v>2187</v>
      </c>
      <c r="C682" s="86" t="s">
        <v>2188</v>
      </c>
    </row>
    <row r="683" spans="1:3" x14ac:dyDescent="0.2">
      <c r="A683" s="64">
        <v>35</v>
      </c>
      <c r="B683" s="50" t="s">
        <v>2189</v>
      </c>
      <c r="C683" s="86" t="s">
        <v>2190</v>
      </c>
    </row>
    <row r="684" spans="1:3" x14ac:dyDescent="0.2">
      <c r="A684" s="64">
        <v>35</v>
      </c>
      <c r="B684" s="50" t="s">
        <v>2191</v>
      </c>
      <c r="C684" s="86" t="s">
        <v>2192</v>
      </c>
    </row>
    <row r="685" spans="1:3" x14ac:dyDescent="0.2">
      <c r="A685" s="64">
        <v>35</v>
      </c>
      <c r="B685" s="50" t="s">
        <v>2193</v>
      </c>
      <c r="C685" s="86" t="s">
        <v>2194</v>
      </c>
    </row>
    <row r="686" spans="1:3" x14ac:dyDescent="0.2">
      <c r="A686" s="64">
        <v>35</v>
      </c>
      <c r="B686" s="50" t="s">
        <v>2195</v>
      </c>
      <c r="C686" s="86" t="s">
        <v>2196</v>
      </c>
    </row>
    <row r="687" spans="1:3" x14ac:dyDescent="0.2">
      <c r="A687" s="64">
        <v>35</v>
      </c>
      <c r="B687" s="50" t="s">
        <v>2197</v>
      </c>
      <c r="C687" s="86" t="s">
        <v>2198</v>
      </c>
    </row>
    <row r="688" spans="1:3" x14ac:dyDescent="0.2">
      <c r="A688" s="64">
        <v>35</v>
      </c>
      <c r="B688" s="50" t="s">
        <v>2199</v>
      </c>
      <c r="C688" s="86" t="s">
        <v>562</v>
      </c>
    </row>
    <row r="689" spans="1:3" x14ac:dyDescent="0.2">
      <c r="A689" s="64">
        <v>35</v>
      </c>
      <c r="B689" s="50" t="s">
        <v>2200</v>
      </c>
      <c r="C689" s="86" t="s">
        <v>2201</v>
      </c>
    </row>
    <row r="690" spans="1:3" x14ac:dyDescent="0.2">
      <c r="A690" s="64">
        <v>35</v>
      </c>
      <c r="B690" s="50" t="s">
        <v>2202</v>
      </c>
      <c r="C690" s="86" t="s">
        <v>2203</v>
      </c>
    </row>
    <row r="691" spans="1:3" x14ac:dyDescent="0.2">
      <c r="A691" s="64">
        <v>35</v>
      </c>
      <c r="B691" s="50" t="s">
        <v>2204</v>
      </c>
      <c r="C691" s="86" t="s">
        <v>2205</v>
      </c>
    </row>
    <row r="692" spans="1:3" x14ac:dyDescent="0.2">
      <c r="A692" s="64">
        <v>35</v>
      </c>
      <c r="B692" s="50" t="s">
        <v>2206</v>
      </c>
      <c r="C692" s="86" t="s">
        <v>2207</v>
      </c>
    </row>
    <row r="693" spans="1:3" x14ac:dyDescent="0.2">
      <c r="A693" s="64">
        <v>35</v>
      </c>
      <c r="B693" s="50" t="s">
        <v>2208</v>
      </c>
      <c r="C693" s="86" t="s">
        <v>2209</v>
      </c>
    </row>
    <row r="694" spans="1:3" x14ac:dyDescent="0.2">
      <c r="A694" s="64">
        <v>35</v>
      </c>
      <c r="B694" s="50" t="s">
        <v>2210</v>
      </c>
      <c r="C694" s="86" t="s">
        <v>2211</v>
      </c>
    </row>
    <row r="695" spans="1:3" x14ac:dyDescent="0.2">
      <c r="A695" s="64">
        <v>35</v>
      </c>
      <c r="B695" s="50" t="s">
        <v>2212</v>
      </c>
      <c r="C695" s="86" t="s">
        <v>2213</v>
      </c>
    </row>
    <row r="696" spans="1:3" x14ac:dyDescent="0.2">
      <c r="A696" s="64">
        <v>35</v>
      </c>
      <c r="B696" s="50" t="s">
        <v>2214</v>
      </c>
      <c r="C696" s="86" t="s">
        <v>2215</v>
      </c>
    </row>
    <row r="697" spans="1:3" x14ac:dyDescent="0.2">
      <c r="A697" s="64">
        <v>35</v>
      </c>
      <c r="B697" s="50" t="s">
        <v>2216</v>
      </c>
      <c r="C697" s="86" t="s">
        <v>2217</v>
      </c>
    </row>
    <row r="698" spans="1:3" x14ac:dyDescent="0.2">
      <c r="A698" s="64">
        <v>35</v>
      </c>
      <c r="B698" s="50" t="s">
        <v>2218</v>
      </c>
      <c r="C698" s="86" t="s">
        <v>2219</v>
      </c>
    </row>
    <row r="699" spans="1:3" x14ac:dyDescent="0.2">
      <c r="A699" s="64">
        <v>35</v>
      </c>
      <c r="B699" s="50" t="s">
        <v>2220</v>
      </c>
      <c r="C699" s="86" t="s">
        <v>2221</v>
      </c>
    </row>
    <row r="700" spans="1:3" x14ac:dyDescent="0.2">
      <c r="A700" s="64">
        <v>35</v>
      </c>
      <c r="B700" s="50" t="s">
        <v>2163</v>
      </c>
      <c r="C700" s="86" t="s">
        <v>2164</v>
      </c>
    </row>
    <row r="701" spans="1:3" x14ac:dyDescent="0.2">
      <c r="A701" s="64">
        <v>35</v>
      </c>
      <c r="B701" s="50" t="s">
        <v>2165</v>
      </c>
      <c r="C701" s="86" t="s">
        <v>2166</v>
      </c>
    </row>
    <row r="702" spans="1:3" x14ac:dyDescent="0.2">
      <c r="A702" s="64">
        <v>35</v>
      </c>
      <c r="B702" s="50" t="s">
        <v>2167</v>
      </c>
      <c r="C702" s="86" t="s">
        <v>2168</v>
      </c>
    </row>
    <row r="703" spans="1:3" x14ac:dyDescent="0.2">
      <c r="A703" s="64">
        <v>35</v>
      </c>
      <c r="B703" s="50" t="s">
        <v>2169</v>
      </c>
      <c r="C703" s="86" t="s">
        <v>2170</v>
      </c>
    </row>
    <row r="704" spans="1:3" x14ac:dyDescent="0.2">
      <c r="A704" s="64">
        <v>35</v>
      </c>
      <c r="B704" s="50" t="s">
        <v>2171</v>
      </c>
      <c r="C704" s="86" t="s">
        <v>2172</v>
      </c>
    </row>
    <row r="705" spans="1:3" x14ac:dyDescent="0.2">
      <c r="A705" s="64">
        <v>35</v>
      </c>
      <c r="B705" s="50" t="s">
        <v>2173</v>
      </c>
      <c r="C705" s="86" t="s">
        <v>2174</v>
      </c>
    </row>
    <row r="706" spans="1:3" x14ac:dyDescent="0.2">
      <c r="A706" s="64">
        <v>35</v>
      </c>
      <c r="B706" s="50" t="s">
        <v>2175</v>
      </c>
      <c r="C706" s="86" t="s">
        <v>2176</v>
      </c>
    </row>
    <row r="707" spans="1:3" x14ac:dyDescent="0.2">
      <c r="A707" s="64">
        <v>35</v>
      </c>
      <c r="B707" s="50" t="s">
        <v>2177</v>
      </c>
      <c r="C707" s="86" t="s">
        <v>2178</v>
      </c>
    </row>
    <row r="708" spans="1:3" x14ac:dyDescent="0.2">
      <c r="A708" s="64">
        <v>35</v>
      </c>
      <c r="B708" s="50" t="s">
        <v>2179</v>
      </c>
      <c r="C708" s="86" t="s">
        <v>2180</v>
      </c>
    </row>
    <row r="709" spans="1:3" x14ac:dyDescent="0.2">
      <c r="A709" s="64">
        <v>35</v>
      </c>
      <c r="B709" s="50" t="s">
        <v>2181</v>
      </c>
      <c r="C709" s="86" t="s">
        <v>2182</v>
      </c>
    </row>
    <row r="710" spans="1:3" x14ac:dyDescent="0.2">
      <c r="A710" s="64">
        <v>35</v>
      </c>
      <c r="B710" s="50" t="s">
        <v>2183</v>
      </c>
      <c r="C710" s="86" t="s">
        <v>2184</v>
      </c>
    </row>
    <row r="711" spans="1:3" x14ac:dyDescent="0.2">
      <c r="A711" s="64">
        <v>35</v>
      </c>
      <c r="B711" s="50" t="s">
        <v>2185</v>
      </c>
      <c r="C711" s="86" t="s">
        <v>2186</v>
      </c>
    </row>
    <row r="712" spans="1:3" x14ac:dyDescent="0.2">
      <c r="A712" s="64">
        <v>35</v>
      </c>
      <c r="B712" s="50" t="s">
        <v>2187</v>
      </c>
      <c r="C712" s="86" t="s">
        <v>2188</v>
      </c>
    </row>
    <row r="713" spans="1:3" x14ac:dyDescent="0.2">
      <c r="A713" s="64">
        <v>35</v>
      </c>
      <c r="B713" s="50" t="s">
        <v>2189</v>
      </c>
      <c r="C713" s="86" t="s">
        <v>2190</v>
      </c>
    </row>
    <row r="714" spans="1:3" x14ac:dyDescent="0.2">
      <c r="A714" s="64">
        <v>35</v>
      </c>
      <c r="B714" s="50" t="s">
        <v>2191</v>
      </c>
      <c r="C714" s="86" t="s">
        <v>2192</v>
      </c>
    </row>
    <row r="715" spans="1:3" x14ac:dyDescent="0.2">
      <c r="A715" s="64">
        <v>35</v>
      </c>
      <c r="B715" s="50" t="s">
        <v>2193</v>
      </c>
      <c r="C715" s="86" t="s">
        <v>2194</v>
      </c>
    </row>
    <row r="716" spans="1:3" x14ac:dyDescent="0.2">
      <c r="A716" s="64">
        <v>35</v>
      </c>
      <c r="B716" s="50" t="s">
        <v>2195</v>
      </c>
      <c r="C716" s="86" t="s">
        <v>2196</v>
      </c>
    </row>
    <row r="717" spans="1:3" x14ac:dyDescent="0.2">
      <c r="A717" s="64">
        <v>35</v>
      </c>
      <c r="B717" s="50" t="s">
        <v>2197</v>
      </c>
      <c r="C717" s="86" t="s">
        <v>2198</v>
      </c>
    </row>
    <row r="718" spans="1:3" x14ac:dyDescent="0.2">
      <c r="A718" s="64">
        <v>35</v>
      </c>
      <c r="B718" s="50" t="s">
        <v>2199</v>
      </c>
      <c r="C718" s="86" t="s">
        <v>562</v>
      </c>
    </row>
    <row r="719" spans="1:3" x14ac:dyDescent="0.2">
      <c r="A719" s="64">
        <v>35</v>
      </c>
      <c r="B719" s="50" t="s">
        <v>2200</v>
      </c>
      <c r="C719" s="86" t="s">
        <v>2201</v>
      </c>
    </row>
    <row r="720" spans="1:3" x14ac:dyDescent="0.2">
      <c r="A720" s="64">
        <v>35</v>
      </c>
      <c r="B720" s="50" t="s">
        <v>2202</v>
      </c>
      <c r="C720" s="86" t="s">
        <v>2203</v>
      </c>
    </row>
    <row r="721" spans="1:3" x14ac:dyDescent="0.2">
      <c r="A721" s="64">
        <v>35</v>
      </c>
      <c r="B721" s="50" t="s">
        <v>2204</v>
      </c>
      <c r="C721" s="86" t="s">
        <v>2205</v>
      </c>
    </row>
    <row r="722" spans="1:3" x14ac:dyDescent="0.2">
      <c r="A722" s="64">
        <v>35</v>
      </c>
      <c r="B722" s="50" t="s">
        <v>2206</v>
      </c>
      <c r="C722" s="86" t="s">
        <v>2207</v>
      </c>
    </row>
    <row r="723" spans="1:3" x14ac:dyDescent="0.2">
      <c r="A723" s="64">
        <v>35</v>
      </c>
      <c r="B723" s="50" t="s">
        <v>2208</v>
      </c>
      <c r="C723" s="86" t="s">
        <v>2209</v>
      </c>
    </row>
    <row r="724" spans="1:3" x14ac:dyDescent="0.2">
      <c r="A724" s="64">
        <v>35</v>
      </c>
      <c r="B724" s="50" t="s">
        <v>2210</v>
      </c>
      <c r="C724" s="86" t="s">
        <v>2211</v>
      </c>
    </row>
    <row r="725" spans="1:3" x14ac:dyDescent="0.2">
      <c r="A725" s="64">
        <v>35</v>
      </c>
      <c r="B725" s="50" t="s">
        <v>2212</v>
      </c>
      <c r="C725" s="86" t="s">
        <v>2213</v>
      </c>
    </row>
    <row r="726" spans="1:3" x14ac:dyDescent="0.2">
      <c r="A726" s="64">
        <v>35</v>
      </c>
      <c r="B726" s="50" t="s">
        <v>2214</v>
      </c>
      <c r="C726" s="86" t="s">
        <v>2215</v>
      </c>
    </row>
    <row r="727" spans="1:3" x14ac:dyDescent="0.2">
      <c r="A727" s="64">
        <v>35</v>
      </c>
      <c r="B727" s="50" t="s">
        <v>2216</v>
      </c>
      <c r="C727" s="86" t="s">
        <v>2217</v>
      </c>
    </row>
    <row r="728" spans="1:3" x14ac:dyDescent="0.2">
      <c r="A728" s="64">
        <v>35</v>
      </c>
      <c r="B728" s="50" t="s">
        <v>2218</v>
      </c>
      <c r="C728" s="86" t="s">
        <v>2219</v>
      </c>
    </row>
    <row r="729" spans="1:3" x14ac:dyDescent="0.2">
      <c r="A729" s="64">
        <v>35</v>
      </c>
      <c r="B729" s="50" t="s">
        <v>2220</v>
      </c>
      <c r="C729" s="86" t="s">
        <v>2221</v>
      </c>
    </row>
    <row r="730" spans="1:3" x14ac:dyDescent="0.2">
      <c r="A730" s="64">
        <v>36</v>
      </c>
      <c r="B730" s="50" t="s">
        <v>2222</v>
      </c>
      <c r="C730" s="86" t="s">
        <v>2223</v>
      </c>
    </row>
    <row r="731" spans="1:3" x14ac:dyDescent="0.2">
      <c r="A731" s="64">
        <v>36</v>
      </c>
      <c r="B731" s="50" t="s">
        <v>2224</v>
      </c>
      <c r="C731" s="86" t="s">
        <v>2225</v>
      </c>
    </row>
    <row r="732" spans="1:3" x14ac:dyDescent="0.2">
      <c r="A732" s="64">
        <v>36</v>
      </c>
      <c r="B732" s="50" t="s">
        <v>2226</v>
      </c>
      <c r="C732" s="86" t="s">
        <v>2227</v>
      </c>
    </row>
    <row r="733" spans="1:3" x14ac:dyDescent="0.2">
      <c r="A733" s="64">
        <v>36</v>
      </c>
      <c r="B733" s="50" t="s">
        <v>2228</v>
      </c>
      <c r="C733" s="86" t="s">
        <v>2229</v>
      </c>
    </row>
    <row r="734" spans="1:3" x14ac:dyDescent="0.2">
      <c r="A734" s="64">
        <v>36</v>
      </c>
      <c r="B734" s="50" t="s">
        <v>2230</v>
      </c>
      <c r="C734" s="86" t="s">
        <v>831</v>
      </c>
    </row>
    <row r="735" spans="1:3" x14ac:dyDescent="0.2">
      <c r="A735" s="64">
        <v>36</v>
      </c>
      <c r="B735" s="50" t="s">
        <v>2231</v>
      </c>
      <c r="C735" s="86" t="s">
        <v>2232</v>
      </c>
    </row>
    <row r="736" spans="1:3" x14ac:dyDescent="0.2">
      <c r="A736" s="64">
        <v>36</v>
      </c>
      <c r="B736" s="50" t="s">
        <v>2233</v>
      </c>
      <c r="C736" s="86" t="s">
        <v>2234</v>
      </c>
    </row>
    <row r="737" spans="1:3" x14ac:dyDescent="0.2">
      <c r="A737" s="64">
        <v>36</v>
      </c>
      <c r="B737" s="50" t="s">
        <v>2235</v>
      </c>
      <c r="C737" s="86" t="s">
        <v>2236</v>
      </c>
    </row>
    <row r="738" spans="1:3" x14ac:dyDescent="0.2">
      <c r="A738" s="64">
        <v>36</v>
      </c>
      <c r="B738" s="50" t="s">
        <v>2237</v>
      </c>
      <c r="C738" s="86" t="s">
        <v>2238</v>
      </c>
    </row>
    <row r="739" spans="1:3" x14ac:dyDescent="0.2">
      <c r="A739" s="64">
        <v>36</v>
      </c>
      <c r="B739" s="50" t="s">
        <v>2239</v>
      </c>
      <c r="C739" s="86" t="s">
        <v>580</v>
      </c>
    </row>
    <row r="740" spans="1:3" x14ac:dyDescent="0.2">
      <c r="A740" s="64">
        <v>36</v>
      </c>
      <c r="B740" s="50" t="s">
        <v>2240</v>
      </c>
      <c r="C740" s="86" t="s">
        <v>2241</v>
      </c>
    </row>
    <row r="741" spans="1:3" x14ac:dyDescent="0.2">
      <c r="A741" s="64">
        <v>36</v>
      </c>
      <c r="B741" s="50" t="s">
        <v>2242</v>
      </c>
      <c r="C741" s="86" t="s">
        <v>2243</v>
      </c>
    </row>
    <row r="742" spans="1:3" x14ac:dyDescent="0.2">
      <c r="A742" s="64">
        <v>36</v>
      </c>
      <c r="B742" s="50" t="s">
        <v>2244</v>
      </c>
      <c r="C742" s="86" t="s">
        <v>789</v>
      </c>
    </row>
    <row r="743" spans="1:3" x14ac:dyDescent="0.2">
      <c r="A743" s="64">
        <v>36</v>
      </c>
      <c r="B743" s="50" t="s">
        <v>2245</v>
      </c>
      <c r="C743" s="86" t="s">
        <v>2246</v>
      </c>
    </row>
    <row r="744" spans="1:3" x14ac:dyDescent="0.2">
      <c r="A744" s="64">
        <v>36</v>
      </c>
      <c r="B744" s="50" t="s">
        <v>2247</v>
      </c>
      <c r="C744" s="86" t="s">
        <v>2248</v>
      </c>
    </row>
    <row r="745" spans="1:3" x14ac:dyDescent="0.2">
      <c r="A745" s="64">
        <v>36</v>
      </c>
      <c r="B745" s="50" t="s">
        <v>2249</v>
      </c>
      <c r="C745" s="86" t="s">
        <v>2250</v>
      </c>
    </row>
    <row r="746" spans="1:3" x14ac:dyDescent="0.2">
      <c r="A746" s="64">
        <v>36</v>
      </c>
      <c r="B746" s="50" t="s">
        <v>2251</v>
      </c>
      <c r="C746" s="86" t="s">
        <v>2252</v>
      </c>
    </row>
    <row r="747" spans="1:3" x14ac:dyDescent="0.2">
      <c r="A747" s="64">
        <v>36</v>
      </c>
      <c r="B747" s="50" t="s">
        <v>2253</v>
      </c>
      <c r="C747" s="86" t="s">
        <v>2254</v>
      </c>
    </row>
    <row r="748" spans="1:3" x14ac:dyDescent="0.2">
      <c r="A748" s="64">
        <v>36</v>
      </c>
      <c r="B748" s="50" t="s">
        <v>2255</v>
      </c>
      <c r="C748" s="86" t="s">
        <v>2256</v>
      </c>
    </row>
    <row r="749" spans="1:3" x14ac:dyDescent="0.2">
      <c r="A749" s="64">
        <v>36</v>
      </c>
      <c r="B749" s="50" t="s">
        <v>2257</v>
      </c>
      <c r="C749" s="86" t="s">
        <v>2258</v>
      </c>
    </row>
    <row r="750" spans="1:3" x14ac:dyDescent="0.2">
      <c r="A750" s="64">
        <v>36</v>
      </c>
      <c r="B750" s="50" t="s">
        <v>2259</v>
      </c>
      <c r="C750" s="86" t="s">
        <v>2260</v>
      </c>
    </row>
    <row r="751" spans="1:3" x14ac:dyDescent="0.2">
      <c r="A751" s="64">
        <v>36</v>
      </c>
      <c r="B751" s="50" t="s">
        <v>2261</v>
      </c>
      <c r="C751" s="86" t="s">
        <v>2262</v>
      </c>
    </row>
    <row r="752" spans="1:3" x14ac:dyDescent="0.2">
      <c r="A752" s="64">
        <v>36</v>
      </c>
      <c r="B752" s="50" t="s">
        <v>2263</v>
      </c>
      <c r="C752" s="86" t="s">
        <v>2264</v>
      </c>
    </row>
    <row r="753" spans="1:3" x14ac:dyDescent="0.2">
      <c r="A753" s="64">
        <v>36</v>
      </c>
      <c r="B753" s="50" t="s">
        <v>2265</v>
      </c>
      <c r="C753" s="86" t="s">
        <v>2266</v>
      </c>
    </row>
    <row r="754" spans="1:3" x14ac:dyDescent="0.2">
      <c r="A754" s="64">
        <v>36</v>
      </c>
      <c r="B754" s="50" t="s">
        <v>2267</v>
      </c>
      <c r="C754" s="86" t="s">
        <v>2268</v>
      </c>
    </row>
    <row r="755" spans="1:3" x14ac:dyDescent="0.2">
      <c r="A755" s="64">
        <v>36</v>
      </c>
      <c r="B755" s="50" t="s">
        <v>2269</v>
      </c>
      <c r="C755" s="86" t="s">
        <v>2270</v>
      </c>
    </row>
    <row r="756" spans="1:3" x14ac:dyDescent="0.2">
      <c r="A756" s="64">
        <v>36</v>
      </c>
      <c r="B756" s="50" t="s">
        <v>2271</v>
      </c>
      <c r="C756" s="86" t="s">
        <v>2272</v>
      </c>
    </row>
    <row r="757" spans="1:3" x14ac:dyDescent="0.2">
      <c r="A757" s="64">
        <v>36</v>
      </c>
      <c r="B757" s="50" t="s">
        <v>2273</v>
      </c>
      <c r="C757" s="86" t="s">
        <v>2274</v>
      </c>
    </row>
    <row r="758" spans="1:3" x14ac:dyDescent="0.2">
      <c r="A758" s="64">
        <v>36</v>
      </c>
      <c r="B758" s="50" t="s">
        <v>2275</v>
      </c>
      <c r="C758" s="86" t="s">
        <v>2276</v>
      </c>
    </row>
    <row r="759" spans="1:3" x14ac:dyDescent="0.2">
      <c r="A759" s="64">
        <v>36</v>
      </c>
      <c r="B759" s="50" t="s">
        <v>2277</v>
      </c>
      <c r="C759" s="86" t="s">
        <v>2278</v>
      </c>
    </row>
    <row r="760" spans="1:3" x14ac:dyDescent="0.2">
      <c r="A760" s="64">
        <v>36</v>
      </c>
      <c r="B760" s="50" t="s">
        <v>2279</v>
      </c>
      <c r="C760" s="86" t="s">
        <v>2280</v>
      </c>
    </row>
    <row r="761" spans="1:3" x14ac:dyDescent="0.2">
      <c r="A761" s="64">
        <v>36</v>
      </c>
      <c r="B761" s="50" t="s">
        <v>2281</v>
      </c>
      <c r="C761" s="86" t="s">
        <v>2282</v>
      </c>
    </row>
    <row r="762" spans="1:3" x14ac:dyDescent="0.2">
      <c r="A762" s="64">
        <v>36</v>
      </c>
      <c r="B762" s="50" t="s">
        <v>2283</v>
      </c>
      <c r="C762" s="86" t="s">
        <v>2284</v>
      </c>
    </row>
    <row r="763" spans="1:3" x14ac:dyDescent="0.2">
      <c r="A763" s="64">
        <v>36</v>
      </c>
      <c r="B763" s="50" t="s">
        <v>2285</v>
      </c>
      <c r="C763" s="86" t="s">
        <v>2286</v>
      </c>
    </row>
    <row r="764" spans="1:3" x14ac:dyDescent="0.2">
      <c r="A764" s="64">
        <v>36</v>
      </c>
      <c r="B764" s="50" t="s">
        <v>2287</v>
      </c>
      <c r="C764" s="86" t="s">
        <v>2288</v>
      </c>
    </row>
    <row r="765" spans="1:3" x14ac:dyDescent="0.2">
      <c r="A765" s="64">
        <v>36</v>
      </c>
      <c r="B765" s="50" t="s">
        <v>2289</v>
      </c>
      <c r="C765" s="86" t="s">
        <v>2290</v>
      </c>
    </row>
    <row r="766" spans="1:3" x14ac:dyDescent="0.2">
      <c r="A766" s="64">
        <v>36</v>
      </c>
      <c r="B766" s="50" t="s">
        <v>2291</v>
      </c>
      <c r="C766" s="86" t="s">
        <v>2292</v>
      </c>
    </row>
    <row r="767" spans="1:3" x14ac:dyDescent="0.2">
      <c r="A767" s="64">
        <v>36</v>
      </c>
      <c r="B767" s="50" t="s">
        <v>2293</v>
      </c>
      <c r="C767" s="86" t="s">
        <v>2294</v>
      </c>
    </row>
    <row r="768" spans="1:3" x14ac:dyDescent="0.2">
      <c r="A768" s="64">
        <v>37</v>
      </c>
      <c r="B768" s="50" t="s">
        <v>2295</v>
      </c>
      <c r="C768" s="86" t="s">
        <v>2296</v>
      </c>
    </row>
    <row r="769" spans="1:3" x14ac:dyDescent="0.2">
      <c r="A769" s="64">
        <v>37</v>
      </c>
      <c r="B769" s="50" t="s">
        <v>2297</v>
      </c>
      <c r="C769" s="86" t="s">
        <v>2298</v>
      </c>
    </row>
    <row r="770" spans="1:3" x14ac:dyDescent="0.2">
      <c r="A770" s="64">
        <v>37</v>
      </c>
      <c r="B770" s="50" t="s">
        <v>2299</v>
      </c>
      <c r="C770" s="86" t="s">
        <v>2300</v>
      </c>
    </row>
    <row r="771" spans="1:3" x14ac:dyDescent="0.2">
      <c r="A771" s="64">
        <v>37</v>
      </c>
      <c r="B771" s="50" t="s">
        <v>2301</v>
      </c>
      <c r="C771" s="86" t="s">
        <v>2302</v>
      </c>
    </row>
    <row r="772" spans="1:3" x14ac:dyDescent="0.2">
      <c r="A772" s="64">
        <v>37</v>
      </c>
      <c r="B772" s="50" t="s">
        <v>2303</v>
      </c>
      <c r="C772" s="86" t="s">
        <v>2304</v>
      </c>
    </row>
    <row r="773" spans="1:3" x14ac:dyDescent="0.2">
      <c r="A773" s="64">
        <v>37</v>
      </c>
      <c r="B773" s="50" t="s">
        <v>2305</v>
      </c>
      <c r="C773" s="86" t="s">
        <v>2306</v>
      </c>
    </row>
    <row r="774" spans="1:3" x14ac:dyDescent="0.2">
      <c r="A774" s="64">
        <v>37</v>
      </c>
      <c r="B774" s="50" t="s">
        <v>2307</v>
      </c>
      <c r="C774" s="86" t="s">
        <v>2308</v>
      </c>
    </row>
    <row r="775" spans="1:3" x14ac:dyDescent="0.2">
      <c r="A775" s="64">
        <v>37</v>
      </c>
      <c r="B775" s="50" t="s">
        <v>2309</v>
      </c>
      <c r="C775" s="86" t="s">
        <v>2310</v>
      </c>
    </row>
    <row r="776" spans="1:3" x14ac:dyDescent="0.2">
      <c r="A776" s="64">
        <v>37</v>
      </c>
      <c r="B776" s="50" t="s">
        <v>2311</v>
      </c>
      <c r="C776" s="86" t="s">
        <v>2312</v>
      </c>
    </row>
    <row r="777" spans="1:3" x14ac:dyDescent="0.2">
      <c r="A777" s="64">
        <v>37</v>
      </c>
      <c r="B777" s="50" t="s">
        <v>2313</v>
      </c>
      <c r="C777" s="86" t="s">
        <v>2314</v>
      </c>
    </row>
    <row r="778" spans="1:3" x14ac:dyDescent="0.2">
      <c r="A778" s="64">
        <v>37</v>
      </c>
      <c r="B778" s="50" t="s">
        <v>2315</v>
      </c>
      <c r="C778" s="86" t="s">
        <v>2316</v>
      </c>
    </row>
    <row r="779" spans="1:3" x14ac:dyDescent="0.2">
      <c r="A779" s="64">
        <v>37</v>
      </c>
      <c r="B779" s="50" t="s">
        <v>2317</v>
      </c>
      <c r="C779" s="86" t="s">
        <v>2318</v>
      </c>
    </row>
    <row r="780" spans="1:3" x14ac:dyDescent="0.2">
      <c r="A780" s="64">
        <v>37</v>
      </c>
      <c r="B780" s="50" t="s">
        <v>2319</v>
      </c>
      <c r="C780" s="86" t="s">
        <v>2320</v>
      </c>
    </row>
    <row r="781" spans="1:3" x14ac:dyDescent="0.2">
      <c r="A781" s="64">
        <v>37</v>
      </c>
      <c r="B781" s="50" t="s">
        <v>2321</v>
      </c>
      <c r="C781" s="86" t="s">
        <v>2322</v>
      </c>
    </row>
    <row r="782" spans="1:3" x14ac:dyDescent="0.2">
      <c r="A782" s="64">
        <v>37</v>
      </c>
      <c r="B782" s="50" t="s">
        <v>2323</v>
      </c>
      <c r="C782" s="86" t="s">
        <v>2324</v>
      </c>
    </row>
    <row r="783" spans="1:3" x14ac:dyDescent="0.2">
      <c r="A783" s="64">
        <v>37</v>
      </c>
      <c r="B783" s="50" t="s">
        <v>2325</v>
      </c>
      <c r="C783" s="86" t="s">
        <v>2326</v>
      </c>
    </row>
    <row r="784" spans="1:3" x14ac:dyDescent="0.2">
      <c r="A784" s="64">
        <v>37</v>
      </c>
      <c r="B784" s="50" t="s">
        <v>2327</v>
      </c>
      <c r="C784" s="86" t="s">
        <v>2328</v>
      </c>
    </row>
    <row r="785" spans="1:3" x14ac:dyDescent="0.2">
      <c r="A785" s="64">
        <v>37</v>
      </c>
      <c r="B785" s="50" t="s">
        <v>2329</v>
      </c>
      <c r="C785" s="86" t="s">
        <v>2330</v>
      </c>
    </row>
    <row r="786" spans="1:3" x14ac:dyDescent="0.2">
      <c r="A786" s="64">
        <v>37</v>
      </c>
      <c r="B786" s="50" t="s">
        <v>2331</v>
      </c>
      <c r="C786" s="86" t="s">
        <v>2332</v>
      </c>
    </row>
    <row r="787" spans="1:3" x14ac:dyDescent="0.2">
      <c r="A787" s="64">
        <v>37</v>
      </c>
      <c r="B787" s="50" t="s">
        <v>2333</v>
      </c>
      <c r="C787" s="86" t="s">
        <v>2334</v>
      </c>
    </row>
    <row r="788" spans="1:3" x14ac:dyDescent="0.2">
      <c r="A788" s="64">
        <v>37</v>
      </c>
      <c r="B788" s="50" t="s">
        <v>2335</v>
      </c>
      <c r="C788" s="86" t="s">
        <v>2336</v>
      </c>
    </row>
    <row r="789" spans="1:3" x14ac:dyDescent="0.2">
      <c r="A789" s="64">
        <v>37</v>
      </c>
      <c r="B789" s="50" t="s">
        <v>2337</v>
      </c>
      <c r="C789" s="86" t="s">
        <v>2338</v>
      </c>
    </row>
    <row r="790" spans="1:3" x14ac:dyDescent="0.2">
      <c r="A790" s="64">
        <v>37</v>
      </c>
      <c r="B790" s="50" t="s">
        <v>2339</v>
      </c>
      <c r="C790" s="86" t="s">
        <v>2340</v>
      </c>
    </row>
    <row r="791" spans="1:3" x14ac:dyDescent="0.2">
      <c r="A791" s="64">
        <v>37</v>
      </c>
      <c r="B791" s="50" t="s">
        <v>2341</v>
      </c>
      <c r="C791" s="86" t="s">
        <v>2342</v>
      </c>
    </row>
    <row r="792" spans="1:3" x14ac:dyDescent="0.2">
      <c r="A792" s="64">
        <v>37</v>
      </c>
      <c r="B792" s="50" t="s">
        <v>2343</v>
      </c>
      <c r="C792" s="86" t="s">
        <v>2344</v>
      </c>
    </row>
    <row r="793" spans="1:3" x14ac:dyDescent="0.2">
      <c r="A793" s="64">
        <v>38</v>
      </c>
      <c r="B793" s="50" t="s">
        <v>2345</v>
      </c>
      <c r="C793" s="86" t="s">
        <v>2346</v>
      </c>
    </row>
    <row r="794" spans="1:3" x14ac:dyDescent="0.2">
      <c r="A794" s="64">
        <v>38</v>
      </c>
      <c r="B794" s="50" t="s">
        <v>2347</v>
      </c>
      <c r="C794" s="86" t="s">
        <v>2348</v>
      </c>
    </row>
    <row r="795" spans="1:3" x14ac:dyDescent="0.2">
      <c r="A795" s="64">
        <v>38</v>
      </c>
      <c r="B795" s="50" t="s">
        <v>2349</v>
      </c>
      <c r="C795" s="86" t="s">
        <v>2350</v>
      </c>
    </row>
    <row r="796" spans="1:3" x14ac:dyDescent="0.2">
      <c r="A796" s="64">
        <v>38</v>
      </c>
      <c r="B796" s="50" t="s">
        <v>2351</v>
      </c>
      <c r="C796" s="86" t="s">
        <v>2352</v>
      </c>
    </row>
    <row r="797" spans="1:3" x14ac:dyDescent="0.2">
      <c r="A797" s="64">
        <v>38</v>
      </c>
      <c r="B797" s="50" t="s">
        <v>2353</v>
      </c>
      <c r="C797" s="86" t="s">
        <v>2354</v>
      </c>
    </row>
    <row r="798" spans="1:3" x14ac:dyDescent="0.2">
      <c r="A798" s="64">
        <v>38</v>
      </c>
      <c r="B798" s="50" t="s">
        <v>2355</v>
      </c>
      <c r="C798" s="86" t="s">
        <v>2356</v>
      </c>
    </row>
    <row r="799" spans="1:3" x14ac:dyDescent="0.2">
      <c r="A799" s="64">
        <v>38</v>
      </c>
      <c r="B799" s="50" t="s">
        <v>2357</v>
      </c>
      <c r="C799" s="86" t="s">
        <v>584</v>
      </c>
    </row>
    <row r="800" spans="1:3" x14ac:dyDescent="0.2">
      <c r="A800" s="64">
        <v>38</v>
      </c>
      <c r="B800" s="50" t="s">
        <v>2358</v>
      </c>
      <c r="C800" s="86" t="s">
        <v>2359</v>
      </c>
    </row>
    <row r="801" spans="1:3" x14ac:dyDescent="0.2">
      <c r="A801" s="64">
        <v>38</v>
      </c>
      <c r="B801" s="50" t="s">
        <v>2360</v>
      </c>
      <c r="C801" s="86" t="s">
        <v>2361</v>
      </c>
    </row>
    <row r="802" spans="1:3" x14ac:dyDescent="0.2">
      <c r="A802" s="64">
        <v>38</v>
      </c>
      <c r="B802" s="50" t="s">
        <v>2362</v>
      </c>
      <c r="C802" s="86" t="s">
        <v>2363</v>
      </c>
    </row>
    <row r="803" spans="1:3" x14ac:dyDescent="0.2">
      <c r="A803" s="64">
        <v>38</v>
      </c>
      <c r="B803" s="50" t="s">
        <v>2364</v>
      </c>
      <c r="C803" s="86" t="s">
        <v>2365</v>
      </c>
    </row>
    <row r="804" spans="1:3" x14ac:dyDescent="0.2">
      <c r="A804" s="64">
        <v>38</v>
      </c>
      <c r="B804" s="50" t="s">
        <v>2366</v>
      </c>
      <c r="C804" s="86" t="s">
        <v>2367</v>
      </c>
    </row>
    <row r="805" spans="1:3" x14ac:dyDescent="0.2">
      <c r="A805" s="64">
        <v>38</v>
      </c>
      <c r="B805" s="50" t="s">
        <v>2368</v>
      </c>
      <c r="C805" s="86" t="s">
        <v>2369</v>
      </c>
    </row>
    <row r="806" spans="1:3" x14ac:dyDescent="0.2">
      <c r="A806" s="64">
        <v>38</v>
      </c>
      <c r="B806" s="50" t="s">
        <v>2370</v>
      </c>
      <c r="C806" s="86" t="s">
        <v>2371</v>
      </c>
    </row>
    <row r="807" spans="1:3" x14ac:dyDescent="0.2">
      <c r="A807" s="64">
        <v>38</v>
      </c>
      <c r="B807" s="50" t="s">
        <v>2372</v>
      </c>
      <c r="C807" s="86" t="s">
        <v>2373</v>
      </c>
    </row>
    <row r="808" spans="1:3" x14ac:dyDescent="0.2">
      <c r="A808" s="64">
        <v>39</v>
      </c>
      <c r="B808" s="50" t="s">
        <v>2374</v>
      </c>
      <c r="C808" s="86" t="s">
        <v>2375</v>
      </c>
    </row>
    <row r="809" spans="1:3" x14ac:dyDescent="0.2">
      <c r="A809" s="64">
        <v>39</v>
      </c>
      <c r="B809" s="50" t="s">
        <v>2376</v>
      </c>
      <c r="C809" s="86" t="s">
        <v>2377</v>
      </c>
    </row>
    <row r="810" spans="1:3" x14ac:dyDescent="0.2">
      <c r="A810" s="64">
        <v>39</v>
      </c>
      <c r="B810" s="50" t="s">
        <v>2378</v>
      </c>
      <c r="C810" s="86" t="s">
        <v>2379</v>
      </c>
    </row>
    <row r="811" spans="1:3" x14ac:dyDescent="0.2">
      <c r="A811" s="64">
        <v>39</v>
      </c>
      <c r="B811" s="50" t="s">
        <v>2380</v>
      </c>
      <c r="C811" s="86" t="s">
        <v>696</v>
      </c>
    </row>
    <row r="812" spans="1:3" x14ac:dyDescent="0.2">
      <c r="A812" s="64">
        <v>39</v>
      </c>
      <c r="B812" s="50" t="s">
        <v>2381</v>
      </c>
      <c r="C812" s="86" t="s">
        <v>793</v>
      </c>
    </row>
    <row r="813" spans="1:3" x14ac:dyDescent="0.2">
      <c r="A813" s="64">
        <v>39</v>
      </c>
      <c r="B813" s="50" t="s">
        <v>2382</v>
      </c>
      <c r="C813" s="86" t="s">
        <v>2383</v>
      </c>
    </row>
    <row r="814" spans="1:3" x14ac:dyDescent="0.2">
      <c r="A814" s="64">
        <v>39</v>
      </c>
      <c r="B814" s="50" t="s">
        <v>2384</v>
      </c>
      <c r="C814" s="86" t="s">
        <v>2385</v>
      </c>
    </row>
    <row r="815" spans="1:3" x14ac:dyDescent="0.2">
      <c r="A815" s="64">
        <v>40</v>
      </c>
      <c r="B815" s="50" t="s">
        <v>2386</v>
      </c>
      <c r="C815" s="86" t="s">
        <v>2387</v>
      </c>
    </row>
    <row r="816" spans="1:3" x14ac:dyDescent="0.2">
      <c r="A816" s="64">
        <v>40</v>
      </c>
      <c r="B816" s="50" t="s">
        <v>2388</v>
      </c>
      <c r="C816" s="86" t="s">
        <v>2389</v>
      </c>
    </row>
    <row r="817" spans="1:3" x14ac:dyDescent="0.2">
      <c r="A817" s="64">
        <v>40</v>
      </c>
      <c r="B817" s="50" t="s">
        <v>2390</v>
      </c>
      <c r="C817" s="86" t="s">
        <v>2391</v>
      </c>
    </row>
    <row r="818" spans="1:3" x14ac:dyDescent="0.2">
      <c r="A818" s="64">
        <v>40</v>
      </c>
      <c r="B818" s="50" t="s">
        <v>2392</v>
      </c>
      <c r="C818" s="86" t="s">
        <v>2393</v>
      </c>
    </row>
    <row r="819" spans="1:3" x14ac:dyDescent="0.2">
      <c r="A819" s="64">
        <v>40</v>
      </c>
      <c r="B819" s="50" t="s">
        <v>2394</v>
      </c>
      <c r="C819" s="86" t="s">
        <v>2395</v>
      </c>
    </row>
    <row r="820" spans="1:3" x14ac:dyDescent="0.2">
      <c r="A820" s="64">
        <v>40</v>
      </c>
      <c r="B820" s="50" t="s">
        <v>2396</v>
      </c>
      <c r="C820" s="86" t="s">
        <v>2397</v>
      </c>
    </row>
    <row r="821" spans="1:3" x14ac:dyDescent="0.2">
      <c r="A821" s="64">
        <v>40</v>
      </c>
      <c r="B821" s="50" t="s">
        <v>2398</v>
      </c>
      <c r="C821" s="86" t="s">
        <v>2399</v>
      </c>
    </row>
    <row r="822" spans="1:3" x14ac:dyDescent="0.2">
      <c r="A822" s="64">
        <v>40</v>
      </c>
      <c r="B822" s="50" t="s">
        <v>2400</v>
      </c>
      <c r="C822" s="86" t="s">
        <v>2401</v>
      </c>
    </row>
    <row r="823" spans="1:3" x14ac:dyDescent="0.2">
      <c r="A823" s="64">
        <v>40</v>
      </c>
      <c r="B823" s="50" t="s">
        <v>2402</v>
      </c>
      <c r="C823" s="86" t="s">
        <v>2403</v>
      </c>
    </row>
    <row r="824" spans="1:3" x14ac:dyDescent="0.2">
      <c r="A824" s="64">
        <v>40</v>
      </c>
      <c r="B824" s="50" t="s">
        <v>2404</v>
      </c>
      <c r="C824" s="86" t="s">
        <v>2405</v>
      </c>
    </row>
    <row r="825" spans="1:3" x14ac:dyDescent="0.2">
      <c r="A825" s="64">
        <v>40</v>
      </c>
      <c r="B825" s="50" t="s">
        <v>2406</v>
      </c>
      <c r="C825" s="86" t="s">
        <v>2407</v>
      </c>
    </row>
    <row r="826" spans="1:3" x14ac:dyDescent="0.2">
      <c r="A826" s="64">
        <v>40</v>
      </c>
      <c r="B826" s="50" t="s">
        <v>2408</v>
      </c>
      <c r="C826" s="86" t="s">
        <v>2409</v>
      </c>
    </row>
    <row r="827" spans="1:3" x14ac:dyDescent="0.2">
      <c r="A827" s="64">
        <v>40</v>
      </c>
      <c r="B827" s="50" t="s">
        <v>2410</v>
      </c>
      <c r="C827" s="86" t="s">
        <v>2411</v>
      </c>
    </row>
    <row r="828" spans="1:3" x14ac:dyDescent="0.2">
      <c r="A828" s="64">
        <v>40</v>
      </c>
      <c r="B828" s="50" t="s">
        <v>2412</v>
      </c>
      <c r="C828" s="86" t="s">
        <v>2413</v>
      </c>
    </row>
    <row r="829" spans="1:3" x14ac:dyDescent="0.2">
      <c r="A829" s="64">
        <v>40</v>
      </c>
      <c r="B829" s="50" t="s">
        <v>2414</v>
      </c>
      <c r="C829" s="86" t="s">
        <v>2415</v>
      </c>
    </row>
    <row r="830" spans="1:3" x14ac:dyDescent="0.2">
      <c r="A830" s="64">
        <v>40</v>
      </c>
      <c r="B830" s="50" t="s">
        <v>2416</v>
      </c>
      <c r="C830" s="86" t="s">
        <v>2417</v>
      </c>
    </row>
    <row r="831" spans="1:3" x14ac:dyDescent="0.2">
      <c r="A831" s="64">
        <v>40</v>
      </c>
      <c r="B831" s="50" t="s">
        <v>2418</v>
      </c>
      <c r="C831" s="86" t="s">
        <v>2419</v>
      </c>
    </row>
    <row r="832" spans="1:3" x14ac:dyDescent="0.2">
      <c r="A832" s="64">
        <v>40</v>
      </c>
      <c r="B832" s="50" t="s">
        <v>2420</v>
      </c>
      <c r="C832" s="86" t="s">
        <v>2421</v>
      </c>
    </row>
    <row r="833" spans="1:3" x14ac:dyDescent="0.2">
      <c r="A833" s="64">
        <v>40</v>
      </c>
      <c r="B833" s="50" t="s">
        <v>2422</v>
      </c>
      <c r="C833" s="86" t="s">
        <v>2423</v>
      </c>
    </row>
    <row r="834" spans="1:3" x14ac:dyDescent="0.2">
      <c r="A834" s="64">
        <v>40</v>
      </c>
      <c r="B834" s="50" t="s">
        <v>2424</v>
      </c>
      <c r="C834" s="86" t="s">
        <v>2425</v>
      </c>
    </row>
    <row r="835" spans="1:3" x14ac:dyDescent="0.2">
      <c r="A835" s="64">
        <v>40</v>
      </c>
      <c r="B835" s="50" t="s">
        <v>2426</v>
      </c>
      <c r="C835" s="86" t="s">
        <v>2427</v>
      </c>
    </row>
    <row r="836" spans="1:3" x14ac:dyDescent="0.2">
      <c r="A836" s="64">
        <v>40</v>
      </c>
      <c r="B836" s="50" t="s">
        <v>2428</v>
      </c>
      <c r="C836" s="86" t="s">
        <v>2429</v>
      </c>
    </row>
    <row r="837" spans="1:3" x14ac:dyDescent="0.2">
      <c r="A837" s="64">
        <v>40</v>
      </c>
      <c r="B837" s="50" t="s">
        <v>2430</v>
      </c>
      <c r="C837" s="86" t="s">
        <v>2431</v>
      </c>
    </row>
    <row r="838" spans="1:3" x14ac:dyDescent="0.2">
      <c r="A838" s="64">
        <v>40</v>
      </c>
      <c r="B838" s="50" t="s">
        <v>2432</v>
      </c>
      <c r="C838" s="86" t="s">
        <v>2433</v>
      </c>
    </row>
    <row r="839" spans="1:3" x14ac:dyDescent="0.2">
      <c r="A839" s="64">
        <v>40</v>
      </c>
      <c r="B839" s="50" t="s">
        <v>2434</v>
      </c>
      <c r="C839" s="86" t="s">
        <v>2435</v>
      </c>
    </row>
    <row r="840" spans="1:3" x14ac:dyDescent="0.2">
      <c r="A840" s="64">
        <v>40</v>
      </c>
      <c r="B840" s="50" t="s">
        <v>2436</v>
      </c>
      <c r="C840" s="86" t="s">
        <v>2437</v>
      </c>
    </row>
    <row r="841" spans="1:3" x14ac:dyDescent="0.2">
      <c r="A841" s="64">
        <v>40</v>
      </c>
      <c r="B841" s="50" t="s">
        <v>2438</v>
      </c>
      <c r="C841" s="86" t="s">
        <v>2439</v>
      </c>
    </row>
    <row r="842" spans="1:3" x14ac:dyDescent="0.2">
      <c r="A842" s="64">
        <v>40</v>
      </c>
      <c r="B842" s="50" t="s">
        <v>2440</v>
      </c>
      <c r="C842" s="86" t="s">
        <v>2441</v>
      </c>
    </row>
    <row r="843" spans="1:3" x14ac:dyDescent="0.2">
      <c r="A843" s="64">
        <v>40</v>
      </c>
      <c r="B843" s="50" t="s">
        <v>2442</v>
      </c>
      <c r="C843" s="86" t="s">
        <v>2443</v>
      </c>
    </row>
    <row r="844" spans="1:3" x14ac:dyDescent="0.2">
      <c r="A844" s="64">
        <v>40</v>
      </c>
      <c r="B844" s="50" t="s">
        <v>2444</v>
      </c>
      <c r="C844" s="86" t="s">
        <v>2445</v>
      </c>
    </row>
    <row r="845" spans="1:3" x14ac:dyDescent="0.2">
      <c r="A845" s="64">
        <v>40</v>
      </c>
      <c r="B845" s="50" t="s">
        <v>2446</v>
      </c>
      <c r="C845" s="86" t="s">
        <v>2447</v>
      </c>
    </row>
    <row r="846" spans="1:3" x14ac:dyDescent="0.2">
      <c r="A846" s="64">
        <v>40</v>
      </c>
      <c r="B846" s="50" t="s">
        <v>2448</v>
      </c>
      <c r="C846" s="86" t="s">
        <v>2449</v>
      </c>
    </row>
    <row r="847" spans="1:3" x14ac:dyDescent="0.2">
      <c r="A847" s="64">
        <v>40</v>
      </c>
      <c r="B847" s="50" t="s">
        <v>2450</v>
      </c>
      <c r="C847" s="86" t="s">
        <v>2451</v>
      </c>
    </row>
    <row r="848" spans="1:3" x14ac:dyDescent="0.2">
      <c r="A848" s="64">
        <v>40</v>
      </c>
      <c r="B848" s="50" t="s">
        <v>2452</v>
      </c>
      <c r="C848" s="86" t="s">
        <v>2453</v>
      </c>
    </row>
    <row r="849" spans="1:3" x14ac:dyDescent="0.2">
      <c r="A849" s="64">
        <v>40</v>
      </c>
      <c r="B849" s="50" t="s">
        <v>2454</v>
      </c>
      <c r="C849" s="86" t="s">
        <v>2455</v>
      </c>
    </row>
    <row r="850" spans="1:3" x14ac:dyDescent="0.2">
      <c r="A850" s="64">
        <v>40</v>
      </c>
      <c r="B850" s="50" t="s">
        <v>2456</v>
      </c>
      <c r="C850" s="86" t="s">
        <v>2457</v>
      </c>
    </row>
    <row r="851" spans="1:3" x14ac:dyDescent="0.2">
      <c r="A851" s="64">
        <v>40</v>
      </c>
      <c r="B851" s="50" t="s">
        <v>2458</v>
      </c>
      <c r="C851" s="86" t="s">
        <v>2459</v>
      </c>
    </row>
    <row r="852" spans="1:3" x14ac:dyDescent="0.2">
      <c r="A852" s="64">
        <v>40</v>
      </c>
      <c r="B852" s="50" t="s">
        <v>2460</v>
      </c>
      <c r="C852" s="86" t="s">
        <v>2461</v>
      </c>
    </row>
    <row r="853" spans="1:3" x14ac:dyDescent="0.2">
      <c r="A853" s="64">
        <v>40</v>
      </c>
      <c r="B853" s="50" t="s">
        <v>2462</v>
      </c>
      <c r="C853" s="86" t="s">
        <v>2463</v>
      </c>
    </row>
    <row r="854" spans="1:3" x14ac:dyDescent="0.2">
      <c r="A854" s="64">
        <v>40</v>
      </c>
      <c r="B854" s="50" t="s">
        <v>2464</v>
      </c>
      <c r="C854" s="86" t="s">
        <v>2465</v>
      </c>
    </row>
    <row r="855" spans="1:3" x14ac:dyDescent="0.2">
      <c r="A855" s="64">
        <v>40</v>
      </c>
      <c r="B855" s="50" t="s">
        <v>2466</v>
      </c>
      <c r="C855" s="86" t="s">
        <v>2467</v>
      </c>
    </row>
    <row r="856" spans="1:3" x14ac:dyDescent="0.2">
      <c r="A856" s="64">
        <v>40</v>
      </c>
      <c r="B856" s="50" t="s">
        <v>2468</v>
      </c>
      <c r="C856" s="86" t="s">
        <v>2469</v>
      </c>
    </row>
    <row r="857" spans="1:3" x14ac:dyDescent="0.2">
      <c r="A857" s="64">
        <v>40</v>
      </c>
      <c r="B857" s="50" t="s">
        <v>2470</v>
      </c>
      <c r="C857" s="86" t="s">
        <v>2471</v>
      </c>
    </row>
    <row r="858" spans="1:3" x14ac:dyDescent="0.2">
      <c r="A858" s="64">
        <v>40</v>
      </c>
      <c r="B858" s="50" t="s">
        <v>2472</v>
      </c>
      <c r="C858" s="86" t="s">
        <v>2473</v>
      </c>
    </row>
    <row r="859" spans="1:3" x14ac:dyDescent="0.2">
      <c r="A859" s="64">
        <v>41</v>
      </c>
      <c r="B859" s="50" t="s">
        <v>2440</v>
      </c>
      <c r="C859" s="86" t="s">
        <v>2441</v>
      </c>
    </row>
    <row r="860" spans="1:3" x14ac:dyDescent="0.2">
      <c r="A860" s="64">
        <v>41</v>
      </c>
      <c r="B860" s="50" t="s">
        <v>2442</v>
      </c>
      <c r="C860" s="86" t="s">
        <v>2443</v>
      </c>
    </row>
    <row r="861" spans="1:3" x14ac:dyDescent="0.2">
      <c r="A861" s="64">
        <v>41</v>
      </c>
      <c r="B861" s="50" t="s">
        <v>2444</v>
      </c>
      <c r="C861" s="86" t="s">
        <v>2445</v>
      </c>
    </row>
    <row r="862" spans="1:3" x14ac:dyDescent="0.2">
      <c r="A862" s="64">
        <v>41</v>
      </c>
      <c r="B862" s="50" t="s">
        <v>2446</v>
      </c>
      <c r="C862" s="86" t="s">
        <v>2447</v>
      </c>
    </row>
    <row r="863" spans="1:3" x14ac:dyDescent="0.2">
      <c r="A863" s="64">
        <v>41</v>
      </c>
      <c r="B863" s="50" t="s">
        <v>2448</v>
      </c>
      <c r="C863" s="86" t="s">
        <v>2449</v>
      </c>
    </row>
    <row r="864" spans="1:3" x14ac:dyDescent="0.2">
      <c r="A864" s="64">
        <v>41</v>
      </c>
      <c r="B864" s="50" t="s">
        <v>2450</v>
      </c>
      <c r="C864" s="86" t="s">
        <v>2451</v>
      </c>
    </row>
    <row r="865" spans="1:3" x14ac:dyDescent="0.2">
      <c r="A865" s="64">
        <v>41</v>
      </c>
      <c r="B865" s="50" t="s">
        <v>2452</v>
      </c>
      <c r="C865" s="86" t="s">
        <v>2453</v>
      </c>
    </row>
    <row r="866" spans="1:3" x14ac:dyDescent="0.2">
      <c r="A866" s="64">
        <v>41</v>
      </c>
      <c r="B866" s="50" t="s">
        <v>2454</v>
      </c>
      <c r="C866" s="86" t="s">
        <v>2455</v>
      </c>
    </row>
    <row r="867" spans="1:3" x14ac:dyDescent="0.2">
      <c r="A867" s="64">
        <v>41</v>
      </c>
      <c r="B867" s="50" t="s">
        <v>2456</v>
      </c>
      <c r="C867" s="86" t="s">
        <v>2457</v>
      </c>
    </row>
    <row r="868" spans="1:3" x14ac:dyDescent="0.2">
      <c r="A868" s="64">
        <v>41</v>
      </c>
      <c r="B868" s="50" t="s">
        <v>2458</v>
      </c>
      <c r="C868" s="86" t="s">
        <v>2459</v>
      </c>
    </row>
    <row r="869" spans="1:3" x14ac:dyDescent="0.2">
      <c r="A869" s="64">
        <v>41</v>
      </c>
      <c r="B869" s="50" t="s">
        <v>2460</v>
      </c>
      <c r="C869" s="86" t="s">
        <v>2461</v>
      </c>
    </row>
    <row r="870" spans="1:3" x14ac:dyDescent="0.2">
      <c r="A870" s="64">
        <v>41</v>
      </c>
      <c r="B870" s="50" t="s">
        <v>2462</v>
      </c>
      <c r="C870" s="86" t="s">
        <v>2463</v>
      </c>
    </row>
    <row r="871" spans="1:3" x14ac:dyDescent="0.2">
      <c r="A871" s="64">
        <v>41</v>
      </c>
      <c r="B871" s="50" t="s">
        <v>2464</v>
      </c>
      <c r="C871" s="86" t="s">
        <v>2465</v>
      </c>
    </row>
    <row r="872" spans="1:3" x14ac:dyDescent="0.2">
      <c r="A872" s="64">
        <v>41</v>
      </c>
      <c r="B872" s="50" t="s">
        <v>2466</v>
      </c>
      <c r="C872" s="86" t="s">
        <v>2467</v>
      </c>
    </row>
    <row r="873" spans="1:3" x14ac:dyDescent="0.2">
      <c r="A873" s="64">
        <v>41</v>
      </c>
      <c r="B873" s="50" t="s">
        <v>2468</v>
      </c>
      <c r="C873" s="86" t="s">
        <v>2469</v>
      </c>
    </row>
    <row r="874" spans="1:3" x14ac:dyDescent="0.2">
      <c r="A874" s="64">
        <v>41</v>
      </c>
      <c r="B874" s="50" t="s">
        <v>2470</v>
      </c>
      <c r="C874" s="86" t="s">
        <v>2471</v>
      </c>
    </row>
    <row r="875" spans="1:3" x14ac:dyDescent="0.2">
      <c r="A875" s="64">
        <v>41</v>
      </c>
      <c r="B875" s="50" t="s">
        <v>2472</v>
      </c>
      <c r="C875" s="86" t="s">
        <v>2473</v>
      </c>
    </row>
    <row r="876" spans="1:3" x14ac:dyDescent="0.2">
      <c r="A876" s="64">
        <v>41</v>
      </c>
      <c r="B876" s="50" t="s">
        <v>2474</v>
      </c>
      <c r="C876" s="86" t="s">
        <v>2475</v>
      </c>
    </row>
    <row r="877" spans="1:3" x14ac:dyDescent="0.2">
      <c r="A877" s="64">
        <v>41</v>
      </c>
      <c r="B877" s="50" t="s">
        <v>2476</v>
      </c>
      <c r="C877" s="86" t="s">
        <v>2477</v>
      </c>
    </row>
    <row r="878" spans="1:3" x14ac:dyDescent="0.2">
      <c r="A878" s="64">
        <v>41</v>
      </c>
      <c r="B878" s="50" t="s">
        <v>2478</v>
      </c>
      <c r="C878" s="86" t="s">
        <v>2479</v>
      </c>
    </row>
    <row r="879" spans="1:3" x14ac:dyDescent="0.2">
      <c r="A879" s="64">
        <v>41</v>
      </c>
      <c r="B879" s="50" t="s">
        <v>2480</v>
      </c>
      <c r="C879" s="86" t="s">
        <v>2481</v>
      </c>
    </row>
    <row r="880" spans="1:3" x14ac:dyDescent="0.2">
      <c r="A880" s="64">
        <v>41</v>
      </c>
      <c r="B880" s="50" t="s">
        <v>2482</v>
      </c>
      <c r="C880" s="86" t="s">
        <v>2483</v>
      </c>
    </row>
    <row r="881" spans="1:3" x14ac:dyDescent="0.2">
      <c r="A881" s="64">
        <v>42</v>
      </c>
      <c r="B881" s="50" t="s">
        <v>2484</v>
      </c>
      <c r="C881" s="86" t="s">
        <v>2485</v>
      </c>
    </row>
    <row r="882" spans="1:3" x14ac:dyDescent="0.2">
      <c r="A882" s="64">
        <v>42</v>
      </c>
      <c r="B882" s="50" t="s">
        <v>2486</v>
      </c>
      <c r="C882" s="86" t="s">
        <v>2487</v>
      </c>
    </row>
    <row r="883" spans="1:3" x14ac:dyDescent="0.2">
      <c r="A883" s="64">
        <v>42</v>
      </c>
      <c r="B883" s="50" t="s">
        <v>2488</v>
      </c>
      <c r="C883" s="86" t="s">
        <v>2489</v>
      </c>
    </row>
    <row r="884" spans="1:3" x14ac:dyDescent="0.2">
      <c r="A884" s="64">
        <v>42</v>
      </c>
      <c r="B884" s="50" t="s">
        <v>2490</v>
      </c>
      <c r="C884" s="86" t="s">
        <v>2491</v>
      </c>
    </row>
    <row r="885" spans="1:3" x14ac:dyDescent="0.2">
      <c r="A885" s="64">
        <v>42</v>
      </c>
      <c r="B885" s="50" t="s">
        <v>2492</v>
      </c>
      <c r="C885" s="86" t="s">
        <v>2493</v>
      </c>
    </row>
    <row r="886" spans="1:3" x14ac:dyDescent="0.2">
      <c r="A886" s="64">
        <v>42</v>
      </c>
      <c r="B886" s="50" t="s">
        <v>2494</v>
      </c>
      <c r="C886" s="86" t="s">
        <v>2495</v>
      </c>
    </row>
    <row r="887" spans="1:3" x14ac:dyDescent="0.2">
      <c r="A887" s="64">
        <v>42</v>
      </c>
      <c r="B887" s="50" t="s">
        <v>2496</v>
      </c>
      <c r="C887" s="86" t="s">
        <v>2497</v>
      </c>
    </row>
    <row r="888" spans="1:3" x14ac:dyDescent="0.2">
      <c r="A888" s="64">
        <v>42</v>
      </c>
      <c r="B888" s="50" t="s">
        <v>2498</v>
      </c>
      <c r="C888" s="86" t="s">
        <v>2499</v>
      </c>
    </row>
    <row r="889" spans="1:3" x14ac:dyDescent="0.2">
      <c r="A889" s="64">
        <v>42</v>
      </c>
      <c r="B889" s="50" t="s">
        <v>2500</v>
      </c>
      <c r="C889" s="86" t="s">
        <v>2501</v>
      </c>
    </row>
    <row r="890" spans="1:3" x14ac:dyDescent="0.2">
      <c r="A890" s="64">
        <v>42</v>
      </c>
      <c r="B890" s="50" t="s">
        <v>2502</v>
      </c>
      <c r="C890" s="86" t="s">
        <v>2503</v>
      </c>
    </row>
    <row r="891" spans="1:3" x14ac:dyDescent="0.2">
      <c r="A891" s="64">
        <v>42</v>
      </c>
      <c r="B891" s="50" t="s">
        <v>2504</v>
      </c>
      <c r="C891" s="86" t="s">
        <v>2505</v>
      </c>
    </row>
    <row r="892" spans="1:3" x14ac:dyDescent="0.2">
      <c r="A892" s="64">
        <v>42</v>
      </c>
      <c r="B892" s="50" t="s">
        <v>2506</v>
      </c>
      <c r="C892" s="86" t="s">
        <v>2507</v>
      </c>
    </row>
    <row r="893" spans="1:3" x14ac:dyDescent="0.2">
      <c r="A893" s="64">
        <v>42</v>
      </c>
      <c r="B893" s="50" t="s">
        <v>2508</v>
      </c>
      <c r="C893" s="86" t="s">
        <v>2509</v>
      </c>
    </row>
    <row r="894" spans="1:3" x14ac:dyDescent="0.2">
      <c r="A894" s="64">
        <v>42</v>
      </c>
      <c r="B894" s="50" t="s">
        <v>2510</v>
      </c>
      <c r="C894" s="86" t="s">
        <v>2511</v>
      </c>
    </row>
    <row r="895" spans="1:3" x14ac:dyDescent="0.2">
      <c r="A895" s="64">
        <v>43</v>
      </c>
      <c r="B895" s="50" t="s">
        <v>2512</v>
      </c>
      <c r="C895" s="86" t="s">
        <v>2513</v>
      </c>
    </row>
    <row r="896" spans="1:3" x14ac:dyDescent="0.2">
      <c r="A896" s="64">
        <v>43</v>
      </c>
      <c r="B896" s="50" t="s">
        <v>2514</v>
      </c>
      <c r="C896" s="86" t="s">
        <v>2515</v>
      </c>
    </row>
    <row r="897" spans="1:3" x14ac:dyDescent="0.2">
      <c r="A897" s="64">
        <v>43</v>
      </c>
      <c r="B897" s="50" t="s">
        <v>2516</v>
      </c>
      <c r="C897" s="86" t="s">
        <v>2517</v>
      </c>
    </row>
    <row r="898" spans="1:3" x14ac:dyDescent="0.2">
      <c r="A898" s="64">
        <v>43</v>
      </c>
      <c r="B898" s="50" t="s">
        <v>2518</v>
      </c>
      <c r="C898" s="86" t="s">
        <v>2519</v>
      </c>
    </row>
    <row r="899" spans="1:3" x14ac:dyDescent="0.2">
      <c r="A899" s="64">
        <v>43</v>
      </c>
      <c r="B899" s="50" t="s">
        <v>2520</v>
      </c>
      <c r="C899" s="86" t="s">
        <v>2521</v>
      </c>
    </row>
    <row r="900" spans="1:3" x14ac:dyDescent="0.2">
      <c r="A900" s="64">
        <v>43</v>
      </c>
      <c r="B900" s="50" t="s">
        <v>2522</v>
      </c>
      <c r="C900" s="86" t="s">
        <v>2523</v>
      </c>
    </row>
    <row r="901" spans="1:3" x14ac:dyDescent="0.2">
      <c r="A901" s="64">
        <v>43</v>
      </c>
      <c r="B901" s="50" t="s">
        <v>2524</v>
      </c>
      <c r="C901" s="86" t="s">
        <v>2525</v>
      </c>
    </row>
    <row r="902" spans="1:3" x14ac:dyDescent="0.2">
      <c r="A902" s="64">
        <v>43</v>
      </c>
      <c r="B902" s="50" t="s">
        <v>2526</v>
      </c>
      <c r="C902" s="86" t="s">
        <v>2527</v>
      </c>
    </row>
    <row r="903" spans="1:3" x14ac:dyDescent="0.2">
      <c r="A903" s="64">
        <v>43</v>
      </c>
      <c r="B903" s="50" t="s">
        <v>2528</v>
      </c>
      <c r="C903" s="86" t="s">
        <v>2529</v>
      </c>
    </row>
    <row r="904" spans="1:3" x14ac:dyDescent="0.2">
      <c r="A904" s="64">
        <v>43</v>
      </c>
      <c r="B904" s="50" t="s">
        <v>2530</v>
      </c>
      <c r="C904" s="86" t="s">
        <v>2531</v>
      </c>
    </row>
    <row r="905" spans="1:3" x14ac:dyDescent="0.2">
      <c r="A905" s="64">
        <v>43</v>
      </c>
      <c r="B905" s="50" t="s">
        <v>2532</v>
      </c>
      <c r="C905" s="86" t="s">
        <v>2533</v>
      </c>
    </row>
    <row r="906" spans="1:3" x14ac:dyDescent="0.2">
      <c r="A906" s="64">
        <v>43</v>
      </c>
      <c r="B906" s="50" t="s">
        <v>2534</v>
      </c>
      <c r="C906" s="86" t="s">
        <v>2535</v>
      </c>
    </row>
    <row r="907" spans="1:3" x14ac:dyDescent="0.2">
      <c r="A907" s="64">
        <v>43</v>
      </c>
      <c r="B907" s="50" t="s">
        <v>2536</v>
      </c>
      <c r="C907" s="86" t="s">
        <v>2537</v>
      </c>
    </row>
    <row r="908" spans="1:3" x14ac:dyDescent="0.2">
      <c r="A908" s="64">
        <v>43</v>
      </c>
      <c r="B908" s="50" t="s">
        <v>2538</v>
      </c>
      <c r="C908" s="86" t="s">
        <v>2539</v>
      </c>
    </row>
    <row r="909" spans="1:3" x14ac:dyDescent="0.2">
      <c r="A909" s="64">
        <v>43</v>
      </c>
      <c r="B909" s="50" t="s">
        <v>2540</v>
      </c>
      <c r="C909" s="86" t="s">
        <v>2541</v>
      </c>
    </row>
    <row r="910" spans="1:3" x14ac:dyDescent="0.2">
      <c r="A910" s="64">
        <v>43</v>
      </c>
      <c r="B910" s="50" t="s">
        <v>2542</v>
      </c>
      <c r="C910" s="86" t="s">
        <v>2543</v>
      </c>
    </row>
    <row r="911" spans="1:3" x14ac:dyDescent="0.2">
      <c r="A911" s="64">
        <v>43</v>
      </c>
      <c r="B911" s="50" t="s">
        <v>2544</v>
      </c>
      <c r="C911" s="86" t="s">
        <v>2545</v>
      </c>
    </row>
    <row r="912" spans="1:3" x14ac:dyDescent="0.2">
      <c r="A912" s="64">
        <v>43</v>
      </c>
      <c r="B912" s="50" t="s">
        <v>2546</v>
      </c>
      <c r="C912" s="86" t="s">
        <v>2547</v>
      </c>
    </row>
    <row r="913" spans="1:3" x14ac:dyDescent="0.2">
      <c r="A913" s="64">
        <v>43</v>
      </c>
      <c r="B913" s="50" t="s">
        <v>2548</v>
      </c>
      <c r="C913" s="86" t="s">
        <v>2549</v>
      </c>
    </row>
    <row r="914" spans="1:3" x14ac:dyDescent="0.2">
      <c r="A914" s="64">
        <v>43</v>
      </c>
      <c r="B914" s="50" t="s">
        <v>2550</v>
      </c>
      <c r="C914" s="86" t="s">
        <v>2551</v>
      </c>
    </row>
    <row r="915" spans="1:3" x14ac:dyDescent="0.2">
      <c r="A915" s="64">
        <v>43</v>
      </c>
      <c r="B915" s="50" t="s">
        <v>2552</v>
      </c>
      <c r="C915" s="86" t="s">
        <v>2553</v>
      </c>
    </row>
    <row r="916" spans="1:3" x14ac:dyDescent="0.2">
      <c r="A916" s="64">
        <v>43</v>
      </c>
      <c r="B916" s="50" t="s">
        <v>2554</v>
      </c>
      <c r="C916" s="86" t="s">
        <v>2555</v>
      </c>
    </row>
    <row r="917" spans="1:3" x14ac:dyDescent="0.2">
      <c r="A917" s="64">
        <v>43</v>
      </c>
      <c r="B917" s="50" t="s">
        <v>2556</v>
      </c>
      <c r="C917" s="86" t="s">
        <v>2557</v>
      </c>
    </row>
    <row r="918" spans="1:3" x14ac:dyDescent="0.2">
      <c r="A918" s="64">
        <v>43</v>
      </c>
      <c r="B918" s="50" t="s">
        <v>2558</v>
      </c>
      <c r="C918" s="86" t="s">
        <v>2559</v>
      </c>
    </row>
    <row r="919" spans="1:3" x14ac:dyDescent="0.2">
      <c r="A919" s="64">
        <v>43</v>
      </c>
      <c r="B919" s="50" t="s">
        <v>2512</v>
      </c>
      <c r="C919" s="86" t="s">
        <v>2513</v>
      </c>
    </row>
    <row r="920" spans="1:3" x14ac:dyDescent="0.2">
      <c r="A920" s="64">
        <v>43</v>
      </c>
      <c r="B920" s="50" t="s">
        <v>2514</v>
      </c>
      <c r="C920" s="86" t="s">
        <v>2515</v>
      </c>
    </row>
    <row r="921" spans="1:3" x14ac:dyDescent="0.2">
      <c r="A921" s="64">
        <v>43</v>
      </c>
      <c r="B921" s="50" t="s">
        <v>2516</v>
      </c>
      <c r="C921" s="86" t="s">
        <v>2517</v>
      </c>
    </row>
    <row r="922" spans="1:3" x14ac:dyDescent="0.2">
      <c r="A922" s="64">
        <v>43</v>
      </c>
      <c r="B922" s="50" t="s">
        <v>2518</v>
      </c>
      <c r="C922" s="86" t="s">
        <v>2519</v>
      </c>
    </row>
    <row r="923" spans="1:3" x14ac:dyDescent="0.2">
      <c r="A923" s="64">
        <v>43</v>
      </c>
      <c r="B923" s="50" t="s">
        <v>2520</v>
      </c>
      <c r="C923" s="86" t="s">
        <v>2521</v>
      </c>
    </row>
    <row r="924" spans="1:3" x14ac:dyDescent="0.2">
      <c r="A924" s="64">
        <v>43</v>
      </c>
      <c r="B924" s="50" t="s">
        <v>2522</v>
      </c>
      <c r="C924" s="86" t="s">
        <v>2523</v>
      </c>
    </row>
    <row r="925" spans="1:3" x14ac:dyDescent="0.2">
      <c r="A925" s="64">
        <v>43</v>
      </c>
      <c r="B925" s="50" t="s">
        <v>2524</v>
      </c>
      <c r="C925" s="86" t="s">
        <v>2525</v>
      </c>
    </row>
    <row r="926" spans="1:3" x14ac:dyDescent="0.2">
      <c r="A926" s="64">
        <v>43</v>
      </c>
      <c r="B926" s="50" t="s">
        <v>2526</v>
      </c>
      <c r="C926" s="86" t="s">
        <v>2527</v>
      </c>
    </row>
    <row r="927" spans="1:3" x14ac:dyDescent="0.2">
      <c r="A927" s="64">
        <v>43</v>
      </c>
      <c r="B927" s="50" t="s">
        <v>2528</v>
      </c>
      <c r="C927" s="86" t="s">
        <v>2529</v>
      </c>
    </row>
    <row r="928" spans="1:3" x14ac:dyDescent="0.2">
      <c r="A928" s="64">
        <v>43</v>
      </c>
      <c r="B928" s="50" t="s">
        <v>2530</v>
      </c>
      <c r="C928" s="86" t="s">
        <v>2531</v>
      </c>
    </row>
    <row r="929" spans="1:3" x14ac:dyDescent="0.2">
      <c r="A929" s="64">
        <v>43</v>
      </c>
      <c r="B929" s="50" t="s">
        <v>2532</v>
      </c>
      <c r="C929" s="86" t="s">
        <v>2533</v>
      </c>
    </row>
    <row r="930" spans="1:3" x14ac:dyDescent="0.2">
      <c r="A930" s="64">
        <v>43</v>
      </c>
      <c r="B930" s="50" t="s">
        <v>2534</v>
      </c>
      <c r="C930" s="86" t="s">
        <v>2535</v>
      </c>
    </row>
    <row r="931" spans="1:3" x14ac:dyDescent="0.2">
      <c r="A931" s="64">
        <v>43</v>
      </c>
      <c r="B931" s="50" t="s">
        <v>2536</v>
      </c>
      <c r="C931" s="86" t="s">
        <v>2537</v>
      </c>
    </row>
    <row r="932" spans="1:3" x14ac:dyDescent="0.2">
      <c r="A932" s="64">
        <v>43</v>
      </c>
      <c r="B932" s="50" t="s">
        <v>2538</v>
      </c>
      <c r="C932" s="86" t="s">
        <v>2539</v>
      </c>
    </row>
    <row r="933" spans="1:3" x14ac:dyDescent="0.2">
      <c r="A933" s="64">
        <v>43</v>
      </c>
      <c r="B933" s="50" t="s">
        <v>2540</v>
      </c>
      <c r="C933" s="86" t="s">
        <v>2541</v>
      </c>
    </row>
    <row r="934" spans="1:3" x14ac:dyDescent="0.2">
      <c r="A934" s="64">
        <v>43</v>
      </c>
      <c r="B934" s="50" t="s">
        <v>2542</v>
      </c>
      <c r="C934" s="86" t="s">
        <v>2543</v>
      </c>
    </row>
    <row r="935" spans="1:3" x14ac:dyDescent="0.2">
      <c r="A935" s="64">
        <v>43</v>
      </c>
      <c r="B935" s="50" t="s">
        <v>2544</v>
      </c>
      <c r="C935" s="86" t="s">
        <v>2545</v>
      </c>
    </row>
    <row r="936" spans="1:3" x14ac:dyDescent="0.2">
      <c r="A936" s="64">
        <v>43</v>
      </c>
      <c r="B936" s="50" t="s">
        <v>2546</v>
      </c>
      <c r="C936" s="86" t="s">
        <v>2547</v>
      </c>
    </row>
    <row r="937" spans="1:3" x14ac:dyDescent="0.2">
      <c r="A937" s="64">
        <v>43</v>
      </c>
      <c r="B937" s="50" t="s">
        <v>2548</v>
      </c>
      <c r="C937" s="86" t="s">
        <v>2549</v>
      </c>
    </row>
    <row r="938" spans="1:3" x14ac:dyDescent="0.2">
      <c r="A938" s="64">
        <v>43</v>
      </c>
      <c r="B938" s="50" t="s">
        <v>2550</v>
      </c>
      <c r="C938" s="86" t="s">
        <v>2551</v>
      </c>
    </row>
    <row r="939" spans="1:3" x14ac:dyDescent="0.2">
      <c r="A939" s="64">
        <v>43</v>
      </c>
      <c r="B939" s="50" t="s">
        <v>2552</v>
      </c>
      <c r="C939" s="86" t="s">
        <v>2553</v>
      </c>
    </row>
    <row r="940" spans="1:3" x14ac:dyDescent="0.2">
      <c r="A940" s="64">
        <v>43</v>
      </c>
      <c r="B940" s="50" t="s">
        <v>2554</v>
      </c>
      <c r="C940" s="86" t="s">
        <v>2555</v>
      </c>
    </row>
    <row r="941" spans="1:3" x14ac:dyDescent="0.2">
      <c r="A941" s="64">
        <v>43</v>
      </c>
      <c r="B941" s="50" t="s">
        <v>2556</v>
      </c>
      <c r="C941" s="86" t="s">
        <v>2557</v>
      </c>
    </row>
    <row r="942" spans="1:3" x14ac:dyDescent="0.2">
      <c r="A942" s="64">
        <v>43</v>
      </c>
      <c r="B942" s="50" t="s">
        <v>2558</v>
      </c>
      <c r="C942" s="86" t="s">
        <v>2559</v>
      </c>
    </row>
    <row r="943" spans="1:3" x14ac:dyDescent="0.2">
      <c r="A943" s="64">
        <v>44</v>
      </c>
      <c r="B943" s="50" t="s">
        <v>2560</v>
      </c>
      <c r="C943" s="86" t="s">
        <v>2561</v>
      </c>
    </row>
    <row r="944" spans="1:3" x14ac:dyDescent="0.2">
      <c r="A944" s="64">
        <v>44</v>
      </c>
      <c r="B944" s="50" t="s">
        <v>2562</v>
      </c>
      <c r="C944" s="86" t="s">
        <v>2563</v>
      </c>
    </row>
    <row r="945" spans="1:3" x14ac:dyDescent="0.2">
      <c r="A945" s="64">
        <v>44</v>
      </c>
      <c r="B945" s="50" t="s">
        <v>2564</v>
      </c>
      <c r="C945" s="86" t="s">
        <v>2565</v>
      </c>
    </row>
    <row r="946" spans="1:3" x14ac:dyDescent="0.2">
      <c r="A946" s="64">
        <v>44</v>
      </c>
      <c r="B946" s="50" t="s">
        <v>2566</v>
      </c>
      <c r="C946" s="86" t="s">
        <v>2567</v>
      </c>
    </row>
    <row r="947" spans="1:3" x14ac:dyDescent="0.2">
      <c r="A947" s="64">
        <v>44</v>
      </c>
      <c r="B947" s="50" t="s">
        <v>2568</v>
      </c>
      <c r="C947" s="86" t="s">
        <v>2569</v>
      </c>
    </row>
    <row r="948" spans="1:3" x14ac:dyDescent="0.2">
      <c r="A948" s="64">
        <v>44</v>
      </c>
      <c r="B948" s="50" t="s">
        <v>2570</v>
      </c>
      <c r="C948" s="86" t="s">
        <v>2571</v>
      </c>
    </row>
    <row r="949" spans="1:3" x14ac:dyDescent="0.2">
      <c r="A949" s="64">
        <v>44</v>
      </c>
      <c r="B949" s="50" t="s">
        <v>2572</v>
      </c>
      <c r="C949" s="86" t="s">
        <v>2573</v>
      </c>
    </row>
    <row r="950" spans="1:3" x14ac:dyDescent="0.2">
      <c r="A950" s="64">
        <v>44</v>
      </c>
      <c r="B950" s="50" t="s">
        <v>2574</v>
      </c>
      <c r="C950" s="86" t="s">
        <v>2575</v>
      </c>
    </row>
    <row r="951" spans="1:3" x14ac:dyDescent="0.2">
      <c r="A951" s="64">
        <v>44</v>
      </c>
      <c r="B951" s="50" t="s">
        <v>2576</v>
      </c>
      <c r="C951" s="86" t="s">
        <v>2577</v>
      </c>
    </row>
    <row r="952" spans="1:3" x14ac:dyDescent="0.2">
      <c r="A952" s="64">
        <v>44</v>
      </c>
      <c r="B952" s="50" t="s">
        <v>2578</v>
      </c>
      <c r="C952" s="86" t="s">
        <v>2579</v>
      </c>
    </row>
    <row r="953" spans="1:3" x14ac:dyDescent="0.2">
      <c r="A953" s="64">
        <v>44</v>
      </c>
      <c r="B953" s="50" t="s">
        <v>2580</v>
      </c>
      <c r="C953" s="86" t="s">
        <v>2581</v>
      </c>
    </row>
    <row r="954" spans="1:3" x14ac:dyDescent="0.2">
      <c r="A954" s="64">
        <v>44</v>
      </c>
      <c r="B954" s="50" t="s">
        <v>2582</v>
      </c>
      <c r="C954" s="86" t="s">
        <v>2583</v>
      </c>
    </row>
    <row r="955" spans="1:3" x14ac:dyDescent="0.2">
      <c r="A955" s="64">
        <v>44</v>
      </c>
      <c r="B955" s="50" t="s">
        <v>2584</v>
      </c>
      <c r="C955" s="86" t="s">
        <v>2585</v>
      </c>
    </row>
    <row r="956" spans="1:3" x14ac:dyDescent="0.2">
      <c r="A956" s="64">
        <v>44</v>
      </c>
      <c r="B956" s="50" t="s">
        <v>2586</v>
      </c>
      <c r="C956" s="86" t="s">
        <v>2587</v>
      </c>
    </row>
    <row r="957" spans="1:3" x14ac:dyDescent="0.2">
      <c r="A957" s="64">
        <v>44</v>
      </c>
      <c r="B957" s="50" t="s">
        <v>2588</v>
      </c>
      <c r="C957" s="86" t="s">
        <v>2589</v>
      </c>
    </row>
    <row r="958" spans="1:3" x14ac:dyDescent="0.2">
      <c r="A958" s="64">
        <v>44</v>
      </c>
      <c r="B958" s="50" t="s">
        <v>2590</v>
      </c>
      <c r="C958" s="86" t="s">
        <v>2591</v>
      </c>
    </row>
    <row r="959" spans="1:3" x14ac:dyDescent="0.2">
      <c r="A959" s="64">
        <v>44</v>
      </c>
      <c r="B959" s="50" t="s">
        <v>2592</v>
      </c>
      <c r="C959" s="86" t="s">
        <v>2593</v>
      </c>
    </row>
    <row r="960" spans="1:3" x14ac:dyDescent="0.2">
      <c r="A960" s="64">
        <v>44</v>
      </c>
      <c r="B960" s="50" t="s">
        <v>2594</v>
      </c>
      <c r="C960" s="86" t="s">
        <v>2595</v>
      </c>
    </row>
    <row r="961" spans="1:3" x14ac:dyDescent="0.2">
      <c r="A961" s="64">
        <v>44</v>
      </c>
      <c r="B961" s="50" t="s">
        <v>2596</v>
      </c>
      <c r="C961" s="86" t="s">
        <v>2597</v>
      </c>
    </row>
    <row r="962" spans="1:3" x14ac:dyDescent="0.2">
      <c r="A962" s="64">
        <v>44</v>
      </c>
      <c r="B962" s="50" t="s">
        <v>2598</v>
      </c>
      <c r="C962" s="86" t="s">
        <v>2599</v>
      </c>
    </row>
    <row r="963" spans="1:3" x14ac:dyDescent="0.2">
      <c r="A963" s="64">
        <v>44</v>
      </c>
      <c r="B963" s="50" t="s">
        <v>2600</v>
      </c>
      <c r="C963" s="86" t="s">
        <v>2601</v>
      </c>
    </row>
    <row r="964" spans="1:3" x14ac:dyDescent="0.2">
      <c r="A964" s="64">
        <v>44</v>
      </c>
      <c r="B964" s="50" t="s">
        <v>2602</v>
      </c>
      <c r="C964" s="86" t="s">
        <v>2603</v>
      </c>
    </row>
    <row r="965" spans="1:3" x14ac:dyDescent="0.2">
      <c r="A965" s="64">
        <v>44</v>
      </c>
      <c r="B965" s="50" t="s">
        <v>2604</v>
      </c>
      <c r="C965" s="86" t="s">
        <v>2605</v>
      </c>
    </row>
    <row r="966" spans="1:3" x14ac:dyDescent="0.2">
      <c r="A966" s="64">
        <v>44</v>
      </c>
      <c r="B966" s="50" t="s">
        <v>2606</v>
      </c>
      <c r="C966" s="86" t="s">
        <v>2607</v>
      </c>
    </row>
    <row r="967" spans="1:3" x14ac:dyDescent="0.2">
      <c r="A967" s="64">
        <v>44</v>
      </c>
      <c r="B967" s="50" t="s">
        <v>2608</v>
      </c>
      <c r="C967" s="86" t="s">
        <v>2609</v>
      </c>
    </row>
    <row r="968" spans="1:3" x14ac:dyDescent="0.2">
      <c r="A968" s="64">
        <v>44</v>
      </c>
      <c r="B968" s="50" t="s">
        <v>2610</v>
      </c>
      <c r="C968" s="86" t="s">
        <v>2611</v>
      </c>
    </row>
    <row r="969" spans="1:3" x14ac:dyDescent="0.2">
      <c r="A969" s="64">
        <v>44</v>
      </c>
      <c r="B969" s="50" t="s">
        <v>2612</v>
      </c>
      <c r="C969" s="86" t="s">
        <v>2613</v>
      </c>
    </row>
    <row r="970" spans="1:3" x14ac:dyDescent="0.2">
      <c r="A970" s="64">
        <v>44</v>
      </c>
      <c r="B970" s="50" t="s">
        <v>2614</v>
      </c>
      <c r="C970" s="86" t="s">
        <v>2615</v>
      </c>
    </row>
    <row r="971" spans="1:3" x14ac:dyDescent="0.2">
      <c r="A971" s="64">
        <v>44</v>
      </c>
      <c r="B971" s="50" t="s">
        <v>2616</v>
      </c>
      <c r="C971" s="86" t="s">
        <v>2617</v>
      </c>
    </row>
    <row r="972" spans="1:3" x14ac:dyDescent="0.2">
      <c r="A972" s="64">
        <v>44</v>
      </c>
      <c r="B972" s="50" t="s">
        <v>2618</v>
      </c>
      <c r="C972" s="86" t="s">
        <v>2619</v>
      </c>
    </row>
    <row r="973" spans="1:3" x14ac:dyDescent="0.2">
      <c r="A973" s="64">
        <v>44</v>
      </c>
      <c r="B973" s="50" t="s">
        <v>2620</v>
      </c>
      <c r="C973" s="86" t="s">
        <v>2621</v>
      </c>
    </row>
    <row r="974" spans="1:3" x14ac:dyDescent="0.2">
      <c r="A974" s="64">
        <v>44</v>
      </c>
      <c r="B974" s="50" t="s">
        <v>2622</v>
      </c>
      <c r="C974" s="86" t="s">
        <v>2623</v>
      </c>
    </row>
    <row r="975" spans="1:3" x14ac:dyDescent="0.2">
      <c r="A975" s="64">
        <v>45</v>
      </c>
      <c r="B975" s="50" t="s">
        <v>2624</v>
      </c>
      <c r="C975" s="86" t="s">
        <v>2625</v>
      </c>
    </row>
    <row r="976" spans="1:3" x14ac:dyDescent="0.2">
      <c r="A976" s="64">
        <v>45</v>
      </c>
      <c r="B976" s="50" t="s">
        <v>2626</v>
      </c>
      <c r="C976" s="86" t="s">
        <v>2627</v>
      </c>
    </row>
    <row r="977" spans="1:3" x14ac:dyDescent="0.2">
      <c r="A977" s="64">
        <v>45</v>
      </c>
      <c r="B977" s="50" t="s">
        <v>2628</v>
      </c>
      <c r="C977" s="86" t="s">
        <v>2629</v>
      </c>
    </row>
    <row r="978" spans="1:3" x14ac:dyDescent="0.2">
      <c r="A978" s="64">
        <v>45</v>
      </c>
      <c r="B978" s="50" t="s">
        <v>2630</v>
      </c>
      <c r="C978" s="86" t="s">
        <v>2631</v>
      </c>
    </row>
    <row r="979" spans="1:3" x14ac:dyDescent="0.2">
      <c r="A979" s="64">
        <v>45</v>
      </c>
      <c r="B979" s="50" t="s">
        <v>2632</v>
      </c>
      <c r="C979" s="86" t="s">
        <v>2633</v>
      </c>
    </row>
    <row r="980" spans="1:3" x14ac:dyDescent="0.2">
      <c r="A980" s="64">
        <v>45</v>
      </c>
      <c r="B980" s="50" t="s">
        <v>2634</v>
      </c>
      <c r="C980" s="86" t="s">
        <v>2635</v>
      </c>
    </row>
    <row r="981" spans="1:3" x14ac:dyDescent="0.2">
      <c r="A981" s="64">
        <v>45</v>
      </c>
      <c r="B981" s="50" t="s">
        <v>2636</v>
      </c>
      <c r="C981" s="86" t="s">
        <v>2637</v>
      </c>
    </row>
    <row r="982" spans="1:3" x14ac:dyDescent="0.2">
      <c r="A982" s="64">
        <v>45</v>
      </c>
      <c r="B982" s="50" t="s">
        <v>2638</v>
      </c>
      <c r="C982" s="86" t="s">
        <v>2639</v>
      </c>
    </row>
    <row r="983" spans="1:3" x14ac:dyDescent="0.2">
      <c r="A983" s="64">
        <v>45</v>
      </c>
      <c r="B983" s="50" t="s">
        <v>2640</v>
      </c>
      <c r="C983" s="86" t="s">
        <v>2641</v>
      </c>
    </row>
    <row r="984" spans="1:3" x14ac:dyDescent="0.2">
      <c r="A984" s="64">
        <v>45</v>
      </c>
      <c r="B984" s="50" t="s">
        <v>2642</v>
      </c>
      <c r="C984" s="86" t="s">
        <v>2643</v>
      </c>
    </row>
    <row r="985" spans="1:3" x14ac:dyDescent="0.2">
      <c r="A985" s="64">
        <v>45</v>
      </c>
      <c r="B985" s="50" t="s">
        <v>2644</v>
      </c>
      <c r="C985" s="86" t="s">
        <v>2645</v>
      </c>
    </row>
    <row r="986" spans="1:3" x14ac:dyDescent="0.2">
      <c r="A986" s="64">
        <v>45</v>
      </c>
      <c r="B986" s="50" t="s">
        <v>2646</v>
      </c>
      <c r="C986" s="86" t="s">
        <v>2647</v>
      </c>
    </row>
    <row r="987" spans="1:3" x14ac:dyDescent="0.2">
      <c r="A987" s="64">
        <v>45</v>
      </c>
      <c r="B987" s="50" t="s">
        <v>2648</v>
      </c>
      <c r="C987" s="86" t="s">
        <v>2649</v>
      </c>
    </row>
    <row r="988" spans="1:3" x14ac:dyDescent="0.2">
      <c r="A988" s="64">
        <v>45</v>
      </c>
      <c r="B988" s="50" t="s">
        <v>2650</v>
      </c>
      <c r="C988" s="86" t="s">
        <v>2651</v>
      </c>
    </row>
    <row r="989" spans="1:3" x14ac:dyDescent="0.2">
      <c r="A989" s="64">
        <v>45</v>
      </c>
      <c r="B989" s="50" t="s">
        <v>2652</v>
      </c>
      <c r="C989" s="86" t="s">
        <v>2653</v>
      </c>
    </row>
    <row r="990" spans="1:3" x14ac:dyDescent="0.2">
      <c r="A990" s="64">
        <v>45</v>
      </c>
      <c r="B990" s="50" t="s">
        <v>2654</v>
      </c>
      <c r="C990" s="86" t="s">
        <v>2655</v>
      </c>
    </row>
    <row r="991" spans="1:3" x14ac:dyDescent="0.2">
      <c r="A991" s="64">
        <v>45</v>
      </c>
      <c r="B991" s="50" t="s">
        <v>2656</v>
      </c>
      <c r="C991" s="86" t="s">
        <v>2657</v>
      </c>
    </row>
    <row r="992" spans="1:3" x14ac:dyDescent="0.2">
      <c r="A992" s="64">
        <v>45</v>
      </c>
      <c r="B992" s="50" t="s">
        <v>2658</v>
      </c>
      <c r="C992" s="86" t="s">
        <v>2659</v>
      </c>
    </row>
    <row r="993" spans="1:3" x14ac:dyDescent="0.2">
      <c r="A993" s="64">
        <v>45</v>
      </c>
      <c r="B993" s="50" t="s">
        <v>2660</v>
      </c>
      <c r="C993" s="86" t="s">
        <v>2661</v>
      </c>
    </row>
    <row r="994" spans="1:3" x14ac:dyDescent="0.2">
      <c r="A994" s="64">
        <v>45</v>
      </c>
      <c r="B994" s="50" t="s">
        <v>2662</v>
      </c>
      <c r="C994" s="86" t="s">
        <v>2663</v>
      </c>
    </row>
    <row r="995" spans="1:3" x14ac:dyDescent="0.2">
      <c r="A995" s="64">
        <v>45</v>
      </c>
      <c r="B995" s="50" t="s">
        <v>2664</v>
      </c>
      <c r="C995" s="86" t="s">
        <v>2665</v>
      </c>
    </row>
    <row r="996" spans="1:3" x14ac:dyDescent="0.2">
      <c r="A996" s="64">
        <v>45</v>
      </c>
      <c r="B996" s="50" t="s">
        <v>2666</v>
      </c>
      <c r="C996" s="86" t="s">
        <v>2667</v>
      </c>
    </row>
    <row r="997" spans="1:3" x14ac:dyDescent="0.2">
      <c r="A997" s="64">
        <v>46</v>
      </c>
      <c r="B997" s="50" t="s">
        <v>2668</v>
      </c>
      <c r="C997" s="86" t="s">
        <v>2669</v>
      </c>
    </row>
    <row r="998" spans="1:3" x14ac:dyDescent="0.2">
      <c r="A998" s="64">
        <v>46</v>
      </c>
      <c r="B998" s="50" t="s">
        <v>2670</v>
      </c>
      <c r="C998" s="86" t="s">
        <v>2671</v>
      </c>
    </row>
    <row r="999" spans="1:3" x14ac:dyDescent="0.2">
      <c r="A999" s="64">
        <v>46</v>
      </c>
      <c r="B999" s="50" t="s">
        <v>2672</v>
      </c>
      <c r="C999" s="86" t="s">
        <v>2673</v>
      </c>
    </row>
    <row r="1000" spans="1:3" x14ac:dyDescent="0.2">
      <c r="A1000" s="64">
        <v>46</v>
      </c>
      <c r="B1000" s="50" t="s">
        <v>2674</v>
      </c>
      <c r="C1000" s="86" t="s">
        <v>2675</v>
      </c>
    </row>
    <row r="1001" spans="1:3" x14ac:dyDescent="0.2">
      <c r="A1001" s="64">
        <v>46</v>
      </c>
      <c r="B1001" s="50" t="s">
        <v>2676</v>
      </c>
      <c r="C1001" s="86" t="s">
        <v>2677</v>
      </c>
    </row>
    <row r="1002" spans="1:3" x14ac:dyDescent="0.2">
      <c r="A1002" s="64">
        <v>46</v>
      </c>
      <c r="B1002" s="50" t="s">
        <v>2678</v>
      </c>
      <c r="C1002" s="86" t="s">
        <v>2679</v>
      </c>
    </row>
    <row r="1003" spans="1:3" x14ac:dyDescent="0.2">
      <c r="A1003" s="64">
        <v>46</v>
      </c>
      <c r="B1003" s="50" t="s">
        <v>2680</v>
      </c>
      <c r="C1003" s="86" t="s">
        <v>2681</v>
      </c>
    </row>
    <row r="1004" spans="1:3" x14ac:dyDescent="0.2">
      <c r="A1004" s="64">
        <v>46</v>
      </c>
      <c r="B1004" s="50" t="s">
        <v>2682</v>
      </c>
      <c r="C1004" s="86" t="s">
        <v>2683</v>
      </c>
    </row>
    <row r="1005" spans="1:3" x14ac:dyDescent="0.2">
      <c r="A1005" s="64">
        <v>46</v>
      </c>
      <c r="B1005" s="50" t="s">
        <v>2684</v>
      </c>
      <c r="C1005" s="86" t="s">
        <v>2685</v>
      </c>
    </row>
    <row r="1006" spans="1:3" x14ac:dyDescent="0.2">
      <c r="A1006" s="64">
        <v>46</v>
      </c>
      <c r="B1006" s="50" t="s">
        <v>2686</v>
      </c>
      <c r="C1006" s="86" t="s">
        <v>2687</v>
      </c>
    </row>
    <row r="1007" spans="1:3" x14ac:dyDescent="0.2">
      <c r="A1007" s="64">
        <v>46</v>
      </c>
      <c r="B1007" s="50" t="s">
        <v>2688</v>
      </c>
      <c r="C1007" s="86" t="s">
        <v>2689</v>
      </c>
    </row>
    <row r="1008" spans="1:3" x14ac:dyDescent="0.2">
      <c r="A1008" s="64">
        <v>46</v>
      </c>
      <c r="B1008" s="50" t="s">
        <v>2690</v>
      </c>
      <c r="C1008" s="86" t="s">
        <v>2691</v>
      </c>
    </row>
    <row r="1009" spans="1:3" x14ac:dyDescent="0.2">
      <c r="A1009" s="64">
        <v>46</v>
      </c>
      <c r="B1009" s="50" t="s">
        <v>2692</v>
      </c>
      <c r="C1009" s="86" t="s">
        <v>2693</v>
      </c>
    </row>
    <row r="1010" spans="1:3" x14ac:dyDescent="0.2">
      <c r="A1010" s="64">
        <v>46</v>
      </c>
      <c r="B1010" s="50" t="s">
        <v>2694</v>
      </c>
      <c r="C1010" s="86" t="s">
        <v>2695</v>
      </c>
    </row>
    <row r="1011" spans="1:3" x14ac:dyDescent="0.2">
      <c r="A1011" s="64">
        <v>46</v>
      </c>
      <c r="B1011" s="50" t="s">
        <v>2696</v>
      </c>
      <c r="C1011" s="86" t="s">
        <v>2697</v>
      </c>
    </row>
    <row r="1012" spans="1:3" x14ac:dyDescent="0.2">
      <c r="A1012" s="64">
        <v>46</v>
      </c>
      <c r="B1012" s="50" t="s">
        <v>2698</v>
      </c>
      <c r="C1012" s="86" t="s">
        <v>2699</v>
      </c>
    </row>
    <row r="1013" spans="1:3" x14ac:dyDescent="0.2">
      <c r="A1013" s="64">
        <v>46</v>
      </c>
      <c r="B1013" s="50" t="s">
        <v>2700</v>
      </c>
      <c r="C1013" s="86" t="s">
        <v>2701</v>
      </c>
    </row>
    <row r="1014" spans="1:3" x14ac:dyDescent="0.2">
      <c r="A1014" s="64">
        <v>46</v>
      </c>
      <c r="B1014" s="50" t="s">
        <v>2702</v>
      </c>
      <c r="C1014" s="86" t="s">
        <v>2703</v>
      </c>
    </row>
    <row r="1015" spans="1:3" x14ac:dyDescent="0.2">
      <c r="A1015" s="64">
        <v>46</v>
      </c>
      <c r="B1015" s="50" t="s">
        <v>2704</v>
      </c>
      <c r="C1015" s="86" t="s">
        <v>2705</v>
      </c>
    </row>
    <row r="1016" spans="1:3" x14ac:dyDescent="0.2">
      <c r="A1016" s="64">
        <v>46</v>
      </c>
      <c r="B1016" s="50" t="s">
        <v>2706</v>
      </c>
      <c r="C1016" s="86" t="s">
        <v>2707</v>
      </c>
    </row>
    <row r="1017" spans="1:3" x14ac:dyDescent="0.2">
      <c r="A1017" s="64">
        <v>46</v>
      </c>
      <c r="B1017" s="50" t="s">
        <v>2708</v>
      </c>
      <c r="C1017" s="86" t="s">
        <v>2709</v>
      </c>
    </row>
    <row r="1018" spans="1:3" x14ac:dyDescent="0.2">
      <c r="A1018" s="64">
        <v>46</v>
      </c>
      <c r="B1018" s="50" t="s">
        <v>2710</v>
      </c>
      <c r="C1018" s="86" t="s">
        <v>2711</v>
      </c>
    </row>
    <row r="1019" spans="1:3" x14ac:dyDescent="0.2">
      <c r="A1019" s="64">
        <v>46</v>
      </c>
      <c r="B1019" s="50" t="s">
        <v>2712</v>
      </c>
      <c r="C1019" s="86" t="s">
        <v>2713</v>
      </c>
    </row>
    <row r="1020" spans="1:3" x14ac:dyDescent="0.2">
      <c r="A1020" s="64">
        <v>46</v>
      </c>
      <c r="B1020" s="50" t="s">
        <v>2714</v>
      </c>
      <c r="C1020" s="86" t="s">
        <v>2715</v>
      </c>
    </row>
    <row r="1021" spans="1:3" x14ac:dyDescent="0.2">
      <c r="A1021" s="64">
        <v>46</v>
      </c>
      <c r="B1021" s="50" t="s">
        <v>2716</v>
      </c>
      <c r="C1021" s="86" t="s">
        <v>2717</v>
      </c>
    </row>
    <row r="1022" spans="1:3" x14ac:dyDescent="0.2">
      <c r="A1022" s="64">
        <v>46</v>
      </c>
      <c r="B1022" s="50" t="s">
        <v>2718</v>
      </c>
      <c r="C1022" s="86" t="s">
        <v>2719</v>
      </c>
    </row>
    <row r="1023" spans="1:3" x14ac:dyDescent="0.2">
      <c r="A1023" s="64">
        <v>46</v>
      </c>
      <c r="B1023" s="50" t="s">
        <v>2720</v>
      </c>
      <c r="C1023" s="86" t="s">
        <v>2721</v>
      </c>
    </row>
    <row r="1024" spans="1:3" x14ac:dyDescent="0.2">
      <c r="A1024" s="64">
        <v>46</v>
      </c>
      <c r="B1024" s="50" t="s">
        <v>2722</v>
      </c>
      <c r="C1024" s="86" t="s">
        <v>2723</v>
      </c>
    </row>
    <row r="1025" spans="1:3" x14ac:dyDescent="0.2">
      <c r="A1025" s="64">
        <v>47</v>
      </c>
      <c r="B1025" s="50" t="s">
        <v>2724</v>
      </c>
      <c r="C1025" s="86" t="s">
        <v>2725</v>
      </c>
    </row>
    <row r="1026" spans="1:3" x14ac:dyDescent="0.2">
      <c r="A1026" s="64">
        <v>47</v>
      </c>
      <c r="B1026" s="50" t="s">
        <v>2726</v>
      </c>
      <c r="C1026" s="86" t="s">
        <v>2727</v>
      </c>
    </row>
    <row r="1027" spans="1:3" x14ac:dyDescent="0.2">
      <c r="A1027" s="64">
        <v>47</v>
      </c>
      <c r="B1027" s="50" t="s">
        <v>2728</v>
      </c>
      <c r="C1027" s="86" t="s">
        <v>2729</v>
      </c>
    </row>
    <row r="1028" spans="1:3" x14ac:dyDescent="0.2">
      <c r="A1028" s="64">
        <v>47</v>
      </c>
      <c r="B1028" s="50" t="s">
        <v>2730</v>
      </c>
      <c r="C1028" s="86" t="s">
        <v>2731</v>
      </c>
    </row>
    <row r="1029" spans="1:3" x14ac:dyDescent="0.2">
      <c r="A1029" s="64">
        <v>47</v>
      </c>
      <c r="B1029" s="50" t="s">
        <v>2732</v>
      </c>
      <c r="C1029" s="86" t="s">
        <v>2733</v>
      </c>
    </row>
    <row r="1030" spans="1:3" x14ac:dyDescent="0.2">
      <c r="A1030" s="64">
        <v>47</v>
      </c>
      <c r="B1030" s="50" t="s">
        <v>2734</v>
      </c>
      <c r="C1030" s="86" t="s">
        <v>2735</v>
      </c>
    </row>
    <row r="1031" spans="1:3" x14ac:dyDescent="0.2">
      <c r="A1031" s="64">
        <v>47</v>
      </c>
      <c r="B1031" s="50" t="s">
        <v>2736</v>
      </c>
      <c r="C1031" s="86" t="s">
        <v>2737</v>
      </c>
    </row>
    <row r="1032" spans="1:3" x14ac:dyDescent="0.2">
      <c r="A1032" s="64">
        <v>47</v>
      </c>
      <c r="B1032" s="50" t="s">
        <v>2738</v>
      </c>
      <c r="C1032" s="86" t="s">
        <v>2739</v>
      </c>
    </row>
    <row r="1033" spans="1:3" x14ac:dyDescent="0.2">
      <c r="A1033" s="64">
        <v>47</v>
      </c>
      <c r="B1033" s="50" t="s">
        <v>2740</v>
      </c>
      <c r="C1033" s="86" t="s">
        <v>2741</v>
      </c>
    </row>
    <row r="1034" spans="1:3" x14ac:dyDescent="0.2">
      <c r="A1034" s="64">
        <v>47</v>
      </c>
      <c r="B1034" s="50" t="s">
        <v>2742</v>
      </c>
      <c r="C1034" s="86" t="s">
        <v>566</v>
      </c>
    </row>
    <row r="1035" spans="1:3" x14ac:dyDescent="0.2">
      <c r="A1035" s="64">
        <v>47</v>
      </c>
      <c r="B1035" s="50" t="s">
        <v>2743</v>
      </c>
      <c r="C1035" s="86" t="s">
        <v>2744</v>
      </c>
    </row>
    <row r="1036" spans="1:3" x14ac:dyDescent="0.2">
      <c r="A1036" s="64">
        <v>47</v>
      </c>
      <c r="B1036" s="50" t="s">
        <v>2745</v>
      </c>
      <c r="C1036" s="86" t="s">
        <v>2746</v>
      </c>
    </row>
    <row r="1037" spans="1:3" x14ac:dyDescent="0.2">
      <c r="A1037" s="64">
        <v>47</v>
      </c>
      <c r="B1037" s="50" t="s">
        <v>2747</v>
      </c>
      <c r="C1037" s="86" t="s">
        <v>2748</v>
      </c>
    </row>
    <row r="1038" spans="1:3" x14ac:dyDescent="0.2">
      <c r="A1038" s="64">
        <v>47</v>
      </c>
      <c r="B1038" s="50" t="s">
        <v>2749</v>
      </c>
      <c r="C1038" s="86" t="s">
        <v>2750</v>
      </c>
    </row>
    <row r="1039" spans="1:3" x14ac:dyDescent="0.2">
      <c r="A1039" s="64">
        <v>47</v>
      </c>
      <c r="B1039" s="50" t="s">
        <v>2751</v>
      </c>
      <c r="C1039" s="86" t="s">
        <v>2752</v>
      </c>
    </row>
    <row r="1040" spans="1:3" x14ac:dyDescent="0.2">
      <c r="A1040" s="64">
        <v>47</v>
      </c>
      <c r="B1040" s="50" t="s">
        <v>2753</v>
      </c>
      <c r="C1040" s="86" t="s">
        <v>2754</v>
      </c>
    </row>
    <row r="1041" spans="1:3" x14ac:dyDescent="0.2">
      <c r="A1041" s="64">
        <v>47</v>
      </c>
      <c r="B1041" s="50" t="s">
        <v>2755</v>
      </c>
      <c r="C1041" s="86" t="s">
        <v>2756</v>
      </c>
    </row>
    <row r="1042" spans="1:3" x14ac:dyDescent="0.2">
      <c r="A1042" s="64">
        <v>47</v>
      </c>
      <c r="B1042" s="50" t="s">
        <v>2757</v>
      </c>
      <c r="C1042" s="86" t="s">
        <v>2758</v>
      </c>
    </row>
    <row r="1043" spans="1:3" x14ac:dyDescent="0.2">
      <c r="A1043" s="64">
        <v>47</v>
      </c>
      <c r="B1043" s="50" t="s">
        <v>2724</v>
      </c>
      <c r="C1043" s="86" t="s">
        <v>2725</v>
      </c>
    </row>
    <row r="1044" spans="1:3" x14ac:dyDescent="0.2">
      <c r="A1044" s="64">
        <v>47</v>
      </c>
      <c r="B1044" s="50" t="s">
        <v>2726</v>
      </c>
      <c r="C1044" s="86" t="s">
        <v>2727</v>
      </c>
    </row>
    <row r="1045" spans="1:3" x14ac:dyDescent="0.2">
      <c r="A1045" s="64">
        <v>47</v>
      </c>
      <c r="B1045" s="50" t="s">
        <v>2728</v>
      </c>
      <c r="C1045" s="86" t="s">
        <v>2729</v>
      </c>
    </row>
    <row r="1046" spans="1:3" x14ac:dyDescent="0.2">
      <c r="A1046" s="64">
        <v>47</v>
      </c>
      <c r="B1046" s="50" t="s">
        <v>2730</v>
      </c>
      <c r="C1046" s="86" t="s">
        <v>2731</v>
      </c>
    </row>
    <row r="1047" spans="1:3" x14ac:dyDescent="0.2">
      <c r="A1047" s="64">
        <v>47</v>
      </c>
      <c r="B1047" s="50" t="s">
        <v>2732</v>
      </c>
      <c r="C1047" s="86" t="s">
        <v>2733</v>
      </c>
    </row>
    <row r="1048" spans="1:3" x14ac:dyDescent="0.2">
      <c r="A1048" s="64">
        <v>47</v>
      </c>
      <c r="B1048" s="50" t="s">
        <v>2734</v>
      </c>
      <c r="C1048" s="86" t="s">
        <v>2735</v>
      </c>
    </row>
    <row r="1049" spans="1:3" x14ac:dyDescent="0.2">
      <c r="A1049" s="64">
        <v>47</v>
      </c>
      <c r="B1049" s="50" t="s">
        <v>2736</v>
      </c>
      <c r="C1049" s="86" t="s">
        <v>2737</v>
      </c>
    </row>
    <row r="1050" spans="1:3" x14ac:dyDescent="0.2">
      <c r="A1050" s="64">
        <v>47</v>
      </c>
      <c r="B1050" s="50" t="s">
        <v>2738</v>
      </c>
      <c r="C1050" s="86" t="s">
        <v>2739</v>
      </c>
    </row>
    <row r="1051" spans="1:3" x14ac:dyDescent="0.2">
      <c r="A1051" s="64">
        <v>47</v>
      </c>
      <c r="B1051" s="50" t="s">
        <v>2740</v>
      </c>
      <c r="C1051" s="86" t="s">
        <v>2741</v>
      </c>
    </row>
    <row r="1052" spans="1:3" x14ac:dyDescent="0.2">
      <c r="A1052" s="64">
        <v>47</v>
      </c>
      <c r="B1052" s="50" t="s">
        <v>2742</v>
      </c>
      <c r="C1052" s="86" t="s">
        <v>566</v>
      </c>
    </row>
    <row r="1053" spans="1:3" x14ac:dyDescent="0.2">
      <c r="A1053" s="64">
        <v>47</v>
      </c>
      <c r="B1053" s="50" t="s">
        <v>2743</v>
      </c>
      <c r="C1053" s="86" t="s">
        <v>2744</v>
      </c>
    </row>
    <row r="1054" spans="1:3" x14ac:dyDescent="0.2">
      <c r="A1054" s="64">
        <v>47</v>
      </c>
      <c r="B1054" s="50" t="s">
        <v>2745</v>
      </c>
      <c r="C1054" s="86" t="s">
        <v>2746</v>
      </c>
    </row>
    <row r="1055" spans="1:3" x14ac:dyDescent="0.2">
      <c r="A1055" s="64">
        <v>47</v>
      </c>
      <c r="B1055" s="50" t="s">
        <v>2747</v>
      </c>
      <c r="C1055" s="86" t="s">
        <v>2748</v>
      </c>
    </row>
    <row r="1056" spans="1:3" x14ac:dyDescent="0.2">
      <c r="A1056" s="64">
        <v>47</v>
      </c>
      <c r="B1056" s="50" t="s">
        <v>2749</v>
      </c>
      <c r="C1056" s="86" t="s">
        <v>2750</v>
      </c>
    </row>
    <row r="1057" spans="1:3" x14ac:dyDescent="0.2">
      <c r="A1057" s="64">
        <v>47</v>
      </c>
      <c r="B1057" s="50" t="s">
        <v>2751</v>
      </c>
      <c r="C1057" s="86" t="s">
        <v>2752</v>
      </c>
    </row>
    <row r="1058" spans="1:3" x14ac:dyDescent="0.2">
      <c r="A1058" s="64">
        <v>47</v>
      </c>
      <c r="B1058" s="50" t="s">
        <v>2753</v>
      </c>
      <c r="C1058" s="86" t="s">
        <v>2754</v>
      </c>
    </row>
    <row r="1059" spans="1:3" x14ac:dyDescent="0.2">
      <c r="A1059" s="64">
        <v>47</v>
      </c>
      <c r="B1059" s="50" t="s">
        <v>2755</v>
      </c>
      <c r="C1059" s="86" t="s">
        <v>2756</v>
      </c>
    </row>
    <row r="1060" spans="1:3" x14ac:dyDescent="0.2">
      <c r="A1060" s="64">
        <v>47</v>
      </c>
      <c r="B1060" s="50" t="s">
        <v>2757</v>
      </c>
      <c r="C1060" s="86" t="s">
        <v>2758</v>
      </c>
    </row>
    <row r="1061" spans="1:3" x14ac:dyDescent="0.2">
      <c r="A1061" s="64">
        <v>48</v>
      </c>
      <c r="B1061" s="50" t="s">
        <v>2759</v>
      </c>
      <c r="C1061" s="86" t="s">
        <v>2760</v>
      </c>
    </row>
    <row r="1062" spans="1:3" x14ac:dyDescent="0.2">
      <c r="A1062" s="64">
        <v>48</v>
      </c>
      <c r="B1062" s="50" t="s">
        <v>2761</v>
      </c>
      <c r="C1062" s="86" t="s">
        <v>2762</v>
      </c>
    </row>
    <row r="1063" spans="1:3" x14ac:dyDescent="0.2">
      <c r="A1063" s="64">
        <v>48</v>
      </c>
      <c r="B1063" s="50" t="s">
        <v>2763</v>
      </c>
      <c r="C1063" s="86" t="s">
        <v>2764</v>
      </c>
    </row>
    <row r="1064" spans="1:3" x14ac:dyDescent="0.2">
      <c r="A1064" s="64">
        <v>48</v>
      </c>
      <c r="B1064" s="50" t="s">
        <v>2765</v>
      </c>
      <c r="C1064" s="86" t="s">
        <v>701</v>
      </c>
    </row>
    <row r="1065" spans="1:3" x14ac:dyDescent="0.2">
      <c r="A1065" s="64">
        <v>48</v>
      </c>
      <c r="B1065" s="50" t="s">
        <v>2766</v>
      </c>
      <c r="C1065" s="86" t="s">
        <v>2767</v>
      </c>
    </row>
    <row r="1066" spans="1:3" x14ac:dyDescent="0.2">
      <c r="A1066" s="64">
        <v>48</v>
      </c>
      <c r="B1066" s="50" t="s">
        <v>2768</v>
      </c>
      <c r="C1066" s="86" t="s">
        <v>2769</v>
      </c>
    </row>
    <row r="1067" spans="1:3" x14ac:dyDescent="0.2">
      <c r="A1067" s="64">
        <v>48</v>
      </c>
      <c r="B1067" s="50" t="s">
        <v>2770</v>
      </c>
      <c r="C1067" s="86" t="s">
        <v>2771</v>
      </c>
    </row>
    <row r="1068" spans="1:3" x14ac:dyDescent="0.2">
      <c r="A1068" s="64">
        <v>48</v>
      </c>
      <c r="B1068" s="50" t="s">
        <v>2772</v>
      </c>
      <c r="C1068" s="86" t="s">
        <v>2773</v>
      </c>
    </row>
    <row r="1069" spans="1:3" x14ac:dyDescent="0.2">
      <c r="A1069" s="64">
        <v>48</v>
      </c>
      <c r="B1069" s="50" t="s">
        <v>2774</v>
      </c>
      <c r="C1069" s="86" t="s">
        <v>2775</v>
      </c>
    </row>
    <row r="1070" spans="1:3" x14ac:dyDescent="0.2">
      <c r="A1070" s="64">
        <v>48</v>
      </c>
      <c r="B1070" s="50" t="s">
        <v>2776</v>
      </c>
      <c r="C1070" s="86" t="s">
        <v>2777</v>
      </c>
    </row>
    <row r="1071" spans="1:3" x14ac:dyDescent="0.2">
      <c r="A1071" s="64">
        <v>48</v>
      </c>
      <c r="B1071" s="50" t="s">
        <v>2778</v>
      </c>
      <c r="C1071" s="86" t="s">
        <v>2779</v>
      </c>
    </row>
    <row r="1072" spans="1:3" x14ac:dyDescent="0.2">
      <c r="A1072" s="64">
        <v>48</v>
      </c>
      <c r="B1072" s="50" t="s">
        <v>2780</v>
      </c>
      <c r="C1072" s="86" t="s">
        <v>2781</v>
      </c>
    </row>
    <row r="1073" spans="1:3" x14ac:dyDescent="0.2">
      <c r="A1073" s="64">
        <v>48</v>
      </c>
      <c r="B1073" s="50" t="s">
        <v>2782</v>
      </c>
      <c r="C1073" s="86" t="s">
        <v>2783</v>
      </c>
    </row>
    <row r="1074" spans="1:3" x14ac:dyDescent="0.2">
      <c r="A1074" s="64">
        <v>48</v>
      </c>
      <c r="B1074" s="50" t="s">
        <v>2759</v>
      </c>
      <c r="C1074" s="86" t="s">
        <v>2760</v>
      </c>
    </row>
    <row r="1075" spans="1:3" x14ac:dyDescent="0.2">
      <c r="A1075" s="64">
        <v>48</v>
      </c>
      <c r="B1075" s="50" t="s">
        <v>2761</v>
      </c>
      <c r="C1075" s="86" t="s">
        <v>2762</v>
      </c>
    </row>
    <row r="1076" spans="1:3" x14ac:dyDescent="0.2">
      <c r="A1076" s="64">
        <v>48</v>
      </c>
      <c r="B1076" s="50" t="s">
        <v>2763</v>
      </c>
      <c r="C1076" s="86" t="s">
        <v>2764</v>
      </c>
    </row>
    <row r="1077" spans="1:3" x14ac:dyDescent="0.2">
      <c r="A1077" s="64">
        <v>48</v>
      </c>
      <c r="B1077" s="50" t="s">
        <v>2765</v>
      </c>
      <c r="C1077" s="86" t="s">
        <v>701</v>
      </c>
    </row>
    <row r="1078" spans="1:3" x14ac:dyDescent="0.2">
      <c r="A1078" s="64">
        <v>48</v>
      </c>
      <c r="B1078" s="50" t="s">
        <v>2766</v>
      </c>
      <c r="C1078" s="86" t="s">
        <v>2767</v>
      </c>
    </row>
    <row r="1079" spans="1:3" x14ac:dyDescent="0.2">
      <c r="A1079" s="64">
        <v>48</v>
      </c>
      <c r="B1079" s="50" t="s">
        <v>2768</v>
      </c>
      <c r="C1079" s="86" t="s">
        <v>2769</v>
      </c>
    </row>
    <row r="1080" spans="1:3" x14ac:dyDescent="0.2">
      <c r="A1080" s="64">
        <v>48</v>
      </c>
      <c r="B1080" s="50" t="s">
        <v>2770</v>
      </c>
      <c r="C1080" s="86" t="s">
        <v>2771</v>
      </c>
    </row>
    <row r="1081" spans="1:3" x14ac:dyDescent="0.2">
      <c r="A1081" s="64">
        <v>49</v>
      </c>
      <c r="B1081" s="50" t="s">
        <v>2784</v>
      </c>
      <c r="C1081" s="86" t="s">
        <v>2785</v>
      </c>
    </row>
    <row r="1082" spans="1:3" x14ac:dyDescent="0.2">
      <c r="A1082" s="64">
        <v>49</v>
      </c>
      <c r="B1082" s="50" t="s">
        <v>2786</v>
      </c>
      <c r="C1082" s="86" t="s">
        <v>2787</v>
      </c>
    </row>
    <row r="1083" spans="1:3" x14ac:dyDescent="0.2">
      <c r="A1083" s="64">
        <v>49</v>
      </c>
      <c r="B1083" s="50" t="s">
        <v>2788</v>
      </c>
      <c r="C1083" s="86" t="s">
        <v>2789</v>
      </c>
    </row>
    <row r="1084" spans="1:3" x14ac:dyDescent="0.2">
      <c r="A1084" s="64">
        <v>49</v>
      </c>
      <c r="B1084" s="50" t="s">
        <v>2790</v>
      </c>
      <c r="C1084" s="86" t="s">
        <v>2791</v>
      </c>
    </row>
    <row r="1085" spans="1:3" x14ac:dyDescent="0.2">
      <c r="A1085" s="64">
        <v>49</v>
      </c>
      <c r="B1085" s="50" t="s">
        <v>2792</v>
      </c>
      <c r="C1085" s="86" t="s">
        <v>2793</v>
      </c>
    </row>
    <row r="1086" spans="1:3" x14ac:dyDescent="0.2">
      <c r="A1086" s="64">
        <v>49</v>
      </c>
      <c r="B1086" s="50" t="s">
        <v>2794</v>
      </c>
      <c r="C1086" s="86" t="s">
        <v>2795</v>
      </c>
    </row>
    <row r="1087" spans="1:3" x14ac:dyDescent="0.2">
      <c r="A1087" s="64">
        <v>49</v>
      </c>
      <c r="B1087" s="50" t="s">
        <v>2796</v>
      </c>
      <c r="C1087" s="86" t="s">
        <v>2797</v>
      </c>
    </row>
    <row r="1088" spans="1:3" x14ac:dyDescent="0.2">
      <c r="A1088" s="64">
        <v>49</v>
      </c>
      <c r="B1088" s="50" t="s">
        <v>2798</v>
      </c>
      <c r="C1088" s="86" t="s">
        <v>2799</v>
      </c>
    </row>
    <row r="1089" spans="1:3" x14ac:dyDescent="0.2">
      <c r="A1089" s="64">
        <v>49</v>
      </c>
      <c r="B1089" s="50" t="s">
        <v>2800</v>
      </c>
      <c r="C1089" s="86" t="s">
        <v>2801</v>
      </c>
    </row>
    <row r="1090" spans="1:3" x14ac:dyDescent="0.2">
      <c r="A1090" s="64">
        <v>49</v>
      </c>
      <c r="B1090" s="50" t="s">
        <v>2802</v>
      </c>
      <c r="C1090" s="86" t="s">
        <v>2803</v>
      </c>
    </row>
    <row r="1091" spans="1:3" x14ac:dyDescent="0.2">
      <c r="A1091" s="64">
        <v>49</v>
      </c>
      <c r="B1091" s="50" t="s">
        <v>2804</v>
      </c>
      <c r="C1091" s="86" t="s">
        <v>2805</v>
      </c>
    </row>
    <row r="1092" spans="1:3" x14ac:dyDescent="0.2">
      <c r="A1092" s="64">
        <v>49</v>
      </c>
      <c r="B1092" s="50" t="s">
        <v>2806</v>
      </c>
      <c r="C1092" s="86" t="s">
        <v>2807</v>
      </c>
    </row>
    <row r="1093" spans="1:3" x14ac:dyDescent="0.2">
      <c r="A1093" s="64">
        <v>49</v>
      </c>
      <c r="B1093" s="50" t="s">
        <v>2808</v>
      </c>
      <c r="C1093" s="86" t="s">
        <v>2809</v>
      </c>
    </row>
    <row r="1094" spans="1:3" x14ac:dyDescent="0.2">
      <c r="A1094" s="64">
        <v>49</v>
      </c>
      <c r="B1094" s="50" t="s">
        <v>2810</v>
      </c>
      <c r="C1094" s="86" t="s">
        <v>2811</v>
      </c>
    </row>
    <row r="1095" spans="1:3" x14ac:dyDescent="0.2">
      <c r="A1095" s="64">
        <v>49</v>
      </c>
      <c r="B1095" s="50" t="s">
        <v>2812</v>
      </c>
      <c r="C1095" s="86" t="s">
        <v>2813</v>
      </c>
    </row>
    <row r="1096" spans="1:3" x14ac:dyDescent="0.2">
      <c r="A1096" s="64">
        <v>49</v>
      </c>
      <c r="B1096" s="50" t="s">
        <v>2814</v>
      </c>
      <c r="C1096" s="86" t="s">
        <v>2815</v>
      </c>
    </row>
    <row r="1097" spans="1:3" x14ac:dyDescent="0.2">
      <c r="A1097" s="64">
        <v>49</v>
      </c>
      <c r="B1097" s="50" t="s">
        <v>2816</v>
      </c>
      <c r="C1097" s="86" t="s">
        <v>2817</v>
      </c>
    </row>
    <row r="1098" spans="1:3" x14ac:dyDescent="0.2">
      <c r="A1098" s="64">
        <v>49</v>
      </c>
      <c r="B1098" s="50" t="s">
        <v>2818</v>
      </c>
      <c r="C1098" s="86" t="s">
        <v>2819</v>
      </c>
    </row>
    <row r="1099" spans="1:3" x14ac:dyDescent="0.2">
      <c r="A1099" s="64">
        <v>49</v>
      </c>
      <c r="B1099" s="50" t="s">
        <v>2820</v>
      </c>
      <c r="C1099" s="86" t="s">
        <v>2821</v>
      </c>
    </row>
    <row r="1100" spans="1:3" x14ac:dyDescent="0.2">
      <c r="A1100" s="64">
        <v>49</v>
      </c>
      <c r="B1100" s="50" t="s">
        <v>2822</v>
      </c>
      <c r="C1100" s="86" t="s">
        <v>2823</v>
      </c>
    </row>
    <row r="1101" spans="1:3" x14ac:dyDescent="0.2">
      <c r="A1101" s="64">
        <v>49</v>
      </c>
      <c r="B1101" s="50" t="s">
        <v>2824</v>
      </c>
      <c r="C1101" s="86" t="s">
        <v>2825</v>
      </c>
    </row>
    <row r="1102" spans="1:3" x14ac:dyDescent="0.2">
      <c r="A1102" s="64">
        <v>49</v>
      </c>
      <c r="B1102" s="50" t="s">
        <v>2826</v>
      </c>
      <c r="C1102" s="86" t="s">
        <v>2827</v>
      </c>
    </row>
    <row r="1103" spans="1:3" x14ac:dyDescent="0.2">
      <c r="A1103" s="64">
        <v>49</v>
      </c>
      <c r="B1103" s="50" t="s">
        <v>2828</v>
      </c>
      <c r="C1103" s="86" t="s">
        <v>2829</v>
      </c>
    </row>
    <row r="1104" spans="1:3" x14ac:dyDescent="0.2">
      <c r="A1104" s="64">
        <v>49</v>
      </c>
      <c r="B1104" s="50" t="s">
        <v>2830</v>
      </c>
      <c r="C1104" s="86" t="s">
        <v>2831</v>
      </c>
    </row>
    <row r="1105" spans="1:3" x14ac:dyDescent="0.2">
      <c r="A1105" s="64">
        <v>49</v>
      </c>
      <c r="B1105" s="50" t="s">
        <v>2832</v>
      </c>
      <c r="C1105" s="86" t="s">
        <v>2833</v>
      </c>
    </row>
    <row r="1106" spans="1:3" x14ac:dyDescent="0.2">
      <c r="A1106" s="64">
        <v>49</v>
      </c>
      <c r="B1106" s="50" t="s">
        <v>2834</v>
      </c>
      <c r="C1106" s="86" t="s">
        <v>2835</v>
      </c>
    </row>
    <row r="1107" spans="1:3" x14ac:dyDescent="0.2">
      <c r="A1107" s="64">
        <v>49</v>
      </c>
      <c r="B1107" s="50" t="s">
        <v>2836</v>
      </c>
      <c r="C1107" s="86" t="s">
        <v>2837</v>
      </c>
    </row>
    <row r="1108" spans="1:3" x14ac:dyDescent="0.2">
      <c r="A1108" s="64">
        <v>49</v>
      </c>
      <c r="B1108" s="50" t="s">
        <v>2838</v>
      </c>
      <c r="C1108" s="86" t="s">
        <v>2839</v>
      </c>
    </row>
    <row r="1109" spans="1:3" x14ac:dyDescent="0.2">
      <c r="A1109" s="64">
        <v>49</v>
      </c>
      <c r="B1109" s="50" t="s">
        <v>2840</v>
      </c>
      <c r="C1109" s="86" t="s">
        <v>2841</v>
      </c>
    </row>
    <row r="1110" spans="1:3" x14ac:dyDescent="0.2">
      <c r="A1110" s="64">
        <v>49</v>
      </c>
      <c r="B1110" s="50" t="s">
        <v>2842</v>
      </c>
      <c r="C1110" s="86" t="s">
        <v>2843</v>
      </c>
    </row>
    <row r="1111" spans="1:3" x14ac:dyDescent="0.2">
      <c r="A1111" s="64">
        <v>49</v>
      </c>
      <c r="B1111" s="50" t="s">
        <v>2844</v>
      </c>
      <c r="C1111" s="86" t="s">
        <v>2845</v>
      </c>
    </row>
    <row r="1112" spans="1:3" x14ac:dyDescent="0.2">
      <c r="A1112" s="64">
        <v>50</v>
      </c>
      <c r="B1112" s="50" t="s">
        <v>2846</v>
      </c>
      <c r="C1112" s="86" t="s">
        <v>2847</v>
      </c>
    </row>
    <row r="1113" spans="1:3" x14ac:dyDescent="0.2">
      <c r="A1113" s="64">
        <v>50</v>
      </c>
      <c r="B1113" s="50" t="s">
        <v>2848</v>
      </c>
      <c r="C1113" s="86" t="s">
        <v>2849</v>
      </c>
    </row>
    <row r="1114" spans="1:3" x14ac:dyDescent="0.2">
      <c r="A1114" s="64">
        <v>50</v>
      </c>
      <c r="B1114" s="50" t="s">
        <v>2850</v>
      </c>
      <c r="C1114" s="86" t="s">
        <v>2851</v>
      </c>
    </row>
    <row r="1115" spans="1:3" x14ac:dyDescent="0.2">
      <c r="A1115" s="64">
        <v>50</v>
      </c>
      <c r="B1115" s="50" t="s">
        <v>2852</v>
      </c>
      <c r="C1115" s="86" t="s">
        <v>2853</v>
      </c>
    </row>
    <row r="1116" spans="1:3" x14ac:dyDescent="0.2">
      <c r="A1116" s="64">
        <v>50</v>
      </c>
      <c r="B1116" s="50" t="s">
        <v>2854</v>
      </c>
      <c r="C1116" s="86" t="s">
        <v>2855</v>
      </c>
    </row>
    <row r="1117" spans="1:3" x14ac:dyDescent="0.2">
      <c r="A1117" s="64">
        <v>50</v>
      </c>
      <c r="B1117" s="50" t="s">
        <v>2856</v>
      </c>
      <c r="C1117" s="86" t="s">
        <v>2857</v>
      </c>
    </row>
    <row r="1118" spans="1:3" x14ac:dyDescent="0.2">
      <c r="A1118" s="64">
        <v>50</v>
      </c>
      <c r="B1118" s="50" t="s">
        <v>2858</v>
      </c>
      <c r="C1118" s="86" t="s">
        <v>2859</v>
      </c>
    </row>
    <row r="1119" spans="1:3" x14ac:dyDescent="0.2">
      <c r="A1119" s="64">
        <v>50</v>
      </c>
      <c r="B1119" s="50" t="s">
        <v>2860</v>
      </c>
      <c r="C1119" s="86" t="s">
        <v>2861</v>
      </c>
    </row>
    <row r="1120" spans="1:3" x14ac:dyDescent="0.2">
      <c r="A1120" s="64">
        <v>50</v>
      </c>
      <c r="B1120" s="50" t="s">
        <v>2862</v>
      </c>
      <c r="C1120" s="86" t="s">
        <v>2863</v>
      </c>
    </row>
    <row r="1121" spans="1:3" x14ac:dyDescent="0.2">
      <c r="A1121" s="64">
        <v>50</v>
      </c>
      <c r="B1121" s="50" t="s">
        <v>2864</v>
      </c>
      <c r="C1121" s="86" t="s">
        <v>2865</v>
      </c>
    </row>
    <row r="1122" spans="1:3" x14ac:dyDescent="0.2">
      <c r="A1122" s="64">
        <v>50</v>
      </c>
      <c r="B1122" s="50" t="s">
        <v>2866</v>
      </c>
      <c r="C1122" s="86" t="s">
        <v>2867</v>
      </c>
    </row>
    <row r="1123" spans="1:3" x14ac:dyDescent="0.2">
      <c r="A1123" s="64">
        <v>50</v>
      </c>
      <c r="B1123" s="50" t="s">
        <v>2868</v>
      </c>
      <c r="C1123" s="86" t="s">
        <v>2869</v>
      </c>
    </row>
    <row r="1124" spans="1:3" x14ac:dyDescent="0.2">
      <c r="A1124" s="64">
        <v>50</v>
      </c>
      <c r="B1124" s="50" t="s">
        <v>2870</v>
      </c>
      <c r="C1124" s="86" t="s">
        <v>2871</v>
      </c>
    </row>
    <row r="1125" spans="1:3" x14ac:dyDescent="0.2">
      <c r="A1125" s="64">
        <v>50</v>
      </c>
      <c r="B1125" s="50" t="s">
        <v>2872</v>
      </c>
      <c r="C1125" s="86" t="s">
        <v>2873</v>
      </c>
    </row>
    <row r="1126" spans="1:3" x14ac:dyDescent="0.2">
      <c r="A1126" s="64">
        <v>50</v>
      </c>
      <c r="B1126" s="50" t="s">
        <v>2874</v>
      </c>
      <c r="C1126" s="86" t="s">
        <v>2875</v>
      </c>
    </row>
    <row r="1127" spans="1:3" x14ac:dyDescent="0.2">
      <c r="A1127" s="64">
        <v>50</v>
      </c>
      <c r="B1127" s="50" t="s">
        <v>2876</v>
      </c>
      <c r="C1127" s="86" t="s">
        <v>2877</v>
      </c>
    </row>
    <row r="1128" spans="1:3" x14ac:dyDescent="0.2">
      <c r="A1128" s="64">
        <v>50</v>
      </c>
      <c r="B1128" s="50" t="s">
        <v>2878</v>
      </c>
      <c r="C1128" s="86" t="s">
        <v>2879</v>
      </c>
    </row>
    <row r="1129" spans="1:3" x14ac:dyDescent="0.2">
      <c r="A1129" s="64">
        <v>50</v>
      </c>
      <c r="B1129" s="50" t="s">
        <v>2880</v>
      </c>
      <c r="C1129" s="86" t="s">
        <v>2881</v>
      </c>
    </row>
    <row r="1130" spans="1:3" x14ac:dyDescent="0.2">
      <c r="A1130" s="64">
        <v>50</v>
      </c>
      <c r="B1130" s="50" t="s">
        <v>2882</v>
      </c>
      <c r="C1130" s="86" t="s">
        <v>2883</v>
      </c>
    </row>
    <row r="1131" spans="1:3" x14ac:dyDescent="0.2">
      <c r="A1131" s="64">
        <v>50</v>
      </c>
      <c r="B1131" s="50" t="s">
        <v>2884</v>
      </c>
      <c r="C1131" s="86" t="s">
        <v>2885</v>
      </c>
    </row>
    <row r="1132" spans="1:3" x14ac:dyDescent="0.2">
      <c r="A1132" s="64">
        <v>50</v>
      </c>
      <c r="B1132" s="50" t="s">
        <v>2886</v>
      </c>
      <c r="C1132" s="86" t="s">
        <v>2887</v>
      </c>
    </row>
    <row r="1133" spans="1:3" x14ac:dyDescent="0.2">
      <c r="A1133" s="64">
        <v>50</v>
      </c>
      <c r="B1133" s="50" t="s">
        <v>2888</v>
      </c>
      <c r="C1133" s="86" t="s">
        <v>2889</v>
      </c>
    </row>
    <row r="1134" spans="1:3" x14ac:dyDescent="0.2">
      <c r="A1134" s="64">
        <v>50</v>
      </c>
      <c r="B1134" s="50" t="s">
        <v>2890</v>
      </c>
      <c r="C1134" s="86" t="s">
        <v>2891</v>
      </c>
    </row>
    <row r="1135" spans="1:3" x14ac:dyDescent="0.2">
      <c r="A1135" s="64">
        <v>50</v>
      </c>
      <c r="B1135" s="50" t="s">
        <v>2892</v>
      </c>
      <c r="C1135" s="86" t="s">
        <v>2893</v>
      </c>
    </row>
    <row r="1136" spans="1:3" x14ac:dyDescent="0.2">
      <c r="A1136" s="64">
        <v>50</v>
      </c>
      <c r="B1136" s="50" t="s">
        <v>2894</v>
      </c>
      <c r="C1136" s="86" t="s">
        <v>2895</v>
      </c>
    </row>
    <row r="1137" spans="1:3" x14ac:dyDescent="0.2">
      <c r="A1137" s="64">
        <v>50</v>
      </c>
      <c r="B1137" s="50" t="s">
        <v>2896</v>
      </c>
      <c r="C1137" s="86" t="s">
        <v>2897</v>
      </c>
    </row>
    <row r="1138" spans="1:3" x14ac:dyDescent="0.2">
      <c r="A1138" s="64">
        <v>50</v>
      </c>
      <c r="B1138" s="50" t="s">
        <v>2898</v>
      </c>
      <c r="C1138" s="86" t="s">
        <v>2899</v>
      </c>
    </row>
    <row r="1139" spans="1:3" x14ac:dyDescent="0.2">
      <c r="A1139" s="64">
        <v>50</v>
      </c>
      <c r="B1139" s="50" t="s">
        <v>2900</v>
      </c>
      <c r="C1139" s="86" t="s">
        <v>2901</v>
      </c>
    </row>
    <row r="1140" spans="1:3" x14ac:dyDescent="0.2">
      <c r="A1140" s="64">
        <v>50</v>
      </c>
      <c r="B1140" s="50" t="s">
        <v>2902</v>
      </c>
      <c r="C1140" s="86" t="s">
        <v>2903</v>
      </c>
    </row>
    <row r="1141" spans="1:3" x14ac:dyDescent="0.2">
      <c r="A1141" s="64">
        <v>50</v>
      </c>
      <c r="B1141" s="50" t="s">
        <v>2904</v>
      </c>
      <c r="C1141" s="86" t="s">
        <v>2905</v>
      </c>
    </row>
    <row r="1142" spans="1:3" x14ac:dyDescent="0.2">
      <c r="A1142" s="64">
        <v>50</v>
      </c>
      <c r="B1142" s="50" t="s">
        <v>2906</v>
      </c>
      <c r="C1142" s="86" t="s">
        <v>2907</v>
      </c>
    </row>
    <row r="1143" spans="1:3" x14ac:dyDescent="0.2">
      <c r="A1143" s="64">
        <v>50</v>
      </c>
      <c r="B1143" s="50" t="s">
        <v>2908</v>
      </c>
      <c r="C1143" s="86" t="s">
        <v>2909</v>
      </c>
    </row>
    <row r="1144" spans="1:3" x14ac:dyDescent="0.2">
      <c r="A1144" s="64">
        <v>50</v>
      </c>
      <c r="B1144" s="50" t="s">
        <v>2910</v>
      </c>
      <c r="C1144" s="86" t="s">
        <v>2911</v>
      </c>
    </row>
    <row r="1145" spans="1:3" x14ac:dyDescent="0.2">
      <c r="A1145" s="64">
        <v>50</v>
      </c>
      <c r="B1145" s="50" t="s">
        <v>2912</v>
      </c>
      <c r="C1145" s="86" t="s">
        <v>2913</v>
      </c>
    </row>
    <row r="1146" spans="1:3" x14ac:dyDescent="0.2">
      <c r="A1146" s="64">
        <v>50</v>
      </c>
      <c r="B1146" s="50" t="s">
        <v>2914</v>
      </c>
      <c r="C1146" s="86" t="s">
        <v>2915</v>
      </c>
    </row>
    <row r="1147" spans="1:3" x14ac:dyDescent="0.2">
      <c r="A1147" s="64">
        <v>50</v>
      </c>
      <c r="B1147" s="50" t="s">
        <v>2916</v>
      </c>
      <c r="C1147" s="86" t="s">
        <v>2917</v>
      </c>
    </row>
    <row r="1148" spans="1:3" x14ac:dyDescent="0.2">
      <c r="A1148" s="64">
        <v>50</v>
      </c>
      <c r="B1148" s="50" t="s">
        <v>2918</v>
      </c>
      <c r="C1148" s="86" t="s">
        <v>2919</v>
      </c>
    </row>
    <row r="1149" spans="1:3" x14ac:dyDescent="0.2">
      <c r="A1149" s="64">
        <v>51</v>
      </c>
      <c r="B1149" s="50" t="s">
        <v>2920</v>
      </c>
      <c r="C1149" s="86" t="s">
        <v>2921</v>
      </c>
    </row>
    <row r="1150" spans="1:3" x14ac:dyDescent="0.2">
      <c r="A1150" s="64">
        <v>51</v>
      </c>
      <c r="B1150" s="50" t="s">
        <v>2922</v>
      </c>
      <c r="C1150" s="86" t="s">
        <v>2923</v>
      </c>
    </row>
    <row r="1151" spans="1:3" x14ac:dyDescent="0.2">
      <c r="A1151" s="64">
        <v>51</v>
      </c>
      <c r="B1151" s="50" t="s">
        <v>2924</v>
      </c>
      <c r="C1151" s="86" t="s">
        <v>2925</v>
      </c>
    </row>
    <row r="1152" spans="1:3" x14ac:dyDescent="0.2">
      <c r="A1152" s="64">
        <v>51</v>
      </c>
      <c r="B1152" s="50" t="s">
        <v>2926</v>
      </c>
      <c r="C1152" s="86" t="s">
        <v>2927</v>
      </c>
    </row>
    <row r="1153" spans="1:3" x14ac:dyDescent="0.2">
      <c r="A1153" s="64">
        <v>51</v>
      </c>
      <c r="B1153" s="50" t="s">
        <v>2928</v>
      </c>
      <c r="C1153" s="86" t="s">
        <v>709</v>
      </c>
    </row>
    <row r="1154" spans="1:3" x14ac:dyDescent="0.2">
      <c r="A1154" s="64">
        <v>51</v>
      </c>
      <c r="B1154" s="50" t="s">
        <v>2929</v>
      </c>
      <c r="C1154" s="86" t="s">
        <v>2930</v>
      </c>
    </row>
    <row r="1155" spans="1:3" x14ac:dyDescent="0.2">
      <c r="A1155" s="64">
        <v>51</v>
      </c>
      <c r="B1155" s="50" t="s">
        <v>2931</v>
      </c>
      <c r="C1155" s="86" t="s">
        <v>2932</v>
      </c>
    </row>
    <row r="1156" spans="1:3" x14ac:dyDescent="0.2">
      <c r="A1156" s="64">
        <v>52</v>
      </c>
      <c r="B1156" s="50" t="s">
        <v>2933</v>
      </c>
      <c r="C1156" s="86" t="s">
        <v>2934</v>
      </c>
    </row>
    <row r="1157" spans="1:3" x14ac:dyDescent="0.2">
      <c r="A1157" s="64">
        <v>52</v>
      </c>
      <c r="B1157" s="50" t="s">
        <v>2935</v>
      </c>
      <c r="C1157" s="86" t="s">
        <v>2936</v>
      </c>
    </row>
    <row r="1158" spans="1:3" x14ac:dyDescent="0.2">
      <c r="A1158" s="64">
        <v>52</v>
      </c>
      <c r="B1158" s="50" t="s">
        <v>2937</v>
      </c>
      <c r="C1158" s="86" t="s">
        <v>2938</v>
      </c>
    </row>
    <row r="1159" spans="1:3" x14ac:dyDescent="0.2">
      <c r="A1159" s="64">
        <v>52</v>
      </c>
      <c r="B1159" s="50" t="s">
        <v>2939</v>
      </c>
      <c r="C1159" s="86" t="s">
        <v>2940</v>
      </c>
    </row>
    <row r="1160" spans="1:3" x14ac:dyDescent="0.2">
      <c r="A1160" s="64">
        <v>52</v>
      </c>
      <c r="B1160" s="50" t="s">
        <v>2941</v>
      </c>
      <c r="C1160" s="86" t="s">
        <v>2942</v>
      </c>
    </row>
    <row r="1161" spans="1:3" x14ac:dyDescent="0.2">
      <c r="A1161" s="64">
        <v>52</v>
      </c>
      <c r="B1161" s="50" t="s">
        <v>2943</v>
      </c>
      <c r="C1161" s="86" t="s">
        <v>2944</v>
      </c>
    </row>
    <row r="1162" spans="1:3" x14ac:dyDescent="0.2">
      <c r="A1162" s="64">
        <v>52</v>
      </c>
      <c r="B1162" s="50" t="s">
        <v>2945</v>
      </c>
      <c r="C1162" s="86" t="s">
        <v>2946</v>
      </c>
    </row>
    <row r="1163" spans="1:3" x14ac:dyDescent="0.2">
      <c r="A1163" s="64">
        <v>52</v>
      </c>
      <c r="B1163" s="50" t="s">
        <v>2947</v>
      </c>
      <c r="C1163" s="86" t="s">
        <v>2948</v>
      </c>
    </row>
    <row r="1164" spans="1:3" x14ac:dyDescent="0.2">
      <c r="A1164" s="64">
        <v>52</v>
      </c>
      <c r="B1164" s="50" t="s">
        <v>2949</v>
      </c>
      <c r="C1164" s="86" t="s">
        <v>2950</v>
      </c>
    </row>
    <row r="1165" spans="1:3" x14ac:dyDescent="0.2">
      <c r="A1165" s="64">
        <v>52</v>
      </c>
      <c r="B1165" s="50" t="s">
        <v>2951</v>
      </c>
      <c r="C1165" s="86" t="s">
        <v>2952</v>
      </c>
    </row>
    <row r="1166" spans="1:3" x14ac:dyDescent="0.2">
      <c r="A1166" s="64">
        <v>52</v>
      </c>
      <c r="B1166" s="50" t="s">
        <v>2953</v>
      </c>
      <c r="C1166" s="86" t="s">
        <v>2954</v>
      </c>
    </row>
    <row r="1167" spans="1:3" x14ac:dyDescent="0.2">
      <c r="A1167" s="64">
        <v>52</v>
      </c>
      <c r="B1167" s="50" t="s">
        <v>2955</v>
      </c>
      <c r="C1167" s="86" t="s">
        <v>2956</v>
      </c>
    </row>
    <row r="1168" spans="1:3" x14ac:dyDescent="0.2">
      <c r="A1168" s="64">
        <v>52</v>
      </c>
      <c r="B1168" s="50" t="s">
        <v>2957</v>
      </c>
      <c r="C1168" s="86" t="s">
        <v>2958</v>
      </c>
    </row>
    <row r="1169" spans="1:3" x14ac:dyDescent="0.2">
      <c r="A1169" s="64">
        <v>52</v>
      </c>
      <c r="B1169" s="50" t="s">
        <v>2959</v>
      </c>
      <c r="C1169" s="86" t="s">
        <v>2960</v>
      </c>
    </row>
    <row r="1170" spans="1:3" x14ac:dyDescent="0.2">
      <c r="A1170" s="64">
        <v>52</v>
      </c>
      <c r="B1170" s="50" t="s">
        <v>2961</v>
      </c>
      <c r="C1170" s="86" t="s">
        <v>2962</v>
      </c>
    </row>
    <row r="1171" spans="1:3" x14ac:dyDescent="0.2">
      <c r="A1171" s="64">
        <v>52</v>
      </c>
      <c r="B1171" s="50" t="s">
        <v>2963</v>
      </c>
      <c r="C1171" s="86" t="s">
        <v>2964</v>
      </c>
    </row>
    <row r="1172" spans="1:3" x14ac:dyDescent="0.2">
      <c r="A1172" s="64">
        <v>52</v>
      </c>
      <c r="B1172" s="50" t="s">
        <v>2965</v>
      </c>
      <c r="C1172" s="86" t="s">
        <v>2966</v>
      </c>
    </row>
    <row r="1173" spans="1:3" x14ac:dyDescent="0.2">
      <c r="A1173" s="64">
        <v>52</v>
      </c>
      <c r="B1173" s="50" t="s">
        <v>2967</v>
      </c>
      <c r="C1173" s="86" t="s">
        <v>2968</v>
      </c>
    </row>
    <row r="1174" spans="1:3" x14ac:dyDescent="0.2">
      <c r="A1174" s="64">
        <v>52</v>
      </c>
      <c r="B1174" s="50" t="s">
        <v>2969</v>
      </c>
      <c r="C1174" s="86" t="s">
        <v>2970</v>
      </c>
    </row>
    <row r="1175" spans="1:3" x14ac:dyDescent="0.2">
      <c r="A1175" s="64">
        <v>52</v>
      </c>
      <c r="B1175" s="50" t="s">
        <v>2971</v>
      </c>
      <c r="C1175" s="86" t="s">
        <v>2972</v>
      </c>
    </row>
    <row r="1176" spans="1:3" x14ac:dyDescent="0.2">
      <c r="A1176" s="64">
        <v>52</v>
      </c>
      <c r="B1176" s="50" t="s">
        <v>2973</v>
      </c>
      <c r="C1176" s="86" t="s">
        <v>2974</v>
      </c>
    </row>
    <row r="1177" spans="1:3" x14ac:dyDescent="0.2">
      <c r="A1177" s="64">
        <v>52</v>
      </c>
      <c r="B1177" s="50" t="s">
        <v>2975</v>
      </c>
      <c r="C1177" s="86" t="s">
        <v>2976</v>
      </c>
    </row>
    <row r="1178" spans="1:3" x14ac:dyDescent="0.2">
      <c r="A1178" s="64">
        <v>52</v>
      </c>
      <c r="B1178" s="50" t="s">
        <v>2977</v>
      </c>
      <c r="C1178" s="86" t="s">
        <v>2978</v>
      </c>
    </row>
    <row r="1179" spans="1:3" x14ac:dyDescent="0.2">
      <c r="A1179" s="64">
        <v>52</v>
      </c>
      <c r="B1179" s="50" t="s">
        <v>2979</v>
      </c>
      <c r="C1179" s="86" t="s">
        <v>2980</v>
      </c>
    </row>
    <row r="1180" spans="1:3" x14ac:dyDescent="0.2">
      <c r="A1180" s="64">
        <v>52</v>
      </c>
      <c r="B1180" s="50" t="s">
        <v>2981</v>
      </c>
      <c r="C1180" s="86" t="s">
        <v>2982</v>
      </c>
    </row>
    <row r="1181" spans="1:3" x14ac:dyDescent="0.2">
      <c r="A1181" s="64">
        <v>52</v>
      </c>
      <c r="B1181" s="50" t="s">
        <v>2983</v>
      </c>
      <c r="C1181" s="86" t="s">
        <v>2984</v>
      </c>
    </row>
    <row r="1182" spans="1:3" x14ac:dyDescent="0.2">
      <c r="A1182" s="64">
        <v>52</v>
      </c>
      <c r="B1182" s="50" t="s">
        <v>2985</v>
      </c>
      <c r="C1182" s="86" t="s">
        <v>2986</v>
      </c>
    </row>
    <row r="1183" spans="1:3" x14ac:dyDescent="0.2">
      <c r="A1183" s="64">
        <v>52</v>
      </c>
      <c r="B1183" s="50" t="s">
        <v>2987</v>
      </c>
      <c r="C1183" s="86" t="s">
        <v>2988</v>
      </c>
    </row>
    <row r="1184" spans="1:3" x14ac:dyDescent="0.2">
      <c r="A1184" s="64">
        <v>52</v>
      </c>
      <c r="B1184" s="50" t="s">
        <v>2989</v>
      </c>
      <c r="C1184" s="86" t="s">
        <v>2990</v>
      </c>
    </row>
    <row r="1185" spans="1:3" x14ac:dyDescent="0.2">
      <c r="A1185" s="64">
        <v>52</v>
      </c>
      <c r="B1185" s="50" t="s">
        <v>2991</v>
      </c>
      <c r="C1185" s="86" t="s">
        <v>2992</v>
      </c>
    </row>
    <row r="1186" spans="1:3" x14ac:dyDescent="0.2">
      <c r="A1186" s="64">
        <v>52</v>
      </c>
      <c r="B1186" s="50" t="s">
        <v>2993</v>
      </c>
      <c r="C1186" s="86" t="s">
        <v>2994</v>
      </c>
    </row>
    <row r="1187" spans="1:3" x14ac:dyDescent="0.2">
      <c r="A1187" s="64">
        <v>53</v>
      </c>
      <c r="B1187" s="50" t="s">
        <v>2995</v>
      </c>
      <c r="C1187" s="86" t="s">
        <v>2996</v>
      </c>
    </row>
    <row r="1188" spans="1:3" x14ac:dyDescent="0.2">
      <c r="A1188" s="64">
        <v>53</v>
      </c>
      <c r="B1188" s="50" t="s">
        <v>2997</v>
      </c>
      <c r="C1188" s="86" t="s">
        <v>2998</v>
      </c>
    </row>
    <row r="1189" spans="1:3" x14ac:dyDescent="0.2">
      <c r="A1189" s="64">
        <v>53</v>
      </c>
      <c r="B1189" s="50" t="s">
        <v>2999</v>
      </c>
      <c r="C1189" s="86" t="s">
        <v>3000</v>
      </c>
    </row>
    <row r="1190" spans="1:3" x14ac:dyDescent="0.2">
      <c r="A1190" s="64">
        <v>53</v>
      </c>
      <c r="B1190" s="50" t="s">
        <v>3001</v>
      </c>
      <c r="C1190" s="86" t="s">
        <v>3002</v>
      </c>
    </row>
    <row r="1191" spans="1:3" x14ac:dyDescent="0.2">
      <c r="A1191" s="64">
        <v>53</v>
      </c>
      <c r="B1191" s="50" t="s">
        <v>3003</v>
      </c>
      <c r="C1191" s="86" t="s">
        <v>3004</v>
      </c>
    </row>
    <row r="1192" spans="1:3" x14ac:dyDescent="0.2">
      <c r="A1192" s="64">
        <v>53</v>
      </c>
      <c r="B1192" s="50" t="s">
        <v>3005</v>
      </c>
      <c r="C1192" s="86" t="s">
        <v>3006</v>
      </c>
    </row>
    <row r="1193" spans="1:3" x14ac:dyDescent="0.2">
      <c r="A1193" s="64">
        <v>53</v>
      </c>
      <c r="B1193" s="50" t="s">
        <v>3007</v>
      </c>
      <c r="C1193" s="86" t="s">
        <v>3008</v>
      </c>
    </row>
    <row r="1194" spans="1:3" x14ac:dyDescent="0.2">
      <c r="A1194" s="64">
        <v>53</v>
      </c>
      <c r="B1194" s="50" t="s">
        <v>3009</v>
      </c>
      <c r="C1194" s="86" t="s">
        <v>3010</v>
      </c>
    </row>
    <row r="1195" spans="1:3" x14ac:dyDescent="0.2">
      <c r="A1195" s="64">
        <v>53</v>
      </c>
      <c r="B1195" s="50" t="s">
        <v>3011</v>
      </c>
      <c r="C1195" s="86" t="s">
        <v>3012</v>
      </c>
    </row>
    <row r="1196" spans="1:3" x14ac:dyDescent="0.2">
      <c r="A1196" s="64">
        <v>53</v>
      </c>
      <c r="B1196" s="50" t="s">
        <v>3013</v>
      </c>
      <c r="C1196" s="86" t="s">
        <v>3014</v>
      </c>
    </row>
    <row r="1197" spans="1:3" x14ac:dyDescent="0.2">
      <c r="A1197" s="64">
        <v>53</v>
      </c>
      <c r="B1197" s="50" t="s">
        <v>3015</v>
      </c>
      <c r="C1197" s="86" t="s">
        <v>3016</v>
      </c>
    </row>
    <row r="1198" spans="1:3" x14ac:dyDescent="0.2">
      <c r="A1198" s="64">
        <v>53</v>
      </c>
      <c r="B1198" s="50" t="s">
        <v>3017</v>
      </c>
      <c r="C1198" s="86" t="s">
        <v>3018</v>
      </c>
    </row>
    <row r="1199" spans="1:3" x14ac:dyDescent="0.2">
      <c r="A1199" s="64">
        <v>53</v>
      </c>
      <c r="B1199" s="50" t="s">
        <v>3019</v>
      </c>
      <c r="C1199" s="86" t="s">
        <v>3020</v>
      </c>
    </row>
    <row r="1200" spans="1:3" x14ac:dyDescent="0.2">
      <c r="A1200" s="64">
        <v>53</v>
      </c>
      <c r="B1200" s="50" t="s">
        <v>3021</v>
      </c>
      <c r="C1200" s="86" t="s">
        <v>3022</v>
      </c>
    </row>
    <row r="1201" spans="1:3" x14ac:dyDescent="0.2">
      <c r="A1201" s="64">
        <v>53</v>
      </c>
      <c r="B1201" s="50" t="s">
        <v>3023</v>
      </c>
      <c r="C1201" s="86" t="s">
        <v>3024</v>
      </c>
    </row>
    <row r="1202" spans="1:3" x14ac:dyDescent="0.2">
      <c r="A1202" s="64">
        <v>53</v>
      </c>
      <c r="B1202" s="50" t="s">
        <v>3025</v>
      </c>
      <c r="C1202" s="86" t="s">
        <v>3026</v>
      </c>
    </row>
    <row r="1203" spans="1:3" x14ac:dyDescent="0.2">
      <c r="A1203" s="64">
        <v>53</v>
      </c>
      <c r="B1203" s="50" t="s">
        <v>3027</v>
      </c>
      <c r="C1203" s="86" t="s">
        <v>3028</v>
      </c>
    </row>
    <row r="1204" spans="1:3" x14ac:dyDescent="0.2">
      <c r="A1204" s="64">
        <v>53</v>
      </c>
      <c r="B1204" s="50" t="s">
        <v>3029</v>
      </c>
      <c r="C1204" s="86" t="s">
        <v>3030</v>
      </c>
    </row>
    <row r="1205" spans="1:3" x14ac:dyDescent="0.2">
      <c r="A1205" s="64">
        <v>53</v>
      </c>
      <c r="B1205" s="50" t="s">
        <v>3031</v>
      </c>
      <c r="C1205" s="86" t="s">
        <v>3032</v>
      </c>
    </row>
    <row r="1206" spans="1:3" x14ac:dyDescent="0.2">
      <c r="A1206" s="64">
        <v>53</v>
      </c>
      <c r="B1206" s="50" t="s">
        <v>3033</v>
      </c>
      <c r="C1206" s="86" t="s">
        <v>3034</v>
      </c>
    </row>
    <row r="1207" spans="1:3" x14ac:dyDescent="0.2">
      <c r="A1207" s="64">
        <v>53</v>
      </c>
      <c r="B1207" s="50" t="s">
        <v>3035</v>
      </c>
      <c r="C1207" s="86" t="s">
        <v>3036</v>
      </c>
    </row>
    <row r="1208" spans="1:3" x14ac:dyDescent="0.2">
      <c r="A1208" s="64">
        <v>53</v>
      </c>
      <c r="B1208" s="50" t="s">
        <v>3037</v>
      </c>
      <c r="C1208" s="86" t="s">
        <v>3038</v>
      </c>
    </row>
    <row r="1209" spans="1:3" x14ac:dyDescent="0.2">
      <c r="A1209" s="64">
        <v>53</v>
      </c>
      <c r="B1209" s="50" t="s">
        <v>3039</v>
      </c>
      <c r="C1209" s="86" t="s">
        <v>3040</v>
      </c>
    </row>
    <row r="1210" spans="1:3" x14ac:dyDescent="0.2">
      <c r="A1210" s="64">
        <v>53</v>
      </c>
      <c r="B1210" s="50" t="s">
        <v>3041</v>
      </c>
      <c r="C1210" s="86" t="s">
        <v>3042</v>
      </c>
    </row>
    <row r="1211" spans="1:3" x14ac:dyDescent="0.2">
      <c r="A1211" s="64">
        <v>53</v>
      </c>
      <c r="B1211" s="50" t="s">
        <v>3043</v>
      </c>
      <c r="C1211" s="86" t="s">
        <v>3044</v>
      </c>
    </row>
    <row r="1212" spans="1:3" x14ac:dyDescent="0.2">
      <c r="A1212" s="64">
        <v>53</v>
      </c>
      <c r="B1212" s="50" t="s">
        <v>3045</v>
      </c>
      <c r="C1212" s="86" t="s">
        <v>3046</v>
      </c>
    </row>
    <row r="1213" spans="1:3" x14ac:dyDescent="0.2">
      <c r="A1213" s="64">
        <v>53</v>
      </c>
      <c r="B1213" s="50" t="s">
        <v>3047</v>
      </c>
      <c r="C1213" s="86" t="s">
        <v>3048</v>
      </c>
    </row>
    <row r="1214" spans="1:3" x14ac:dyDescent="0.2">
      <c r="A1214" s="64">
        <v>53</v>
      </c>
      <c r="B1214" s="50" t="s">
        <v>3049</v>
      </c>
      <c r="C1214" s="86" t="s">
        <v>3050</v>
      </c>
    </row>
    <row r="1215" spans="1:3" x14ac:dyDescent="0.2">
      <c r="A1215" s="64">
        <v>53</v>
      </c>
      <c r="B1215" s="50" t="s">
        <v>3051</v>
      </c>
      <c r="C1215" s="86" t="s">
        <v>3052</v>
      </c>
    </row>
    <row r="1216" spans="1:3" x14ac:dyDescent="0.2">
      <c r="A1216" s="64">
        <v>53</v>
      </c>
      <c r="B1216" s="50" t="s">
        <v>3053</v>
      </c>
      <c r="C1216" s="86" t="s">
        <v>3054</v>
      </c>
    </row>
    <row r="1217" spans="1:3" x14ac:dyDescent="0.2">
      <c r="A1217" s="64">
        <v>53</v>
      </c>
      <c r="B1217" s="50" t="s">
        <v>3055</v>
      </c>
      <c r="C1217" s="86" t="s">
        <v>3056</v>
      </c>
    </row>
    <row r="1218" spans="1:3" x14ac:dyDescent="0.2">
      <c r="A1218" s="64">
        <v>53</v>
      </c>
      <c r="B1218" s="50" t="s">
        <v>3057</v>
      </c>
      <c r="C1218" s="86" t="s">
        <v>3058</v>
      </c>
    </row>
    <row r="1219" spans="1:3" x14ac:dyDescent="0.2">
      <c r="A1219" s="64">
        <v>53</v>
      </c>
      <c r="B1219" s="50" t="s">
        <v>3059</v>
      </c>
      <c r="C1219" s="86" t="s">
        <v>3060</v>
      </c>
    </row>
    <row r="1220" spans="1:3" x14ac:dyDescent="0.2">
      <c r="A1220" s="64">
        <v>53</v>
      </c>
      <c r="B1220" s="50" t="s">
        <v>3061</v>
      </c>
      <c r="C1220" s="86" t="s">
        <v>3062</v>
      </c>
    </row>
    <row r="1221" spans="1:3" x14ac:dyDescent="0.2">
      <c r="A1221" s="64">
        <v>53</v>
      </c>
      <c r="B1221" s="50" t="s">
        <v>3063</v>
      </c>
      <c r="C1221" s="86" t="s">
        <v>3064</v>
      </c>
    </row>
    <row r="1222" spans="1:3" x14ac:dyDescent="0.2">
      <c r="A1222" s="64">
        <v>53</v>
      </c>
      <c r="B1222" s="50" t="s">
        <v>3065</v>
      </c>
      <c r="C1222" s="86" t="s">
        <v>3066</v>
      </c>
    </row>
    <row r="1223" spans="1:3" x14ac:dyDescent="0.2">
      <c r="A1223" s="64">
        <v>53</v>
      </c>
      <c r="B1223" s="50" t="s">
        <v>3067</v>
      </c>
      <c r="C1223" s="86" t="s">
        <v>3068</v>
      </c>
    </row>
    <row r="1224" spans="1:3" x14ac:dyDescent="0.2">
      <c r="A1224" s="64">
        <v>53</v>
      </c>
      <c r="B1224" s="50" t="s">
        <v>3069</v>
      </c>
      <c r="C1224" s="86" t="s">
        <v>3070</v>
      </c>
    </row>
    <row r="1225" spans="1:3" x14ac:dyDescent="0.2">
      <c r="A1225" s="64">
        <v>53</v>
      </c>
      <c r="B1225" s="50" t="s">
        <v>3071</v>
      </c>
      <c r="C1225" s="86" t="s">
        <v>3072</v>
      </c>
    </row>
    <row r="1226" spans="1:3" x14ac:dyDescent="0.2">
      <c r="A1226" s="64">
        <v>53</v>
      </c>
      <c r="B1226" s="50" t="s">
        <v>3073</v>
      </c>
      <c r="C1226" s="86" t="s">
        <v>3074</v>
      </c>
    </row>
    <row r="1227" spans="1:3" x14ac:dyDescent="0.2">
      <c r="A1227" s="64">
        <v>53</v>
      </c>
      <c r="B1227" s="50" t="s">
        <v>3075</v>
      </c>
      <c r="C1227" s="86" t="s">
        <v>3076</v>
      </c>
    </row>
    <row r="1228" spans="1:3" x14ac:dyDescent="0.2">
      <c r="A1228" s="64">
        <v>53</v>
      </c>
      <c r="B1228" s="50" t="s">
        <v>3077</v>
      </c>
      <c r="C1228" s="86" t="s">
        <v>3078</v>
      </c>
    </row>
    <row r="1229" spans="1:3" x14ac:dyDescent="0.2">
      <c r="A1229" s="64">
        <v>53</v>
      </c>
      <c r="B1229" s="50" t="s">
        <v>3079</v>
      </c>
      <c r="C1229" s="86" t="s">
        <v>3080</v>
      </c>
    </row>
    <row r="1230" spans="1:3" x14ac:dyDescent="0.2">
      <c r="A1230" s="64">
        <v>53</v>
      </c>
      <c r="B1230" s="50" t="s">
        <v>3081</v>
      </c>
      <c r="C1230" s="86" t="s">
        <v>3082</v>
      </c>
    </row>
    <row r="1231" spans="1:3" x14ac:dyDescent="0.2">
      <c r="A1231" s="64">
        <v>53</v>
      </c>
      <c r="B1231" s="50" t="s">
        <v>3083</v>
      </c>
      <c r="C1231" s="86" t="s">
        <v>3084</v>
      </c>
    </row>
    <row r="1232" spans="1:3" x14ac:dyDescent="0.2">
      <c r="A1232" s="64">
        <v>53</v>
      </c>
      <c r="B1232" s="50" t="s">
        <v>3085</v>
      </c>
      <c r="C1232" s="86" t="s">
        <v>3086</v>
      </c>
    </row>
    <row r="1233" spans="1:3" x14ac:dyDescent="0.2">
      <c r="A1233" s="64">
        <v>53</v>
      </c>
      <c r="B1233" s="50" t="s">
        <v>3087</v>
      </c>
      <c r="C1233" s="86" t="s">
        <v>3088</v>
      </c>
    </row>
    <row r="1234" spans="1:3" x14ac:dyDescent="0.2">
      <c r="A1234" s="64">
        <v>53</v>
      </c>
      <c r="B1234" s="50" t="s">
        <v>3089</v>
      </c>
      <c r="C1234" s="86" t="s">
        <v>3090</v>
      </c>
    </row>
    <row r="1235" spans="1:3" x14ac:dyDescent="0.2">
      <c r="A1235" s="64">
        <v>53</v>
      </c>
      <c r="B1235" s="50" t="s">
        <v>3091</v>
      </c>
      <c r="C1235" s="86" t="s">
        <v>3092</v>
      </c>
    </row>
    <row r="1236" spans="1:3" x14ac:dyDescent="0.2">
      <c r="A1236" s="64">
        <v>53</v>
      </c>
      <c r="B1236" s="50" t="s">
        <v>3093</v>
      </c>
      <c r="C1236" s="86" t="s">
        <v>3094</v>
      </c>
    </row>
    <row r="1237" spans="1:3" x14ac:dyDescent="0.2">
      <c r="A1237" s="64">
        <v>53</v>
      </c>
      <c r="B1237" s="50" t="s">
        <v>3095</v>
      </c>
      <c r="C1237" s="86" t="s">
        <v>3096</v>
      </c>
    </row>
    <row r="1238" spans="1:3" x14ac:dyDescent="0.2">
      <c r="A1238" s="64">
        <v>53</v>
      </c>
      <c r="B1238" s="50" t="s">
        <v>3097</v>
      </c>
      <c r="C1238" s="86" t="s">
        <v>3098</v>
      </c>
    </row>
    <row r="1239" spans="1:3" x14ac:dyDescent="0.2">
      <c r="A1239" s="64">
        <v>54</v>
      </c>
      <c r="B1239" s="50" t="s">
        <v>3099</v>
      </c>
      <c r="C1239" s="86" t="s">
        <v>3100</v>
      </c>
    </row>
    <row r="1240" spans="1:3" x14ac:dyDescent="0.2">
      <c r="A1240" s="64">
        <v>54</v>
      </c>
      <c r="B1240" s="50" t="s">
        <v>3101</v>
      </c>
      <c r="C1240" s="86" t="s">
        <v>3102</v>
      </c>
    </row>
    <row r="1241" spans="1:3" x14ac:dyDescent="0.2">
      <c r="A1241" s="64">
        <v>54</v>
      </c>
      <c r="B1241" s="50" t="s">
        <v>3103</v>
      </c>
      <c r="C1241" s="86" t="s">
        <v>3104</v>
      </c>
    </row>
    <row r="1242" spans="1:3" x14ac:dyDescent="0.2">
      <c r="A1242" s="64">
        <v>54</v>
      </c>
      <c r="B1242" s="50" t="s">
        <v>3105</v>
      </c>
      <c r="C1242" s="86" t="s">
        <v>3106</v>
      </c>
    </row>
    <row r="1243" spans="1:3" x14ac:dyDescent="0.2">
      <c r="A1243" s="64">
        <v>54</v>
      </c>
      <c r="B1243" s="50" t="s">
        <v>3107</v>
      </c>
      <c r="C1243" s="86" t="s">
        <v>3108</v>
      </c>
    </row>
    <row r="1244" spans="1:3" x14ac:dyDescent="0.2">
      <c r="A1244" s="64">
        <v>54</v>
      </c>
      <c r="B1244" s="50" t="s">
        <v>3109</v>
      </c>
      <c r="C1244" s="86" t="s">
        <v>3110</v>
      </c>
    </row>
    <row r="1245" spans="1:3" x14ac:dyDescent="0.2">
      <c r="A1245" s="64">
        <v>54</v>
      </c>
      <c r="B1245" s="50" t="s">
        <v>3111</v>
      </c>
      <c r="C1245" s="86" t="s">
        <v>3112</v>
      </c>
    </row>
    <row r="1246" spans="1:3" x14ac:dyDescent="0.2">
      <c r="A1246" s="64">
        <v>54</v>
      </c>
      <c r="B1246" s="50" t="s">
        <v>3113</v>
      </c>
      <c r="C1246" s="86" t="s">
        <v>3114</v>
      </c>
    </row>
    <row r="1247" spans="1:3" x14ac:dyDescent="0.2">
      <c r="A1247" s="64">
        <v>54</v>
      </c>
      <c r="B1247" s="50" t="s">
        <v>3115</v>
      </c>
      <c r="C1247" s="86" t="s">
        <v>3116</v>
      </c>
    </row>
    <row r="1248" spans="1:3" x14ac:dyDescent="0.2">
      <c r="A1248" s="64">
        <v>55</v>
      </c>
      <c r="B1248" s="50" t="s">
        <v>3117</v>
      </c>
      <c r="C1248" s="86" t="s">
        <v>3118</v>
      </c>
    </row>
    <row r="1249" spans="1:3" x14ac:dyDescent="0.2">
      <c r="A1249" s="64">
        <v>55</v>
      </c>
      <c r="B1249" s="50" t="s">
        <v>3119</v>
      </c>
      <c r="C1249" s="86" t="s">
        <v>3120</v>
      </c>
    </row>
    <row r="1250" spans="1:3" x14ac:dyDescent="0.2">
      <c r="A1250" s="64">
        <v>55</v>
      </c>
      <c r="B1250" s="50" t="s">
        <v>3121</v>
      </c>
      <c r="C1250" s="86" t="s">
        <v>3122</v>
      </c>
    </row>
    <row r="1251" spans="1:3" x14ac:dyDescent="0.2">
      <c r="A1251" s="64">
        <v>55</v>
      </c>
      <c r="B1251" s="50" t="s">
        <v>3123</v>
      </c>
      <c r="C1251" s="86" t="s">
        <v>3124</v>
      </c>
    </row>
    <row r="1252" spans="1:3" x14ac:dyDescent="0.2">
      <c r="A1252" s="64">
        <v>55</v>
      </c>
      <c r="B1252" s="50" t="s">
        <v>3125</v>
      </c>
      <c r="C1252" s="86" t="s">
        <v>3126</v>
      </c>
    </row>
    <row r="1253" spans="1:3" x14ac:dyDescent="0.2">
      <c r="A1253" s="64">
        <v>55</v>
      </c>
      <c r="B1253" s="50" t="s">
        <v>3127</v>
      </c>
      <c r="C1253" s="86" t="s">
        <v>3128</v>
      </c>
    </row>
    <row r="1254" spans="1:3" x14ac:dyDescent="0.2">
      <c r="A1254" s="64">
        <v>55</v>
      </c>
      <c r="B1254" s="50" t="s">
        <v>3129</v>
      </c>
      <c r="C1254" s="86" t="s">
        <v>3130</v>
      </c>
    </row>
    <row r="1255" spans="1:3" x14ac:dyDescent="0.2">
      <c r="A1255" s="64">
        <v>55</v>
      </c>
      <c r="B1255" s="50" t="s">
        <v>3131</v>
      </c>
      <c r="C1255" s="86" t="s">
        <v>3132</v>
      </c>
    </row>
    <row r="1256" spans="1:3" x14ac:dyDescent="0.2">
      <c r="A1256" s="64">
        <v>55</v>
      </c>
      <c r="B1256" s="50" t="s">
        <v>3133</v>
      </c>
      <c r="C1256" s="86" t="s">
        <v>3134</v>
      </c>
    </row>
    <row r="1257" spans="1:3" x14ac:dyDescent="0.2">
      <c r="A1257" s="64">
        <v>55</v>
      </c>
      <c r="B1257" s="50" t="s">
        <v>3135</v>
      </c>
      <c r="C1257" s="86" t="s">
        <v>3136</v>
      </c>
    </row>
    <row r="1258" spans="1:3" x14ac:dyDescent="0.2">
      <c r="A1258" s="64">
        <v>55</v>
      </c>
      <c r="B1258" s="50" t="s">
        <v>3137</v>
      </c>
      <c r="C1258" s="86" t="s">
        <v>3138</v>
      </c>
    </row>
    <row r="1259" spans="1:3" x14ac:dyDescent="0.2">
      <c r="A1259" s="64">
        <v>55</v>
      </c>
      <c r="B1259" s="50" t="s">
        <v>3139</v>
      </c>
      <c r="C1259" s="86" t="s">
        <v>3140</v>
      </c>
    </row>
    <row r="1260" spans="1:3" x14ac:dyDescent="0.2">
      <c r="A1260" s="64">
        <v>55</v>
      </c>
      <c r="B1260" s="50" t="s">
        <v>3141</v>
      </c>
      <c r="C1260" s="86" t="s">
        <v>3142</v>
      </c>
    </row>
    <row r="1261" spans="1:3" x14ac:dyDescent="0.2">
      <c r="A1261" s="64">
        <v>55</v>
      </c>
      <c r="B1261" s="50" t="s">
        <v>3143</v>
      </c>
      <c r="C1261" s="86" t="s">
        <v>3144</v>
      </c>
    </row>
    <row r="1262" spans="1:3" x14ac:dyDescent="0.2">
      <c r="A1262" s="64">
        <v>55</v>
      </c>
      <c r="B1262" s="50" t="s">
        <v>3145</v>
      </c>
      <c r="C1262" s="86" t="s">
        <v>3146</v>
      </c>
    </row>
    <row r="1263" spans="1:3" x14ac:dyDescent="0.2">
      <c r="A1263" s="64">
        <v>56</v>
      </c>
      <c r="B1263" s="50" t="s">
        <v>3147</v>
      </c>
      <c r="C1263" s="86" t="s">
        <v>3148</v>
      </c>
    </row>
    <row r="1264" spans="1:3" x14ac:dyDescent="0.2">
      <c r="A1264" s="64">
        <v>56</v>
      </c>
      <c r="B1264" s="50" t="s">
        <v>3149</v>
      </c>
      <c r="C1264" s="86" t="s">
        <v>3150</v>
      </c>
    </row>
    <row r="1265" spans="1:3" x14ac:dyDescent="0.2">
      <c r="A1265" s="64">
        <v>56</v>
      </c>
      <c r="B1265" s="50" t="s">
        <v>3151</v>
      </c>
      <c r="C1265" s="86" t="s">
        <v>3152</v>
      </c>
    </row>
    <row r="1266" spans="1:3" x14ac:dyDescent="0.2">
      <c r="A1266" s="64">
        <v>56</v>
      </c>
      <c r="B1266" s="50" t="s">
        <v>3153</v>
      </c>
      <c r="C1266" s="86" t="s">
        <v>3154</v>
      </c>
    </row>
    <row r="1267" spans="1:3" x14ac:dyDescent="0.2">
      <c r="A1267" s="64">
        <v>56</v>
      </c>
      <c r="B1267" s="50" t="s">
        <v>3155</v>
      </c>
      <c r="C1267" s="86" t="s">
        <v>3156</v>
      </c>
    </row>
    <row r="1268" spans="1:3" x14ac:dyDescent="0.2">
      <c r="A1268" s="64">
        <v>56</v>
      </c>
      <c r="B1268" s="50" t="s">
        <v>3157</v>
      </c>
      <c r="C1268" s="86" t="s">
        <v>3158</v>
      </c>
    </row>
    <row r="1269" spans="1:3" x14ac:dyDescent="0.2">
      <c r="A1269" s="64">
        <v>56</v>
      </c>
      <c r="B1269" s="50" t="s">
        <v>3159</v>
      </c>
      <c r="C1269" s="86" t="s">
        <v>3160</v>
      </c>
    </row>
    <row r="1270" spans="1:3" x14ac:dyDescent="0.2">
      <c r="A1270" s="64">
        <v>56</v>
      </c>
      <c r="B1270" s="50" t="s">
        <v>3161</v>
      </c>
      <c r="C1270" s="86" t="s">
        <v>3162</v>
      </c>
    </row>
    <row r="1271" spans="1:3" x14ac:dyDescent="0.2">
      <c r="A1271" s="64">
        <v>56</v>
      </c>
      <c r="B1271" s="50" t="s">
        <v>3163</v>
      </c>
      <c r="C1271" s="86" t="s">
        <v>3164</v>
      </c>
    </row>
    <row r="1272" spans="1:3" x14ac:dyDescent="0.2">
      <c r="A1272" s="64">
        <v>56</v>
      </c>
      <c r="B1272" s="50" t="s">
        <v>3165</v>
      </c>
      <c r="C1272" s="86" t="s">
        <v>3166</v>
      </c>
    </row>
    <row r="1273" spans="1:3" x14ac:dyDescent="0.2">
      <c r="A1273" s="64">
        <v>56</v>
      </c>
      <c r="B1273" s="50" t="s">
        <v>3167</v>
      </c>
      <c r="C1273" s="86" t="s">
        <v>3168</v>
      </c>
    </row>
    <row r="1274" spans="1:3" x14ac:dyDescent="0.2">
      <c r="A1274" s="64">
        <v>56</v>
      </c>
      <c r="B1274" s="50" t="s">
        <v>3169</v>
      </c>
      <c r="C1274" s="86" t="s">
        <v>3170</v>
      </c>
    </row>
    <row r="1275" spans="1:3" x14ac:dyDescent="0.2">
      <c r="A1275" s="64">
        <v>56</v>
      </c>
      <c r="B1275" s="50" t="s">
        <v>3171</v>
      </c>
      <c r="C1275" s="86" t="s">
        <v>3172</v>
      </c>
    </row>
    <row r="1276" spans="1:3" x14ac:dyDescent="0.2">
      <c r="A1276" s="64">
        <v>56</v>
      </c>
      <c r="B1276" s="50" t="s">
        <v>3173</v>
      </c>
      <c r="C1276" s="86" t="s">
        <v>3174</v>
      </c>
    </row>
    <row r="1277" spans="1:3" x14ac:dyDescent="0.2">
      <c r="A1277" s="64">
        <v>56</v>
      </c>
      <c r="B1277" s="50" t="s">
        <v>3175</v>
      </c>
      <c r="C1277" s="86" t="s">
        <v>3176</v>
      </c>
    </row>
    <row r="1278" spans="1:3" x14ac:dyDescent="0.2">
      <c r="A1278" s="64">
        <v>56</v>
      </c>
      <c r="B1278" s="50" t="s">
        <v>3177</v>
      </c>
      <c r="C1278" s="86" t="s">
        <v>3178</v>
      </c>
    </row>
    <row r="1279" spans="1:3" x14ac:dyDescent="0.2">
      <c r="A1279" s="64">
        <v>56</v>
      </c>
      <c r="B1279" s="50" t="s">
        <v>3179</v>
      </c>
      <c r="C1279" s="86" t="s">
        <v>3180</v>
      </c>
    </row>
    <row r="1280" spans="1:3" x14ac:dyDescent="0.2">
      <c r="A1280" s="64">
        <v>56</v>
      </c>
      <c r="B1280" s="50" t="s">
        <v>3181</v>
      </c>
      <c r="C1280" s="86" t="s">
        <v>3182</v>
      </c>
    </row>
    <row r="1281" spans="1:3" x14ac:dyDescent="0.2">
      <c r="A1281" s="64">
        <v>56</v>
      </c>
      <c r="B1281" s="50" t="s">
        <v>3183</v>
      </c>
      <c r="C1281" s="86" t="s">
        <v>3184</v>
      </c>
    </row>
    <row r="1282" spans="1:3" x14ac:dyDescent="0.2">
      <c r="A1282" s="64">
        <v>56</v>
      </c>
      <c r="B1282" s="50" t="s">
        <v>3185</v>
      </c>
      <c r="C1282" s="86" t="s">
        <v>3186</v>
      </c>
    </row>
    <row r="1283" spans="1:3" x14ac:dyDescent="0.2">
      <c r="A1283" s="64">
        <v>56</v>
      </c>
      <c r="B1283" s="50" t="s">
        <v>3187</v>
      </c>
      <c r="C1283" s="86" t="s">
        <v>3188</v>
      </c>
    </row>
    <row r="1284" spans="1:3" x14ac:dyDescent="0.2">
      <c r="A1284" s="64">
        <v>56</v>
      </c>
      <c r="B1284" s="50" t="s">
        <v>3189</v>
      </c>
      <c r="C1284" s="86" t="s">
        <v>3190</v>
      </c>
    </row>
    <row r="1285" spans="1:3" x14ac:dyDescent="0.2">
      <c r="A1285" s="64">
        <v>56</v>
      </c>
      <c r="B1285" s="50" t="s">
        <v>3191</v>
      </c>
      <c r="C1285" s="86" t="s">
        <v>3192</v>
      </c>
    </row>
    <row r="1286" spans="1:3" x14ac:dyDescent="0.2">
      <c r="A1286" s="64">
        <v>56</v>
      </c>
      <c r="B1286" s="50" t="s">
        <v>3193</v>
      </c>
      <c r="C1286" s="86" t="s">
        <v>3194</v>
      </c>
    </row>
    <row r="1287" spans="1:3" x14ac:dyDescent="0.2">
      <c r="A1287" s="64">
        <v>56</v>
      </c>
      <c r="B1287" s="50" t="s">
        <v>3195</v>
      </c>
      <c r="C1287" s="86" t="s">
        <v>3196</v>
      </c>
    </row>
    <row r="1288" spans="1:3" x14ac:dyDescent="0.2">
      <c r="A1288" s="64">
        <v>56</v>
      </c>
      <c r="B1288" s="50" t="s">
        <v>3197</v>
      </c>
      <c r="C1288" s="86" t="s">
        <v>3198</v>
      </c>
    </row>
    <row r="1289" spans="1:3" x14ac:dyDescent="0.2">
      <c r="A1289" s="64">
        <v>57</v>
      </c>
      <c r="B1289" s="50" t="s">
        <v>3199</v>
      </c>
      <c r="C1289" s="86" t="s">
        <v>3200</v>
      </c>
    </row>
    <row r="1290" spans="1:3" x14ac:dyDescent="0.2">
      <c r="A1290" s="64">
        <v>57</v>
      </c>
      <c r="B1290" s="50" t="s">
        <v>3201</v>
      </c>
      <c r="C1290" s="86" t="s">
        <v>3202</v>
      </c>
    </row>
    <row r="1291" spans="1:3" x14ac:dyDescent="0.2">
      <c r="A1291" s="64">
        <v>57</v>
      </c>
      <c r="B1291" s="50" t="s">
        <v>3203</v>
      </c>
      <c r="C1291" s="86" t="s">
        <v>3204</v>
      </c>
    </row>
    <row r="1292" spans="1:3" x14ac:dyDescent="0.2">
      <c r="A1292" s="64">
        <v>57</v>
      </c>
      <c r="B1292" s="50" t="s">
        <v>3205</v>
      </c>
      <c r="C1292" s="86" t="s">
        <v>3206</v>
      </c>
    </row>
    <row r="1293" spans="1:3" x14ac:dyDescent="0.2">
      <c r="A1293" s="64">
        <v>57</v>
      </c>
      <c r="B1293" s="50" t="s">
        <v>3207</v>
      </c>
      <c r="C1293" s="86" t="s">
        <v>3208</v>
      </c>
    </row>
    <row r="1294" spans="1:3" x14ac:dyDescent="0.2">
      <c r="A1294" s="64">
        <v>57</v>
      </c>
      <c r="B1294" s="50" t="s">
        <v>3209</v>
      </c>
      <c r="C1294" s="86" t="s">
        <v>3210</v>
      </c>
    </row>
    <row r="1295" spans="1:3" x14ac:dyDescent="0.2">
      <c r="A1295" s="64">
        <v>57</v>
      </c>
      <c r="B1295" s="50" t="s">
        <v>3211</v>
      </c>
      <c r="C1295" s="86" t="s">
        <v>3212</v>
      </c>
    </row>
    <row r="1296" spans="1:3" x14ac:dyDescent="0.2">
      <c r="A1296" s="64">
        <v>57</v>
      </c>
      <c r="B1296" s="50" t="s">
        <v>3213</v>
      </c>
      <c r="C1296" s="86" t="s">
        <v>3214</v>
      </c>
    </row>
    <row r="1297" spans="1:3" x14ac:dyDescent="0.2">
      <c r="A1297" s="64">
        <v>57</v>
      </c>
      <c r="B1297" s="50" t="s">
        <v>3215</v>
      </c>
      <c r="C1297" s="86" t="s">
        <v>3216</v>
      </c>
    </row>
    <row r="1298" spans="1:3" x14ac:dyDescent="0.2">
      <c r="A1298" s="64">
        <v>57</v>
      </c>
      <c r="B1298" s="50" t="s">
        <v>3217</v>
      </c>
      <c r="C1298" s="86" t="s">
        <v>3218</v>
      </c>
    </row>
    <row r="1299" spans="1:3" x14ac:dyDescent="0.2">
      <c r="A1299" s="64">
        <v>57</v>
      </c>
      <c r="B1299" s="50" t="s">
        <v>3219</v>
      </c>
      <c r="C1299" s="86" t="s">
        <v>3220</v>
      </c>
    </row>
    <row r="1300" spans="1:3" x14ac:dyDescent="0.2">
      <c r="A1300" s="64">
        <v>57</v>
      </c>
      <c r="B1300" s="50" t="s">
        <v>3221</v>
      </c>
      <c r="C1300" s="86" t="s">
        <v>3222</v>
      </c>
    </row>
    <row r="1301" spans="1:3" x14ac:dyDescent="0.2">
      <c r="A1301" s="64">
        <v>58</v>
      </c>
      <c r="B1301" s="50" t="s">
        <v>3223</v>
      </c>
      <c r="C1301" s="86" t="s">
        <v>3224</v>
      </c>
    </row>
    <row r="1302" spans="1:3" x14ac:dyDescent="0.2">
      <c r="A1302" s="64">
        <v>58</v>
      </c>
      <c r="B1302" s="50" t="s">
        <v>3225</v>
      </c>
      <c r="C1302" s="86" t="s">
        <v>3226</v>
      </c>
    </row>
    <row r="1303" spans="1:3" x14ac:dyDescent="0.2">
      <c r="A1303" s="64">
        <v>58</v>
      </c>
      <c r="B1303" s="50" t="s">
        <v>3227</v>
      </c>
      <c r="C1303" s="86" t="s">
        <v>3228</v>
      </c>
    </row>
    <row r="1304" spans="1:3" x14ac:dyDescent="0.2">
      <c r="A1304" s="64">
        <v>58</v>
      </c>
      <c r="B1304" s="50" t="s">
        <v>3229</v>
      </c>
      <c r="C1304" s="86" t="s">
        <v>3230</v>
      </c>
    </row>
    <row r="1305" spans="1:3" x14ac:dyDescent="0.2">
      <c r="A1305" s="64">
        <v>58</v>
      </c>
      <c r="B1305" s="50" t="s">
        <v>3231</v>
      </c>
      <c r="C1305" s="86" t="s">
        <v>3232</v>
      </c>
    </row>
    <row r="1306" spans="1:3" x14ac:dyDescent="0.2">
      <c r="A1306" s="64">
        <v>58</v>
      </c>
      <c r="B1306" s="50" t="s">
        <v>3233</v>
      </c>
      <c r="C1306" s="86" t="s">
        <v>3234</v>
      </c>
    </row>
    <row r="1307" spans="1:3" x14ac:dyDescent="0.2">
      <c r="A1307" s="64">
        <v>58</v>
      </c>
      <c r="B1307" s="50" t="s">
        <v>3235</v>
      </c>
      <c r="C1307" s="86" t="s">
        <v>3236</v>
      </c>
    </row>
    <row r="1308" spans="1:3" x14ac:dyDescent="0.2">
      <c r="A1308" s="64">
        <v>58</v>
      </c>
      <c r="B1308" s="50" t="s">
        <v>3237</v>
      </c>
      <c r="C1308" s="86" t="s">
        <v>3238</v>
      </c>
    </row>
    <row r="1309" spans="1:3" x14ac:dyDescent="0.2">
      <c r="A1309" s="64">
        <v>58</v>
      </c>
      <c r="B1309" s="50" t="s">
        <v>3239</v>
      </c>
      <c r="C1309" s="86" t="s">
        <v>3240</v>
      </c>
    </row>
    <row r="1310" spans="1:3" x14ac:dyDescent="0.2">
      <c r="A1310" s="64">
        <v>58</v>
      </c>
      <c r="B1310" s="50" t="s">
        <v>3241</v>
      </c>
      <c r="C1310" s="86" t="s">
        <v>3242</v>
      </c>
    </row>
    <row r="1311" spans="1:3" x14ac:dyDescent="0.2">
      <c r="A1311" s="64">
        <v>58</v>
      </c>
      <c r="B1311" s="50" t="s">
        <v>3243</v>
      </c>
      <c r="C1311" s="86" t="s">
        <v>3244</v>
      </c>
    </row>
    <row r="1312" spans="1:3" x14ac:dyDescent="0.2">
      <c r="A1312" s="64">
        <v>58</v>
      </c>
      <c r="B1312" s="50" t="s">
        <v>3245</v>
      </c>
      <c r="C1312" s="86" t="s">
        <v>3246</v>
      </c>
    </row>
    <row r="1313" spans="1:3" x14ac:dyDescent="0.2">
      <c r="A1313" s="64">
        <v>58</v>
      </c>
      <c r="B1313" s="50" t="s">
        <v>3247</v>
      </c>
      <c r="C1313" s="86" t="s">
        <v>3248</v>
      </c>
    </row>
    <row r="1314" spans="1:3" x14ac:dyDescent="0.2">
      <c r="A1314" s="64">
        <v>59</v>
      </c>
      <c r="B1314" s="50" t="s">
        <v>3249</v>
      </c>
      <c r="C1314" s="86" t="s">
        <v>3250</v>
      </c>
    </row>
    <row r="1315" spans="1:3" x14ac:dyDescent="0.2">
      <c r="A1315" s="64">
        <v>59</v>
      </c>
      <c r="B1315" s="50" t="s">
        <v>3251</v>
      </c>
      <c r="C1315" s="86" t="s">
        <v>3252</v>
      </c>
    </row>
    <row r="1316" spans="1:3" x14ac:dyDescent="0.2">
      <c r="A1316" s="64">
        <v>59</v>
      </c>
      <c r="B1316" s="50" t="s">
        <v>3253</v>
      </c>
      <c r="C1316" s="86" t="s">
        <v>3254</v>
      </c>
    </row>
    <row r="1317" spans="1:3" x14ac:dyDescent="0.2">
      <c r="A1317" s="64">
        <v>59</v>
      </c>
      <c r="B1317" s="50" t="s">
        <v>3255</v>
      </c>
      <c r="C1317" s="86" t="s">
        <v>3256</v>
      </c>
    </row>
    <row r="1318" spans="1:3" x14ac:dyDescent="0.2">
      <c r="A1318" s="64">
        <v>59</v>
      </c>
      <c r="B1318" s="50" t="s">
        <v>3257</v>
      </c>
      <c r="C1318" s="86" t="s">
        <v>3258</v>
      </c>
    </row>
    <row r="1319" spans="1:3" x14ac:dyDescent="0.2">
      <c r="A1319" s="64">
        <v>59</v>
      </c>
      <c r="B1319" s="50" t="s">
        <v>3259</v>
      </c>
      <c r="C1319" s="86" t="s">
        <v>3260</v>
      </c>
    </row>
    <row r="1320" spans="1:3" x14ac:dyDescent="0.2">
      <c r="A1320" s="64">
        <v>59</v>
      </c>
      <c r="B1320" s="50" t="s">
        <v>3261</v>
      </c>
      <c r="C1320" s="86" t="s">
        <v>3262</v>
      </c>
    </row>
    <row r="1321" spans="1:3" x14ac:dyDescent="0.2">
      <c r="A1321" s="64">
        <v>59</v>
      </c>
      <c r="B1321" s="50" t="s">
        <v>3263</v>
      </c>
      <c r="C1321" s="86" t="s">
        <v>3264</v>
      </c>
    </row>
    <row r="1322" spans="1:3" x14ac:dyDescent="0.2">
      <c r="A1322" s="64">
        <v>59</v>
      </c>
      <c r="B1322" s="50" t="s">
        <v>3265</v>
      </c>
      <c r="C1322" s="86" t="s">
        <v>3266</v>
      </c>
    </row>
    <row r="1323" spans="1:3" x14ac:dyDescent="0.2">
      <c r="A1323" s="64">
        <v>59</v>
      </c>
      <c r="B1323" s="50" t="s">
        <v>3249</v>
      </c>
      <c r="C1323" s="86" t="s">
        <v>3250</v>
      </c>
    </row>
    <row r="1324" spans="1:3" x14ac:dyDescent="0.2">
      <c r="A1324" s="64">
        <v>59</v>
      </c>
      <c r="B1324" s="50" t="s">
        <v>3251</v>
      </c>
      <c r="C1324" s="86" t="s">
        <v>3252</v>
      </c>
    </row>
    <row r="1325" spans="1:3" x14ac:dyDescent="0.2">
      <c r="A1325" s="64">
        <v>59</v>
      </c>
      <c r="B1325" s="50" t="s">
        <v>3253</v>
      </c>
      <c r="C1325" s="86" t="s">
        <v>3254</v>
      </c>
    </row>
    <row r="1326" spans="1:3" x14ac:dyDescent="0.2">
      <c r="A1326" s="64">
        <v>59</v>
      </c>
      <c r="B1326" s="50" t="s">
        <v>3255</v>
      </c>
      <c r="C1326" s="86" t="s">
        <v>3256</v>
      </c>
    </row>
    <row r="1327" spans="1:3" x14ac:dyDescent="0.2">
      <c r="A1327" s="64">
        <v>59</v>
      </c>
      <c r="B1327" s="50" t="s">
        <v>3257</v>
      </c>
      <c r="C1327" s="86" t="s">
        <v>3258</v>
      </c>
    </row>
    <row r="1328" spans="1:3" x14ac:dyDescent="0.2">
      <c r="A1328" s="64">
        <v>59</v>
      </c>
      <c r="B1328" s="50" t="s">
        <v>3259</v>
      </c>
      <c r="C1328" s="86" t="s">
        <v>3260</v>
      </c>
    </row>
    <row r="1329" spans="1:3" x14ac:dyDescent="0.2">
      <c r="A1329" s="64">
        <v>59</v>
      </c>
      <c r="B1329" s="50" t="s">
        <v>3261</v>
      </c>
      <c r="C1329" s="86" t="s">
        <v>3262</v>
      </c>
    </row>
    <row r="1330" spans="1:3" x14ac:dyDescent="0.2">
      <c r="A1330" s="64">
        <v>59</v>
      </c>
      <c r="B1330" s="50" t="s">
        <v>3263</v>
      </c>
      <c r="C1330" s="86" t="s">
        <v>3264</v>
      </c>
    </row>
    <row r="1331" spans="1:3" x14ac:dyDescent="0.2">
      <c r="A1331" s="64">
        <v>59</v>
      </c>
      <c r="B1331" s="50" t="s">
        <v>3265</v>
      </c>
      <c r="C1331" s="86" t="s">
        <v>3266</v>
      </c>
    </row>
    <row r="1332" spans="1:3" x14ac:dyDescent="0.2">
      <c r="A1332" s="64">
        <v>60</v>
      </c>
      <c r="B1332" s="50" t="s">
        <v>3267</v>
      </c>
      <c r="C1332" s="86" t="s">
        <v>3268</v>
      </c>
    </row>
    <row r="1333" spans="1:3" x14ac:dyDescent="0.2">
      <c r="A1333" s="64">
        <v>60</v>
      </c>
      <c r="B1333" s="50" t="s">
        <v>3269</v>
      </c>
      <c r="C1333" s="86" t="s">
        <v>3270</v>
      </c>
    </row>
    <row r="1334" spans="1:3" x14ac:dyDescent="0.2">
      <c r="A1334" s="64">
        <v>60</v>
      </c>
      <c r="B1334" s="50" t="s">
        <v>3271</v>
      </c>
      <c r="C1334" s="86" t="s">
        <v>3272</v>
      </c>
    </row>
    <row r="1335" spans="1:3" x14ac:dyDescent="0.2">
      <c r="A1335" s="64">
        <v>60</v>
      </c>
      <c r="B1335" s="50" t="s">
        <v>3273</v>
      </c>
      <c r="C1335" s="86" t="s">
        <v>3274</v>
      </c>
    </row>
    <row r="1336" spans="1:3" x14ac:dyDescent="0.2">
      <c r="A1336" s="64">
        <v>60</v>
      </c>
      <c r="B1336" s="50" t="s">
        <v>3275</v>
      </c>
      <c r="C1336" s="86" t="s">
        <v>3276</v>
      </c>
    </row>
    <row r="1337" spans="1:3" x14ac:dyDescent="0.2">
      <c r="A1337" s="64">
        <v>60</v>
      </c>
      <c r="B1337" s="50" t="s">
        <v>3277</v>
      </c>
      <c r="C1337" s="86" t="s">
        <v>3278</v>
      </c>
    </row>
    <row r="1338" spans="1:3" x14ac:dyDescent="0.2">
      <c r="A1338" s="64">
        <v>60</v>
      </c>
      <c r="B1338" s="50" t="s">
        <v>3279</v>
      </c>
      <c r="C1338" s="86" t="s">
        <v>3280</v>
      </c>
    </row>
    <row r="1339" spans="1:3" x14ac:dyDescent="0.2">
      <c r="A1339" s="64">
        <v>60</v>
      </c>
      <c r="B1339" s="50" t="s">
        <v>3281</v>
      </c>
      <c r="C1339" s="86" t="s">
        <v>3282</v>
      </c>
    </row>
    <row r="1340" spans="1:3" x14ac:dyDescent="0.2">
      <c r="A1340" s="64">
        <v>60</v>
      </c>
      <c r="B1340" s="50" t="s">
        <v>3283</v>
      </c>
      <c r="C1340" s="86" t="s">
        <v>3284</v>
      </c>
    </row>
    <row r="1341" spans="1:3" x14ac:dyDescent="0.2">
      <c r="A1341" s="64">
        <v>60</v>
      </c>
      <c r="B1341" s="50" t="s">
        <v>3285</v>
      </c>
      <c r="C1341" s="86" t="s">
        <v>3286</v>
      </c>
    </row>
    <row r="1342" spans="1:3" x14ac:dyDescent="0.2">
      <c r="A1342" s="64">
        <v>60</v>
      </c>
      <c r="B1342" s="50" t="s">
        <v>3287</v>
      </c>
      <c r="C1342" s="86" t="s">
        <v>3288</v>
      </c>
    </row>
    <row r="1343" spans="1:3" x14ac:dyDescent="0.2">
      <c r="A1343" s="64">
        <v>60</v>
      </c>
      <c r="B1343" s="50" t="s">
        <v>3289</v>
      </c>
      <c r="C1343" s="86" t="s">
        <v>3290</v>
      </c>
    </row>
    <row r="1344" spans="1:3" x14ac:dyDescent="0.2">
      <c r="A1344" s="64">
        <v>61</v>
      </c>
      <c r="B1344" s="50" t="s">
        <v>3291</v>
      </c>
      <c r="C1344" s="86" t="s">
        <v>3292</v>
      </c>
    </row>
    <row r="1345" spans="1:3" x14ac:dyDescent="0.2">
      <c r="A1345" s="64">
        <v>61</v>
      </c>
      <c r="B1345" s="50" t="s">
        <v>3293</v>
      </c>
      <c r="C1345" s="86" t="s">
        <v>3294</v>
      </c>
    </row>
    <row r="1346" spans="1:3" x14ac:dyDescent="0.2">
      <c r="A1346" s="64">
        <v>61</v>
      </c>
      <c r="B1346" s="50" t="s">
        <v>3295</v>
      </c>
      <c r="C1346" s="86" t="s">
        <v>3296</v>
      </c>
    </row>
    <row r="1347" spans="1:3" x14ac:dyDescent="0.2">
      <c r="A1347" s="64">
        <v>61</v>
      </c>
      <c r="B1347" s="50" t="s">
        <v>3297</v>
      </c>
      <c r="C1347" s="86" t="s">
        <v>3298</v>
      </c>
    </row>
    <row r="1348" spans="1:3" x14ac:dyDescent="0.2">
      <c r="A1348" s="64">
        <v>61</v>
      </c>
      <c r="B1348" s="50" t="s">
        <v>3299</v>
      </c>
      <c r="C1348" s="86" t="s">
        <v>3300</v>
      </c>
    </row>
    <row r="1349" spans="1:3" x14ac:dyDescent="0.2">
      <c r="A1349" s="64">
        <v>61</v>
      </c>
      <c r="B1349" s="50" t="s">
        <v>3301</v>
      </c>
      <c r="C1349" s="86" t="s">
        <v>3302</v>
      </c>
    </row>
    <row r="1350" spans="1:3" x14ac:dyDescent="0.2">
      <c r="A1350" s="64">
        <v>61</v>
      </c>
      <c r="B1350" s="50" t="s">
        <v>3303</v>
      </c>
      <c r="C1350" s="86" t="s">
        <v>3304</v>
      </c>
    </row>
    <row r="1351" spans="1:3" x14ac:dyDescent="0.2">
      <c r="A1351" s="64">
        <v>61</v>
      </c>
      <c r="B1351" s="50" t="s">
        <v>3305</v>
      </c>
      <c r="C1351" s="86" t="s">
        <v>3306</v>
      </c>
    </row>
    <row r="1352" spans="1:3" x14ac:dyDescent="0.2">
      <c r="A1352" s="64">
        <v>61</v>
      </c>
      <c r="B1352" s="50" t="s">
        <v>3307</v>
      </c>
      <c r="C1352" s="86" t="s">
        <v>3308</v>
      </c>
    </row>
    <row r="1353" spans="1:3" x14ac:dyDescent="0.2">
      <c r="A1353" s="64">
        <v>61</v>
      </c>
      <c r="B1353" s="50" t="s">
        <v>3309</v>
      </c>
      <c r="C1353" s="86" t="s">
        <v>3310</v>
      </c>
    </row>
    <row r="1354" spans="1:3" x14ac:dyDescent="0.2">
      <c r="A1354" s="64">
        <v>61</v>
      </c>
      <c r="B1354" s="50" t="s">
        <v>3311</v>
      </c>
      <c r="C1354" s="86" t="s">
        <v>3312</v>
      </c>
    </row>
    <row r="1355" spans="1:3" x14ac:dyDescent="0.2">
      <c r="A1355" s="64">
        <v>61</v>
      </c>
      <c r="B1355" s="50" t="s">
        <v>3291</v>
      </c>
      <c r="C1355" s="86" t="s">
        <v>3292</v>
      </c>
    </row>
    <row r="1356" spans="1:3" x14ac:dyDescent="0.2">
      <c r="A1356" s="64">
        <v>61</v>
      </c>
      <c r="B1356" s="50" t="s">
        <v>3293</v>
      </c>
      <c r="C1356" s="86" t="s">
        <v>3294</v>
      </c>
    </row>
    <row r="1357" spans="1:3" x14ac:dyDescent="0.2">
      <c r="A1357" s="64">
        <v>61</v>
      </c>
      <c r="B1357" s="50" t="s">
        <v>3295</v>
      </c>
      <c r="C1357" s="86" t="s">
        <v>3296</v>
      </c>
    </row>
    <row r="1358" spans="1:3" x14ac:dyDescent="0.2">
      <c r="A1358" s="64">
        <v>61</v>
      </c>
      <c r="B1358" s="50" t="s">
        <v>3297</v>
      </c>
      <c r="C1358" s="86" t="s">
        <v>3298</v>
      </c>
    </row>
    <row r="1359" spans="1:3" x14ac:dyDescent="0.2">
      <c r="A1359" s="64">
        <v>61</v>
      </c>
      <c r="B1359" s="50" t="s">
        <v>3299</v>
      </c>
      <c r="C1359" s="86" t="s">
        <v>3300</v>
      </c>
    </row>
    <row r="1360" spans="1:3" x14ac:dyDescent="0.2">
      <c r="A1360" s="64">
        <v>61</v>
      </c>
      <c r="B1360" s="50" t="s">
        <v>3301</v>
      </c>
      <c r="C1360" s="86" t="s">
        <v>3302</v>
      </c>
    </row>
    <row r="1361" spans="1:3" x14ac:dyDescent="0.2">
      <c r="A1361" s="64">
        <v>61</v>
      </c>
      <c r="B1361" s="50" t="s">
        <v>3303</v>
      </c>
      <c r="C1361" s="86" t="s">
        <v>3304</v>
      </c>
    </row>
    <row r="1362" spans="1:3" x14ac:dyDescent="0.2">
      <c r="A1362" s="64">
        <v>61</v>
      </c>
      <c r="B1362" s="50" t="s">
        <v>3305</v>
      </c>
      <c r="C1362" s="86" t="s">
        <v>3306</v>
      </c>
    </row>
    <row r="1363" spans="1:3" x14ac:dyDescent="0.2">
      <c r="A1363" s="64">
        <v>61</v>
      </c>
      <c r="B1363" s="50" t="s">
        <v>3307</v>
      </c>
      <c r="C1363" s="86" t="s">
        <v>3308</v>
      </c>
    </row>
    <row r="1364" spans="1:3" x14ac:dyDescent="0.2">
      <c r="A1364" s="64">
        <v>62</v>
      </c>
      <c r="B1364" s="50" t="s">
        <v>3313</v>
      </c>
      <c r="C1364" s="86" t="s">
        <v>3314</v>
      </c>
    </row>
    <row r="1365" spans="1:3" x14ac:dyDescent="0.2">
      <c r="A1365" s="64">
        <v>62</v>
      </c>
      <c r="B1365" s="50" t="s">
        <v>3315</v>
      </c>
      <c r="C1365" s="86" t="s">
        <v>3316</v>
      </c>
    </row>
    <row r="1366" spans="1:3" x14ac:dyDescent="0.2">
      <c r="A1366" s="64">
        <v>62</v>
      </c>
      <c r="B1366" s="50" t="s">
        <v>3317</v>
      </c>
      <c r="C1366" s="86" t="s">
        <v>3318</v>
      </c>
    </row>
    <row r="1367" spans="1:3" x14ac:dyDescent="0.2">
      <c r="A1367" s="64">
        <v>62</v>
      </c>
      <c r="B1367" s="50" t="s">
        <v>3319</v>
      </c>
      <c r="C1367" s="86" t="s">
        <v>3320</v>
      </c>
    </row>
    <row r="1368" spans="1:3" x14ac:dyDescent="0.2">
      <c r="A1368" s="64">
        <v>62</v>
      </c>
      <c r="B1368" s="50" t="s">
        <v>3321</v>
      </c>
      <c r="C1368" s="86" t="s">
        <v>3322</v>
      </c>
    </row>
    <row r="1369" spans="1:3" x14ac:dyDescent="0.2">
      <c r="A1369" s="64">
        <v>62</v>
      </c>
      <c r="B1369" s="50" t="s">
        <v>3323</v>
      </c>
      <c r="C1369" s="86" t="s">
        <v>3324</v>
      </c>
    </row>
    <row r="1370" spans="1:3" x14ac:dyDescent="0.2">
      <c r="A1370" s="64">
        <v>63</v>
      </c>
      <c r="B1370" s="50" t="s">
        <v>3325</v>
      </c>
      <c r="C1370" s="86" t="s">
        <v>3326</v>
      </c>
    </row>
    <row r="1371" spans="1:3" x14ac:dyDescent="0.2">
      <c r="A1371" s="64">
        <v>63</v>
      </c>
      <c r="B1371" s="50" t="s">
        <v>3327</v>
      </c>
      <c r="C1371" s="86" t="s">
        <v>3328</v>
      </c>
    </row>
    <row r="1372" spans="1:3" x14ac:dyDescent="0.2">
      <c r="A1372" s="64">
        <v>63</v>
      </c>
      <c r="B1372" s="50" t="s">
        <v>3329</v>
      </c>
      <c r="C1372" s="86" t="s">
        <v>3330</v>
      </c>
    </row>
    <row r="1373" spans="1:3" x14ac:dyDescent="0.2">
      <c r="A1373" s="64">
        <v>63</v>
      </c>
      <c r="B1373" s="50" t="s">
        <v>3331</v>
      </c>
      <c r="C1373" s="86" t="s">
        <v>3332</v>
      </c>
    </row>
    <row r="1374" spans="1:3" x14ac:dyDescent="0.2">
      <c r="A1374" s="64">
        <v>63</v>
      </c>
      <c r="B1374" s="50" t="s">
        <v>3333</v>
      </c>
      <c r="C1374" s="86" t="s">
        <v>3334</v>
      </c>
    </row>
    <row r="1375" spans="1:3" x14ac:dyDescent="0.2">
      <c r="A1375" s="64">
        <v>63</v>
      </c>
      <c r="B1375" s="50" t="s">
        <v>3335</v>
      </c>
      <c r="C1375" s="86" t="s">
        <v>3336</v>
      </c>
    </row>
    <row r="1376" spans="1:3" x14ac:dyDescent="0.2">
      <c r="A1376" s="64">
        <v>63</v>
      </c>
      <c r="B1376" s="50" t="s">
        <v>3337</v>
      </c>
      <c r="C1376" s="86" t="s">
        <v>3338</v>
      </c>
    </row>
    <row r="1377" spans="1:3" x14ac:dyDescent="0.2">
      <c r="A1377" s="64">
        <v>63</v>
      </c>
      <c r="B1377" s="50" t="s">
        <v>3339</v>
      </c>
      <c r="C1377" s="86" t="s">
        <v>3340</v>
      </c>
    </row>
    <row r="1378" spans="1:3" x14ac:dyDescent="0.2">
      <c r="A1378" s="64">
        <v>63</v>
      </c>
      <c r="B1378" s="50" t="s">
        <v>3341</v>
      </c>
      <c r="C1378" s="86" t="s">
        <v>3342</v>
      </c>
    </row>
    <row r="1379" spans="1:3" x14ac:dyDescent="0.2">
      <c r="A1379" s="64">
        <v>63</v>
      </c>
      <c r="B1379" s="50" t="s">
        <v>3343</v>
      </c>
      <c r="C1379" s="86" t="s">
        <v>3344</v>
      </c>
    </row>
    <row r="1380" spans="1:3" x14ac:dyDescent="0.2">
      <c r="A1380" s="64">
        <v>63</v>
      </c>
      <c r="B1380" s="50" t="s">
        <v>3345</v>
      </c>
      <c r="C1380" s="86" t="s">
        <v>3346</v>
      </c>
    </row>
    <row r="1381" spans="1:3" x14ac:dyDescent="0.2">
      <c r="A1381" s="64">
        <v>63</v>
      </c>
      <c r="B1381" s="50" t="s">
        <v>3347</v>
      </c>
      <c r="C1381" s="86" t="s">
        <v>3348</v>
      </c>
    </row>
    <row r="1382" spans="1:3" x14ac:dyDescent="0.2">
      <c r="A1382" s="64">
        <v>63</v>
      </c>
      <c r="B1382" s="50" t="s">
        <v>3349</v>
      </c>
      <c r="C1382" s="86" t="s">
        <v>3350</v>
      </c>
    </row>
    <row r="1383" spans="1:3" x14ac:dyDescent="0.2">
      <c r="A1383" s="64">
        <v>63</v>
      </c>
      <c r="B1383" s="50" t="s">
        <v>3351</v>
      </c>
      <c r="C1383" s="86" t="s">
        <v>3352</v>
      </c>
    </row>
    <row r="1384" spans="1:3" x14ac:dyDescent="0.2">
      <c r="A1384" s="64">
        <v>63</v>
      </c>
      <c r="B1384" s="50" t="s">
        <v>3353</v>
      </c>
      <c r="C1384" s="86" t="s">
        <v>3354</v>
      </c>
    </row>
    <row r="1385" spans="1:3" x14ac:dyDescent="0.2">
      <c r="A1385" s="64">
        <v>63</v>
      </c>
      <c r="B1385" s="50" t="s">
        <v>3355</v>
      </c>
      <c r="C1385" s="86" t="s">
        <v>592</v>
      </c>
    </row>
    <row r="1386" spans="1:3" x14ac:dyDescent="0.2">
      <c r="A1386" s="64">
        <v>63</v>
      </c>
      <c r="B1386" s="50" t="s">
        <v>3356</v>
      </c>
      <c r="C1386" s="86" t="s">
        <v>3357</v>
      </c>
    </row>
    <row r="1387" spans="1:3" x14ac:dyDescent="0.2">
      <c r="A1387" s="64">
        <v>63</v>
      </c>
      <c r="B1387" s="50" t="s">
        <v>3358</v>
      </c>
      <c r="C1387" s="86" t="s">
        <v>724</v>
      </c>
    </row>
    <row r="1388" spans="1:3" x14ac:dyDescent="0.2">
      <c r="A1388" s="64">
        <v>63</v>
      </c>
      <c r="B1388" s="50" t="s">
        <v>3359</v>
      </c>
      <c r="C1388" s="86" t="s">
        <v>3360</v>
      </c>
    </row>
    <row r="1389" spans="1:3" x14ac:dyDescent="0.2">
      <c r="A1389" s="64">
        <v>63</v>
      </c>
      <c r="B1389" s="50" t="s">
        <v>3361</v>
      </c>
      <c r="C1389" s="86" t="s">
        <v>3362</v>
      </c>
    </row>
    <row r="1390" spans="1:3" x14ac:dyDescent="0.2">
      <c r="A1390" s="64">
        <v>63</v>
      </c>
      <c r="B1390" s="50" t="s">
        <v>3363</v>
      </c>
      <c r="C1390" s="86" t="s">
        <v>3364</v>
      </c>
    </row>
    <row r="1391" spans="1:3" x14ac:dyDescent="0.2">
      <c r="A1391" s="64">
        <v>63</v>
      </c>
      <c r="B1391" s="50" t="s">
        <v>3365</v>
      </c>
      <c r="C1391" s="86" t="s">
        <v>3366</v>
      </c>
    </row>
    <row r="1392" spans="1:3" x14ac:dyDescent="0.2">
      <c r="A1392" s="64">
        <v>63</v>
      </c>
      <c r="B1392" s="50" t="s">
        <v>3367</v>
      </c>
      <c r="C1392" s="86" t="s">
        <v>3368</v>
      </c>
    </row>
    <row r="1393" spans="1:3" x14ac:dyDescent="0.2">
      <c r="A1393" s="64">
        <v>63</v>
      </c>
      <c r="B1393" s="50" t="s">
        <v>3369</v>
      </c>
      <c r="C1393" s="86" t="s">
        <v>3370</v>
      </c>
    </row>
    <row r="1394" spans="1:3" x14ac:dyDescent="0.2">
      <c r="A1394" s="64">
        <v>63</v>
      </c>
      <c r="B1394" s="50" t="s">
        <v>3371</v>
      </c>
      <c r="C1394" s="86" t="s">
        <v>3372</v>
      </c>
    </row>
    <row r="1395" spans="1:3" x14ac:dyDescent="0.2">
      <c r="A1395" s="64">
        <v>63</v>
      </c>
      <c r="B1395" s="50" t="s">
        <v>3373</v>
      </c>
      <c r="C1395" s="86" t="s">
        <v>3374</v>
      </c>
    </row>
    <row r="1396" spans="1:3" x14ac:dyDescent="0.2">
      <c r="A1396" s="64">
        <v>63</v>
      </c>
      <c r="B1396" s="50" t="s">
        <v>3375</v>
      </c>
      <c r="C1396" s="86" t="s">
        <v>3376</v>
      </c>
    </row>
    <row r="1397" spans="1:3" x14ac:dyDescent="0.2">
      <c r="A1397" s="64">
        <v>63</v>
      </c>
      <c r="B1397" s="50" t="s">
        <v>3377</v>
      </c>
      <c r="C1397" s="86" t="s">
        <v>3378</v>
      </c>
    </row>
    <row r="1398" spans="1:3" x14ac:dyDescent="0.2">
      <c r="A1398" s="64">
        <v>63</v>
      </c>
      <c r="B1398" s="50" t="s">
        <v>3379</v>
      </c>
      <c r="C1398" s="86" t="s">
        <v>3380</v>
      </c>
    </row>
    <row r="1399" spans="1:3" x14ac:dyDescent="0.2">
      <c r="A1399" s="64">
        <v>63</v>
      </c>
      <c r="B1399" s="50" t="s">
        <v>3381</v>
      </c>
      <c r="C1399" s="86" t="s">
        <v>3382</v>
      </c>
    </row>
    <row r="1400" spans="1:3" x14ac:dyDescent="0.2">
      <c r="A1400" s="64">
        <v>63</v>
      </c>
      <c r="B1400" s="50" t="s">
        <v>3383</v>
      </c>
      <c r="C1400" s="86" t="s">
        <v>3384</v>
      </c>
    </row>
    <row r="1401" spans="1:3" x14ac:dyDescent="0.2">
      <c r="A1401" s="64">
        <v>63</v>
      </c>
      <c r="B1401" s="50" t="s">
        <v>3385</v>
      </c>
      <c r="C1401" s="86" t="s">
        <v>3386</v>
      </c>
    </row>
    <row r="1402" spans="1:3" x14ac:dyDescent="0.2">
      <c r="A1402" s="64">
        <v>63</v>
      </c>
      <c r="B1402" s="50" t="s">
        <v>3325</v>
      </c>
      <c r="C1402" s="86" t="s">
        <v>3326</v>
      </c>
    </row>
    <row r="1403" spans="1:3" x14ac:dyDescent="0.2">
      <c r="A1403" s="64">
        <v>63</v>
      </c>
      <c r="B1403" s="50" t="s">
        <v>3387</v>
      </c>
      <c r="C1403" s="86" t="s">
        <v>3388</v>
      </c>
    </row>
    <row r="1404" spans="1:3" x14ac:dyDescent="0.2">
      <c r="A1404" s="64">
        <v>63</v>
      </c>
      <c r="B1404" s="50" t="s">
        <v>3327</v>
      </c>
      <c r="C1404" s="86" t="s">
        <v>3328</v>
      </c>
    </row>
    <row r="1405" spans="1:3" x14ac:dyDescent="0.2">
      <c r="A1405" s="64">
        <v>63</v>
      </c>
      <c r="B1405" s="50" t="s">
        <v>3329</v>
      </c>
      <c r="C1405" s="86" t="s">
        <v>3330</v>
      </c>
    </row>
    <row r="1406" spans="1:3" x14ac:dyDescent="0.2">
      <c r="A1406" s="64">
        <v>63</v>
      </c>
      <c r="B1406" s="50" t="s">
        <v>3331</v>
      </c>
      <c r="C1406" s="86" t="s">
        <v>3332</v>
      </c>
    </row>
    <row r="1407" spans="1:3" x14ac:dyDescent="0.2">
      <c r="A1407" s="64">
        <v>63</v>
      </c>
      <c r="B1407" s="50" t="s">
        <v>3333</v>
      </c>
      <c r="C1407" s="86" t="s">
        <v>3334</v>
      </c>
    </row>
    <row r="1408" spans="1:3" x14ac:dyDescent="0.2">
      <c r="A1408" s="64">
        <v>63</v>
      </c>
      <c r="B1408" s="50" t="s">
        <v>3335</v>
      </c>
      <c r="C1408" s="86" t="s">
        <v>3336</v>
      </c>
    </row>
    <row r="1409" spans="1:3" x14ac:dyDescent="0.2">
      <c r="A1409" s="64">
        <v>63</v>
      </c>
      <c r="B1409" s="50" t="s">
        <v>3337</v>
      </c>
      <c r="C1409" s="86" t="s">
        <v>3338</v>
      </c>
    </row>
    <row r="1410" spans="1:3" x14ac:dyDescent="0.2">
      <c r="A1410" s="64">
        <v>63</v>
      </c>
      <c r="B1410" s="50" t="s">
        <v>3339</v>
      </c>
      <c r="C1410" s="86" t="s">
        <v>3340</v>
      </c>
    </row>
    <row r="1411" spans="1:3" x14ac:dyDescent="0.2">
      <c r="A1411" s="64">
        <v>63</v>
      </c>
      <c r="B1411" s="50" t="s">
        <v>3341</v>
      </c>
      <c r="C1411" s="86" t="s">
        <v>3342</v>
      </c>
    </row>
    <row r="1412" spans="1:3" x14ac:dyDescent="0.2">
      <c r="A1412" s="64">
        <v>63</v>
      </c>
      <c r="B1412" s="50" t="s">
        <v>3343</v>
      </c>
      <c r="C1412" s="86" t="s">
        <v>3344</v>
      </c>
    </row>
    <row r="1413" spans="1:3" x14ac:dyDescent="0.2">
      <c r="A1413" s="64">
        <v>63</v>
      </c>
      <c r="B1413" s="50" t="s">
        <v>3345</v>
      </c>
      <c r="C1413" s="86" t="s">
        <v>3346</v>
      </c>
    </row>
    <row r="1414" spans="1:3" x14ac:dyDescent="0.2">
      <c r="A1414" s="64">
        <v>63</v>
      </c>
      <c r="B1414" s="50" t="s">
        <v>3347</v>
      </c>
      <c r="C1414" s="86" t="s">
        <v>3348</v>
      </c>
    </row>
    <row r="1415" spans="1:3" x14ac:dyDescent="0.2">
      <c r="A1415" s="64">
        <v>63</v>
      </c>
      <c r="B1415" s="50" t="s">
        <v>3349</v>
      </c>
      <c r="C1415" s="86" t="s">
        <v>3350</v>
      </c>
    </row>
    <row r="1416" spans="1:3" x14ac:dyDescent="0.2">
      <c r="A1416" s="64">
        <v>63</v>
      </c>
      <c r="B1416" s="50" t="s">
        <v>3351</v>
      </c>
      <c r="C1416" s="86" t="s">
        <v>3352</v>
      </c>
    </row>
    <row r="1417" spans="1:3" x14ac:dyDescent="0.2">
      <c r="A1417" s="64">
        <v>63</v>
      </c>
      <c r="B1417" s="50" t="s">
        <v>3353</v>
      </c>
      <c r="C1417" s="86" t="s">
        <v>3354</v>
      </c>
    </row>
    <row r="1418" spans="1:3" x14ac:dyDescent="0.2">
      <c r="A1418" s="64">
        <v>63</v>
      </c>
      <c r="B1418" s="50" t="s">
        <v>3355</v>
      </c>
      <c r="C1418" s="86" t="s">
        <v>592</v>
      </c>
    </row>
    <row r="1419" spans="1:3" x14ac:dyDescent="0.2">
      <c r="A1419" s="64">
        <v>63</v>
      </c>
      <c r="B1419" s="50" t="s">
        <v>3356</v>
      </c>
      <c r="C1419" s="86" t="s">
        <v>3357</v>
      </c>
    </row>
    <row r="1420" spans="1:3" x14ac:dyDescent="0.2">
      <c r="A1420" s="64">
        <v>63</v>
      </c>
      <c r="B1420" s="50" t="s">
        <v>3358</v>
      </c>
      <c r="C1420" s="86" t="s">
        <v>724</v>
      </c>
    </row>
    <row r="1421" spans="1:3" x14ac:dyDescent="0.2">
      <c r="A1421" s="64">
        <v>63</v>
      </c>
      <c r="B1421" s="50" t="s">
        <v>3359</v>
      </c>
      <c r="C1421" s="86" t="s">
        <v>3360</v>
      </c>
    </row>
    <row r="1422" spans="1:3" x14ac:dyDescent="0.2">
      <c r="A1422" s="64">
        <v>63</v>
      </c>
      <c r="B1422" s="50" t="s">
        <v>3361</v>
      </c>
      <c r="C1422" s="86" t="s">
        <v>3362</v>
      </c>
    </row>
    <row r="1423" spans="1:3" x14ac:dyDescent="0.2">
      <c r="A1423" s="64">
        <v>63</v>
      </c>
      <c r="B1423" s="50" t="s">
        <v>3363</v>
      </c>
      <c r="C1423" s="86" t="s">
        <v>3364</v>
      </c>
    </row>
    <row r="1424" spans="1:3" x14ac:dyDescent="0.2">
      <c r="A1424" s="64">
        <v>63</v>
      </c>
      <c r="B1424" s="50" t="s">
        <v>3365</v>
      </c>
      <c r="C1424" s="86" t="s">
        <v>3366</v>
      </c>
    </row>
    <row r="1425" spans="1:3" x14ac:dyDescent="0.2">
      <c r="A1425" s="64">
        <v>63</v>
      </c>
      <c r="B1425" s="50" t="s">
        <v>3367</v>
      </c>
      <c r="C1425" s="86" t="s">
        <v>3368</v>
      </c>
    </row>
    <row r="1426" spans="1:3" x14ac:dyDescent="0.2">
      <c r="A1426" s="64">
        <v>64</v>
      </c>
      <c r="B1426" s="50" t="s">
        <v>3389</v>
      </c>
      <c r="C1426" s="86" t="s">
        <v>3390</v>
      </c>
    </row>
    <row r="1427" spans="1:3" x14ac:dyDescent="0.2">
      <c r="A1427" s="64">
        <v>64</v>
      </c>
      <c r="B1427" s="50" t="s">
        <v>3391</v>
      </c>
      <c r="C1427" s="86" t="s">
        <v>3392</v>
      </c>
    </row>
    <row r="1428" spans="1:3" x14ac:dyDescent="0.2">
      <c r="A1428" s="64">
        <v>64</v>
      </c>
      <c r="B1428" s="50" t="s">
        <v>3393</v>
      </c>
      <c r="C1428" s="86" t="s">
        <v>3394</v>
      </c>
    </row>
    <row r="1429" spans="1:3" x14ac:dyDescent="0.2">
      <c r="A1429" s="64">
        <v>64</v>
      </c>
      <c r="B1429" s="50" t="s">
        <v>3395</v>
      </c>
      <c r="C1429" s="86" t="s">
        <v>3396</v>
      </c>
    </row>
    <row r="1430" spans="1:3" x14ac:dyDescent="0.2">
      <c r="A1430" s="64">
        <v>64</v>
      </c>
      <c r="B1430" s="50" t="s">
        <v>3397</v>
      </c>
      <c r="C1430" s="86" t="s">
        <v>3398</v>
      </c>
    </row>
    <row r="1431" spans="1:3" x14ac:dyDescent="0.2">
      <c r="A1431" s="64">
        <v>64</v>
      </c>
      <c r="B1431" s="50" t="s">
        <v>3399</v>
      </c>
      <c r="C1431" s="86" t="s">
        <v>3400</v>
      </c>
    </row>
    <row r="1432" spans="1:3" x14ac:dyDescent="0.2">
      <c r="A1432" s="64">
        <v>64</v>
      </c>
      <c r="B1432" s="50" t="s">
        <v>3401</v>
      </c>
      <c r="C1432" s="86" t="s">
        <v>3402</v>
      </c>
    </row>
    <row r="1433" spans="1:3" x14ac:dyDescent="0.2">
      <c r="A1433" s="64">
        <v>64</v>
      </c>
      <c r="B1433" s="50" t="s">
        <v>3403</v>
      </c>
      <c r="C1433" s="86" t="s">
        <v>3404</v>
      </c>
    </row>
    <row r="1434" spans="1:3" x14ac:dyDescent="0.2">
      <c r="A1434" s="64">
        <v>64</v>
      </c>
      <c r="B1434" s="50" t="s">
        <v>3405</v>
      </c>
      <c r="C1434" s="86" t="s">
        <v>3406</v>
      </c>
    </row>
    <row r="1435" spans="1:3" x14ac:dyDescent="0.2">
      <c r="A1435" s="64">
        <v>64</v>
      </c>
      <c r="B1435" s="50" t="s">
        <v>3407</v>
      </c>
      <c r="C1435" s="86" t="s">
        <v>3408</v>
      </c>
    </row>
    <row r="1436" spans="1:3" x14ac:dyDescent="0.2">
      <c r="A1436" s="64">
        <v>64</v>
      </c>
      <c r="B1436" s="50" t="s">
        <v>3409</v>
      </c>
      <c r="C1436" s="86" t="s">
        <v>3410</v>
      </c>
    </row>
    <row r="1437" spans="1:3" x14ac:dyDescent="0.2">
      <c r="A1437" s="64">
        <v>64</v>
      </c>
      <c r="B1437" s="50" t="s">
        <v>3411</v>
      </c>
      <c r="C1437" s="86" t="s">
        <v>3412</v>
      </c>
    </row>
    <row r="1438" spans="1:3" x14ac:dyDescent="0.2">
      <c r="A1438" s="64">
        <v>64</v>
      </c>
      <c r="B1438" s="50" t="s">
        <v>3413</v>
      </c>
      <c r="C1438" s="86" t="s">
        <v>3414</v>
      </c>
    </row>
    <row r="1439" spans="1:3" x14ac:dyDescent="0.2">
      <c r="A1439" s="64">
        <v>64</v>
      </c>
      <c r="B1439" s="50" t="s">
        <v>3415</v>
      </c>
      <c r="C1439" s="86" t="s">
        <v>3416</v>
      </c>
    </row>
    <row r="1440" spans="1:3" x14ac:dyDescent="0.2">
      <c r="A1440" s="64">
        <v>64</v>
      </c>
      <c r="B1440" s="50" t="s">
        <v>3417</v>
      </c>
      <c r="C1440" s="86" t="s">
        <v>3418</v>
      </c>
    </row>
    <row r="1441" spans="1:3" x14ac:dyDescent="0.2">
      <c r="A1441" s="64">
        <v>64</v>
      </c>
      <c r="B1441" s="50" t="s">
        <v>3419</v>
      </c>
      <c r="C1441" s="86" t="s">
        <v>3420</v>
      </c>
    </row>
    <row r="1442" spans="1:3" x14ac:dyDescent="0.2">
      <c r="A1442" s="64">
        <v>64</v>
      </c>
      <c r="B1442" s="50" t="s">
        <v>3421</v>
      </c>
      <c r="C1442" s="86" t="s">
        <v>3422</v>
      </c>
    </row>
    <row r="1443" spans="1:3" x14ac:dyDescent="0.2">
      <c r="A1443" s="64">
        <v>64</v>
      </c>
      <c r="B1443" s="50" t="s">
        <v>3423</v>
      </c>
      <c r="C1443" s="86" t="s">
        <v>3424</v>
      </c>
    </row>
    <row r="1444" spans="1:3" x14ac:dyDescent="0.2">
      <c r="A1444" s="64">
        <v>64</v>
      </c>
      <c r="B1444" s="50" t="s">
        <v>3425</v>
      </c>
      <c r="C1444" s="86" t="s">
        <v>3426</v>
      </c>
    </row>
    <row r="1445" spans="1:3" x14ac:dyDescent="0.2">
      <c r="A1445" s="64">
        <v>64</v>
      </c>
      <c r="B1445" s="50" t="s">
        <v>3427</v>
      </c>
      <c r="C1445" s="86" t="s">
        <v>3428</v>
      </c>
    </row>
    <row r="1446" spans="1:3" x14ac:dyDescent="0.2">
      <c r="A1446" s="64">
        <v>64</v>
      </c>
      <c r="B1446" s="50" t="s">
        <v>3429</v>
      </c>
      <c r="C1446" s="86" t="s">
        <v>3430</v>
      </c>
    </row>
    <row r="1447" spans="1:3" x14ac:dyDescent="0.2">
      <c r="A1447" s="64">
        <v>64</v>
      </c>
      <c r="B1447" s="50" t="s">
        <v>3431</v>
      </c>
      <c r="C1447" s="86" t="s">
        <v>3432</v>
      </c>
    </row>
    <row r="1448" spans="1:3" x14ac:dyDescent="0.2">
      <c r="A1448" s="64">
        <v>64</v>
      </c>
      <c r="B1448" s="50" t="s">
        <v>3433</v>
      </c>
      <c r="C1448" s="86" t="s">
        <v>3434</v>
      </c>
    </row>
    <row r="1449" spans="1:3" x14ac:dyDescent="0.2">
      <c r="A1449" s="64">
        <v>64</v>
      </c>
      <c r="B1449" s="50" t="s">
        <v>3435</v>
      </c>
      <c r="C1449" s="86" t="s">
        <v>3436</v>
      </c>
    </row>
    <row r="1450" spans="1:3" x14ac:dyDescent="0.2">
      <c r="A1450" s="64">
        <v>64</v>
      </c>
      <c r="B1450" s="50" t="s">
        <v>3437</v>
      </c>
      <c r="C1450" s="86" t="s">
        <v>3438</v>
      </c>
    </row>
    <row r="1451" spans="1:3" x14ac:dyDescent="0.2">
      <c r="A1451" s="64">
        <v>64</v>
      </c>
      <c r="B1451" s="50" t="s">
        <v>3439</v>
      </c>
      <c r="C1451" s="86" t="s">
        <v>3440</v>
      </c>
    </row>
    <row r="1452" spans="1:3" x14ac:dyDescent="0.2">
      <c r="A1452" s="64">
        <v>64</v>
      </c>
      <c r="B1452" s="50" t="s">
        <v>3441</v>
      </c>
      <c r="C1452" s="86" t="s">
        <v>3442</v>
      </c>
    </row>
    <row r="1453" spans="1:3" x14ac:dyDescent="0.2">
      <c r="A1453" s="64">
        <v>64</v>
      </c>
      <c r="B1453" s="50" t="s">
        <v>3443</v>
      </c>
      <c r="C1453" s="86" t="s">
        <v>3444</v>
      </c>
    </row>
    <row r="1454" spans="1:3" x14ac:dyDescent="0.2">
      <c r="A1454" s="64">
        <v>64</v>
      </c>
      <c r="B1454" s="50" t="s">
        <v>3445</v>
      </c>
      <c r="C1454" s="86" t="s">
        <v>3446</v>
      </c>
    </row>
    <row r="1455" spans="1:3" x14ac:dyDescent="0.2">
      <c r="A1455" s="64">
        <v>64</v>
      </c>
      <c r="B1455" s="50" t="s">
        <v>3447</v>
      </c>
      <c r="C1455" s="86" t="s">
        <v>3448</v>
      </c>
    </row>
    <row r="1456" spans="1:3" x14ac:dyDescent="0.2">
      <c r="A1456" s="64">
        <v>64</v>
      </c>
      <c r="B1456" s="50" t="s">
        <v>3449</v>
      </c>
      <c r="C1456" s="86" t="s">
        <v>728</v>
      </c>
    </row>
    <row r="1457" spans="1:3" x14ac:dyDescent="0.2">
      <c r="A1457" s="64">
        <v>64</v>
      </c>
      <c r="B1457" s="50" t="s">
        <v>3450</v>
      </c>
      <c r="C1457" s="86" t="s">
        <v>3451</v>
      </c>
    </row>
    <row r="1458" spans="1:3" x14ac:dyDescent="0.2">
      <c r="A1458" s="64">
        <v>64</v>
      </c>
      <c r="B1458" s="50" t="s">
        <v>3452</v>
      </c>
      <c r="C1458" s="86" t="s">
        <v>3453</v>
      </c>
    </row>
    <row r="1459" spans="1:3" x14ac:dyDescent="0.2">
      <c r="A1459" s="64">
        <v>64</v>
      </c>
      <c r="B1459" s="50" t="s">
        <v>3454</v>
      </c>
      <c r="C1459" s="86" t="s">
        <v>3455</v>
      </c>
    </row>
    <row r="1460" spans="1:3" x14ac:dyDescent="0.2">
      <c r="A1460" s="64">
        <v>64</v>
      </c>
      <c r="B1460" s="50" t="s">
        <v>3456</v>
      </c>
      <c r="C1460" s="86" t="s">
        <v>3457</v>
      </c>
    </row>
    <row r="1461" spans="1:3" x14ac:dyDescent="0.2">
      <c r="A1461" s="64">
        <v>64</v>
      </c>
      <c r="B1461" s="50" t="s">
        <v>3458</v>
      </c>
      <c r="C1461" s="86" t="s">
        <v>3459</v>
      </c>
    </row>
    <row r="1462" spans="1:3" x14ac:dyDescent="0.2">
      <c r="A1462" s="64">
        <v>64</v>
      </c>
      <c r="B1462" s="50" t="s">
        <v>3460</v>
      </c>
      <c r="C1462" s="86" t="s">
        <v>3461</v>
      </c>
    </row>
    <row r="1463" spans="1:3" x14ac:dyDescent="0.2">
      <c r="A1463" s="64">
        <v>64</v>
      </c>
      <c r="B1463" s="50" t="s">
        <v>3462</v>
      </c>
      <c r="C1463" s="86" t="s">
        <v>3463</v>
      </c>
    </row>
    <row r="1464" spans="1:3" x14ac:dyDescent="0.2">
      <c r="A1464" s="64">
        <v>64</v>
      </c>
      <c r="B1464" s="50" t="s">
        <v>3464</v>
      </c>
      <c r="C1464" s="86" t="s">
        <v>3465</v>
      </c>
    </row>
    <row r="1465" spans="1:3" x14ac:dyDescent="0.2">
      <c r="A1465" s="64">
        <v>64</v>
      </c>
      <c r="B1465" s="50" t="s">
        <v>3466</v>
      </c>
      <c r="C1465" s="86" t="s">
        <v>3467</v>
      </c>
    </row>
    <row r="1466" spans="1:3" x14ac:dyDescent="0.2">
      <c r="A1466" s="64">
        <v>64</v>
      </c>
      <c r="B1466" s="50" t="s">
        <v>3468</v>
      </c>
      <c r="C1466" s="86" t="s">
        <v>3469</v>
      </c>
    </row>
    <row r="1467" spans="1:3" x14ac:dyDescent="0.2">
      <c r="A1467" s="64">
        <v>64</v>
      </c>
      <c r="B1467" s="50" t="s">
        <v>3470</v>
      </c>
      <c r="C1467" s="86" t="s">
        <v>3471</v>
      </c>
    </row>
    <row r="1468" spans="1:3" x14ac:dyDescent="0.2">
      <c r="A1468" s="64">
        <v>64</v>
      </c>
      <c r="B1468" s="50" t="s">
        <v>3472</v>
      </c>
      <c r="C1468" s="86" t="s">
        <v>3473</v>
      </c>
    </row>
    <row r="1469" spans="1:3" x14ac:dyDescent="0.2">
      <c r="A1469" s="64">
        <v>64</v>
      </c>
      <c r="B1469" s="50" t="s">
        <v>3474</v>
      </c>
      <c r="C1469" s="86" t="s">
        <v>3475</v>
      </c>
    </row>
    <row r="1470" spans="1:3" x14ac:dyDescent="0.2">
      <c r="A1470" s="64">
        <v>64</v>
      </c>
      <c r="B1470" s="50" t="s">
        <v>3476</v>
      </c>
      <c r="C1470" s="86" t="s">
        <v>3477</v>
      </c>
    </row>
    <row r="1471" spans="1:3" x14ac:dyDescent="0.2">
      <c r="A1471" s="64">
        <v>64</v>
      </c>
      <c r="B1471" s="50" t="s">
        <v>3478</v>
      </c>
      <c r="C1471" s="86" t="s">
        <v>3479</v>
      </c>
    </row>
    <row r="1472" spans="1:3" x14ac:dyDescent="0.2">
      <c r="A1472" s="64">
        <v>64</v>
      </c>
      <c r="B1472" s="50" t="s">
        <v>3480</v>
      </c>
      <c r="C1472" s="86" t="s">
        <v>3481</v>
      </c>
    </row>
    <row r="1473" spans="1:3" x14ac:dyDescent="0.2">
      <c r="A1473" s="64">
        <v>64</v>
      </c>
      <c r="B1473" s="50" t="s">
        <v>3482</v>
      </c>
      <c r="C1473" s="86" t="s">
        <v>3483</v>
      </c>
    </row>
    <row r="1474" spans="1:3" x14ac:dyDescent="0.2">
      <c r="A1474" s="64">
        <v>64</v>
      </c>
      <c r="B1474" s="50" t="s">
        <v>3484</v>
      </c>
      <c r="C1474" s="86" t="s">
        <v>3485</v>
      </c>
    </row>
    <row r="1475" spans="1:3" x14ac:dyDescent="0.2">
      <c r="A1475" s="64">
        <v>64</v>
      </c>
      <c r="B1475" s="50" t="s">
        <v>3486</v>
      </c>
      <c r="C1475" s="86" t="s">
        <v>3487</v>
      </c>
    </row>
    <row r="1476" spans="1:3" x14ac:dyDescent="0.2">
      <c r="A1476" s="64">
        <v>64</v>
      </c>
      <c r="B1476" s="50" t="s">
        <v>3389</v>
      </c>
      <c r="C1476" s="86" t="s">
        <v>3390</v>
      </c>
    </row>
    <row r="1477" spans="1:3" x14ac:dyDescent="0.2">
      <c r="A1477" s="64">
        <v>64</v>
      </c>
      <c r="B1477" s="50" t="s">
        <v>3391</v>
      </c>
      <c r="C1477" s="86" t="s">
        <v>3392</v>
      </c>
    </row>
    <row r="1478" spans="1:3" x14ac:dyDescent="0.2">
      <c r="A1478" s="64">
        <v>64</v>
      </c>
      <c r="B1478" s="50" t="s">
        <v>3393</v>
      </c>
      <c r="C1478" s="86" t="s">
        <v>3394</v>
      </c>
    </row>
    <row r="1479" spans="1:3" x14ac:dyDescent="0.2">
      <c r="A1479" s="64">
        <v>64</v>
      </c>
      <c r="B1479" s="50" t="s">
        <v>3395</v>
      </c>
      <c r="C1479" s="86" t="s">
        <v>3396</v>
      </c>
    </row>
    <row r="1480" spans="1:3" x14ac:dyDescent="0.2">
      <c r="A1480" s="64">
        <v>64</v>
      </c>
      <c r="B1480" s="50" t="s">
        <v>3397</v>
      </c>
      <c r="C1480" s="86" t="s">
        <v>3398</v>
      </c>
    </row>
    <row r="1481" spans="1:3" x14ac:dyDescent="0.2">
      <c r="A1481" s="64">
        <v>64</v>
      </c>
      <c r="B1481" s="50" t="s">
        <v>3399</v>
      </c>
      <c r="C1481" s="86" t="s">
        <v>3400</v>
      </c>
    </row>
    <row r="1482" spans="1:3" x14ac:dyDescent="0.2">
      <c r="A1482" s="64">
        <v>64</v>
      </c>
      <c r="B1482" s="50" t="s">
        <v>3401</v>
      </c>
      <c r="C1482" s="86" t="s">
        <v>3402</v>
      </c>
    </row>
    <row r="1483" spans="1:3" x14ac:dyDescent="0.2">
      <c r="A1483" s="64">
        <v>64</v>
      </c>
      <c r="B1483" s="50" t="s">
        <v>3403</v>
      </c>
      <c r="C1483" s="86" t="s">
        <v>3404</v>
      </c>
    </row>
    <row r="1484" spans="1:3" x14ac:dyDescent="0.2">
      <c r="A1484" s="64">
        <v>64</v>
      </c>
      <c r="B1484" s="50" t="s">
        <v>3405</v>
      </c>
      <c r="C1484" s="86" t="s">
        <v>3406</v>
      </c>
    </row>
    <row r="1485" spans="1:3" x14ac:dyDescent="0.2">
      <c r="A1485" s="64">
        <v>64</v>
      </c>
      <c r="B1485" s="50" t="s">
        <v>3407</v>
      </c>
      <c r="C1485" s="86" t="s">
        <v>3408</v>
      </c>
    </row>
    <row r="1486" spans="1:3" x14ac:dyDescent="0.2">
      <c r="A1486" s="64">
        <v>64</v>
      </c>
      <c r="B1486" s="50" t="s">
        <v>3409</v>
      </c>
      <c r="C1486" s="86" t="s">
        <v>3410</v>
      </c>
    </row>
    <row r="1487" spans="1:3" x14ac:dyDescent="0.2">
      <c r="A1487" s="64">
        <v>64</v>
      </c>
      <c r="B1487" s="50" t="s">
        <v>3411</v>
      </c>
      <c r="C1487" s="86" t="s">
        <v>3412</v>
      </c>
    </row>
    <row r="1488" spans="1:3" x14ac:dyDescent="0.2">
      <c r="A1488" s="64">
        <v>64</v>
      </c>
      <c r="B1488" s="50" t="s">
        <v>3413</v>
      </c>
      <c r="C1488" s="86" t="s">
        <v>3414</v>
      </c>
    </row>
    <row r="1489" spans="1:3" x14ac:dyDescent="0.2">
      <c r="A1489" s="64">
        <v>64</v>
      </c>
      <c r="B1489" s="50" t="s">
        <v>3415</v>
      </c>
      <c r="C1489" s="86" t="s">
        <v>3416</v>
      </c>
    </row>
    <row r="1490" spans="1:3" x14ac:dyDescent="0.2">
      <c r="A1490" s="64">
        <v>64</v>
      </c>
      <c r="B1490" s="50" t="s">
        <v>3417</v>
      </c>
      <c r="C1490" s="86" t="s">
        <v>3418</v>
      </c>
    </row>
    <row r="1491" spans="1:3" x14ac:dyDescent="0.2">
      <c r="A1491" s="64">
        <v>64</v>
      </c>
      <c r="B1491" s="50" t="s">
        <v>3419</v>
      </c>
      <c r="C1491" s="86" t="s">
        <v>3420</v>
      </c>
    </row>
    <row r="1492" spans="1:3" x14ac:dyDescent="0.2">
      <c r="A1492" s="64">
        <v>64</v>
      </c>
      <c r="B1492" s="50" t="s">
        <v>3421</v>
      </c>
      <c r="C1492" s="86" t="s">
        <v>3422</v>
      </c>
    </row>
    <row r="1493" spans="1:3" x14ac:dyDescent="0.2">
      <c r="A1493" s="64">
        <v>64</v>
      </c>
      <c r="B1493" s="50" t="s">
        <v>3423</v>
      </c>
      <c r="C1493" s="86" t="s">
        <v>3424</v>
      </c>
    </row>
    <row r="1494" spans="1:3" x14ac:dyDescent="0.2">
      <c r="A1494" s="64">
        <v>64</v>
      </c>
      <c r="B1494" s="50" t="s">
        <v>3425</v>
      </c>
      <c r="C1494" s="86" t="s">
        <v>3426</v>
      </c>
    </row>
    <row r="1495" spans="1:3" x14ac:dyDescent="0.2">
      <c r="A1495" s="64">
        <v>64</v>
      </c>
      <c r="B1495" s="50" t="s">
        <v>3427</v>
      </c>
      <c r="C1495" s="86" t="s">
        <v>3428</v>
      </c>
    </row>
    <row r="1496" spans="1:3" x14ac:dyDescent="0.2">
      <c r="A1496" s="64">
        <v>64</v>
      </c>
      <c r="B1496" s="50" t="s">
        <v>3429</v>
      </c>
      <c r="C1496" s="86" t="s">
        <v>3430</v>
      </c>
    </row>
    <row r="1497" spans="1:3" x14ac:dyDescent="0.2">
      <c r="A1497" s="64">
        <v>64</v>
      </c>
      <c r="B1497" s="50" t="s">
        <v>3431</v>
      </c>
      <c r="C1497" s="86" t="s">
        <v>3432</v>
      </c>
    </row>
    <row r="1498" spans="1:3" x14ac:dyDescent="0.2">
      <c r="A1498" s="64">
        <v>64</v>
      </c>
      <c r="B1498" s="50" t="s">
        <v>3433</v>
      </c>
      <c r="C1498" s="86" t="s">
        <v>3434</v>
      </c>
    </row>
    <row r="1499" spans="1:3" x14ac:dyDescent="0.2">
      <c r="A1499" s="64">
        <v>64</v>
      </c>
      <c r="B1499" s="50" t="s">
        <v>3435</v>
      </c>
      <c r="C1499" s="86" t="s">
        <v>3436</v>
      </c>
    </row>
    <row r="1500" spans="1:3" x14ac:dyDescent="0.2">
      <c r="A1500" s="64">
        <v>64</v>
      </c>
      <c r="B1500" s="50" t="s">
        <v>3437</v>
      </c>
      <c r="C1500" s="86" t="s">
        <v>3438</v>
      </c>
    </row>
    <row r="1501" spans="1:3" x14ac:dyDescent="0.2">
      <c r="A1501" s="64">
        <v>64</v>
      </c>
      <c r="B1501" s="50" t="s">
        <v>3439</v>
      </c>
      <c r="C1501" s="86" t="s">
        <v>3440</v>
      </c>
    </row>
    <row r="1502" spans="1:3" x14ac:dyDescent="0.2">
      <c r="A1502" s="64">
        <v>64</v>
      </c>
      <c r="B1502" s="50" t="s">
        <v>3441</v>
      </c>
      <c r="C1502" s="86" t="s">
        <v>3442</v>
      </c>
    </row>
    <row r="1503" spans="1:3" x14ac:dyDescent="0.2">
      <c r="A1503" s="64">
        <v>64</v>
      </c>
      <c r="B1503" s="50" t="s">
        <v>3443</v>
      </c>
      <c r="C1503" s="86" t="s">
        <v>3444</v>
      </c>
    </row>
    <row r="1504" spans="1:3" x14ac:dyDescent="0.2">
      <c r="A1504" s="64">
        <v>64</v>
      </c>
      <c r="B1504" s="50" t="s">
        <v>3445</v>
      </c>
      <c r="C1504" s="86" t="s">
        <v>3446</v>
      </c>
    </row>
    <row r="1505" spans="1:3" x14ac:dyDescent="0.2">
      <c r="A1505" s="64">
        <v>64</v>
      </c>
      <c r="B1505" s="50" t="s">
        <v>3447</v>
      </c>
      <c r="C1505" s="86" t="s">
        <v>3448</v>
      </c>
    </row>
    <row r="1506" spans="1:3" x14ac:dyDescent="0.2">
      <c r="A1506" s="64">
        <v>64</v>
      </c>
      <c r="B1506" s="50" t="s">
        <v>3449</v>
      </c>
      <c r="C1506" s="86" t="s">
        <v>728</v>
      </c>
    </row>
    <row r="1507" spans="1:3" x14ac:dyDescent="0.2">
      <c r="A1507" s="64">
        <v>64</v>
      </c>
      <c r="B1507" s="50" t="s">
        <v>3450</v>
      </c>
      <c r="C1507" s="86" t="s">
        <v>3451</v>
      </c>
    </row>
    <row r="1508" spans="1:3" x14ac:dyDescent="0.2">
      <c r="A1508" s="64">
        <v>64</v>
      </c>
      <c r="B1508" s="50" t="s">
        <v>3452</v>
      </c>
      <c r="C1508" s="86" t="s">
        <v>3453</v>
      </c>
    </row>
    <row r="1509" spans="1:3" x14ac:dyDescent="0.2">
      <c r="A1509" s="64">
        <v>64</v>
      </c>
      <c r="B1509" s="50" t="s">
        <v>3454</v>
      </c>
      <c r="C1509" s="86" t="s">
        <v>3455</v>
      </c>
    </row>
    <row r="1510" spans="1:3" x14ac:dyDescent="0.2">
      <c r="A1510" s="64">
        <v>64</v>
      </c>
      <c r="B1510" s="50" t="s">
        <v>3456</v>
      </c>
      <c r="C1510" s="86" t="s">
        <v>3457</v>
      </c>
    </row>
    <row r="1511" spans="1:3" x14ac:dyDescent="0.2">
      <c r="A1511" s="64">
        <v>64</v>
      </c>
      <c r="B1511" s="50" t="s">
        <v>3458</v>
      </c>
      <c r="C1511" s="86" t="s">
        <v>3459</v>
      </c>
    </row>
    <row r="1512" spans="1:3" x14ac:dyDescent="0.2">
      <c r="A1512" s="64">
        <v>64</v>
      </c>
      <c r="B1512" s="50" t="s">
        <v>3460</v>
      </c>
      <c r="C1512" s="86" t="s">
        <v>3461</v>
      </c>
    </row>
    <row r="1513" spans="1:3" x14ac:dyDescent="0.2">
      <c r="A1513" s="64">
        <v>64</v>
      </c>
      <c r="B1513" s="50" t="s">
        <v>3462</v>
      </c>
      <c r="C1513" s="86" t="s">
        <v>3463</v>
      </c>
    </row>
    <row r="1514" spans="1:3" x14ac:dyDescent="0.2">
      <c r="A1514" s="64">
        <v>64</v>
      </c>
      <c r="B1514" s="50" t="s">
        <v>3464</v>
      </c>
      <c r="C1514" s="86" t="s">
        <v>3465</v>
      </c>
    </row>
    <row r="1515" spans="1:3" x14ac:dyDescent="0.2">
      <c r="A1515" s="64">
        <v>64</v>
      </c>
      <c r="B1515" s="50" t="s">
        <v>3466</v>
      </c>
      <c r="C1515" s="86" t="s">
        <v>3467</v>
      </c>
    </row>
    <row r="1516" spans="1:3" x14ac:dyDescent="0.2">
      <c r="A1516" s="64">
        <v>64</v>
      </c>
      <c r="B1516" s="50" t="s">
        <v>3468</v>
      </c>
      <c r="C1516" s="86" t="s">
        <v>3469</v>
      </c>
    </row>
    <row r="1517" spans="1:3" x14ac:dyDescent="0.2">
      <c r="A1517" s="64">
        <v>64</v>
      </c>
      <c r="B1517" s="50" t="s">
        <v>3470</v>
      </c>
      <c r="C1517" s="86" t="s">
        <v>3471</v>
      </c>
    </row>
    <row r="1518" spans="1:3" x14ac:dyDescent="0.2">
      <c r="A1518" s="64">
        <v>64</v>
      </c>
      <c r="B1518" s="50" t="s">
        <v>3472</v>
      </c>
      <c r="C1518" s="86" t="s">
        <v>3473</v>
      </c>
    </row>
    <row r="1519" spans="1:3" x14ac:dyDescent="0.2">
      <c r="A1519" s="64">
        <v>64</v>
      </c>
      <c r="B1519" s="50" t="s">
        <v>3474</v>
      </c>
      <c r="C1519" s="86" t="s">
        <v>3475</v>
      </c>
    </row>
    <row r="1520" spans="1:3" x14ac:dyDescent="0.2">
      <c r="A1520" s="64">
        <v>64</v>
      </c>
      <c r="B1520" s="50" t="s">
        <v>3476</v>
      </c>
      <c r="C1520" s="86" t="s">
        <v>3477</v>
      </c>
    </row>
    <row r="1521" spans="1:3" x14ac:dyDescent="0.2">
      <c r="A1521" s="64">
        <v>64</v>
      </c>
      <c r="B1521" s="50" t="s">
        <v>3478</v>
      </c>
      <c r="C1521" s="86" t="s">
        <v>3479</v>
      </c>
    </row>
    <row r="1522" spans="1:3" x14ac:dyDescent="0.2">
      <c r="A1522" s="64">
        <v>64</v>
      </c>
      <c r="B1522" s="50" t="s">
        <v>3480</v>
      </c>
      <c r="C1522" s="86" t="s">
        <v>3481</v>
      </c>
    </row>
    <row r="1523" spans="1:3" x14ac:dyDescent="0.2">
      <c r="A1523" s="64">
        <v>64</v>
      </c>
      <c r="B1523" s="50" t="s">
        <v>3482</v>
      </c>
      <c r="C1523" s="86" t="s">
        <v>3483</v>
      </c>
    </row>
    <row r="1524" spans="1:3" x14ac:dyDescent="0.2">
      <c r="A1524" s="64">
        <v>64</v>
      </c>
      <c r="B1524" s="50" t="s">
        <v>3484</v>
      </c>
      <c r="C1524" s="86" t="s">
        <v>3485</v>
      </c>
    </row>
    <row r="1525" spans="1:3" x14ac:dyDescent="0.2">
      <c r="A1525" s="64">
        <v>64</v>
      </c>
      <c r="B1525" s="50" t="s">
        <v>3486</v>
      </c>
      <c r="C1525" s="86" t="s">
        <v>3487</v>
      </c>
    </row>
    <row r="1526" spans="1:3" x14ac:dyDescent="0.2">
      <c r="A1526" s="64">
        <v>64</v>
      </c>
      <c r="B1526" s="50" t="s">
        <v>3488</v>
      </c>
      <c r="C1526" s="86" t="s">
        <v>3489</v>
      </c>
    </row>
    <row r="1527" spans="1:3" x14ac:dyDescent="0.2">
      <c r="A1527" s="64">
        <v>64</v>
      </c>
      <c r="B1527" s="50" t="s">
        <v>3490</v>
      </c>
      <c r="C1527" s="86" t="s">
        <v>3491</v>
      </c>
    </row>
    <row r="1528" spans="1:3" x14ac:dyDescent="0.2">
      <c r="A1528" s="64">
        <v>64</v>
      </c>
      <c r="B1528" s="50" t="s">
        <v>3492</v>
      </c>
      <c r="C1528" s="86" t="s">
        <v>3493</v>
      </c>
    </row>
    <row r="1529" spans="1:3" x14ac:dyDescent="0.2">
      <c r="A1529" s="64">
        <v>64</v>
      </c>
      <c r="B1529" s="50" t="s">
        <v>3494</v>
      </c>
      <c r="C1529" s="86" t="s">
        <v>3495</v>
      </c>
    </row>
    <row r="1530" spans="1:3" x14ac:dyDescent="0.2">
      <c r="A1530" s="64">
        <v>64</v>
      </c>
      <c r="B1530" s="50" t="s">
        <v>3496</v>
      </c>
      <c r="C1530" s="86" t="s">
        <v>3497</v>
      </c>
    </row>
    <row r="1531" spans="1:3" x14ac:dyDescent="0.2">
      <c r="A1531" s="64">
        <v>64</v>
      </c>
      <c r="B1531" s="50" t="s">
        <v>3498</v>
      </c>
      <c r="C1531" s="86" t="s">
        <v>3499</v>
      </c>
    </row>
    <row r="1532" spans="1:3" x14ac:dyDescent="0.2">
      <c r="A1532" s="64">
        <v>64</v>
      </c>
      <c r="B1532" s="50" t="s">
        <v>3500</v>
      </c>
      <c r="C1532" s="86" t="s">
        <v>3501</v>
      </c>
    </row>
    <row r="1533" spans="1:3" x14ac:dyDescent="0.2">
      <c r="A1533" s="64">
        <v>64</v>
      </c>
      <c r="B1533" s="50" t="s">
        <v>3502</v>
      </c>
      <c r="C1533" s="86" t="s">
        <v>3503</v>
      </c>
    </row>
    <row r="1534" spans="1:3" x14ac:dyDescent="0.2">
      <c r="A1534" s="64">
        <v>64</v>
      </c>
      <c r="B1534" s="50" t="s">
        <v>3504</v>
      </c>
      <c r="C1534" s="86" t="s">
        <v>3505</v>
      </c>
    </row>
    <row r="1535" spans="1:3" x14ac:dyDescent="0.2">
      <c r="A1535" s="64">
        <v>64</v>
      </c>
      <c r="B1535" s="50" t="s">
        <v>3506</v>
      </c>
      <c r="C1535" s="86" t="s">
        <v>3507</v>
      </c>
    </row>
    <row r="1536" spans="1:3" x14ac:dyDescent="0.2">
      <c r="A1536" s="64">
        <v>64</v>
      </c>
      <c r="B1536" s="50" t="s">
        <v>3508</v>
      </c>
      <c r="C1536" s="86" t="s">
        <v>3509</v>
      </c>
    </row>
    <row r="1537" spans="1:3" x14ac:dyDescent="0.2">
      <c r="A1537" s="64">
        <v>64</v>
      </c>
      <c r="B1537" s="50" t="s">
        <v>3510</v>
      </c>
      <c r="C1537" s="86" t="s">
        <v>3511</v>
      </c>
    </row>
    <row r="1538" spans="1:3" x14ac:dyDescent="0.2">
      <c r="A1538" s="64">
        <v>64</v>
      </c>
      <c r="B1538" s="50" t="s">
        <v>3512</v>
      </c>
      <c r="C1538" s="86" t="s">
        <v>3513</v>
      </c>
    </row>
    <row r="1539" spans="1:3" x14ac:dyDescent="0.2">
      <c r="A1539" s="64">
        <v>64</v>
      </c>
      <c r="B1539" s="50" t="s">
        <v>3514</v>
      </c>
      <c r="C1539" s="86" t="s">
        <v>3515</v>
      </c>
    </row>
    <row r="1540" spans="1:3" x14ac:dyDescent="0.2">
      <c r="A1540" s="64">
        <v>64</v>
      </c>
      <c r="B1540" s="50" t="s">
        <v>3516</v>
      </c>
      <c r="C1540" s="86" t="s">
        <v>3517</v>
      </c>
    </row>
    <row r="1541" spans="1:3" x14ac:dyDescent="0.2">
      <c r="A1541" s="64">
        <v>64</v>
      </c>
      <c r="B1541" s="50" t="s">
        <v>3518</v>
      </c>
      <c r="C1541" s="86" t="s">
        <v>3519</v>
      </c>
    </row>
    <row r="1542" spans="1:3" x14ac:dyDescent="0.2">
      <c r="A1542" s="64">
        <v>65</v>
      </c>
      <c r="B1542" s="50" t="s">
        <v>3520</v>
      </c>
      <c r="C1542" s="86" t="s">
        <v>3521</v>
      </c>
    </row>
    <row r="1543" spans="1:3" x14ac:dyDescent="0.2">
      <c r="A1543" s="64">
        <v>65</v>
      </c>
      <c r="B1543" s="50" t="s">
        <v>3522</v>
      </c>
      <c r="C1543" s="86" t="s">
        <v>3523</v>
      </c>
    </row>
    <row r="1544" spans="1:3" x14ac:dyDescent="0.2">
      <c r="A1544" s="64">
        <v>65</v>
      </c>
      <c r="B1544" s="50" t="s">
        <v>3524</v>
      </c>
      <c r="C1544" s="86" t="s">
        <v>3525</v>
      </c>
    </row>
    <row r="1545" spans="1:3" x14ac:dyDescent="0.2">
      <c r="A1545" s="64">
        <v>65</v>
      </c>
      <c r="B1545" s="50" t="s">
        <v>3526</v>
      </c>
      <c r="C1545" s="86" t="s">
        <v>3527</v>
      </c>
    </row>
    <row r="1546" spans="1:3" x14ac:dyDescent="0.2">
      <c r="A1546" s="64">
        <v>65</v>
      </c>
      <c r="B1546" s="50" t="s">
        <v>3528</v>
      </c>
      <c r="C1546" s="86" t="s">
        <v>3529</v>
      </c>
    </row>
    <row r="1547" spans="1:3" x14ac:dyDescent="0.2">
      <c r="A1547" s="64">
        <v>65</v>
      </c>
      <c r="B1547" s="50" t="s">
        <v>3530</v>
      </c>
      <c r="C1547" s="86" t="s">
        <v>3531</v>
      </c>
    </row>
    <row r="1548" spans="1:3" x14ac:dyDescent="0.2">
      <c r="A1548" s="64">
        <v>65</v>
      </c>
      <c r="B1548" s="50" t="s">
        <v>3532</v>
      </c>
      <c r="C1548" s="86" t="s">
        <v>3533</v>
      </c>
    </row>
    <row r="1549" spans="1:3" x14ac:dyDescent="0.2">
      <c r="A1549" s="64">
        <v>65</v>
      </c>
      <c r="B1549" s="50" t="s">
        <v>3534</v>
      </c>
      <c r="C1549" s="86" t="s">
        <v>3535</v>
      </c>
    </row>
    <row r="1550" spans="1:3" x14ac:dyDescent="0.2">
      <c r="A1550" s="64">
        <v>65</v>
      </c>
      <c r="B1550" s="50" t="s">
        <v>3536</v>
      </c>
      <c r="C1550" s="86" t="s">
        <v>3537</v>
      </c>
    </row>
    <row r="1551" spans="1:3" x14ac:dyDescent="0.2">
      <c r="A1551" s="64">
        <v>65</v>
      </c>
      <c r="B1551" s="50" t="s">
        <v>3538</v>
      </c>
      <c r="C1551" s="86" t="s">
        <v>3539</v>
      </c>
    </row>
    <row r="1552" spans="1:3" x14ac:dyDescent="0.2">
      <c r="A1552" s="64">
        <v>65</v>
      </c>
      <c r="B1552" s="50" t="s">
        <v>3540</v>
      </c>
      <c r="C1552" s="86" t="s">
        <v>3541</v>
      </c>
    </row>
    <row r="1553" spans="1:3" x14ac:dyDescent="0.2">
      <c r="A1553" s="64">
        <v>65</v>
      </c>
      <c r="B1553" s="50" t="s">
        <v>3542</v>
      </c>
      <c r="C1553" s="86" t="s">
        <v>3543</v>
      </c>
    </row>
    <row r="1554" spans="1:3" x14ac:dyDescent="0.2">
      <c r="A1554" s="64">
        <v>65</v>
      </c>
      <c r="B1554" s="50" t="s">
        <v>3544</v>
      </c>
      <c r="C1554" s="86" t="s">
        <v>3545</v>
      </c>
    </row>
    <row r="1555" spans="1:3" x14ac:dyDescent="0.2">
      <c r="A1555" s="64">
        <v>65</v>
      </c>
      <c r="B1555" s="50" t="s">
        <v>3546</v>
      </c>
      <c r="C1555" s="86" t="s">
        <v>3547</v>
      </c>
    </row>
    <row r="1556" spans="1:3" x14ac:dyDescent="0.2">
      <c r="A1556" s="64">
        <v>65</v>
      </c>
      <c r="B1556" s="50" t="s">
        <v>3548</v>
      </c>
      <c r="C1556" s="86" t="s">
        <v>3549</v>
      </c>
    </row>
    <row r="1557" spans="1:3" x14ac:dyDescent="0.2">
      <c r="A1557" s="64">
        <v>65</v>
      </c>
      <c r="B1557" s="50" t="s">
        <v>3550</v>
      </c>
      <c r="C1557" s="86" t="s">
        <v>3551</v>
      </c>
    </row>
    <row r="1558" spans="1:3" x14ac:dyDescent="0.2">
      <c r="A1558" s="64">
        <v>65</v>
      </c>
      <c r="B1558" s="50" t="s">
        <v>3552</v>
      </c>
      <c r="C1558" s="86" t="s">
        <v>3553</v>
      </c>
    </row>
    <row r="1559" spans="1:3" x14ac:dyDescent="0.2">
      <c r="A1559" s="64">
        <v>65</v>
      </c>
      <c r="B1559" s="50" t="s">
        <v>3554</v>
      </c>
      <c r="C1559" s="86" t="s">
        <v>3555</v>
      </c>
    </row>
    <row r="1560" spans="1:3" x14ac:dyDescent="0.2">
      <c r="A1560" s="64">
        <v>65</v>
      </c>
      <c r="B1560" s="50" t="s">
        <v>3556</v>
      </c>
      <c r="C1560" s="86" t="s">
        <v>3557</v>
      </c>
    </row>
    <row r="1561" spans="1:3" x14ac:dyDescent="0.2">
      <c r="A1561" s="64">
        <v>65</v>
      </c>
      <c r="B1561" s="50" t="s">
        <v>3558</v>
      </c>
      <c r="C1561" s="86" t="s">
        <v>3559</v>
      </c>
    </row>
    <row r="1562" spans="1:3" x14ac:dyDescent="0.2">
      <c r="A1562" s="64">
        <v>65</v>
      </c>
      <c r="B1562" s="50" t="s">
        <v>3560</v>
      </c>
      <c r="C1562" s="86" t="s">
        <v>3561</v>
      </c>
    </row>
    <row r="1563" spans="1:3" x14ac:dyDescent="0.2">
      <c r="A1563" s="64">
        <v>65</v>
      </c>
      <c r="B1563" s="50" t="s">
        <v>3562</v>
      </c>
      <c r="C1563" s="86" t="s">
        <v>3563</v>
      </c>
    </row>
    <row r="1564" spans="1:3" x14ac:dyDescent="0.2">
      <c r="A1564" s="64">
        <v>65</v>
      </c>
      <c r="B1564" s="50" t="s">
        <v>3564</v>
      </c>
      <c r="C1564" s="86" t="s">
        <v>3565</v>
      </c>
    </row>
    <row r="1565" spans="1:3" x14ac:dyDescent="0.2">
      <c r="A1565" s="64">
        <v>65</v>
      </c>
      <c r="B1565" s="50" t="s">
        <v>3566</v>
      </c>
      <c r="C1565" s="86" t="s">
        <v>3567</v>
      </c>
    </row>
    <row r="1566" spans="1:3" x14ac:dyDescent="0.2">
      <c r="A1566" s="64">
        <v>65</v>
      </c>
      <c r="B1566" s="50" t="s">
        <v>3568</v>
      </c>
      <c r="C1566" s="86" t="s">
        <v>3569</v>
      </c>
    </row>
    <row r="1567" spans="1:3" x14ac:dyDescent="0.2">
      <c r="A1567" s="64">
        <v>65</v>
      </c>
      <c r="B1567" s="50" t="s">
        <v>3570</v>
      </c>
      <c r="C1567" s="86" t="s">
        <v>3571</v>
      </c>
    </row>
    <row r="1568" spans="1:3" x14ac:dyDescent="0.2">
      <c r="A1568" s="64">
        <v>65</v>
      </c>
      <c r="B1568" s="50" t="s">
        <v>3572</v>
      </c>
      <c r="C1568" s="86" t="s">
        <v>3573</v>
      </c>
    </row>
    <row r="1569" spans="1:3" x14ac:dyDescent="0.2">
      <c r="A1569" s="64">
        <v>65</v>
      </c>
      <c r="B1569" s="50" t="s">
        <v>3574</v>
      </c>
      <c r="C1569" s="86" t="s">
        <v>3575</v>
      </c>
    </row>
    <row r="1570" spans="1:3" x14ac:dyDescent="0.2">
      <c r="A1570" s="64">
        <v>65</v>
      </c>
      <c r="B1570" s="50" t="s">
        <v>3576</v>
      </c>
      <c r="C1570" s="86" t="s">
        <v>3577</v>
      </c>
    </row>
    <row r="1571" spans="1:3" x14ac:dyDescent="0.2">
      <c r="A1571" s="64">
        <v>65</v>
      </c>
      <c r="B1571" s="50" t="s">
        <v>3578</v>
      </c>
      <c r="C1571" s="86" t="s">
        <v>3579</v>
      </c>
    </row>
    <row r="1572" spans="1:3" x14ac:dyDescent="0.2">
      <c r="A1572" s="64">
        <v>65</v>
      </c>
      <c r="B1572" s="50" t="s">
        <v>3580</v>
      </c>
      <c r="C1572" s="86" t="s">
        <v>3581</v>
      </c>
    </row>
    <row r="1573" spans="1:3" x14ac:dyDescent="0.2">
      <c r="A1573" s="64">
        <v>65</v>
      </c>
      <c r="B1573" s="50" t="s">
        <v>3582</v>
      </c>
      <c r="C1573" s="86" t="s">
        <v>3583</v>
      </c>
    </row>
    <row r="1574" spans="1:3" x14ac:dyDescent="0.2">
      <c r="A1574" s="64">
        <v>65</v>
      </c>
      <c r="B1574" s="50" t="s">
        <v>3584</v>
      </c>
      <c r="C1574" s="86" t="s">
        <v>3585</v>
      </c>
    </row>
    <row r="1575" spans="1:3" x14ac:dyDescent="0.2">
      <c r="A1575" s="64">
        <v>65</v>
      </c>
      <c r="B1575" s="50" t="s">
        <v>3586</v>
      </c>
      <c r="C1575" s="86" t="s">
        <v>3587</v>
      </c>
    </row>
    <row r="1576" spans="1:3" x14ac:dyDescent="0.2">
      <c r="A1576" s="64">
        <v>65</v>
      </c>
      <c r="B1576" s="50" t="s">
        <v>3588</v>
      </c>
      <c r="C1576" s="86" t="s">
        <v>3589</v>
      </c>
    </row>
    <row r="1577" spans="1:3" x14ac:dyDescent="0.2">
      <c r="A1577" s="64">
        <v>65</v>
      </c>
      <c r="B1577" s="50" t="s">
        <v>3590</v>
      </c>
      <c r="C1577" s="86" t="s">
        <v>3591</v>
      </c>
    </row>
    <row r="1578" spans="1:3" x14ac:dyDescent="0.2">
      <c r="A1578" s="64">
        <v>65</v>
      </c>
      <c r="B1578" s="50" t="s">
        <v>3592</v>
      </c>
      <c r="C1578" s="86" t="s">
        <v>3593</v>
      </c>
    </row>
    <row r="1579" spans="1:3" x14ac:dyDescent="0.2">
      <c r="A1579" s="64">
        <v>65</v>
      </c>
      <c r="B1579" s="50" t="s">
        <v>3594</v>
      </c>
      <c r="C1579" s="86" t="s">
        <v>3595</v>
      </c>
    </row>
    <row r="1580" spans="1:3" x14ac:dyDescent="0.2">
      <c r="A1580" s="64">
        <v>65</v>
      </c>
      <c r="B1580" s="50" t="s">
        <v>3596</v>
      </c>
      <c r="C1580" s="86" t="s">
        <v>3597</v>
      </c>
    </row>
    <row r="1581" spans="1:3" x14ac:dyDescent="0.2">
      <c r="A1581" s="64">
        <v>65</v>
      </c>
      <c r="B1581" s="50" t="s">
        <v>3598</v>
      </c>
      <c r="C1581" s="86" t="s">
        <v>3599</v>
      </c>
    </row>
    <row r="1582" spans="1:3" x14ac:dyDescent="0.2">
      <c r="A1582" s="64">
        <v>65</v>
      </c>
      <c r="B1582" s="50" t="s">
        <v>3600</v>
      </c>
      <c r="C1582" s="86" t="s">
        <v>3601</v>
      </c>
    </row>
    <row r="1583" spans="1:3" x14ac:dyDescent="0.2">
      <c r="A1583" s="64">
        <v>65</v>
      </c>
      <c r="B1583" s="50" t="s">
        <v>3602</v>
      </c>
      <c r="C1583" s="86" t="s">
        <v>3603</v>
      </c>
    </row>
    <row r="1584" spans="1:3" x14ac:dyDescent="0.2">
      <c r="A1584" s="64">
        <v>65</v>
      </c>
      <c r="B1584" s="50" t="s">
        <v>3604</v>
      </c>
      <c r="C1584" s="86" t="s">
        <v>3605</v>
      </c>
    </row>
    <row r="1585" spans="1:3" x14ac:dyDescent="0.2">
      <c r="A1585" s="64">
        <v>65</v>
      </c>
      <c r="B1585" s="50" t="s">
        <v>3606</v>
      </c>
      <c r="C1585" s="86" t="s">
        <v>3607</v>
      </c>
    </row>
    <row r="1586" spans="1:3" x14ac:dyDescent="0.2">
      <c r="A1586" s="64">
        <v>65</v>
      </c>
      <c r="B1586" s="50" t="s">
        <v>3608</v>
      </c>
      <c r="C1586" s="86" t="s">
        <v>3609</v>
      </c>
    </row>
    <row r="1587" spans="1:3" x14ac:dyDescent="0.2">
      <c r="A1587" s="64">
        <v>65</v>
      </c>
      <c r="B1587" s="50" t="s">
        <v>3610</v>
      </c>
      <c r="C1587" s="86" t="s">
        <v>3611</v>
      </c>
    </row>
    <row r="1588" spans="1:3" x14ac:dyDescent="0.2">
      <c r="A1588" s="64">
        <v>65</v>
      </c>
      <c r="B1588" s="50" t="s">
        <v>3612</v>
      </c>
      <c r="C1588" s="86" t="s">
        <v>3613</v>
      </c>
    </row>
    <row r="1589" spans="1:3" x14ac:dyDescent="0.2">
      <c r="A1589" s="64">
        <v>65</v>
      </c>
      <c r="B1589" s="50" t="s">
        <v>3614</v>
      </c>
      <c r="C1589" s="86" t="s">
        <v>3615</v>
      </c>
    </row>
    <row r="1590" spans="1:3" x14ac:dyDescent="0.2">
      <c r="A1590" s="64">
        <v>65</v>
      </c>
      <c r="B1590" s="50" t="s">
        <v>3616</v>
      </c>
      <c r="C1590" s="86" t="s">
        <v>3617</v>
      </c>
    </row>
    <row r="1591" spans="1:3" x14ac:dyDescent="0.2">
      <c r="A1591" s="64">
        <v>65</v>
      </c>
      <c r="B1591" s="50" t="s">
        <v>3618</v>
      </c>
      <c r="C1591" s="86" t="s">
        <v>3619</v>
      </c>
    </row>
    <row r="1592" spans="1:3" x14ac:dyDescent="0.2">
      <c r="A1592" s="64">
        <v>65</v>
      </c>
      <c r="B1592" s="50" t="s">
        <v>3620</v>
      </c>
      <c r="C1592" s="86" t="s">
        <v>3621</v>
      </c>
    </row>
    <row r="1593" spans="1:3" x14ac:dyDescent="0.2">
      <c r="A1593" s="64">
        <v>65</v>
      </c>
      <c r="B1593" s="50" t="s">
        <v>3622</v>
      </c>
      <c r="C1593" s="86" t="s">
        <v>3623</v>
      </c>
    </row>
    <row r="1594" spans="1:3" x14ac:dyDescent="0.2">
      <c r="A1594" s="64">
        <v>66</v>
      </c>
      <c r="B1594" s="50" t="s">
        <v>3624</v>
      </c>
      <c r="C1594" s="86" t="s">
        <v>3625</v>
      </c>
    </row>
    <row r="1595" spans="1:3" x14ac:dyDescent="0.2">
      <c r="A1595" s="64">
        <v>66</v>
      </c>
      <c r="B1595" s="50" t="s">
        <v>3626</v>
      </c>
      <c r="C1595" s="86" t="s">
        <v>3627</v>
      </c>
    </row>
    <row r="1596" spans="1:3" x14ac:dyDescent="0.2">
      <c r="A1596" s="64">
        <v>66</v>
      </c>
      <c r="B1596" s="50" t="s">
        <v>3628</v>
      </c>
      <c r="C1596" s="86" t="s">
        <v>3629</v>
      </c>
    </row>
    <row r="1597" spans="1:3" x14ac:dyDescent="0.2">
      <c r="A1597" s="64">
        <v>66</v>
      </c>
      <c r="B1597" s="50" t="s">
        <v>3630</v>
      </c>
      <c r="C1597" s="86" t="s">
        <v>3631</v>
      </c>
    </row>
    <row r="1598" spans="1:3" x14ac:dyDescent="0.2">
      <c r="A1598" s="64">
        <v>66</v>
      </c>
      <c r="B1598" s="50" t="s">
        <v>3632</v>
      </c>
      <c r="C1598" s="86" t="s">
        <v>3633</v>
      </c>
    </row>
    <row r="1599" spans="1:3" x14ac:dyDescent="0.2">
      <c r="A1599" s="64">
        <v>66</v>
      </c>
      <c r="B1599" s="50" t="s">
        <v>3634</v>
      </c>
      <c r="C1599" s="86" t="s">
        <v>3635</v>
      </c>
    </row>
    <row r="1600" spans="1:3" x14ac:dyDescent="0.2">
      <c r="A1600" s="64">
        <v>66</v>
      </c>
      <c r="B1600" s="50" t="s">
        <v>3636</v>
      </c>
      <c r="C1600" s="86" t="s">
        <v>3637</v>
      </c>
    </row>
    <row r="1601" spans="1:3" x14ac:dyDescent="0.2">
      <c r="A1601" s="64">
        <v>66</v>
      </c>
      <c r="B1601" s="50" t="s">
        <v>3638</v>
      </c>
      <c r="C1601" s="86" t="s">
        <v>3639</v>
      </c>
    </row>
    <row r="1602" spans="1:3" x14ac:dyDescent="0.2">
      <c r="A1602" s="64">
        <v>66</v>
      </c>
      <c r="B1602" s="50" t="s">
        <v>3640</v>
      </c>
      <c r="C1602" s="86" t="s">
        <v>3641</v>
      </c>
    </row>
    <row r="1603" spans="1:3" x14ac:dyDescent="0.2">
      <c r="A1603" s="64">
        <v>66</v>
      </c>
      <c r="B1603" s="50" t="s">
        <v>3642</v>
      </c>
      <c r="C1603" s="86" t="s">
        <v>3643</v>
      </c>
    </row>
    <row r="1604" spans="1:3" x14ac:dyDescent="0.2">
      <c r="A1604" s="64">
        <v>66</v>
      </c>
      <c r="B1604" s="50" t="s">
        <v>3644</v>
      </c>
      <c r="C1604" s="86" t="s">
        <v>3645</v>
      </c>
    </row>
    <row r="1605" spans="1:3" x14ac:dyDescent="0.2">
      <c r="A1605" s="64">
        <v>66</v>
      </c>
      <c r="B1605" s="50" t="s">
        <v>3646</v>
      </c>
      <c r="C1605" s="86" t="s">
        <v>3647</v>
      </c>
    </row>
    <row r="1606" spans="1:3" x14ac:dyDescent="0.2">
      <c r="A1606" s="64">
        <v>66</v>
      </c>
      <c r="B1606" s="50" t="s">
        <v>3648</v>
      </c>
      <c r="C1606" s="86" t="s">
        <v>3649</v>
      </c>
    </row>
    <row r="1607" spans="1:3" x14ac:dyDescent="0.2">
      <c r="A1607" s="64">
        <v>66</v>
      </c>
      <c r="B1607" s="50" t="s">
        <v>3650</v>
      </c>
      <c r="C1607" s="86" t="s">
        <v>3651</v>
      </c>
    </row>
    <row r="1608" spans="1:3" x14ac:dyDescent="0.2">
      <c r="A1608" s="64">
        <v>66</v>
      </c>
      <c r="B1608" s="50" t="s">
        <v>3652</v>
      </c>
      <c r="C1608" s="86" t="s">
        <v>3653</v>
      </c>
    </row>
    <row r="1609" spans="1:3" x14ac:dyDescent="0.2">
      <c r="A1609" s="64">
        <v>66</v>
      </c>
      <c r="B1609" s="50" t="s">
        <v>3654</v>
      </c>
      <c r="C1609" s="86" t="s">
        <v>3655</v>
      </c>
    </row>
    <row r="1610" spans="1:3" x14ac:dyDescent="0.2">
      <c r="A1610" s="64">
        <v>66</v>
      </c>
      <c r="B1610" s="50" t="s">
        <v>3656</v>
      </c>
      <c r="C1610" s="86" t="s">
        <v>3657</v>
      </c>
    </row>
    <row r="1611" spans="1:3" x14ac:dyDescent="0.2">
      <c r="A1611" s="64">
        <v>66</v>
      </c>
      <c r="B1611" s="50" t="s">
        <v>3658</v>
      </c>
      <c r="C1611" s="86" t="s">
        <v>3659</v>
      </c>
    </row>
    <row r="1612" spans="1:3" x14ac:dyDescent="0.2">
      <c r="A1612" s="64">
        <v>66</v>
      </c>
      <c r="B1612" s="50" t="s">
        <v>3660</v>
      </c>
      <c r="C1612" s="86" t="s">
        <v>3661</v>
      </c>
    </row>
    <row r="1613" spans="1:3" x14ac:dyDescent="0.2">
      <c r="A1613" s="64">
        <v>66</v>
      </c>
      <c r="B1613" s="50" t="s">
        <v>3662</v>
      </c>
      <c r="C1613" s="86" t="s">
        <v>3663</v>
      </c>
    </row>
    <row r="1614" spans="1:3" x14ac:dyDescent="0.2">
      <c r="A1614" s="64">
        <v>66</v>
      </c>
      <c r="B1614" s="50" t="s">
        <v>3664</v>
      </c>
      <c r="C1614" s="86" t="s">
        <v>3665</v>
      </c>
    </row>
    <row r="1615" spans="1:3" x14ac:dyDescent="0.2">
      <c r="A1615" s="64">
        <v>66</v>
      </c>
      <c r="B1615" s="50" t="s">
        <v>3666</v>
      </c>
      <c r="C1615" s="86" t="s">
        <v>3667</v>
      </c>
    </row>
    <row r="1616" spans="1:3" x14ac:dyDescent="0.2">
      <c r="A1616" s="64">
        <v>66</v>
      </c>
      <c r="B1616" s="50" t="s">
        <v>3668</v>
      </c>
      <c r="C1616" s="86" t="s">
        <v>3669</v>
      </c>
    </row>
    <row r="1617" spans="1:3" x14ac:dyDescent="0.2">
      <c r="A1617" s="64">
        <v>66</v>
      </c>
      <c r="B1617" s="50" t="s">
        <v>3670</v>
      </c>
      <c r="C1617" s="86" t="s">
        <v>3671</v>
      </c>
    </row>
    <row r="1618" spans="1:3" x14ac:dyDescent="0.2">
      <c r="A1618" s="64">
        <v>66</v>
      </c>
      <c r="B1618" s="50" t="s">
        <v>3672</v>
      </c>
      <c r="C1618" s="86" t="s">
        <v>3673</v>
      </c>
    </row>
    <row r="1619" spans="1:3" x14ac:dyDescent="0.2">
      <c r="A1619" s="64">
        <v>66</v>
      </c>
      <c r="B1619" s="50" t="s">
        <v>3674</v>
      </c>
      <c r="C1619" s="86" t="s">
        <v>3675</v>
      </c>
    </row>
    <row r="1620" spans="1:3" x14ac:dyDescent="0.2">
      <c r="A1620" s="64">
        <v>66</v>
      </c>
      <c r="B1620" s="50" t="s">
        <v>3676</v>
      </c>
      <c r="C1620" s="86" t="s">
        <v>3677</v>
      </c>
    </row>
    <row r="1621" spans="1:3" x14ac:dyDescent="0.2">
      <c r="A1621" s="64">
        <v>66</v>
      </c>
      <c r="B1621" s="50" t="s">
        <v>3678</v>
      </c>
      <c r="C1621" s="86" t="s">
        <v>3679</v>
      </c>
    </row>
    <row r="1622" spans="1:3" x14ac:dyDescent="0.2">
      <c r="A1622" s="64">
        <v>66</v>
      </c>
      <c r="B1622" s="50" t="s">
        <v>3680</v>
      </c>
      <c r="C1622" s="86" t="s">
        <v>3681</v>
      </c>
    </row>
    <row r="1623" spans="1:3" x14ac:dyDescent="0.2">
      <c r="A1623" s="64">
        <v>66</v>
      </c>
      <c r="B1623" s="50" t="s">
        <v>3682</v>
      </c>
      <c r="C1623" s="86" t="s">
        <v>3683</v>
      </c>
    </row>
    <row r="1624" spans="1:3" x14ac:dyDescent="0.2">
      <c r="A1624" s="64">
        <v>66</v>
      </c>
      <c r="B1624" s="50" t="s">
        <v>3684</v>
      </c>
      <c r="C1624" s="86" t="s">
        <v>3685</v>
      </c>
    </row>
    <row r="1625" spans="1:3" x14ac:dyDescent="0.2">
      <c r="A1625" s="64">
        <v>66</v>
      </c>
      <c r="B1625" s="50" t="s">
        <v>3686</v>
      </c>
      <c r="C1625" s="86" t="s">
        <v>3687</v>
      </c>
    </row>
    <row r="1626" spans="1:3" x14ac:dyDescent="0.2">
      <c r="A1626" s="64">
        <v>66</v>
      </c>
      <c r="B1626" s="50" t="s">
        <v>3688</v>
      </c>
      <c r="C1626" s="86" t="s">
        <v>3689</v>
      </c>
    </row>
    <row r="1627" spans="1:3" x14ac:dyDescent="0.2">
      <c r="A1627" s="64">
        <v>66</v>
      </c>
      <c r="B1627" s="50" t="s">
        <v>3690</v>
      </c>
      <c r="C1627" s="86" t="s">
        <v>3691</v>
      </c>
    </row>
    <row r="1628" spans="1:3" x14ac:dyDescent="0.2">
      <c r="A1628" s="64">
        <v>67</v>
      </c>
      <c r="B1628" s="50" t="s">
        <v>3692</v>
      </c>
      <c r="C1628" s="86" t="s">
        <v>3693</v>
      </c>
    </row>
    <row r="1629" spans="1:3" x14ac:dyDescent="0.2">
      <c r="A1629" s="64">
        <v>67</v>
      </c>
      <c r="B1629" s="50" t="s">
        <v>3694</v>
      </c>
      <c r="C1629" s="86" t="s">
        <v>3695</v>
      </c>
    </row>
    <row r="1630" spans="1:3" x14ac:dyDescent="0.2">
      <c r="A1630" s="64">
        <v>67</v>
      </c>
      <c r="B1630" s="50" t="s">
        <v>3696</v>
      </c>
      <c r="C1630" s="86" t="s">
        <v>3697</v>
      </c>
    </row>
    <row r="1631" spans="1:3" x14ac:dyDescent="0.2">
      <c r="A1631" s="64">
        <v>67</v>
      </c>
      <c r="B1631" s="50" t="s">
        <v>3698</v>
      </c>
      <c r="C1631" s="86" t="s">
        <v>3699</v>
      </c>
    </row>
    <row r="1632" spans="1:3" x14ac:dyDescent="0.2">
      <c r="A1632" s="64">
        <v>67</v>
      </c>
      <c r="B1632" s="50" t="s">
        <v>3700</v>
      </c>
      <c r="C1632" s="86" t="s">
        <v>3701</v>
      </c>
    </row>
    <row r="1633" spans="1:3" x14ac:dyDescent="0.2">
      <c r="A1633" s="64">
        <v>67</v>
      </c>
      <c r="B1633" s="50" t="s">
        <v>3702</v>
      </c>
      <c r="C1633" s="86" t="s">
        <v>3703</v>
      </c>
    </row>
    <row r="1634" spans="1:3" x14ac:dyDescent="0.2">
      <c r="A1634" s="64">
        <v>67</v>
      </c>
      <c r="B1634" s="50" t="s">
        <v>3704</v>
      </c>
      <c r="C1634" s="86" t="s">
        <v>3705</v>
      </c>
    </row>
    <row r="1635" spans="1:3" x14ac:dyDescent="0.2">
      <c r="A1635" s="64">
        <v>67</v>
      </c>
      <c r="B1635" s="50" t="s">
        <v>3706</v>
      </c>
      <c r="C1635" s="86" t="s">
        <v>3707</v>
      </c>
    </row>
    <row r="1636" spans="1:3" x14ac:dyDescent="0.2">
      <c r="A1636" s="64">
        <v>67</v>
      </c>
      <c r="B1636" s="50" t="s">
        <v>3708</v>
      </c>
      <c r="C1636" s="86" t="s">
        <v>3709</v>
      </c>
    </row>
    <row r="1637" spans="1:3" x14ac:dyDescent="0.2">
      <c r="A1637" s="64">
        <v>67</v>
      </c>
      <c r="B1637" s="50" t="s">
        <v>3710</v>
      </c>
      <c r="C1637" s="86" t="s">
        <v>3711</v>
      </c>
    </row>
    <row r="1638" spans="1:3" x14ac:dyDescent="0.2">
      <c r="A1638" s="64">
        <v>67</v>
      </c>
      <c r="B1638" s="50" t="s">
        <v>3712</v>
      </c>
      <c r="C1638" s="86" t="s">
        <v>740</v>
      </c>
    </row>
    <row r="1639" spans="1:3" x14ac:dyDescent="0.2">
      <c r="A1639" s="64">
        <v>67</v>
      </c>
      <c r="B1639" s="50" t="s">
        <v>3713</v>
      </c>
      <c r="C1639" s="86" t="s">
        <v>3714</v>
      </c>
    </row>
    <row r="1640" spans="1:3" x14ac:dyDescent="0.2">
      <c r="A1640" s="64">
        <v>67</v>
      </c>
      <c r="B1640" s="50" t="s">
        <v>3715</v>
      </c>
      <c r="C1640" s="86" t="s">
        <v>3716</v>
      </c>
    </row>
    <row r="1641" spans="1:3" x14ac:dyDescent="0.2">
      <c r="A1641" s="64">
        <v>67</v>
      </c>
      <c r="B1641" s="50" t="s">
        <v>3717</v>
      </c>
      <c r="C1641" s="86" t="s">
        <v>3718</v>
      </c>
    </row>
    <row r="1642" spans="1:3" x14ac:dyDescent="0.2">
      <c r="A1642" s="64">
        <v>67</v>
      </c>
      <c r="B1642" s="50" t="s">
        <v>3719</v>
      </c>
      <c r="C1642" s="86" t="s">
        <v>3720</v>
      </c>
    </row>
    <row r="1643" spans="1:3" x14ac:dyDescent="0.2">
      <c r="A1643" s="64">
        <v>67</v>
      </c>
      <c r="B1643" s="50" t="s">
        <v>3721</v>
      </c>
      <c r="C1643" s="86" t="s">
        <v>3722</v>
      </c>
    </row>
    <row r="1644" spans="1:3" x14ac:dyDescent="0.2">
      <c r="A1644" s="64">
        <v>67</v>
      </c>
      <c r="B1644" s="50" t="s">
        <v>3723</v>
      </c>
      <c r="C1644" s="86" t="s">
        <v>3724</v>
      </c>
    </row>
    <row r="1645" spans="1:3" x14ac:dyDescent="0.2">
      <c r="A1645" s="64">
        <v>67</v>
      </c>
      <c r="B1645" s="50" t="s">
        <v>3725</v>
      </c>
      <c r="C1645" s="86" t="s">
        <v>3726</v>
      </c>
    </row>
    <row r="1646" spans="1:3" x14ac:dyDescent="0.2">
      <c r="A1646" s="64">
        <v>67</v>
      </c>
      <c r="B1646" s="50" t="s">
        <v>3727</v>
      </c>
      <c r="C1646" s="86" t="s">
        <v>3728</v>
      </c>
    </row>
    <row r="1647" spans="1:3" x14ac:dyDescent="0.2">
      <c r="A1647" s="64">
        <v>68</v>
      </c>
      <c r="B1647" s="50" t="s">
        <v>3729</v>
      </c>
      <c r="C1647" s="86" t="s">
        <v>3730</v>
      </c>
    </row>
    <row r="1648" spans="1:3" x14ac:dyDescent="0.2">
      <c r="A1648" s="64">
        <v>68</v>
      </c>
      <c r="B1648" s="50" t="s">
        <v>3731</v>
      </c>
      <c r="C1648" s="86" t="s">
        <v>3732</v>
      </c>
    </row>
    <row r="1649" spans="1:3" x14ac:dyDescent="0.2">
      <c r="A1649" s="64">
        <v>68</v>
      </c>
      <c r="B1649" s="50" t="s">
        <v>3733</v>
      </c>
      <c r="C1649" s="86" t="s">
        <v>3734</v>
      </c>
    </row>
    <row r="1650" spans="1:3" x14ac:dyDescent="0.2">
      <c r="A1650" s="64">
        <v>68</v>
      </c>
      <c r="B1650" s="50" t="s">
        <v>3735</v>
      </c>
      <c r="C1650" s="86" t="s">
        <v>744</v>
      </c>
    </row>
    <row r="1651" spans="1:3" x14ac:dyDescent="0.2">
      <c r="A1651" s="64">
        <v>68</v>
      </c>
      <c r="B1651" s="50" t="s">
        <v>3736</v>
      </c>
      <c r="C1651" s="86" t="s">
        <v>3737</v>
      </c>
    </row>
    <row r="1652" spans="1:3" x14ac:dyDescent="0.2">
      <c r="A1652" s="64">
        <v>68</v>
      </c>
      <c r="B1652" s="50" t="s">
        <v>3738</v>
      </c>
      <c r="C1652" s="86" t="s">
        <v>3739</v>
      </c>
    </row>
    <row r="1653" spans="1:3" x14ac:dyDescent="0.2">
      <c r="A1653" s="64">
        <v>68</v>
      </c>
      <c r="B1653" s="50" t="s">
        <v>3740</v>
      </c>
      <c r="C1653" s="86" t="s">
        <v>3741</v>
      </c>
    </row>
    <row r="1654" spans="1:3" x14ac:dyDescent="0.2">
      <c r="A1654" s="64">
        <v>68</v>
      </c>
      <c r="B1654" s="50" t="s">
        <v>3742</v>
      </c>
      <c r="C1654" s="86" t="s">
        <v>3743</v>
      </c>
    </row>
    <row r="1655" spans="1:3" x14ac:dyDescent="0.2">
      <c r="A1655" s="64">
        <v>68</v>
      </c>
      <c r="B1655" s="50" t="s">
        <v>3729</v>
      </c>
      <c r="C1655" s="86" t="s">
        <v>3730</v>
      </c>
    </row>
    <row r="1656" spans="1:3" x14ac:dyDescent="0.2">
      <c r="A1656" s="64">
        <v>68</v>
      </c>
      <c r="B1656" s="50" t="s">
        <v>3731</v>
      </c>
      <c r="C1656" s="86" t="s">
        <v>3732</v>
      </c>
    </row>
    <row r="1657" spans="1:3" x14ac:dyDescent="0.2">
      <c r="A1657" s="64">
        <v>68</v>
      </c>
      <c r="B1657" s="50" t="s">
        <v>3733</v>
      </c>
      <c r="C1657" s="86" t="s">
        <v>3734</v>
      </c>
    </row>
    <row r="1658" spans="1:3" x14ac:dyDescent="0.2">
      <c r="A1658" s="64">
        <v>68</v>
      </c>
      <c r="B1658" s="50" t="s">
        <v>3735</v>
      </c>
      <c r="C1658" s="86" t="s">
        <v>744</v>
      </c>
    </row>
    <row r="1659" spans="1:3" x14ac:dyDescent="0.2">
      <c r="A1659" s="64">
        <v>68</v>
      </c>
      <c r="B1659" s="50" t="s">
        <v>3736</v>
      </c>
      <c r="C1659" s="86" t="s">
        <v>3737</v>
      </c>
    </row>
    <row r="1660" spans="1:3" x14ac:dyDescent="0.2">
      <c r="A1660" s="64">
        <v>68</v>
      </c>
      <c r="B1660" s="50" t="s">
        <v>3738</v>
      </c>
      <c r="C1660" s="86" t="s">
        <v>3739</v>
      </c>
    </row>
    <row r="1661" spans="1:3" x14ac:dyDescent="0.2">
      <c r="A1661" s="64">
        <v>68</v>
      </c>
      <c r="B1661" s="50" t="s">
        <v>3740</v>
      </c>
      <c r="C1661" s="86" t="s">
        <v>3741</v>
      </c>
    </row>
    <row r="1662" spans="1:3" x14ac:dyDescent="0.2">
      <c r="A1662" s="64">
        <v>68</v>
      </c>
      <c r="B1662" s="50" t="s">
        <v>3742</v>
      </c>
      <c r="C1662" s="86" t="s">
        <v>3743</v>
      </c>
    </row>
    <row r="1663" spans="1:3" x14ac:dyDescent="0.2">
      <c r="A1663" s="64">
        <v>69</v>
      </c>
      <c r="B1663" s="50" t="s">
        <v>3744</v>
      </c>
      <c r="C1663" s="86" t="s">
        <v>3745</v>
      </c>
    </row>
    <row r="1664" spans="1:3" x14ac:dyDescent="0.2">
      <c r="A1664" s="64">
        <v>69</v>
      </c>
      <c r="B1664" s="50" t="s">
        <v>3746</v>
      </c>
      <c r="C1664" s="86" t="s">
        <v>3747</v>
      </c>
    </row>
    <row r="1665" spans="1:3" x14ac:dyDescent="0.2">
      <c r="A1665" s="64">
        <v>69</v>
      </c>
      <c r="B1665" s="50" t="s">
        <v>3748</v>
      </c>
      <c r="C1665" s="86" t="s">
        <v>3749</v>
      </c>
    </row>
    <row r="1666" spans="1:3" x14ac:dyDescent="0.2">
      <c r="A1666" s="64">
        <v>69</v>
      </c>
      <c r="B1666" s="50" t="s">
        <v>3750</v>
      </c>
      <c r="C1666" s="86" t="s">
        <v>3751</v>
      </c>
    </row>
    <row r="1667" spans="1:3" x14ac:dyDescent="0.2">
      <c r="A1667" s="64">
        <v>69</v>
      </c>
      <c r="B1667" s="50" t="s">
        <v>3752</v>
      </c>
      <c r="C1667" s="86" t="s">
        <v>596</v>
      </c>
    </row>
    <row r="1668" spans="1:3" x14ac:dyDescent="0.2">
      <c r="A1668" s="64">
        <v>69</v>
      </c>
      <c r="B1668" s="50" t="s">
        <v>3753</v>
      </c>
      <c r="C1668" s="86" t="s">
        <v>3754</v>
      </c>
    </row>
    <row r="1669" spans="1:3" x14ac:dyDescent="0.2">
      <c r="A1669" s="64">
        <v>69</v>
      </c>
      <c r="B1669" s="50" t="s">
        <v>3755</v>
      </c>
      <c r="C1669" s="86" t="s">
        <v>3756</v>
      </c>
    </row>
    <row r="1670" spans="1:3" x14ac:dyDescent="0.2">
      <c r="A1670" s="64">
        <v>69</v>
      </c>
      <c r="B1670" s="50" t="s">
        <v>3757</v>
      </c>
      <c r="C1670" s="86" t="s">
        <v>3758</v>
      </c>
    </row>
    <row r="1671" spans="1:3" x14ac:dyDescent="0.2">
      <c r="A1671" s="64">
        <v>69</v>
      </c>
      <c r="B1671" s="50" t="s">
        <v>3759</v>
      </c>
      <c r="C1671" s="86" t="s">
        <v>3760</v>
      </c>
    </row>
    <row r="1672" spans="1:3" x14ac:dyDescent="0.2">
      <c r="A1672" s="64">
        <v>70</v>
      </c>
      <c r="B1672" s="50" t="s">
        <v>3761</v>
      </c>
      <c r="C1672" s="86" t="s">
        <v>3762</v>
      </c>
    </row>
    <row r="1673" spans="1:3" x14ac:dyDescent="0.2">
      <c r="A1673" s="64">
        <v>70</v>
      </c>
      <c r="B1673" s="50" t="s">
        <v>3763</v>
      </c>
      <c r="C1673" s="86" t="s">
        <v>3764</v>
      </c>
    </row>
    <row r="1674" spans="1:3" x14ac:dyDescent="0.2">
      <c r="A1674" s="64">
        <v>70</v>
      </c>
      <c r="B1674" s="50" t="s">
        <v>3765</v>
      </c>
      <c r="C1674" s="86" t="s">
        <v>3766</v>
      </c>
    </row>
    <row r="1675" spans="1:3" x14ac:dyDescent="0.2">
      <c r="A1675" s="64">
        <v>70</v>
      </c>
      <c r="B1675" s="50" t="s">
        <v>3767</v>
      </c>
      <c r="C1675" s="86" t="s">
        <v>3768</v>
      </c>
    </row>
    <row r="1676" spans="1:3" x14ac:dyDescent="0.2">
      <c r="A1676" s="64">
        <v>70</v>
      </c>
      <c r="B1676" s="50" t="s">
        <v>3769</v>
      </c>
      <c r="C1676" s="86" t="s">
        <v>3770</v>
      </c>
    </row>
    <row r="1677" spans="1:3" x14ac:dyDescent="0.2">
      <c r="A1677" s="64">
        <v>70</v>
      </c>
      <c r="B1677" s="50" t="s">
        <v>3771</v>
      </c>
      <c r="C1677" s="86" t="s">
        <v>3772</v>
      </c>
    </row>
    <row r="1678" spans="1:3" x14ac:dyDescent="0.2">
      <c r="A1678" s="64">
        <v>70</v>
      </c>
      <c r="B1678" s="50" t="s">
        <v>3773</v>
      </c>
      <c r="C1678" s="86" t="s">
        <v>3774</v>
      </c>
    </row>
    <row r="1679" spans="1:3" x14ac:dyDescent="0.2">
      <c r="A1679" s="64">
        <v>70</v>
      </c>
      <c r="B1679" s="50" t="s">
        <v>3775</v>
      </c>
      <c r="C1679" s="86" t="s">
        <v>3776</v>
      </c>
    </row>
    <row r="1680" spans="1:3" x14ac:dyDescent="0.2">
      <c r="A1680" s="64">
        <v>70</v>
      </c>
      <c r="B1680" s="50" t="s">
        <v>3777</v>
      </c>
      <c r="C1680" s="86" t="s">
        <v>3778</v>
      </c>
    </row>
    <row r="1681" spans="1:3" x14ac:dyDescent="0.2">
      <c r="A1681" s="64">
        <v>70</v>
      </c>
      <c r="B1681" s="50" t="s">
        <v>3779</v>
      </c>
      <c r="C1681" s="86" t="s">
        <v>3780</v>
      </c>
    </row>
    <row r="1682" spans="1:3" x14ac:dyDescent="0.2">
      <c r="A1682" s="64">
        <v>70</v>
      </c>
      <c r="B1682" s="50" t="s">
        <v>3781</v>
      </c>
      <c r="C1682" s="86" t="s">
        <v>3782</v>
      </c>
    </row>
    <row r="1683" spans="1:3" x14ac:dyDescent="0.2">
      <c r="A1683" s="64">
        <v>70</v>
      </c>
      <c r="B1683" s="50" t="s">
        <v>3783</v>
      </c>
      <c r="C1683" s="86" t="s">
        <v>3784</v>
      </c>
    </row>
    <row r="1684" spans="1:3" x14ac:dyDescent="0.2">
      <c r="A1684" s="64">
        <v>70</v>
      </c>
      <c r="B1684" s="50" t="s">
        <v>3785</v>
      </c>
      <c r="C1684" s="86" t="s">
        <v>3786</v>
      </c>
    </row>
    <row r="1685" spans="1:3" x14ac:dyDescent="0.2">
      <c r="A1685" s="64">
        <v>70</v>
      </c>
      <c r="B1685" s="50" t="s">
        <v>3787</v>
      </c>
      <c r="C1685" s="86" t="s">
        <v>3788</v>
      </c>
    </row>
    <row r="1686" spans="1:3" x14ac:dyDescent="0.2">
      <c r="A1686" s="64">
        <v>70</v>
      </c>
      <c r="B1686" s="50" t="s">
        <v>3789</v>
      </c>
      <c r="C1686" s="86" t="s">
        <v>3790</v>
      </c>
    </row>
    <row r="1687" spans="1:3" x14ac:dyDescent="0.2">
      <c r="A1687" s="64">
        <v>70</v>
      </c>
      <c r="B1687" s="50" t="s">
        <v>3791</v>
      </c>
      <c r="C1687" s="86" t="s">
        <v>3792</v>
      </c>
    </row>
    <row r="1688" spans="1:3" x14ac:dyDescent="0.2">
      <c r="A1688" s="64">
        <v>70</v>
      </c>
      <c r="B1688" s="50" t="s">
        <v>3793</v>
      </c>
      <c r="C1688" s="86" t="s">
        <v>3794</v>
      </c>
    </row>
    <row r="1689" spans="1:3" x14ac:dyDescent="0.2">
      <c r="A1689" s="64">
        <v>70</v>
      </c>
      <c r="B1689" s="50" t="s">
        <v>3795</v>
      </c>
      <c r="C1689" s="86" t="s">
        <v>3796</v>
      </c>
    </row>
    <row r="1690" spans="1:3" x14ac:dyDescent="0.2">
      <c r="A1690" s="64">
        <v>70</v>
      </c>
      <c r="B1690" s="50" t="s">
        <v>3797</v>
      </c>
      <c r="C1690" s="86" t="s">
        <v>3798</v>
      </c>
    </row>
    <row r="1691" spans="1:3" x14ac:dyDescent="0.2">
      <c r="A1691" s="64">
        <v>70</v>
      </c>
      <c r="B1691" s="50" t="s">
        <v>3799</v>
      </c>
      <c r="C1691" s="86" t="s">
        <v>3800</v>
      </c>
    </row>
    <row r="1692" spans="1:3" x14ac:dyDescent="0.2">
      <c r="A1692" s="64">
        <v>70</v>
      </c>
      <c r="B1692" s="50" t="s">
        <v>3801</v>
      </c>
      <c r="C1692" s="86" t="s">
        <v>3802</v>
      </c>
    </row>
    <row r="1693" spans="1:3" x14ac:dyDescent="0.2">
      <c r="A1693" s="64">
        <v>70</v>
      </c>
      <c r="B1693" s="50" t="s">
        <v>3803</v>
      </c>
      <c r="C1693" s="86" t="s">
        <v>3804</v>
      </c>
    </row>
    <row r="1694" spans="1:3" x14ac:dyDescent="0.2">
      <c r="A1694" s="64">
        <v>70</v>
      </c>
      <c r="B1694" s="50" t="s">
        <v>3805</v>
      </c>
      <c r="C1694" s="86" t="s">
        <v>3806</v>
      </c>
    </row>
    <row r="1695" spans="1:3" x14ac:dyDescent="0.2">
      <c r="A1695" s="64">
        <v>70</v>
      </c>
      <c r="B1695" s="50" t="s">
        <v>3807</v>
      </c>
      <c r="C1695" s="86" t="s">
        <v>3808</v>
      </c>
    </row>
    <row r="1696" spans="1:3" x14ac:dyDescent="0.2">
      <c r="A1696" s="64">
        <v>70</v>
      </c>
      <c r="B1696" s="50" t="s">
        <v>3809</v>
      </c>
      <c r="C1696" s="86" t="s">
        <v>3810</v>
      </c>
    </row>
    <row r="1697" spans="1:3" x14ac:dyDescent="0.2">
      <c r="A1697" s="64">
        <v>70</v>
      </c>
      <c r="B1697" s="50" t="s">
        <v>3811</v>
      </c>
      <c r="C1697" s="86" t="s">
        <v>3812</v>
      </c>
    </row>
    <row r="1698" spans="1:3" x14ac:dyDescent="0.2">
      <c r="A1698" s="64">
        <v>70</v>
      </c>
      <c r="B1698" s="50" t="s">
        <v>3813</v>
      </c>
      <c r="C1698" s="86" t="s">
        <v>3814</v>
      </c>
    </row>
    <row r="1699" spans="1:3" x14ac:dyDescent="0.2">
      <c r="A1699" s="64">
        <v>70</v>
      </c>
      <c r="B1699" s="50" t="s">
        <v>3815</v>
      </c>
      <c r="C1699" s="86" t="s">
        <v>3816</v>
      </c>
    </row>
    <row r="1700" spans="1:3" x14ac:dyDescent="0.2">
      <c r="A1700" s="64">
        <v>70</v>
      </c>
      <c r="B1700" s="50" t="s">
        <v>3817</v>
      </c>
      <c r="C1700" s="86" t="s">
        <v>3818</v>
      </c>
    </row>
    <row r="1701" spans="1:3" x14ac:dyDescent="0.2">
      <c r="A1701" s="64">
        <v>70</v>
      </c>
      <c r="B1701" s="50" t="s">
        <v>3819</v>
      </c>
      <c r="C1701" s="86" t="s">
        <v>3820</v>
      </c>
    </row>
    <row r="1702" spans="1:3" x14ac:dyDescent="0.2">
      <c r="A1702" s="64">
        <v>70</v>
      </c>
      <c r="B1702" s="50" t="s">
        <v>3821</v>
      </c>
      <c r="C1702" s="86" t="s">
        <v>3822</v>
      </c>
    </row>
    <row r="1703" spans="1:3" x14ac:dyDescent="0.2">
      <c r="A1703" s="64">
        <v>70</v>
      </c>
      <c r="B1703" s="50" t="s">
        <v>3823</v>
      </c>
      <c r="C1703" s="86" t="s">
        <v>3824</v>
      </c>
    </row>
    <row r="1704" spans="1:3" x14ac:dyDescent="0.2">
      <c r="A1704" s="64">
        <v>70</v>
      </c>
      <c r="B1704" s="50" t="s">
        <v>3825</v>
      </c>
      <c r="C1704" s="86" t="s">
        <v>3826</v>
      </c>
    </row>
    <row r="1705" spans="1:3" x14ac:dyDescent="0.2">
      <c r="A1705" s="64">
        <v>70</v>
      </c>
      <c r="B1705" s="50" t="s">
        <v>3827</v>
      </c>
      <c r="C1705" s="86" t="s">
        <v>3828</v>
      </c>
    </row>
    <row r="1706" spans="1:3" x14ac:dyDescent="0.2">
      <c r="A1706" s="64">
        <v>70</v>
      </c>
      <c r="B1706" s="50" t="s">
        <v>3829</v>
      </c>
      <c r="C1706" s="86" t="s">
        <v>3830</v>
      </c>
    </row>
    <row r="1707" spans="1:3" x14ac:dyDescent="0.2">
      <c r="A1707" s="64">
        <v>70</v>
      </c>
      <c r="B1707" s="50" t="s">
        <v>3831</v>
      </c>
      <c r="C1707" s="86" t="s">
        <v>3832</v>
      </c>
    </row>
    <row r="1708" spans="1:3" x14ac:dyDescent="0.2">
      <c r="A1708" s="64">
        <v>70</v>
      </c>
      <c r="B1708" s="50" t="s">
        <v>3833</v>
      </c>
      <c r="C1708" s="86" t="s">
        <v>3834</v>
      </c>
    </row>
    <row r="1709" spans="1:3" x14ac:dyDescent="0.2">
      <c r="A1709" s="64">
        <v>70</v>
      </c>
      <c r="B1709" s="50" t="s">
        <v>3835</v>
      </c>
      <c r="C1709" s="86" t="s">
        <v>3836</v>
      </c>
    </row>
    <row r="1710" spans="1:3" x14ac:dyDescent="0.2">
      <c r="A1710" s="64">
        <v>70</v>
      </c>
      <c r="B1710" s="50" t="s">
        <v>3837</v>
      </c>
      <c r="C1710" s="86" t="s">
        <v>3838</v>
      </c>
    </row>
    <row r="1711" spans="1:3" x14ac:dyDescent="0.2">
      <c r="A1711" s="64">
        <v>70</v>
      </c>
      <c r="B1711" s="50" t="s">
        <v>3839</v>
      </c>
      <c r="C1711" s="86" t="s">
        <v>3840</v>
      </c>
    </row>
    <row r="1712" spans="1:3" x14ac:dyDescent="0.2">
      <c r="A1712" s="64">
        <v>70</v>
      </c>
      <c r="B1712" s="50" t="s">
        <v>3841</v>
      </c>
      <c r="C1712" s="86" t="s">
        <v>3842</v>
      </c>
    </row>
    <row r="1713" spans="1:3" x14ac:dyDescent="0.2">
      <c r="A1713" s="64">
        <v>70</v>
      </c>
      <c r="B1713" s="50" t="s">
        <v>3843</v>
      </c>
      <c r="C1713" s="86" t="s">
        <v>3844</v>
      </c>
    </row>
    <row r="1714" spans="1:3" x14ac:dyDescent="0.2">
      <c r="A1714" s="64">
        <v>70</v>
      </c>
      <c r="B1714" s="50" t="s">
        <v>3845</v>
      </c>
      <c r="C1714" s="86" t="s">
        <v>3846</v>
      </c>
    </row>
    <row r="1715" spans="1:3" x14ac:dyDescent="0.2">
      <c r="A1715" s="64">
        <v>71</v>
      </c>
      <c r="B1715" s="50" t="s">
        <v>3847</v>
      </c>
      <c r="C1715" s="86" t="s">
        <v>3848</v>
      </c>
    </row>
    <row r="1716" spans="1:3" x14ac:dyDescent="0.2">
      <c r="A1716" s="64">
        <v>71</v>
      </c>
      <c r="B1716" s="50" t="s">
        <v>3849</v>
      </c>
      <c r="C1716" s="86" t="s">
        <v>3850</v>
      </c>
    </row>
    <row r="1717" spans="1:3" x14ac:dyDescent="0.2">
      <c r="A1717" s="64">
        <v>71</v>
      </c>
      <c r="B1717" s="50" t="s">
        <v>3851</v>
      </c>
      <c r="C1717" s="86" t="s">
        <v>600</v>
      </c>
    </row>
    <row r="1718" spans="1:3" x14ac:dyDescent="0.2">
      <c r="A1718" s="64">
        <v>71</v>
      </c>
      <c r="B1718" s="50" t="s">
        <v>3852</v>
      </c>
      <c r="C1718" s="86" t="s">
        <v>3853</v>
      </c>
    </row>
    <row r="1719" spans="1:3" x14ac:dyDescent="0.2">
      <c r="A1719" s="64">
        <v>71</v>
      </c>
      <c r="B1719" s="50" t="s">
        <v>3854</v>
      </c>
      <c r="C1719" s="86" t="s">
        <v>3855</v>
      </c>
    </row>
    <row r="1720" spans="1:3" x14ac:dyDescent="0.2">
      <c r="A1720" s="64">
        <v>72</v>
      </c>
      <c r="B1720" s="50" t="s">
        <v>3856</v>
      </c>
      <c r="C1720" s="86" t="s">
        <v>3857</v>
      </c>
    </row>
    <row r="1721" spans="1:3" x14ac:dyDescent="0.2">
      <c r="A1721" s="64">
        <v>72</v>
      </c>
      <c r="B1721" s="50" t="s">
        <v>3858</v>
      </c>
      <c r="C1721" s="86" t="s">
        <v>3859</v>
      </c>
    </row>
    <row r="1722" spans="1:3" x14ac:dyDescent="0.2">
      <c r="A1722" s="64">
        <v>72</v>
      </c>
      <c r="B1722" s="50" t="s">
        <v>3860</v>
      </c>
      <c r="C1722" s="86" t="s">
        <v>3861</v>
      </c>
    </row>
    <row r="1723" spans="1:3" x14ac:dyDescent="0.2">
      <c r="A1723" s="64">
        <v>72</v>
      </c>
      <c r="B1723" s="50" t="s">
        <v>3862</v>
      </c>
      <c r="C1723" s="86" t="s">
        <v>750</v>
      </c>
    </row>
    <row r="1724" spans="1:3" x14ac:dyDescent="0.2">
      <c r="A1724" s="64">
        <v>72</v>
      </c>
      <c r="B1724" s="50" t="s">
        <v>3863</v>
      </c>
      <c r="C1724" s="86" t="s">
        <v>3864</v>
      </c>
    </row>
    <row r="1725" spans="1:3" x14ac:dyDescent="0.2">
      <c r="A1725" s="64">
        <v>72</v>
      </c>
      <c r="B1725" s="50" t="s">
        <v>3865</v>
      </c>
      <c r="C1725" s="86" t="s">
        <v>3866</v>
      </c>
    </row>
    <row r="1726" spans="1:3" x14ac:dyDescent="0.2">
      <c r="A1726" s="64">
        <v>72</v>
      </c>
      <c r="B1726" s="50" t="s">
        <v>3867</v>
      </c>
      <c r="C1726" s="86" t="s">
        <v>3868</v>
      </c>
    </row>
    <row r="1727" spans="1:3" x14ac:dyDescent="0.2">
      <c r="A1727" s="64">
        <v>72</v>
      </c>
      <c r="B1727" s="50" t="s">
        <v>3869</v>
      </c>
      <c r="C1727" s="86" t="s">
        <v>3870</v>
      </c>
    </row>
    <row r="1728" spans="1:3" x14ac:dyDescent="0.2">
      <c r="A1728" s="64">
        <v>72</v>
      </c>
      <c r="B1728" s="50" t="s">
        <v>3871</v>
      </c>
      <c r="C1728" s="86" t="s">
        <v>3872</v>
      </c>
    </row>
    <row r="1729" spans="1:3" x14ac:dyDescent="0.2">
      <c r="A1729" s="64">
        <v>73</v>
      </c>
      <c r="B1729" s="50" t="s">
        <v>3873</v>
      </c>
      <c r="C1729" s="86" t="s">
        <v>3874</v>
      </c>
    </row>
    <row r="1730" spans="1:3" x14ac:dyDescent="0.2">
      <c r="A1730" s="64">
        <v>73</v>
      </c>
      <c r="B1730" s="50" t="s">
        <v>3875</v>
      </c>
      <c r="C1730" s="86" t="s">
        <v>3876</v>
      </c>
    </row>
    <row r="1731" spans="1:3" x14ac:dyDescent="0.2">
      <c r="A1731" s="64">
        <v>73</v>
      </c>
      <c r="B1731" s="50" t="s">
        <v>3877</v>
      </c>
      <c r="C1731" s="86" t="s">
        <v>3878</v>
      </c>
    </row>
    <row r="1732" spans="1:3" x14ac:dyDescent="0.2">
      <c r="A1732" s="64">
        <v>73</v>
      </c>
      <c r="B1732" s="50" t="s">
        <v>3879</v>
      </c>
      <c r="C1732" s="86" t="s">
        <v>3880</v>
      </c>
    </row>
    <row r="1733" spans="1:3" x14ac:dyDescent="0.2">
      <c r="A1733" s="64">
        <v>73</v>
      </c>
      <c r="B1733" s="50" t="s">
        <v>3881</v>
      </c>
      <c r="C1733" s="86" t="s">
        <v>3882</v>
      </c>
    </row>
    <row r="1734" spans="1:3" x14ac:dyDescent="0.2">
      <c r="A1734" s="64">
        <v>73</v>
      </c>
      <c r="B1734" s="50" t="s">
        <v>3883</v>
      </c>
      <c r="C1734" s="86" t="s">
        <v>3884</v>
      </c>
    </row>
    <row r="1735" spans="1:3" x14ac:dyDescent="0.2">
      <c r="A1735" s="64">
        <v>74</v>
      </c>
      <c r="B1735" s="50" t="s">
        <v>3885</v>
      </c>
      <c r="C1735" s="86" t="s">
        <v>3886</v>
      </c>
    </row>
    <row r="1736" spans="1:3" x14ac:dyDescent="0.2">
      <c r="A1736" s="64">
        <v>74</v>
      </c>
      <c r="B1736" s="50" t="s">
        <v>3887</v>
      </c>
      <c r="C1736" s="86" t="s">
        <v>3888</v>
      </c>
    </row>
    <row r="1737" spans="1:3" x14ac:dyDescent="0.2">
      <c r="A1737" s="64">
        <v>74</v>
      </c>
      <c r="B1737" s="50" t="s">
        <v>3889</v>
      </c>
      <c r="C1737" s="86" t="s">
        <v>3890</v>
      </c>
    </row>
    <row r="1738" spans="1:3" x14ac:dyDescent="0.2">
      <c r="A1738" s="64">
        <v>74</v>
      </c>
      <c r="B1738" s="50" t="s">
        <v>3891</v>
      </c>
      <c r="C1738" s="86" t="s">
        <v>3892</v>
      </c>
    </row>
    <row r="1739" spans="1:3" x14ac:dyDescent="0.2">
      <c r="A1739" s="64">
        <v>74</v>
      </c>
      <c r="B1739" s="50" t="s">
        <v>3893</v>
      </c>
      <c r="C1739" s="86" t="s">
        <v>3894</v>
      </c>
    </row>
    <row r="1740" spans="1:3" x14ac:dyDescent="0.2">
      <c r="A1740" s="64">
        <v>74</v>
      </c>
      <c r="B1740" s="50" t="s">
        <v>3895</v>
      </c>
      <c r="C1740" s="86" t="s">
        <v>3896</v>
      </c>
    </row>
    <row r="1741" spans="1:3" x14ac:dyDescent="0.2">
      <c r="A1741" s="64">
        <v>74</v>
      </c>
      <c r="B1741" s="50" t="s">
        <v>3897</v>
      </c>
      <c r="C1741" s="86" t="s">
        <v>3898</v>
      </c>
    </row>
    <row r="1742" spans="1:3" x14ac:dyDescent="0.2">
      <c r="A1742" s="64">
        <v>74</v>
      </c>
      <c r="B1742" s="50" t="s">
        <v>3899</v>
      </c>
      <c r="C1742" s="86" t="s">
        <v>3900</v>
      </c>
    </row>
    <row r="1743" spans="1:3" x14ac:dyDescent="0.2">
      <c r="A1743" s="64">
        <v>74</v>
      </c>
      <c r="B1743" s="50" t="s">
        <v>3901</v>
      </c>
      <c r="C1743" s="86" t="s">
        <v>3902</v>
      </c>
    </row>
    <row r="1744" spans="1:3" x14ac:dyDescent="0.2">
      <c r="A1744" s="64">
        <v>74</v>
      </c>
      <c r="B1744" s="50" t="s">
        <v>3903</v>
      </c>
      <c r="C1744" s="86" t="s">
        <v>3904</v>
      </c>
    </row>
    <row r="1745" spans="1:3" x14ac:dyDescent="0.2">
      <c r="A1745" s="64">
        <v>74</v>
      </c>
      <c r="B1745" s="50" t="s">
        <v>3905</v>
      </c>
      <c r="C1745" s="86" t="s">
        <v>3906</v>
      </c>
    </row>
    <row r="1746" spans="1:3" x14ac:dyDescent="0.2">
      <c r="A1746" s="64">
        <v>74</v>
      </c>
      <c r="B1746" s="50" t="s">
        <v>3907</v>
      </c>
      <c r="C1746" s="86" t="s">
        <v>3908</v>
      </c>
    </row>
    <row r="1747" spans="1:3" x14ac:dyDescent="0.2">
      <c r="A1747" s="64">
        <v>74</v>
      </c>
      <c r="B1747" s="50" t="s">
        <v>3909</v>
      </c>
      <c r="C1747" s="86" t="s">
        <v>3910</v>
      </c>
    </row>
    <row r="1748" spans="1:3" x14ac:dyDescent="0.2">
      <c r="A1748" s="64">
        <v>74</v>
      </c>
      <c r="B1748" s="50" t="s">
        <v>3911</v>
      </c>
      <c r="C1748" s="86" t="s">
        <v>3912</v>
      </c>
    </row>
    <row r="1749" spans="1:3" x14ac:dyDescent="0.2">
      <c r="A1749" s="64">
        <v>74</v>
      </c>
      <c r="B1749" s="50" t="s">
        <v>3913</v>
      </c>
      <c r="C1749" s="86" t="s">
        <v>3914</v>
      </c>
    </row>
    <row r="1750" spans="1:3" x14ac:dyDescent="0.2">
      <c r="A1750" s="64">
        <v>74</v>
      </c>
      <c r="B1750" s="50" t="s">
        <v>3915</v>
      </c>
      <c r="C1750" s="86" t="s">
        <v>3916</v>
      </c>
    </row>
    <row r="1751" spans="1:3" x14ac:dyDescent="0.2">
      <c r="A1751" s="64">
        <v>74</v>
      </c>
      <c r="B1751" s="50" t="s">
        <v>3917</v>
      </c>
      <c r="C1751" s="86" t="s">
        <v>3918</v>
      </c>
    </row>
    <row r="1752" spans="1:3" x14ac:dyDescent="0.2">
      <c r="A1752" s="64">
        <v>75</v>
      </c>
      <c r="B1752" s="50" t="s">
        <v>3919</v>
      </c>
      <c r="C1752" s="86" t="s">
        <v>3920</v>
      </c>
    </row>
    <row r="1753" spans="1:3" x14ac:dyDescent="0.2">
      <c r="A1753" s="64">
        <v>75</v>
      </c>
      <c r="B1753" s="50" t="s">
        <v>3921</v>
      </c>
      <c r="C1753" s="86" t="s">
        <v>3922</v>
      </c>
    </row>
    <row r="1754" spans="1:3" x14ac:dyDescent="0.2">
      <c r="A1754" s="64">
        <v>75</v>
      </c>
      <c r="B1754" s="50" t="s">
        <v>3923</v>
      </c>
      <c r="C1754" s="86" t="s">
        <v>3924</v>
      </c>
    </row>
    <row r="1755" spans="1:3" x14ac:dyDescent="0.2">
      <c r="A1755" s="64">
        <v>75</v>
      </c>
      <c r="B1755" s="50" t="s">
        <v>3925</v>
      </c>
      <c r="C1755" s="86" t="s">
        <v>3926</v>
      </c>
    </row>
    <row r="1756" spans="1:3" x14ac:dyDescent="0.2">
      <c r="A1756" s="64">
        <v>75</v>
      </c>
      <c r="B1756" s="50" t="s">
        <v>3927</v>
      </c>
      <c r="C1756" s="86" t="s">
        <v>3928</v>
      </c>
    </row>
    <row r="1757" spans="1:3" x14ac:dyDescent="0.2">
      <c r="A1757" s="64">
        <v>75</v>
      </c>
      <c r="B1757" s="50" t="s">
        <v>3929</v>
      </c>
      <c r="C1757" s="86" t="s">
        <v>3930</v>
      </c>
    </row>
    <row r="1758" spans="1:3" x14ac:dyDescent="0.2">
      <c r="A1758" s="64">
        <v>75</v>
      </c>
      <c r="B1758" s="50" t="s">
        <v>3931</v>
      </c>
      <c r="C1758" s="86" t="s">
        <v>3932</v>
      </c>
    </row>
    <row r="1759" spans="1:3" x14ac:dyDescent="0.2">
      <c r="A1759" s="64">
        <v>75</v>
      </c>
      <c r="B1759" s="50" t="s">
        <v>3933</v>
      </c>
      <c r="C1759" s="86" t="s">
        <v>3934</v>
      </c>
    </row>
    <row r="1760" spans="1:3" x14ac:dyDescent="0.2">
      <c r="A1760" s="64">
        <v>75</v>
      </c>
      <c r="B1760" s="50" t="s">
        <v>3935</v>
      </c>
      <c r="C1760" s="86" t="s">
        <v>3936</v>
      </c>
    </row>
    <row r="1761" spans="1:3" x14ac:dyDescent="0.2">
      <c r="A1761" s="64">
        <v>75</v>
      </c>
      <c r="B1761" s="50" t="s">
        <v>3937</v>
      </c>
      <c r="C1761" s="86" t="s">
        <v>3938</v>
      </c>
    </row>
    <row r="1762" spans="1:3" x14ac:dyDescent="0.2">
      <c r="A1762" s="64">
        <v>75</v>
      </c>
      <c r="B1762" s="50" t="s">
        <v>3939</v>
      </c>
      <c r="C1762" s="86" t="s">
        <v>3940</v>
      </c>
    </row>
    <row r="1763" spans="1:3" x14ac:dyDescent="0.2">
      <c r="A1763" s="64">
        <v>75</v>
      </c>
      <c r="B1763" s="50" t="s">
        <v>3941</v>
      </c>
      <c r="C1763" s="86" t="s">
        <v>3942</v>
      </c>
    </row>
    <row r="1764" spans="1:3" x14ac:dyDescent="0.2">
      <c r="A1764" s="64">
        <v>75</v>
      </c>
      <c r="B1764" s="50" t="s">
        <v>3943</v>
      </c>
      <c r="C1764" s="86" t="s">
        <v>3944</v>
      </c>
    </row>
    <row r="1765" spans="1:3" x14ac:dyDescent="0.2">
      <c r="A1765" s="64">
        <v>75</v>
      </c>
      <c r="B1765" s="50" t="s">
        <v>3945</v>
      </c>
      <c r="C1765" s="86" t="s">
        <v>3946</v>
      </c>
    </row>
    <row r="1766" spans="1:3" x14ac:dyDescent="0.2">
      <c r="A1766" s="64">
        <v>75</v>
      </c>
      <c r="B1766" s="50" t="s">
        <v>3947</v>
      </c>
      <c r="C1766" s="86" t="s">
        <v>3948</v>
      </c>
    </row>
    <row r="1767" spans="1:3" x14ac:dyDescent="0.2">
      <c r="A1767" s="64">
        <v>75</v>
      </c>
      <c r="B1767" s="50" t="s">
        <v>3949</v>
      </c>
      <c r="C1767" s="86" t="s">
        <v>3950</v>
      </c>
    </row>
    <row r="1768" spans="1:3" x14ac:dyDescent="0.2">
      <c r="A1768" s="64">
        <v>75</v>
      </c>
      <c r="B1768" s="50" t="s">
        <v>3951</v>
      </c>
      <c r="C1768" s="86" t="s">
        <v>3952</v>
      </c>
    </row>
    <row r="1769" spans="1:3" x14ac:dyDescent="0.2">
      <c r="A1769" s="64">
        <v>75</v>
      </c>
      <c r="B1769" s="50" t="s">
        <v>3953</v>
      </c>
      <c r="C1769" s="86" t="s">
        <v>3954</v>
      </c>
    </row>
    <row r="1770" spans="1:3" x14ac:dyDescent="0.2">
      <c r="A1770" s="64">
        <v>75</v>
      </c>
      <c r="B1770" s="50" t="s">
        <v>3955</v>
      </c>
      <c r="C1770" s="86" t="s">
        <v>3956</v>
      </c>
    </row>
    <row r="1771" spans="1:3" x14ac:dyDescent="0.2">
      <c r="A1771" s="64">
        <v>75</v>
      </c>
      <c r="B1771" s="50" t="s">
        <v>3957</v>
      </c>
      <c r="C1771" s="86" t="s">
        <v>3958</v>
      </c>
    </row>
    <row r="1772" spans="1:3" x14ac:dyDescent="0.2">
      <c r="A1772" s="64">
        <v>75</v>
      </c>
      <c r="B1772" s="50" t="s">
        <v>3959</v>
      </c>
      <c r="C1772" s="86" t="s">
        <v>3960</v>
      </c>
    </row>
    <row r="1773" spans="1:3" x14ac:dyDescent="0.2">
      <c r="A1773" s="64">
        <v>76</v>
      </c>
      <c r="B1773" s="50" t="s">
        <v>3961</v>
      </c>
      <c r="C1773" s="86" t="s">
        <v>3962</v>
      </c>
    </row>
    <row r="1774" spans="1:3" x14ac:dyDescent="0.2">
      <c r="A1774" s="64">
        <v>76</v>
      </c>
      <c r="B1774" s="50" t="s">
        <v>3963</v>
      </c>
      <c r="C1774" s="86" t="s">
        <v>3964</v>
      </c>
    </row>
    <row r="1775" spans="1:3" x14ac:dyDescent="0.2">
      <c r="A1775" s="64">
        <v>76</v>
      </c>
      <c r="B1775" s="50" t="s">
        <v>3965</v>
      </c>
      <c r="C1775" s="86" t="s">
        <v>3966</v>
      </c>
    </row>
    <row r="1776" spans="1:3" x14ac:dyDescent="0.2">
      <c r="A1776" s="64">
        <v>76</v>
      </c>
      <c r="B1776" s="50" t="s">
        <v>3967</v>
      </c>
      <c r="C1776" s="86" t="s">
        <v>3968</v>
      </c>
    </row>
    <row r="1777" spans="1:3" x14ac:dyDescent="0.2">
      <c r="A1777" s="64">
        <v>76</v>
      </c>
      <c r="B1777" s="50" t="s">
        <v>3969</v>
      </c>
      <c r="C1777" s="86" t="s">
        <v>3970</v>
      </c>
    </row>
    <row r="1778" spans="1:3" x14ac:dyDescent="0.2">
      <c r="A1778" s="64">
        <v>76</v>
      </c>
      <c r="B1778" s="50" t="s">
        <v>3971</v>
      </c>
      <c r="C1778" s="86" t="s">
        <v>3972</v>
      </c>
    </row>
    <row r="1779" spans="1:3" x14ac:dyDescent="0.2">
      <c r="A1779" s="64">
        <v>76</v>
      </c>
      <c r="B1779" s="50" t="s">
        <v>3973</v>
      </c>
      <c r="C1779" s="86" t="s">
        <v>3974</v>
      </c>
    </row>
    <row r="1780" spans="1:3" x14ac:dyDescent="0.2">
      <c r="A1780" s="64">
        <v>76</v>
      </c>
      <c r="B1780" s="50" t="s">
        <v>3975</v>
      </c>
      <c r="C1780" s="86" t="s">
        <v>3976</v>
      </c>
    </row>
    <row r="1781" spans="1:3" x14ac:dyDescent="0.2">
      <c r="A1781" s="64">
        <v>76</v>
      </c>
      <c r="B1781" s="50" t="s">
        <v>3977</v>
      </c>
      <c r="C1781" s="86" t="s">
        <v>3978</v>
      </c>
    </row>
    <row r="1782" spans="1:3" x14ac:dyDescent="0.2">
      <c r="A1782" s="64">
        <v>76</v>
      </c>
      <c r="B1782" s="50" t="s">
        <v>3979</v>
      </c>
      <c r="C1782" s="86" t="s">
        <v>3980</v>
      </c>
    </row>
    <row r="1783" spans="1:3" x14ac:dyDescent="0.2">
      <c r="A1783" s="64">
        <v>76</v>
      </c>
      <c r="B1783" s="50" t="s">
        <v>3981</v>
      </c>
      <c r="C1783" s="86" t="s">
        <v>3982</v>
      </c>
    </row>
    <row r="1784" spans="1:3" x14ac:dyDescent="0.2">
      <c r="A1784" s="64">
        <v>76</v>
      </c>
      <c r="B1784" s="50" t="s">
        <v>3983</v>
      </c>
      <c r="C1784" s="86" t="s">
        <v>3984</v>
      </c>
    </row>
    <row r="1785" spans="1:3" x14ac:dyDescent="0.2">
      <c r="A1785" s="64">
        <v>76</v>
      </c>
      <c r="B1785" s="50" t="s">
        <v>3985</v>
      </c>
      <c r="C1785" s="86" t="s">
        <v>3986</v>
      </c>
    </row>
    <row r="1786" spans="1:3" x14ac:dyDescent="0.2">
      <c r="A1786" s="64">
        <v>76</v>
      </c>
      <c r="B1786" s="50" t="s">
        <v>3987</v>
      </c>
      <c r="C1786" s="86" t="s">
        <v>3988</v>
      </c>
    </row>
    <row r="1787" spans="1:3" x14ac:dyDescent="0.2">
      <c r="A1787" s="64">
        <v>76</v>
      </c>
      <c r="B1787" s="50" t="s">
        <v>3989</v>
      </c>
      <c r="C1787" s="86" t="s">
        <v>3990</v>
      </c>
    </row>
    <row r="1788" spans="1:3" x14ac:dyDescent="0.2">
      <c r="A1788" s="64">
        <v>76</v>
      </c>
      <c r="B1788" s="50" t="s">
        <v>3991</v>
      </c>
      <c r="C1788" s="86" t="s">
        <v>3992</v>
      </c>
    </row>
    <row r="1789" spans="1:3" x14ac:dyDescent="0.2">
      <c r="A1789" s="64">
        <v>76</v>
      </c>
      <c r="B1789" s="50" t="s">
        <v>3993</v>
      </c>
      <c r="C1789" s="86" t="s">
        <v>3994</v>
      </c>
    </row>
    <row r="1790" spans="1:3" x14ac:dyDescent="0.2">
      <c r="A1790" s="64">
        <v>76</v>
      </c>
      <c r="B1790" s="50" t="s">
        <v>3995</v>
      </c>
      <c r="C1790" s="86" t="s">
        <v>3996</v>
      </c>
    </row>
    <row r="1791" spans="1:3" x14ac:dyDescent="0.2">
      <c r="A1791" s="64">
        <v>76</v>
      </c>
      <c r="B1791" s="50" t="s">
        <v>3997</v>
      </c>
      <c r="C1791" s="86" t="s">
        <v>3998</v>
      </c>
    </row>
    <row r="1792" spans="1:3" x14ac:dyDescent="0.2">
      <c r="A1792" s="64">
        <v>76</v>
      </c>
      <c r="B1792" s="50" t="s">
        <v>3999</v>
      </c>
      <c r="C1792" s="86" t="s">
        <v>4000</v>
      </c>
    </row>
    <row r="1793" spans="1:3" x14ac:dyDescent="0.2">
      <c r="A1793" s="64">
        <v>76</v>
      </c>
      <c r="B1793" s="50" t="s">
        <v>4001</v>
      </c>
      <c r="C1793" s="86" t="s">
        <v>4002</v>
      </c>
    </row>
    <row r="1794" spans="1:3" x14ac:dyDescent="0.2">
      <c r="A1794" s="64">
        <v>76</v>
      </c>
      <c r="B1794" s="50" t="s">
        <v>4003</v>
      </c>
      <c r="C1794" s="86" t="s">
        <v>4004</v>
      </c>
    </row>
    <row r="1795" spans="1:3" x14ac:dyDescent="0.2">
      <c r="A1795" s="64">
        <v>76</v>
      </c>
      <c r="B1795" s="50" t="s">
        <v>4005</v>
      </c>
      <c r="C1795" s="86" t="s">
        <v>760</v>
      </c>
    </row>
    <row r="1796" spans="1:3" x14ac:dyDescent="0.2">
      <c r="A1796" s="64">
        <v>76</v>
      </c>
      <c r="B1796" s="50" t="s">
        <v>4006</v>
      </c>
      <c r="C1796" s="86" t="s">
        <v>4007</v>
      </c>
    </row>
    <row r="1797" spans="1:3" x14ac:dyDescent="0.2">
      <c r="A1797" s="64">
        <v>76</v>
      </c>
      <c r="B1797" s="50" t="s">
        <v>4008</v>
      </c>
      <c r="C1797" s="86" t="s">
        <v>4009</v>
      </c>
    </row>
    <row r="1798" spans="1:3" x14ac:dyDescent="0.2">
      <c r="A1798" s="64">
        <v>76</v>
      </c>
      <c r="B1798" s="50" t="s">
        <v>4010</v>
      </c>
      <c r="C1798" s="86" t="s">
        <v>4011</v>
      </c>
    </row>
    <row r="1799" spans="1:3" x14ac:dyDescent="0.2">
      <c r="A1799" s="64">
        <v>76</v>
      </c>
      <c r="B1799" s="50" t="s">
        <v>4012</v>
      </c>
      <c r="C1799" s="86" t="s">
        <v>4013</v>
      </c>
    </row>
    <row r="1800" spans="1:3" x14ac:dyDescent="0.2">
      <c r="A1800" s="64">
        <v>76</v>
      </c>
      <c r="B1800" s="50" t="s">
        <v>4014</v>
      </c>
      <c r="C1800" s="86" t="s">
        <v>4015</v>
      </c>
    </row>
    <row r="1801" spans="1:3" x14ac:dyDescent="0.2">
      <c r="A1801" s="64">
        <v>76</v>
      </c>
      <c r="B1801" s="50" t="s">
        <v>4016</v>
      </c>
      <c r="C1801" s="86" t="s">
        <v>4017</v>
      </c>
    </row>
    <row r="1802" spans="1:3" x14ac:dyDescent="0.2">
      <c r="A1802" s="64">
        <v>76</v>
      </c>
      <c r="B1802" s="50" t="s">
        <v>4018</v>
      </c>
      <c r="C1802" s="86" t="s">
        <v>4019</v>
      </c>
    </row>
    <row r="1803" spans="1:3" x14ac:dyDescent="0.2">
      <c r="A1803" s="64">
        <v>76</v>
      </c>
      <c r="B1803" s="50" t="s">
        <v>4020</v>
      </c>
      <c r="C1803" s="86" t="s">
        <v>4021</v>
      </c>
    </row>
    <row r="1804" spans="1:3" x14ac:dyDescent="0.2">
      <c r="A1804" s="64">
        <v>76</v>
      </c>
      <c r="B1804" s="50" t="s">
        <v>4022</v>
      </c>
      <c r="C1804" s="86" t="s">
        <v>4023</v>
      </c>
    </row>
    <row r="1805" spans="1:3" x14ac:dyDescent="0.2">
      <c r="A1805" s="64">
        <v>76</v>
      </c>
      <c r="B1805" s="50" t="s">
        <v>4024</v>
      </c>
      <c r="C1805" s="86" t="s">
        <v>4025</v>
      </c>
    </row>
    <row r="1806" spans="1:3" x14ac:dyDescent="0.2">
      <c r="A1806" s="64">
        <v>76</v>
      </c>
      <c r="B1806" s="50" t="s">
        <v>4026</v>
      </c>
      <c r="C1806" s="86" t="s">
        <v>4027</v>
      </c>
    </row>
    <row r="1807" spans="1:3" x14ac:dyDescent="0.2">
      <c r="A1807" s="64">
        <v>76</v>
      </c>
      <c r="B1807" s="50" t="s">
        <v>4028</v>
      </c>
      <c r="C1807" s="86" t="s">
        <v>4029</v>
      </c>
    </row>
    <row r="1808" spans="1:3" x14ac:dyDescent="0.2">
      <c r="A1808" s="64">
        <v>76</v>
      </c>
      <c r="B1808" s="50" t="s">
        <v>4030</v>
      </c>
      <c r="C1808" s="86" t="s">
        <v>4031</v>
      </c>
    </row>
    <row r="1809" spans="1:3" x14ac:dyDescent="0.2">
      <c r="A1809" s="64">
        <v>76</v>
      </c>
      <c r="B1809" s="50" t="s">
        <v>4032</v>
      </c>
      <c r="C1809" s="86" t="s">
        <v>4033</v>
      </c>
    </row>
    <row r="1810" spans="1:3" x14ac:dyDescent="0.2">
      <c r="A1810" s="64">
        <v>76</v>
      </c>
      <c r="B1810" s="50" t="s">
        <v>4034</v>
      </c>
      <c r="C1810" s="86" t="s">
        <v>4035</v>
      </c>
    </row>
    <row r="1811" spans="1:3" x14ac:dyDescent="0.2">
      <c r="A1811" s="64">
        <v>76</v>
      </c>
      <c r="B1811" s="50" t="s">
        <v>4036</v>
      </c>
      <c r="C1811" s="86" t="s">
        <v>4037</v>
      </c>
    </row>
    <row r="1812" spans="1:3" x14ac:dyDescent="0.2">
      <c r="A1812" s="64">
        <v>76</v>
      </c>
      <c r="B1812" s="50" t="s">
        <v>4038</v>
      </c>
      <c r="C1812" s="86" t="s">
        <v>4039</v>
      </c>
    </row>
    <row r="1813" spans="1:3" x14ac:dyDescent="0.2">
      <c r="A1813" s="64">
        <v>76</v>
      </c>
      <c r="B1813" s="50" t="s">
        <v>4040</v>
      </c>
      <c r="C1813" s="86" t="s">
        <v>4041</v>
      </c>
    </row>
    <row r="1814" spans="1:3" x14ac:dyDescent="0.2">
      <c r="A1814" s="64">
        <v>76</v>
      </c>
      <c r="B1814" s="50" t="s">
        <v>4042</v>
      </c>
      <c r="C1814" s="86" t="s">
        <v>4043</v>
      </c>
    </row>
    <row r="1815" spans="1:3" x14ac:dyDescent="0.2">
      <c r="A1815" s="64">
        <v>76</v>
      </c>
      <c r="B1815" s="50" t="s">
        <v>4044</v>
      </c>
      <c r="C1815" s="86" t="s">
        <v>4045</v>
      </c>
    </row>
    <row r="1816" spans="1:3" x14ac:dyDescent="0.2">
      <c r="A1816" s="64">
        <v>76</v>
      </c>
      <c r="B1816" s="50" t="s">
        <v>4046</v>
      </c>
      <c r="C1816" s="86" t="s">
        <v>4047</v>
      </c>
    </row>
    <row r="1817" spans="1:3" x14ac:dyDescent="0.2">
      <c r="A1817" s="64">
        <v>76</v>
      </c>
      <c r="B1817" s="50" t="s">
        <v>4048</v>
      </c>
      <c r="C1817" s="86" t="s">
        <v>4049</v>
      </c>
    </row>
    <row r="1818" spans="1:3" x14ac:dyDescent="0.2">
      <c r="A1818" s="64">
        <v>76</v>
      </c>
      <c r="B1818" s="50" t="s">
        <v>4050</v>
      </c>
      <c r="C1818" s="86" t="s">
        <v>4051</v>
      </c>
    </row>
    <row r="1819" spans="1:3" x14ac:dyDescent="0.2">
      <c r="A1819" s="64">
        <v>76</v>
      </c>
      <c r="B1819" s="50" t="s">
        <v>3961</v>
      </c>
      <c r="C1819" s="86" t="s">
        <v>3962</v>
      </c>
    </row>
    <row r="1820" spans="1:3" x14ac:dyDescent="0.2">
      <c r="A1820" s="64">
        <v>76</v>
      </c>
      <c r="B1820" s="50" t="s">
        <v>3963</v>
      </c>
      <c r="C1820" s="86" t="s">
        <v>3964</v>
      </c>
    </row>
    <row r="1821" spans="1:3" x14ac:dyDescent="0.2">
      <c r="A1821" s="64">
        <v>76</v>
      </c>
      <c r="B1821" s="50" t="s">
        <v>3965</v>
      </c>
      <c r="C1821" s="86" t="s">
        <v>3966</v>
      </c>
    </row>
    <row r="1822" spans="1:3" x14ac:dyDescent="0.2">
      <c r="A1822" s="64">
        <v>76</v>
      </c>
      <c r="B1822" s="50" t="s">
        <v>3967</v>
      </c>
      <c r="C1822" s="86" t="s">
        <v>3968</v>
      </c>
    </row>
    <row r="1823" spans="1:3" x14ac:dyDescent="0.2">
      <c r="A1823" s="64">
        <v>76</v>
      </c>
      <c r="B1823" s="50" t="s">
        <v>3969</v>
      </c>
      <c r="C1823" s="86" t="s">
        <v>3970</v>
      </c>
    </row>
    <row r="1824" spans="1:3" x14ac:dyDescent="0.2">
      <c r="A1824" s="64">
        <v>76</v>
      </c>
      <c r="B1824" s="50" t="s">
        <v>3971</v>
      </c>
      <c r="C1824" s="86" t="s">
        <v>3972</v>
      </c>
    </row>
    <row r="1825" spans="1:3" x14ac:dyDescent="0.2">
      <c r="A1825" s="64">
        <v>76</v>
      </c>
      <c r="B1825" s="50" t="s">
        <v>3973</v>
      </c>
      <c r="C1825" s="86" t="s">
        <v>3974</v>
      </c>
    </row>
    <row r="1826" spans="1:3" x14ac:dyDescent="0.2">
      <c r="A1826" s="64">
        <v>76</v>
      </c>
      <c r="B1826" s="50" t="s">
        <v>3975</v>
      </c>
      <c r="C1826" s="86" t="s">
        <v>3976</v>
      </c>
    </row>
    <row r="1827" spans="1:3" x14ac:dyDescent="0.2">
      <c r="A1827" s="64">
        <v>76</v>
      </c>
      <c r="B1827" s="50" t="s">
        <v>3977</v>
      </c>
      <c r="C1827" s="86" t="s">
        <v>3978</v>
      </c>
    </row>
    <row r="1828" spans="1:3" x14ac:dyDescent="0.2">
      <c r="A1828" s="64">
        <v>76</v>
      </c>
      <c r="B1828" s="50" t="s">
        <v>3979</v>
      </c>
      <c r="C1828" s="86" t="s">
        <v>3980</v>
      </c>
    </row>
    <row r="1829" spans="1:3" x14ac:dyDescent="0.2">
      <c r="A1829" s="64">
        <v>76</v>
      </c>
      <c r="B1829" s="50" t="s">
        <v>3981</v>
      </c>
      <c r="C1829" s="86" t="s">
        <v>3982</v>
      </c>
    </row>
    <row r="1830" spans="1:3" x14ac:dyDescent="0.2">
      <c r="A1830" s="64">
        <v>76</v>
      </c>
      <c r="B1830" s="50" t="s">
        <v>3983</v>
      </c>
      <c r="C1830" s="86" t="s">
        <v>3984</v>
      </c>
    </row>
    <row r="1831" spans="1:3" x14ac:dyDescent="0.2">
      <c r="A1831" s="64">
        <v>76</v>
      </c>
      <c r="B1831" s="50" t="s">
        <v>3985</v>
      </c>
      <c r="C1831" s="86" t="s">
        <v>3986</v>
      </c>
    </row>
    <row r="1832" spans="1:3" x14ac:dyDescent="0.2">
      <c r="A1832" s="64">
        <v>76</v>
      </c>
      <c r="B1832" s="50" t="s">
        <v>3987</v>
      </c>
      <c r="C1832" s="86" t="s">
        <v>3988</v>
      </c>
    </row>
    <row r="1833" spans="1:3" x14ac:dyDescent="0.2">
      <c r="A1833" s="64">
        <v>76</v>
      </c>
      <c r="B1833" s="50" t="s">
        <v>3989</v>
      </c>
      <c r="C1833" s="86" t="s">
        <v>3990</v>
      </c>
    </row>
    <row r="1834" spans="1:3" x14ac:dyDescent="0.2">
      <c r="A1834" s="64">
        <v>76</v>
      </c>
      <c r="B1834" s="50" t="s">
        <v>3991</v>
      </c>
      <c r="C1834" s="86" t="s">
        <v>3992</v>
      </c>
    </row>
    <row r="1835" spans="1:3" x14ac:dyDescent="0.2">
      <c r="A1835" s="64">
        <v>76</v>
      </c>
      <c r="B1835" s="50" t="s">
        <v>3993</v>
      </c>
      <c r="C1835" s="86" t="s">
        <v>3994</v>
      </c>
    </row>
    <row r="1836" spans="1:3" x14ac:dyDescent="0.2">
      <c r="A1836" s="64">
        <v>76</v>
      </c>
      <c r="B1836" s="50" t="s">
        <v>3995</v>
      </c>
      <c r="C1836" s="86" t="s">
        <v>3996</v>
      </c>
    </row>
    <row r="1837" spans="1:3" x14ac:dyDescent="0.2">
      <c r="A1837" s="64">
        <v>76</v>
      </c>
      <c r="B1837" s="50" t="s">
        <v>3997</v>
      </c>
      <c r="C1837" s="86" t="s">
        <v>3998</v>
      </c>
    </row>
    <row r="1838" spans="1:3" x14ac:dyDescent="0.2">
      <c r="A1838" s="64">
        <v>76</v>
      </c>
      <c r="B1838" s="50" t="s">
        <v>3999</v>
      </c>
      <c r="C1838" s="86" t="s">
        <v>4000</v>
      </c>
    </row>
    <row r="1839" spans="1:3" x14ac:dyDescent="0.2">
      <c r="A1839" s="64">
        <v>76</v>
      </c>
      <c r="B1839" s="50" t="s">
        <v>4001</v>
      </c>
      <c r="C1839" s="86" t="s">
        <v>4002</v>
      </c>
    </row>
    <row r="1840" spans="1:3" x14ac:dyDescent="0.2">
      <c r="A1840" s="64">
        <v>76</v>
      </c>
      <c r="B1840" s="50" t="s">
        <v>4003</v>
      </c>
      <c r="C1840" s="86" t="s">
        <v>4004</v>
      </c>
    </row>
    <row r="1841" spans="1:3" x14ac:dyDescent="0.2">
      <c r="A1841" s="64">
        <v>76</v>
      </c>
      <c r="B1841" s="50" t="s">
        <v>4005</v>
      </c>
      <c r="C1841" s="86" t="s">
        <v>760</v>
      </c>
    </row>
    <row r="1842" spans="1:3" x14ac:dyDescent="0.2">
      <c r="A1842" s="64">
        <v>76</v>
      </c>
      <c r="B1842" s="50" t="s">
        <v>4006</v>
      </c>
      <c r="C1842" s="86" t="s">
        <v>4007</v>
      </c>
    </row>
    <row r="1843" spans="1:3" x14ac:dyDescent="0.2">
      <c r="A1843" s="64">
        <v>76</v>
      </c>
      <c r="B1843" s="50" t="s">
        <v>4008</v>
      </c>
      <c r="C1843" s="86" t="s">
        <v>4009</v>
      </c>
    </row>
    <row r="1844" spans="1:3" x14ac:dyDescent="0.2">
      <c r="A1844" s="64">
        <v>76</v>
      </c>
      <c r="B1844" s="50" t="s">
        <v>4010</v>
      </c>
      <c r="C1844" s="86" t="s">
        <v>4011</v>
      </c>
    </row>
    <row r="1845" spans="1:3" x14ac:dyDescent="0.2">
      <c r="A1845" s="64">
        <v>76</v>
      </c>
      <c r="B1845" s="50" t="s">
        <v>4012</v>
      </c>
      <c r="C1845" s="86" t="s">
        <v>4013</v>
      </c>
    </row>
    <row r="1846" spans="1:3" x14ac:dyDescent="0.2">
      <c r="A1846" s="64">
        <v>76</v>
      </c>
      <c r="B1846" s="50" t="s">
        <v>4014</v>
      </c>
      <c r="C1846" s="86" t="s">
        <v>4015</v>
      </c>
    </row>
    <row r="1847" spans="1:3" x14ac:dyDescent="0.2">
      <c r="A1847" s="64">
        <v>76</v>
      </c>
      <c r="B1847" s="50" t="s">
        <v>4016</v>
      </c>
      <c r="C1847" s="86" t="s">
        <v>4017</v>
      </c>
    </row>
    <row r="1848" spans="1:3" x14ac:dyDescent="0.2">
      <c r="A1848" s="64">
        <v>76</v>
      </c>
      <c r="B1848" s="50" t="s">
        <v>4018</v>
      </c>
      <c r="C1848" s="86" t="s">
        <v>4019</v>
      </c>
    </row>
    <row r="1849" spans="1:3" x14ac:dyDescent="0.2">
      <c r="A1849" s="64">
        <v>76</v>
      </c>
      <c r="B1849" s="50" t="s">
        <v>4020</v>
      </c>
      <c r="C1849" s="86" t="s">
        <v>4021</v>
      </c>
    </row>
    <row r="1850" spans="1:3" x14ac:dyDescent="0.2">
      <c r="A1850" s="64">
        <v>76</v>
      </c>
      <c r="B1850" s="50" t="s">
        <v>4022</v>
      </c>
      <c r="C1850" s="86" t="s">
        <v>4023</v>
      </c>
    </row>
    <row r="1851" spans="1:3" x14ac:dyDescent="0.2">
      <c r="A1851" s="64">
        <v>76</v>
      </c>
      <c r="B1851" s="50" t="s">
        <v>4024</v>
      </c>
      <c r="C1851" s="86" t="s">
        <v>4025</v>
      </c>
    </row>
    <row r="1852" spans="1:3" x14ac:dyDescent="0.2">
      <c r="A1852" s="64">
        <v>76</v>
      </c>
      <c r="B1852" s="50" t="s">
        <v>4026</v>
      </c>
      <c r="C1852" s="86" t="s">
        <v>4027</v>
      </c>
    </row>
    <row r="1853" spans="1:3" x14ac:dyDescent="0.2">
      <c r="A1853" s="64">
        <v>76</v>
      </c>
      <c r="B1853" s="50" t="s">
        <v>4028</v>
      </c>
      <c r="C1853" s="86" t="s">
        <v>4029</v>
      </c>
    </row>
    <row r="1854" spans="1:3" x14ac:dyDescent="0.2">
      <c r="A1854" s="64">
        <v>76</v>
      </c>
      <c r="B1854" s="50" t="s">
        <v>4030</v>
      </c>
      <c r="C1854" s="86" t="s">
        <v>4031</v>
      </c>
    </row>
    <row r="1855" spans="1:3" x14ac:dyDescent="0.2">
      <c r="A1855" s="64">
        <v>76</v>
      </c>
      <c r="B1855" s="50" t="s">
        <v>4032</v>
      </c>
      <c r="C1855" s="86" t="s">
        <v>4033</v>
      </c>
    </row>
    <row r="1856" spans="1:3" x14ac:dyDescent="0.2">
      <c r="A1856" s="64">
        <v>76</v>
      </c>
      <c r="B1856" s="50" t="s">
        <v>4034</v>
      </c>
      <c r="C1856" s="86" t="s">
        <v>4035</v>
      </c>
    </row>
    <row r="1857" spans="1:3" x14ac:dyDescent="0.2">
      <c r="A1857" s="64">
        <v>76</v>
      </c>
      <c r="B1857" s="50" t="s">
        <v>4036</v>
      </c>
      <c r="C1857" s="86" t="s">
        <v>4037</v>
      </c>
    </row>
    <row r="1858" spans="1:3" x14ac:dyDescent="0.2">
      <c r="A1858" s="64">
        <v>76</v>
      </c>
      <c r="B1858" s="50" t="s">
        <v>4038</v>
      </c>
      <c r="C1858" s="86" t="s">
        <v>4039</v>
      </c>
    </row>
    <row r="1859" spans="1:3" x14ac:dyDescent="0.2">
      <c r="A1859" s="64">
        <v>76</v>
      </c>
      <c r="B1859" s="50" t="s">
        <v>4040</v>
      </c>
      <c r="C1859" s="86" t="s">
        <v>4041</v>
      </c>
    </row>
    <row r="1860" spans="1:3" x14ac:dyDescent="0.2">
      <c r="A1860" s="64">
        <v>76</v>
      </c>
      <c r="B1860" s="50" t="s">
        <v>4042</v>
      </c>
      <c r="C1860" s="86" t="s">
        <v>4043</v>
      </c>
    </row>
    <row r="1861" spans="1:3" x14ac:dyDescent="0.2">
      <c r="A1861" s="64">
        <v>76</v>
      </c>
      <c r="B1861" s="50" t="s">
        <v>4044</v>
      </c>
      <c r="C1861" s="86" t="s">
        <v>4045</v>
      </c>
    </row>
    <row r="1862" spans="1:3" x14ac:dyDescent="0.2">
      <c r="A1862" s="64">
        <v>77</v>
      </c>
      <c r="B1862" s="50" t="s">
        <v>4052</v>
      </c>
      <c r="C1862" s="86" t="s">
        <v>4053</v>
      </c>
    </row>
    <row r="1863" spans="1:3" x14ac:dyDescent="0.2">
      <c r="A1863" s="64">
        <v>77</v>
      </c>
      <c r="B1863" s="50" t="s">
        <v>4054</v>
      </c>
      <c r="C1863" s="86" t="s">
        <v>4055</v>
      </c>
    </row>
    <row r="1864" spans="1:3" x14ac:dyDescent="0.2">
      <c r="A1864" s="64">
        <v>77</v>
      </c>
      <c r="B1864" s="50" t="s">
        <v>4056</v>
      </c>
      <c r="C1864" s="86" t="s">
        <v>4057</v>
      </c>
    </row>
    <row r="1865" spans="1:3" x14ac:dyDescent="0.2">
      <c r="A1865" s="64">
        <v>77</v>
      </c>
      <c r="B1865" s="50" t="s">
        <v>4058</v>
      </c>
      <c r="C1865" s="86" t="s">
        <v>4059</v>
      </c>
    </row>
    <row r="1866" spans="1:3" x14ac:dyDescent="0.2">
      <c r="A1866" s="64">
        <v>77</v>
      </c>
      <c r="B1866" s="50" t="s">
        <v>4060</v>
      </c>
      <c r="C1866" s="86" t="s">
        <v>4061</v>
      </c>
    </row>
    <row r="1867" spans="1:3" x14ac:dyDescent="0.2">
      <c r="A1867" s="64">
        <v>77</v>
      </c>
      <c r="B1867" s="50" t="s">
        <v>4062</v>
      </c>
      <c r="C1867" s="86" t="s">
        <v>4063</v>
      </c>
    </row>
    <row r="1868" spans="1:3" x14ac:dyDescent="0.2">
      <c r="A1868" s="64">
        <v>77</v>
      </c>
      <c r="B1868" s="50" t="s">
        <v>4064</v>
      </c>
      <c r="C1868" s="86" t="s">
        <v>4065</v>
      </c>
    </row>
    <row r="1869" spans="1:3" x14ac:dyDescent="0.2">
      <c r="A1869" s="64">
        <v>77</v>
      </c>
      <c r="B1869" s="50" t="s">
        <v>4066</v>
      </c>
      <c r="C1869" s="86" t="s">
        <v>4067</v>
      </c>
    </row>
    <row r="1870" spans="1:3" x14ac:dyDescent="0.2">
      <c r="A1870" s="64">
        <v>77</v>
      </c>
      <c r="B1870" s="50" t="s">
        <v>4068</v>
      </c>
      <c r="C1870" s="86" t="s">
        <v>4069</v>
      </c>
    </row>
    <row r="1871" spans="1:3" x14ac:dyDescent="0.2">
      <c r="A1871" s="64">
        <v>77</v>
      </c>
      <c r="B1871" s="50" t="s">
        <v>4070</v>
      </c>
      <c r="C1871" s="86" t="s">
        <v>4071</v>
      </c>
    </row>
    <row r="1872" spans="1:3" x14ac:dyDescent="0.2">
      <c r="A1872" s="64">
        <v>77</v>
      </c>
      <c r="B1872" s="50" t="s">
        <v>4072</v>
      </c>
      <c r="C1872" s="86" t="s">
        <v>4073</v>
      </c>
    </row>
    <row r="1873" spans="1:3" x14ac:dyDescent="0.2">
      <c r="A1873" s="64">
        <v>77</v>
      </c>
      <c r="B1873" s="50" t="s">
        <v>4074</v>
      </c>
      <c r="C1873" s="86" t="s">
        <v>4075</v>
      </c>
    </row>
    <row r="1874" spans="1:3" x14ac:dyDescent="0.2">
      <c r="A1874" s="64">
        <v>77</v>
      </c>
      <c r="B1874" s="50" t="s">
        <v>4076</v>
      </c>
      <c r="C1874" s="86" t="s">
        <v>4077</v>
      </c>
    </row>
    <row r="1875" spans="1:3" x14ac:dyDescent="0.2">
      <c r="A1875" s="64">
        <v>77</v>
      </c>
      <c r="B1875" s="50" t="s">
        <v>4078</v>
      </c>
      <c r="C1875" s="86" t="s">
        <v>4079</v>
      </c>
    </row>
    <row r="1876" spans="1:3" x14ac:dyDescent="0.2">
      <c r="A1876" s="64">
        <v>77</v>
      </c>
      <c r="B1876" s="50" t="s">
        <v>4080</v>
      </c>
      <c r="C1876" s="86" t="s">
        <v>4081</v>
      </c>
    </row>
    <row r="1877" spans="1:3" x14ac:dyDescent="0.2">
      <c r="A1877" s="64">
        <v>77</v>
      </c>
      <c r="B1877" s="50" t="s">
        <v>4082</v>
      </c>
      <c r="C1877" s="86" t="s">
        <v>4083</v>
      </c>
    </row>
    <row r="1878" spans="1:3" x14ac:dyDescent="0.2">
      <c r="A1878" s="64">
        <v>77</v>
      </c>
      <c r="B1878" s="50" t="s">
        <v>4084</v>
      </c>
      <c r="C1878" s="86" t="s">
        <v>4085</v>
      </c>
    </row>
    <row r="1879" spans="1:3" x14ac:dyDescent="0.2">
      <c r="A1879" s="64">
        <v>77</v>
      </c>
      <c r="B1879" s="50" t="s">
        <v>4086</v>
      </c>
      <c r="C1879" s="86" t="s">
        <v>4087</v>
      </c>
    </row>
    <row r="1880" spans="1:3" x14ac:dyDescent="0.2">
      <c r="A1880" s="64">
        <v>77</v>
      </c>
      <c r="B1880" s="50" t="s">
        <v>4088</v>
      </c>
      <c r="C1880" s="86" t="s">
        <v>4089</v>
      </c>
    </row>
    <row r="1881" spans="1:3" x14ac:dyDescent="0.2">
      <c r="A1881" s="64">
        <v>77</v>
      </c>
      <c r="B1881" s="50" t="s">
        <v>4090</v>
      </c>
      <c r="C1881" s="86" t="s">
        <v>4091</v>
      </c>
    </row>
    <row r="1882" spans="1:3" x14ac:dyDescent="0.2">
      <c r="A1882" s="64">
        <v>77</v>
      </c>
      <c r="B1882" s="50" t="s">
        <v>4092</v>
      </c>
      <c r="C1882" s="86" t="s">
        <v>4093</v>
      </c>
    </row>
    <row r="1883" spans="1:3" x14ac:dyDescent="0.2">
      <c r="A1883" s="64">
        <v>77</v>
      </c>
      <c r="B1883" s="50" t="s">
        <v>4094</v>
      </c>
      <c r="C1883" s="86" t="s">
        <v>4095</v>
      </c>
    </row>
    <row r="1884" spans="1:3" x14ac:dyDescent="0.2">
      <c r="A1884" s="64">
        <v>77</v>
      </c>
      <c r="B1884" s="50" t="s">
        <v>4096</v>
      </c>
      <c r="C1884" s="86" t="s">
        <v>4097</v>
      </c>
    </row>
    <row r="1885" spans="1:3" x14ac:dyDescent="0.2">
      <c r="A1885" s="64">
        <v>77</v>
      </c>
      <c r="B1885" s="50" t="s">
        <v>4098</v>
      </c>
      <c r="C1885" s="86" t="s">
        <v>4099</v>
      </c>
    </row>
    <row r="1886" spans="1:3" x14ac:dyDescent="0.2">
      <c r="A1886" s="64">
        <v>77</v>
      </c>
      <c r="B1886" s="50" t="s">
        <v>4100</v>
      </c>
      <c r="C1886" s="86" t="s">
        <v>4101</v>
      </c>
    </row>
    <row r="1887" spans="1:3" x14ac:dyDescent="0.2">
      <c r="A1887" s="64">
        <v>77</v>
      </c>
      <c r="B1887" s="50" t="s">
        <v>4102</v>
      </c>
      <c r="C1887" s="86" t="s">
        <v>4103</v>
      </c>
    </row>
    <row r="1888" spans="1:3" x14ac:dyDescent="0.2">
      <c r="A1888" s="64">
        <v>77</v>
      </c>
      <c r="B1888" s="50" t="s">
        <v>4104</v>
      </c>
      <c r="C1888" s="86" t="s">
        <v>4105</v>
      </c>
    </row>
    <row r="1889" spans="1:3" x14ac:dyDescent="0.2">
      <c r="A1889" s="64">
        <v>77</v>
      </c>
      <c r="B1889" s="50" t="s">
        <v>4106</v>
      </c>
      <c r="C1889" s="86" t="s">
        <v>4107</v>
      </c>
    </row>
    <row r="1890" spans="1:3" x14ac:dyDescent="0.2">
      <c r="A1890" s="64">
        <v>77</v>
      </c>
      <c r="B1890" s="50" t="s">
        <v>4108</v>
      </c>
      <c r="C1890" s="86" t="s">
        <v>4109</v>
      </c>
    </row>
    <row r="1891" spans="1:3" x14ac:dyDescent="0.2">
      <c r="A1891" s="64">
        <v>78</v>
      </c>
      <c r="B1891" s="50" t="s">
        <v>4110</v>
      </c>
      <c r="C1891" s="86" t="s">
        <v>4111</v>
      </c>
    </row>
    <row r="1892" spans="1:3" x14ac:dyDescent="0.2">
      <c r="A1892" s="64">
        <v>78</v>
      </c>
      <c r="B1892" s="50" t="s">
        <v>4112</v>
      </c>
      <c r="C1892" s="86" t="s">
        <v>4113</v>
      </c>
    </row>
    <row r="1893" spans="1:3" x14ac:dyDescent="0.2">
      <c r="A1893" s="64">
        <v>78</v>
      </c>
      <c r="B1893" s="50" t="s">
        <v>4114</v>
      </c>
      <c r="C1893" s="86" t="s">
        <v>4115</v>
      </c>
    </row>
    <row r="1894" spans="1:3" x14ac:dyDescent="0.2">
      <c r="A1894" s="64">
        <v>78</v>
      </c>
      <c r="B1894" s="50" t="s">
        <v>4116</v>
      </c>
      <c r="C1894" s="86" t="s">
        <v>4117</v>
      </c>
    </row>
    <row r="1895" spans="1:3" x14ac:dyDescent="0.2">
      <c r="A1895" s="64">
        <v>78</v>
      </c>
      <c r="B1895" s="50" t="s">
        <v>4118</v>
      </c>
      <c r="C1895" s="86" t="s">
        <v>4119</v>
      </c>
    </row>
    <row r="1896" spans="1:3" x14ac:dyDescent="0.2">
      <c r="A1896" s="64">
        <v>78</v>
      </c>
      <c r="B1896" s="50" t="s">
        <v>4120</v>
      </c>
      <c r="C1896" s="86" t="s">
        <v>4121</v>
      </c>
    </row>
    <row r="1897" spans="1:3" x14ac:dyDescent="0.2">
      <c r="A1897" s="64">
        <v>78</v>
      </c>
      <c r="B1897" s="50" t="s">
        <v>4122</v>
      </c>
      <c r="C1897" s="86" t="s">
        <v>4123</v>
      </c>
    </row>
    <row r="1898" spans="1:3" x14ac:dyDescent="0.2">
      <c r="A1898" s="64">
        <v>78</v>
      </c>
      <c r="B1898" s="50" t="s">
        <v>4124</v>
      </c>
      <c r="C1898" s="86" t="s">
        <v>4125</v>
      </c>
    </row>
    <row r="1899" spans="1:3" x14ac:dyDescent="0.2">
      <c r="A1899" s="64">
        <v>78</v>
      </c>
      <c r="B1899" s="50" t="s">
        <v>4126</v>
      </c>
      <c r="C1899" s="86" t="s">
        <v>4127</v>
      </c>
    </row>
    <row r="1900" spans="1:3" x14ac:dyDescent="0.2">
      <c r="A1900" s="64">
        <v>78</v>
      </c>
      <c r="B1900" s="50" t="s">
        <v>4128</v>
      </c>
      <c r="C1900" s="86" t="s">
        <v>4129</v>
      </c>
    </row>
    <row r="1901" spans="1:3" x14ac:dyDescent="0.2">
      <c r="A1901" s="64">
        <v>78</v>
      </c>
      <c r="B1901" s="50" t="s">
        <v>4130</v>
      </c>
      <c r="C1901" s="86" t="s">
        <v>4131</v>
      </c>
    </row>
    <row r="1902" spans="1:3" x14ac:dyDescent="0.2">
      <c r="A1902" s="64">
        <v>78</v>
      </c>
      <c r="B1902" s="50" t="s">
        <v>4132</v>
      </c>
      <c r="C1902" s="86" t="s">
        <v>4133</v>
      </c>
    </row>
    <row r="1903" spans="1:3" x14ac:dyDescent="0.2">
      <c r="A1903" s="64">
        <v>78</v>
      </c>
      <c r="B1903" s="50" t="s">
        <v>4134</v>
      </c>
      <c r="C1903" s="86" t="s">
        <v>4135</v>
      </c>
    </row>
    <row r="1904" spans="1:3" x14ac:dyDescent="0.2">
      <c r="A1904" s="64">
        <v>78</v>
      </c>
      <c r="B1904" s="50" t="s">
        <v>4136</v>
      </c>
      <c r="C1904" s="86" t="s">
        <v>4137</v>
      </c>
    </row>
    <row r="1905" spans="1:3" x14ac:dyDescent="0.2">
      <c r="A1905" s="64">
        <v>78</v>
      </c>
      <c r="B1905" s="50" t="s">
        <v>4138</v>
      </c>
      <c r="C1905" s="86" t="s">
        <v>4139</v>
      </c>
    </row>
    <row r="1906" spans="1:3" x14ac:dyDescent="0.2">
      <c r="A1906" s="64">
        <v>78</v>
      </c>
      <c r="B1906" s="50" t="s">
        <v>4140</v>
      </c>
      <c r="C1906" s="86" t="s">
        <v>4141</v>
      </c>
    </row>
    <row r="1907" spans="1:3" x14ac:dyDescent="0.2">
      <c r="A1907" s="64">
        <v>78</v>
      </c>
      <c r="B1907" s="50" t="s">
        <v>4142</v>
      </c>
      <c r="C1907" s="86" t="s">
        <v>4143</v>
      </c>
    </row>
    <row r="1908" spans="1:3" x14ac:dyDescent="0.2">
      <c r="A1908" s="64">
        <v>78</v>
      </c>
      <c r="B1908" s="50" t="s">
        <v>4144</v>
      </c>
      <c r="C1908" s="86" t="s">
        <v>4145</v>
      </c>
    </row>
    <row r="1909" spans="1:3" x14ac:dyDescent="0.2">
      <c r="A1909" s="64">
        <v>78</v>
      </c>
      <c r="B1909" s="50" t="s">
        <v>4146</v>
      </c>
      <c r="C1909" s="86" t="s">
        <v>4147</v>
      </c>
    </row>
    <row r="1910" spans="1:3" x14ac:dyDescent="0.2">
      <c r="A1910" s="64">
        <v>78</v>
      </c>
      <c r="B1910" s="50" t="s">
        <v>4148</v>
      </c>
      <c r="C1910" s="86" t="s">
        <v>4149</v>
      </c>
    </row>
    <row r="1911" spans="1:3" x14ac:dyDescent="0.2">
      <c r="A1911" s="64">
        <v>78</v>
      </c>
      <c r="B1911" s="50" t="s">
        <v>4110</v>
      </c>
      <c r="C1911" s="86" t="s">
        <v>4111</v>
      </c>
    </row>
    <row r="1912" spans="1:3" x14ac:dyDescent="0.2">
      <c r="A1912" s="64">
        <v>78</v>
      </c>
      <c r="B1912" s="50" t="s">
        <v>4112</v>
      </c>
      <c r="C1912" s="86" t="s">
        <v>4113</v>
      </c>
    </row>
    <row r="1913" spans="1:3" x14ac:dyDescent="0.2">
      <c r="A1913" s="64">
        <v>78</v>
      </c>
      <c r="B1913" s="50" t="s">
        <v>4114</v>
      </c>
      <c r="C1913" s="86" t="s">
        <v>4115</v>
      </c>
    </row>
    <row r="1914" spans="1:3" x14ac:dyDescent="0.2">
      <c r="A1914" s="64">
        <v>78</v>
      </c>
      <c r="B1914" s="50" t="s">
        <v>4116</v>
      </c>
      <c r="C1914" s="86" t="s">
        <v>4117</v>
      </c>
    </row>
    <row r="1915" spans="1:3" x14ac:dyDescent="0.2">
      <c r="A1915" s="64">
        <v>78</v>
      </c>
      <c r="B1915" s="50" t="s">
        <v>4118</v>
      </c>
      <c r="C1915" s="86" t="s">
        <v>4119</v>
      </c>
    </row>
    <row r="1916" spans="1:3" x14ac:dyDescent="0.2">
      <c r="A1916" s="64">
        <v>78</v>
      </c>
      <c r="B1916" s="50" t="s">
        <v>4120</v>
      </c>
      <c r="C1916" s="86" t="s">
        <v>4121</v>
      </c>
    </row>
    <row r="1917" spans="1:3" x14ac:dyDescent="0.2">
      <c r="A1917" s="64">
        <v>78</v>
      </c>
      <c r="B1917" s="50" t="s">
        <v>4122</v>
      </c>
      <c r="C1917" s="86" t="s">
        <v>4123</v>
      </c>
    </row>
    <row r="1918" spans="1:3" x14ac:dyDescent="0.2">
      <c r="A1918" s="64">
        <v>78</v>
      </c>
      <c r="B1918" s="50" t="s">
        <v>4124</v>
      </c>
      <c r="C1918" s="86" t="s">
        <v>4125</v>
      </c>
    </row>
    <row r="1919" spans="1:3" x14ac:dyDescent="0.2">
      <c r="A1919" s="64">
        <v>78</v>
      </c>
      <c r="B1919" s="50" t="s">
        <v>4126</v>
      </c>
      <c r="C1919" s="86" t="s">
        <v>4127</v>
      </c>
    </row>
    <row r="1920" spans="1:3" x14ac:dyDescent="0.2">
      <c r="A1920" s="64">
        <v>78</v>
      </c>
      <c r="B1920" s="50" t="s">
        <v>4128</v>
      </c>
      <c r="C1920" s="86" t="s">
        <v>4129</v>
      </c>
    </row>
    <row r="1921" spans="1:3" x14ac:dyDescent="0.2">
      <c r="A1921" s="64">
        <v>78</v>
      </c>
      <c r="B1921" s="50" t="s">
        <v>4130</v>
      </c>
      <c r="C1921" s="86" t="s">
        <v>4131</v>
      </c>
    </row>
    <row r="1922" spans="1:3" x14ac:dyDescent="0.2">
      <c r="A1922" s="64">
        <v>78</v>
      </c>
      <c r="B1922" s="50" t="s">
        <v>4132</v>
      </c>
      <c r="C1922" s="86" t="s">
        <v>4133</v>
      </c>
    </row>
    <row r="1923" spans="1:3" x14ac:dyDescent="0.2">
      <c r="A1923" s="64">
        <v>78</v>
      </c>
      <c r="B1923" s="50" t="s">
        <v>4134</v>
      </c>
      <c r="C1923" s="86" t="s">
        <v>4135</v>
      </c>
    </row>
    <row r="1924" spans="1:3" x14ac:dyDescent="0.2">
      <c r="A1924" s="64">
        <v>78</v>
      </c>
      <c r="B1924" s="50" t="s">
        <v>4136</v>
      </c>
      <c r="C1924" s="86" t="s">
        <v>4137</v>
      </c>
    </row>
    <row r="1925" spans="1:3" x14ac:dyDescent="0.2">
      <c r="A1925" s="64">
        <v>78</v>
      </c>
      <c r="B1925" s="50" t="s">
        <v>4138</v>
      </c>
      <c r="C1925" s="86" t="s">
        <v>4139</v>
      </c>
    </row>
    <row r="1926" spans="1:3" x14ac:dyDescent="0.2">
      <c r="A1926" s="64">
        <v>78</v>
      </c>
      <c r="B1926" s="50" t="s">
        <v>4140</v>
      </c>
      <c r="C1926" s="86" t="s">
        <v>4141</v>
      </c>
    </row>
    <row r="1927" spans="1:3" x14ac:dyDescent="0.2">
      <c r="A1927" s="64">
        <v>78</v>
      </c>
      <c r="B1927" s="50" t="s">
        <v>4142</v>
      </c>
      <c r="C1927" s="86" t="s">
        <v>4143</v>
      </c>
    </row>
    <row r="1928" spans="1:3" x14ac:dyDescent="0.2">
      <c r="A1928" s="64">
        <v>78</v>
      </c>
      <c r="B1928" s="50" t="s">
        <v>4144</v>
      </c>
      <c r="C1928" s="86" t="s">
        <v>4145</v>
      </c>
    </row>
    <row r="1929" spans="1:3" x14ac:dyDescent="0.2">
      <c r="A1929" s="64">
        <v>78</v>
      </c>
      <c r="B1929" s="50" t="s">
        <v>4146</v>
      </c>
      <c r="C1929" s="86" t="s">
        <v>4147</v>
      </c>
    </row>
    <row r="1930" spans="1:3" x14ac:dyDescent="0.2">
      <c r="A1930" s="64">
        <v>78</v>
      </c>
      <c r="B1930" s="50" t="s">
        <v>4148</v>
      </c>
      <c r="C1930" s="86" t="s">
        <v>4149</v>
      </c>
    </row>
    <row r="1931" spans="1:3" x14ac:dyDescent="0.2">
      <c r="A1931" s="64">
        <v>79</v>
      </c>
      <c r="B1931" s="50" t="s">
        <v>4150</v>
      </c>
      <c r="C1931" s="86" t="s">
        <v>4151</v>
      </c>
    </row>
    <row r="1932" spans="1:3" x14ac:dyDescent="0.2">
      <c r="A1932" s="64">
        <v>79</v>
      </c>
      <c r="B1932" s="50" t="s">
        <v>4152</v>
      </c>
      <c r="C1932" s="86" t="s">
        <v>4153</v>
      </c>
    </row>
    <row r="1933" spans="1:3" x14ac:dyDescent="0.2">
      <c r="A1933" s="64">
        <v>79</v>
      </c>
      <c r="B1933" s="50" t="s">
        <v>4154</v>
      </c>
      <c r="C1933" s="86" t="s">
        <v>4155</v>
      </c>
    </row>
    <row r="1934" spans="1:3" x14ac:dyDescent="0.2">
      <c r="A1934" s="64">
        <v>79</v>
      </c>
      <c r="B1934" s="50" t="s">
        <v>4156</v>
      </c>
      <c r="C1934" s="86" t="s">
        <v>4157</v>
      </c>
    </row>
    <row r="1935" spans="1:3" x14ac:dyDescent="0.2">
      <c r="A1935" s="64">
        <v>79</v>
      </c>
      <c r="B1935" s="50" t="s">
        <v>4158</v>
      </c>
      <c r="C1935" s="86" t="s">
        <v>4159</v>
      </c>
    </row>
    <row r="1936" spans="1:3" x14ac:dyDescent="0.2">
      <c r="A1936" s="64">
        <v>79</v>
      </c>
      <c r="B1936" s="50" t="s">
        <v>4160</v>
      </c>
      <c r="C1936" s="86" t="s">
        <v>4161</v>
      </c>
    </row>
    <row r="1937" spans="1:3" x14ac:dyDescent="0.2">
      <c r="A1937" s="64">
        <v>79</v>
      </c>
      <c r="B1937" s="50" t="s">
        <v>4162</v>
      </c>
      <c r="C1937" s="86" t="s">
        <v>4163</v>
      </c>
    </row>
    <row r="1938" spans="1:3" x14ac:dyDescent="0.2">
      <c r="A1938" s="64">
        <v>79</v>
      </c>
      <c r="B1938" s="50" t="s">
        <v>4164</v>
      </c>
      <c r="C1938" s="86" t="s">
        <v>4165</v>
      </c>
    </row>
    <row r="1939" spans="1:3" x14ac:dyDescent="0.2">
      <c r="A1939" s="64">
        <v>79</v>
      </c>
      <c r="B1939" s="50" t="s">
        <v>4166</v>
      </c>
      <c r="C1939" s="86" t="s">
        <v>4167</v>
      </c>
    </row>
    <row r="1940" spans="1:3" x14ac:dyDescent="0.2">
      <c r="A1940" s="64">
        <v>79</v>
      </c>
      <c r="B1940" s="50" t="s">
        <v>4168</v>
      </c>
      <c r="C1940" s="86" t="s">
        <v>4169</v>
      </c>
    </row>
    <row r="1941" spans="1:3" x14ac:dyDescent="0.2">
      <c r="A1941" s="64">
        <v>80</v>
      </c>
      <c r="B1941" s="50" t="s">
        <v>4170</v>
      </c>
      <c r="C1941" s="86" t="s">
        <v>4171</v>
      </c>
    </row>
    <row r="1942" spans="1:3" x14ac:dyDescent="0.2">
      <c r="A1942" s="64">
        <v>80</v>
      </c>
      <c r="B1942" s="50" t="s">
        <v>4172</v>
      </c>
      <c r="C1942" s="86" t="s">
        <v>4173</v>
      </c>
    </row>
    <row r="1943" spans="1:3" x14ac:dyDescent="0.2">
      <c r="A1943" s="64">
        <v>80</v>
      </c>
      <c r="B1943" s="50" t="s">
        <v>4174</v>
      </c>
      <c r="C1943" s="86" t="s">
        <v>4175</v>
      </c>
    </row>
    <row r="1944" spans="1:3" x14ac:dyDescent="0.2">
      <c r="A1944" s="64">
        <v>80</v>
      </c>
      <c r="B1944" s="50" t="s">
        <v>4176</v>
      </c>
      <c r="C1944" s="86" t="s">
        <v>4177</v>
      </c>
    </row>
    <row r="1945" spans="1:3" x14ac:dyDescent="0.2">
      <c r="A1945" s="64">
        <v>80</v>
      </c>
      <c r="B1945" s="50" t="s">
        <v>4178</v>
      </c>
      <c r="C1945" s="86" t="s">
        <v>4179</v>
      </c>
    </row>
    <row r="1946" spans="1:3" x14ac:dyDescent="0.2">
      <c r="A1946" s="64">
        <v>80</v>
      </c>
      <c r="B1946" s="50" t="s">
        <v>4180</v>
      </c>
      <c r="C1946" s="86" t="s">
        <v>4181</v>
      </c>
    </row>
    <row r="1947" spans="1:3" x14ac:dyDescent="0.2">
      <c r="A1947" s="64">
        <v>80</v>
      </c>
      <c r="B1947" s="50" t="s">
        <v>4182</v>
      </c>
      <c r="C1947" s="86" t="s">
        <v>4183</v>
      </c>
    </row>
    <row r="1948" spans="1:3" x14ac:dyDescent="0.2">
      <c r="A1948" s="64">
        <v>80</v>
      </c>
      <c r="B1948" s="50" t="s">
        <v>4184</v>
      </c>
      <c r="C1948" s="86" t="s">
        <v>4185</v>
      </c>
    </row>
    <row r="1949" spans="1:3" x14ac:dyDescent="0.2">
      <c r="A1949" s="64">
        <v>80</v>
      </c>
      <c r="B1949" s="50" t="s">
        <v>4186</v>
      </c>
      <c r="C1949" s="86" t="s">
        <v>4187</v>
      </c>
    </row>
    <row r="1950" spans="1:3" x14ac:dyDescent="0.2">
      <c r="A1950" s="64">
        <v>80</v>
      </c>
      <c r="B1950" s="50" t="s">
        <v>4188</v>
      </c>
      <c r="C1950" s="86" t="s">
        <v>4189</v>
      </c>
    </row>
    <row r="1951" spans="1:3" x14ac:dyDescent="0.2">
      <c r="A1951" s="64">
        <v>80</v>
      </c>
      <c r="B1951" s="50" t="s">
        <v>4190</v>
      </c>
      <c r="C1951" s="86" t="s">
        <v>4191</v>
      </c>
    </row>
    <row r="1952" spans="1:3" x14ac:dyDescent="0.2">
      <c r="A1952" s="64">
        <v>80</v>
      </c>
      <c r="B1952" s="50" t="s">
        <v>4192</v>
      </c>
      <c r="C1952" s="86" t="s">
        <v>4193</v>
      </c>
    </row>
    <row r="1953" spans="1:3" x14ac:dyDescent="0.2">
      <c r="A1953" s="64">
        <v>80</v>
      </c>
      <c r="B1953" s="50" t="s">
        <v>4194</v>
      </c>
      <c r="C1953" s="86" t="s">
        <v>552</v>
      </c>
    </row>
    <row r="1954" spans="1:3" x14ac:dyDescent="0.2">
      <c r="A1954" s="64">
        <v>80</v>
      </c>
      <c r="B1954" s="50" t="s">
        <v>4195</v>
      </c>
      <c r="C1954" s="86" t="s">
        <v>764</v>
      </c>
    </row>
    <row r="1955" spans="1:3" x14ac:dyDescent="0.2">
      <c r="A1955" s="64">
        <v>80</v>
      </c>
      <c r="B1955" s="50" t="s">
        <v>4196</v>
      </c>
      <c r="C1955" s="86" t="s">
        <v>4197</v>
      </c>
    </row>
    <row r="1956" spans="1:3" x14ac:dyDescent="0.2">
      <c r="A1956" s="64">
        <v>80</v>
      </c>
      <c r="B1956" s="50" t="s">
        <v>4198</v>
      </c>
      <c r="C1956" s="86" t="s">
        <v>4199</v>
      </c>
    </row>
    <row r="1957" spans="1:3" x14ac:dyDescent="0.2">
      <c r="A1957" s="64">
        <v>80</v>
      </c>
      <c r="B1957" s="50" t="s">
        <v>4200</v>
      </c>
      <c r="C1957" s="86" t="s">
        <v>4201</v>
      </c>
    </row>
    <row r="1958" spans="1:3" x14ac:dyDescent="0.2">
      <c r="A1958" s="64">
        <v>80</v>
      </c>
      <c r="B1958" s="50" t="s">
        <v>4202</v>
      </c>
      <c r="C1958" s="86" t="s">
        <v>4203</v>
      </c>
    </row>
    <row r="1959" spans="1:3" x14ac:dyDescent="0.2">
      <c r="A1959" s="64">
        <v>80</v>
      </c>
      <c r="B1959" s="50" t="s">
        <v>4204</v>
      </c>
      <c r="C1959" s="86" t="s">
        <v>4205</v>
      </c>
    </row>
    <row r="1960" spans="1:3" x14ac:dyDescent="0.2">
      <c r="A1960" s="64">
        <v>80</v>
      </c>
      <c r="B1960" s="50" t="s">
        <v>4206</v>
      </c>
      <c r="C1960" s="86" t="s">
        <v>4207</v>
      </c>
    </row>
    <row r="1961" spans="1:3" x14ac:dyDescent="0.2">
      <c r="A1961" s="64">
        <v>80</v>
      </c>
      <c r="B1961" s="50" t="s">
        <v>4208</v>
      </c>
      <c r="C1961" s="86" t="s">
        <v>4209</v>
      </c>
    </row>
    <row r="1962" spans="1:3" x14ac:dyDescent="0.2">
      <c r="A1962" s="64">
        <v>80</v>
      </c>
      <c r="B1962" s="50" t="s">
        <v>4210</v>
      </c>
      <c r="C1962" s="86" t="s">
        <v>4211</v>
      </c>
    </row>
    <row r="1963" spans="1:3" x14ac:dyDescent="0.2">
      <c r="A1963" s="64">
        <v>80</v>
      </c>
      <c r="B1963" s="50" t="s">
        <v>4212</v>
      </c>
      <c r="C1963" s="86" t="s">
        <v>4213</v>
      </c>
    </row>
    <row r="1964" spans="1:3" x14ac:dyDescent="0.2">
      <c r="A1964" s="64">
        <v>80</v>
      </c>
      <c r="B1964" s="50" t="s">
        <v>4214</v>
      </c>
      <c r="C1964" s="86" t="s">
        <v>4215</v>
      </c>
    </row>
    <row r="1965" spans="1:3" x14ac:dyDescent="0.2">
      <c r="A1965" s="64">
        <v>80</v>
      </c>
      <c r="B1965" s="50" t="s">
        <v>4216</v>
      </c>
      <c r="C1965" s="86" t="s">
        <v>4217</v>
      </c>
    </row>
    <row r="1966" spans="1:3" x14ac:dyDescent="0.2">
      <c r="A1966" s="64">
        <v>80</v>
      </c>
      <c r="B1966" s="50" t="s">
        <v>4218</v>
      </c>
      <c r="C1966" s="86" t="s">
        <v>4219</v>
      </c>
    </row>
    <row r="1967" spans="1:3" x14ac:dyDescent="0.2">
      <c r="A1967" s="64">
        <v>80</v>
      </c>
      <c r="B1967" s="50" t="s">
        <v>4220</v>
      </c>
      <c r="C1967" s="86" t="s">
        <v>4221</v>
      </c>
    </row>
    <row r="1968" spans="1:3" x14ac:dyDescent="0.2">
      <c r="A1968" s="64">
        <v>80</v>
      </c>
      <c r="B1968" s="50" t="s">
        <v>4222</v>
      </c>
      <c r="C1968" s="86" t="s">
        <v>4223</v>
      </c>
    </row>
    <row r="1969" spans="1:3" x14ac:dyDescent="0.2">
      <c r="A1969" s="64">
        <v>80</v>
      </c>
      <c r="B1969" s="50" t="s">
        <v>4224</v>
      </c>
      <c r="C1969" s="86" t="s">
        <v>4225</v>
      </c>
    </row>
    <row r="1970" spans="1:3" x14ac:dyDescent="0.2">
      <c r="A1970" s="64">
        <v>80</v>
      </c>
      <c r="B1970" s="50" t="s">
        <v>4226</v>
      </c>
      <c r="C1970" s="86" t="s">
        <v>4227</v>
      </c>
    </row>
    <row r="1971" spans="1:3" x14ac:dyDescent="0.2">
      <c r="A1971" s="64">
        <v>80</v>
      </c>
      <c r="B1971" s="50" t="s">
        <v>4228</v>
      </c>
      <c r="C1971" s="86" t="s">
        <v>4229</v>
      </c>
    </row>
    <row r="1972" spans="1:3" ht="17" thickBot="1" x14ac:dyDescent="0.25">
      <c r="A1972" s="67">
        <v>80</v>
      </c>
      <c r="B1972" s="68" t="s">
        <v>4230</v>
      </c>
      <c r="C1972" s="88" t="s">
        <v>4231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789D-AE35-0F4B-93F8-3E2438ED506F}">
  <dimension ref="A1:K390"/>
  <sheetViews>
    <sheetView workbookViewId="0">
      <selection activeCell="A391" sqref="A391"/>
    </sheetView>
  </sheetViews>
  <sheetFormatPr baseColWidth="10" defaultColWidth="11" defaultRowHeight="16" x14ac:dyDescent="0.2"/>
  <cols>
    <col min="1" max="1" width="15.5" style="10" bestFit="1" customWidth="1"/>
    <col min="2" max="2" width="7.1640625" style="5" bestFit="1" customWidth="1"/>
    <col min="3" max="3" width="6.6640625" style="5" bestFit="1" customWidth="1"/>
    <col min="4" max="4" width="7.1640625" style="5" bestFit="1" customWidth="1"/>
    <col min="5" max="5" width="6.5" style="5" bestFit="1" customWidth="1"/>
    <col min="6" max="6" width="15" style="5" bestFit="1" customWidth="1"/>
    <col min="7" max="7" width="6.6640625" style="5" bestFit="1" customWidth="1"/>
    <col min="8" max="8" width="15.33203125" style="5" bestFit="1" customWidth="1"/>
    <col min="9" max="9" width="8.6640625" style="5" bestFit="1" customWidth="1"/>
    <col min="10" max="10" width="12.33203125" style="5" customWidth="1"/>
    <col min="11" max="11" width="11.83203125" style="5" bestFit="1" customWidth="1"/>
    <col min="12" max="16384" width="11" style="5"/>
  </cols>
  <sheetData>
    <row r="1" spans="1:11" ht="17" thickBot="1" x14ac:dyDescent="0.25">
      <c r="A1" s="51" t="s">
        <v>5378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4" customFormat="1" ht="17" thickBot="1" x14ac:dyDescent="0.25">
      <c r="A2" s="61" t="s">
        <v>4232</v>
      </c>
      <c r="B2" s="91" t="s">
        <v>383</v>
      </c>
      <c r="C2" s="62" t="s">
        <v>4233</v>
      </c>
      <c r="D2" s="62" t="s">
        <v>4234</v>
      </c>
      <c r="E2" s="62" t="s">
        <v>4235</v>
      </c>
      <c r="F2" s="62" t="s">
        <v>4236</v>
      </c>
      <c r="G2" s="62" t="s">
        <v>4237</v>
      </c>
      <c r="H2" s="62" t="s">
        <v>4238</v>
      </c>
      <c r="I2" s="62" t="s">
        <v>4239</v>
      </c>
      <c r="J2" s="63" t="s">
        <v>4240</v>
      </c>
      <c r="K2" s="63" t="s">
        <v>4241</v>
      </c>
    </row>
    <row r="3" spans="1:11" x14ac:dyDescent="0.2">
      <c r="A3" s="89" t="s">
        <v>767</v>
      </c>
      <c r="B3" s="92">
        <v>1</v>
      </c>
      <c r="C3" s="50"/>
      <c r="D3" s="50"/>
      <c r="E3" s="50"/>
      <c r="F3" s="50"/>
      <c r="G3" s="50" t="b">
        <v>1</v>
      </c>
      <c r="H3" s="50"/>
      <c r="I3" s="50"/>
      <c r="J3" s="66"/>
      <c r="K3" s="66">
        <v>1</v>
      </c>
    </row>
    <row r="4" spans="1:11" x14ac:dyDescent="0.2">
      <c r="A4" s="89" t="s">
        <v>4242</v>
      </c>
      <c r="B4" s="92">
        <v>1</v>
      </c>
      <c r="C4" s="50"/>
      <c r="D4" s="50"/>
      <c r="E4" s="50"/>
      <c r="F4" s="50"/>
      <c r="G4" s="50"/>
      <c r="H4" s="50"/>
      <c r="I4" s="50" t="b">
        <v>1</v>
      </c>
      <c r="J4" s="66"/>
      <c r="K4" s="66">
        <v>1</v>
      </c>
    </row>
    <row r="5" spans="1:11" x14ac:dyDescent="0.2">
      <c r="A5" s="89" t="s">
        <v>1134</v>
      </c>
      <c r="B5" s="92">
        <v>1</v>
      </c>
      <c r="C5" s="50"/>
      <c r="D5" s="50"/>
      <c r="E5" s="50"/>
      <c r="F5" s="50"/>
      <c r="G5" s="50"/>
      <c r="H5" s="50"/>
      <c r="I5" s="50"/>
      <c r="J5" s="66"/>
      <c r="K5" s="66">
        <v>0</v>
      </c>
    </row>
    <row r="6" spans="1:11" x14ac:dyDescent="0.2">
      <c r="A6" s="89" t="s">
        <v>1138</v>
      </c>
      <c r="B6" s="92">
        <v>1</v>
      </c>
      <c r="C6" s="50"/>
      <c r="D6" s="50"/>
      <c r="E6" s="50"/>
      <c r="F6" s="50"/>
      <c r="G6" s="50"/>
      <c r="H6" s="50"/>
      <c r="I6" s="50"/>
      <c r="J6" s="66"/>
      <c r="K6" s="66">
        <v>0</v>
      </c>
    </row>
    <row r="7" spans="1:11" x14ac:dyDescent="0.2">
      <c r="A7" s="89" t="s">
        <v>1129</v>
      </c>
      <c r="B7" s="92">
        <v>1</v>
      </c>
      <c r="C7" s="50"/>
      <c r="D7" s="50"/>
      <c r="E7" s="50" t="b">
        <v>1</v>
      </c>
      <c r="F7" s="50"/>
      <c r="G7" s="50"/>
      <c r="H7" s="50"/>
      <c r="I7" s="50"/>
      <c r="J7" s="66"/>
      <c r="K7" s="66">
        <v>1</v>
      </c>
    </row>
    <row r="8" spans="1:11" x14ac:dyDescent="0.2">
      <c r="A8" s="89" t="s">
        <v>1136</v>
      </c>
      <c r="B8" s="92">
        <v>1</v>
      </c>
      <c r="C8" s="50"/>
      <c r="D8" s="50"/>
      <c r="E8" s="50"/>
      <c r="F8" s="50"/>
      <c r="G8" s="50"/>
      <c r="H8" s="50"/>
      <c r="I8" s="50"/>
      <c r="J8" s="66"/>
      <c r="K8" s="66">
        <v>0</v>
      </c>
    </row>
    <row r="9" spans="1:11" x14ac:dyDescent="0.2">
      <c r="A9" s="89" t="s">
        <v>1132</v>
      </c>
      <c r="B9" s="92">
        <v>1</v>
      </c>
      <c r="C9" s="50"/>
      <c r="D9" s="50" t="b">
        <v>1</v>
      </c>
      <c r="E9" s="50"/>
      <c r="F9" s="50"/>
      <c r="G9" s="50"/>
      <c r="H9" s="50"/>
      <c r="I9" s="50"/>
      <c r="J9" s="66"/>
      <c r="K9" s="66">
        <v>1</v>
      </c>
    </row>
    <row r="10" spans="1:11" x14ac:dyDescent="0.2">
      <c r="A10" s="89" t="s">
        <v>1154</v>
      </c>
      <c r="B10" s="92">
        <v>2</v>
      </c>
      <c r="C10" s="50"/>
      <c r="D10" s="50"/>
      <c r="E10" s="50"/>
      <c r="F10" s="50"/>
      <c r="G10" s="50"/>
      <c r="H10" s="50"/>
      <c r="I10" s="50"/>
      <c r="J10" s="66"/>
      <c r="K10" s="66">
        <v>0</v>
      </c>
    </row>
    <row r="11" spans="1:11" x14ac:dyDescent="0.2">
      <c r="A11" s="89" t="s">
        <v>1178</v>
      </c>
      <c r="B11" s="92">
        <v>2</v>
      </c>
      <c r="C11" s="50"/>
      <c r="D11" s="50"/>
      <c r="E11" s="50"/>
      <c r="F11" s="50"/>
      <c r="G11" s="50"/>
      <c r="H11" s="50"/>
      <c r="I11" s="50"/>
      <c r="J11" s="66"/>
      <c r="K11" s="66">
        <v>0</v>
      </c>
    </row>
    <row r="12" spans="1:11" x14ac:dyDescent="0.2">
      <c r="A12" s="89" t="s">
        <v>1162</v>
      </c>
      <c r="B12" s="92">
        <v>2</v>
      </c>
      <c r="C12" s="50"/>
      <c r="D12" s="50"/>
      <c r="E12" s="50"/>
      <c r="F12" s="50"/>
      <c r="G12" s="50"/>
      <c r="H12" s="50"/>
      <c r="I12" s="50"/>
      <c r="J12" s="66"/>
      <c r="K12" s="66">
        <v>0</v>
      </c>
    </row>
    <row r="13" spans="1:11" x14ac:dyDescent="0.2">
      <c r="A13" s="89" t="s">
        <v>1158</v>
      </c>
      <c r="B13" s="92">
        <v>2</v>
      </c>
      <c r="C13" s="50"/>
      <c r="D13" s="50"/>
      <c r="E13" s="50" t="b">
        <v>1</v>
      </c>
      <c r="F13" s="50"/>
      <c r="G13" s="50" t="b">
        <v>1</v>
      </c>
      <c r="H13" s="50"/>
      <c r="I13" s="50" t="b">
        <v>1</v>
      </c>
      <c r="J13" s="66"/>
      <c r="K13" s="66">
        <v>3</v>
      </c>
    </row>
    <row r="14" spans="1:11" x14ac:dyDescent="0.2">
      <c r="A14" s="89" t="s">
        <v>1168</v>
      </c>
      <c r="B14" s="92">
        <v>2</v>
      </c>
      <c r="C14" s="50"/>
      <c r="D14" s="50"/>
      <c r="E14" s="50"/>
      <c r="F14" s="50"/>
      <c r="G14" s="50"/>
      <c r="H14" s="50"/>
      <c r="I14" s="50"/>
      <c r="J14" s="66"/>
      <c r="K14" s="66">
        <v>0</v>
      </c>
    </row>
    <row r="15" spans="1:11" x14ac:dyDescent="0.2">
      <c r="A15" s="89" t="s">
        <v>1201</v>
      </c>
      <c r="B15" s="92">
        <v>3</v>
      </c>
      <c r="C15" s="50"/>
      <c r="D15" s="50"/>
      <c r="E15" s="50"/>
      <c r="F15" s="50"/>
      <c r="G15" s="50"/>
      <c r="H15" s="50"/>
      <c r="I15" s="50"/>
      <c r="J15" s="66"/>
      <c r="K15" s="66">
        <v>0</v>
      </c>
    </row>
    <row r="16" spans="1:11" x14ac:dyDescent="0.2">
      <c r="A16" s="89" t="s">
        <v>1195</v>
      </c>
      <c r="B16" s="92">
        <v>3</v>
      </c>
      <c r="C16" s="50"/>
      <c r="D16" s="50"/>
      <c r="E16" s="50"/>
      <c r="F16" s="50"/>
      <c r="G16" s="50"/>
      <c r="H16" s="50"/>
      <c r="I16" s="50"/>
      <c r="J16" s="66"/>
      <c r="K16" s="66">
        <v>0</v>
      </c>
    </row>
    <row r="17" spans="1:11" x14ac:dyDescent="0.2">
      <c r="A17" s="89" t="s">
        <v>1223</v>
      </c>
      <c r="B17" s="92">
        <v>3</v>
      </c>
      <c r="C17" s="50"/>
      <c r="D17" s="50"/>
      <c r="E17" s="50" t="b">
        <v>1</v>
      </c>
      <c r="F17" s="50"/>
      <c r="G17" s="50"/>
      <c r="H17" s="50"/>
      <c r="I17" s="50"/>
      <c r="J17" s="66"/>
      <c r="K17" s="66">
        <v>1</v>
      </c>
    </row>
    <row r="18" spans="1:11" x14ac:dyDescent="0.2">
      <c r="A18" s="89" t="s">
        <v>1215</v>
      </c>
      <c r="B18" s="92">
        <v>3</v>
      </c>
      <c r="C18" s="50"/>
      <c r="D18" s="50"/>
      <c r="E18" s="50"/>
      <c r="F18" s="50"/>
      <c r="G18" s="50"/>
      <c r="H18" s="50"/>
      <c r="I18" s="50"/>
      <c r="J18" s="66"/>
      <c r="K18" s="66">
        <v>0</v>
      </c>
    </row>
    <row r="19" spans="1:11" x14ac:dyDescent="0.2">
      <c r="A19" s="89" t="s">
        <v>1193</v>
      </c>
      <c r="B19" s="92">
        <v>3</v>
      </c>
      <c r="C19" s="50"/>
      <c r="D19" s="50"/>
      <c r="E19" s="50"/>
      <c r="F19" s="50"/>
      <c r="G19" s="50" t="b">
        <v>1</v>
      </c>
      <c r="H19" s="50" t="b">
        <v>1</v>
      </c>
      <c r="I19" s="50" t="b">
        <v>1</v>
      </c>
      <c r="J19" s="66"/>
      <c r="K19" s="66">
        <v>3</v>
      </c>
    </row>
    <row r="20" spans="1:11" x14ac:dyDescent="0.2">
      <c r="A20" s="89" t="s">
        <v>1227</v>
      </c>
      <c r="B20" s="92">
        <v>3</v>
      </c>
      <c r="C20" s="50"/>
      <c r="D20" s="50"/>
      <c r="E20" s="50"/>
      <c r="F20" s="50"/>
      <c r="G20" s="50"/>
      <c r="H20" s="50"/>
      <c r="I20" s="50"/>
      <c r="J20" s="66"/>
      <c r="K20" s="66">
        <v>0</v>
      </c>
    </row>
    <row r="21" spans="1:11" x14ac:dyDescent="0.2">
      <c r="A21" s="89" t="s">
        <v>616</v>
      </c>
      <c r="B21" s="92">
        <v>4</v>
      </c>
      <c r="C21" s="50" t="b">
        <v>1</v>
      </c>
      <c r="D21" s="50"/>
      <c r="E21" s="50"/>
      <c r="F21" s="50"/>
      <c r="G21" s="50" t="b">
        <v>1</v>
      </c>
      <c r="H21" s="50" t="b">
        <v>1</v>
      </c>
      <c r="I21" s="50"/>
      <c r="J21" s="66"/>
      <c r="K21" s="66">
        <v>3</v>
      </c>
    </row>
    <row r="22" spans="1:11" x14ac:dyDescent="0.2">
      <c r="A22" s="89" t="s">
        <v>1262</v>
      </c>
      <c r="B22" s="92">
        <v>4</v>
      </c>
      <c r="C22" s="50"/>
      <c r="D22" s="50" t="b">
        <v>1</v>
      </c>
      <c r="E22" s="50"/>
      <c r="F22" s="50"/>
      <c r="G22" s="50"/>
      <c r="H22" s="50"/>
      <c r="I22" s="50"/>
      <c r="J22" s="66"/>
      <c r="K22" s="66">
        <v>1</v>
      </c>
    </row>
    <row r="23" spans="1:11" x14ac:dyDescent="0.2">
      <c r="A23" s="89" t="s">
        <v>1251</v>
      </c>
      <c r="B23" s="92">
        <v>4</v>
      </c>
      <c r="C23" s="50"/>
      <c r="D23" s="50"/>
      <c r="E23" s="50"/>
      <c r="F23" s="50"/>
      <c r="G23" s="50"/>
      <c r="H23" s="50"/>
      <c r="I23" s="50"/>
      <c r="J23" s="66"/>
      <c r="K23" s="66">
        <v>0</v>
      </c>
    </row>
    <row r="24" spans="1:11" x14ac:dyDescent="0.2">
      <c r="A24" s="89" t="s">
        <v>658</v>
      </c>
      <c r="B24" s="92">
        <v>4</v>
      </c>
      <c r="C24" s="50"/>
      <c r="D24" s="50"/>
      <c r="E24" s="50" t="b">
        <v>1</v>
      </c>
      <c r="F24" s="50" t="b">
        <v>1</v>
      </c>
      <c r="G24" s="50"/>
      <c r="H24" s="50" t="b">
        <v>1</v>
      </c>
      <c r="I24" s="50" t="b">
        <v>1</v>
      </c>
      <c r="J24" s="66"/>
      <c r="K24" s="66">
        <v>4</v>
      </c>
    </row>
    <row r="25" spans="1:11" x14ac:dyDescent="0.2">
      <c r="A25" s="89" t="s">
        <v>658</v>
      </c>
      <c r="B25" s="92">
        <v>4</v>
      </c>
      <c r="C25" s="50"/>
      <c r="D25" s="50"/>
      <c r="E25" s="50" t="b">
        <v>1</v>
      </c>
      <c r="F25" s="50" t="b">
        <v>1</v>
      </c>
      <c r="G25" s="50"/>
      <c r="H25" s="50" t="b">
        <v>1</v>
      </c>
      <c r="I25" s="50" t="b">
        <v>1</v>
      </c>
      <c r="J25" s="66"/>
      <c r="K25" s="66">
        <v>4</v>
      </c>
    </row>
    <row r="26" spans="1:11" x14ac:dyDescent="0.2">
      <c r="A26" s="89" t="s">
        <v>558</v>
      </c>
      <c r="B26" s="92">
        <v>4</v>
      </c>
      <c r="C26" s="50"/>
      <c r="D26" s="50"/>
      <c r="E26" s="50"/>
      <c r="F26" s="50"/>
      <c r="G26" s="50"/>
      <c r="H26" s="50" t="b">
        <v>1</v>
      </c>
      <c r="I26" s="50"/>
      <c r="J26" s="66"/>
      <c r="K26" s="66">
        <v>1</v>
      </c>
    </row>
    <row r="27" spans="1:11" x14ac:dyDescent="0.2">
      <c r="A27" s="89" t="s">
        <v>662</v>
      </c>
      <c r="B27" s="92">
        <v>5</v>
      </c>
      <c r="C27" s="50"/>
      <c r="D27" s="50"/>
      <c r="E27" s="50"/>
      <c r="F27" s="50"/>
      <c r="G27" s="50"/>
      <c r="H27" s="50"/>
      <c r="I27" s="50" t="b">
        <v>1</v>
      </c>
      <c r="J27" s="66"/>
      <c r="K27" s="66">
        <v>1</v>
      </c>
    </row>
    <row r="28" spans="1:11" x14ac:dyDescent="0.2">
      <c r="A28" s="89" t="s">
        <v>1315</v>
      </c>
      <c r="B28" s="92">
        <v>5</v>
      </c>
      <c r="C28" s="50"/>
      <c r="D28" s="50"/>
      <c r="E28" s="50"/>
      <c r="F28" s="50"/>
      <c r="G28" s="50"/>
      <c r="H28" s="50"/>
      <c r="I28" s="50"/>
      <c r="J28" s="66"/>
      <c r="K28" s="66">
        <v>0</v>
      </c>
    </row>
    <row r="29" spans="1:11" x14ac:dyDescent="0.2">
      <c r="A29" s="89" t="s">
        <v>1325</v>
      </c>
      <c r="B29" s="92">
        <v>5</v>
      </c>
      <c r="C29" s="50"/>
      <c r="D29" s="50"/>
      <c r="E29" s="50" t="b">
        <v>1</v>
      </c>
      <c r="F29" s="50"/>
      <c r="G29" s="50"/>
      <c r="H29" s="50" t="b">
        <v>1</v>
      </c>
      <c r="I29" s="50"/>
      <c r="J29" s="66"/>
      <c r="K29" s="66">
        <v>2</v>
      </c>
    </row>
    <row r="30" spans="1:11" x14ac:dyDescent="0.2">
      <c r="A30" s="89" t="s">
        <v>1298</v>
      </c>
      <c r="B30" s="92">
        <v>5</v>
      </c>
      <c r="C30" s="50"/>
      <c r="D30" s="50"/>
      <c r="E30" s="50"/>
      <c r="F30" s="50"/>
      <c r="G30" s="50" t="b">
        <v>1</v>
      </c>
      <c r="H30" s="50"/>
      <c r="I30" s="50"/>
      <c r="J30" s="66"/>
      <c r="K30" s="66">
        <v>1</v>
      </c>
    </row>
    <row r="31" spans="1:11" x14ac:dyDescent="0.2">
      <c r="A31" s="89" t="s">
        <v>1335</v>
      </c>
      <c r="B31" s="92">
        <v>6</v>
      </c>
      <c r="C31" s="50"/>
      <c r="D31" s="50"/>
      <c r="E31" s="50" t="b">
        <v>1</v>
      </c>
      <c r="F31" s="50"/>
      <c r="G31" s="50"/>
      <c r="H31" s="50"/>
      <c r="I31" s="50"/>
      <c r="J31" s="66"/>
      <c r="K31" s="66">
        <v>1</v>
      </c>
    </row>
    <row r="32" spans="1:11" x14ac:dyDescent="0.2">
      <c r="A32" s="89" t="s">
        <v>1331</v>
      </c>
      <c r="B32" s="92">
        <v>6</v>
      </c>
      <c r="C32" s="50"/>
      <c r="D32" s="50"/>
      <c r="E32" s="50"/>
      <c r="F32" s="50"/>
      <c r="G32" s="50" t="b">
        <v>1</v>
      </c>
      <c r="H32" s="50"/>
      <c r="I32" s="50" t="b">
        <v>1</v>
      </c>
      <c r="J32" s="66"/>
      <c r="K32" s="66">
        <v>2</v>
      </c>
    </row>
    <row r="33" spans="1:11" x14ac:dyDescent="0.2">
      <c r="A33" s="89" t="s">
        <v>1333</v>
      </c>
      <c r="B33" s="92">
        <v>6</v>
      </c>
      <c r="C33" s="50"/>
      <c r="D33" s="50"/>
      <c r="E33" s="50"/>
      <c r="F33" s="50"/>
      <c r="G33" s="50"/>
      <c r="H33" s="50"/>
      <c r="I33" s="50"/>
      <c r="J33" s="66"/>
      <c r="K33" s="66">
        <v>0</v>
      </c>
    </row>
    <row r="34" spans="1:11" x14ac:dyDescent="0.2">
      <c r="A34" s="89" t="s">
        <v>1355</v>
      </c>
      <c r="B34" s="92">
        <v>7</v>
      </c>
      <c r="C34" s="50"/>
      <c r="D34" s="50"/>
      <c r="E34" s="50" t="b">
        <v>1</v>
      </c>
      <c r="F34" s="50"/>
      <c r="G34" s="50" t="b">
        <v>1</v>
      </c>
      <c r="H34" s="50" t="b">
        <v>1</v>
      </c>
      <c r="I34" s="50"/>
      <c r="J34" s="66" t="b">
        <v>1</v>
      </c>
      <c r="K34" s="66">
        <v>4</v>
      </c>
    </row>
    <row r="35" spans="1:11" x14ac:dyDescent="0.2">
      <c r="A35" s="89" t="s">
        <v>1359</v>
      </c>
      <c r="B35" s="92">
        <v>7</v>
      </c>
      <c r="C35" s="50"/>
      <c r="D35" s="50" t="b">
        <v>1</v>
      </c>
      <c r="E35" s="50"/>
      <c r="F35" s="50"/>
      <c r="G35" s="50"/>
      <c r="H35" s="50"/>
      <c r="I35" s="50"/>
      <c r="J35" s="66"/>
      <c r="K35" s="66">
        <v>1</v>
      </c>
    </row>
    <row r="36" spans="1:11" x14ac:dyDescent="0.2">
      <c r="A36" s="89" t="s">
        <v>1345</v>
      </c>
      <c r="B36" s="92">
        <v>7</v>
      </c>
      <c r="C36" s="50"/>
      <c r="D36" s="50"/>
      <c r="E36" s="50"/>
      <c r="F36" s="50"/>
      <c r="G36" s="50"/>
      <c r="H36" s="50"/>
      <c r="I36" s="50"/>
      <c r="J36" s="66"/>
      <c r="K36" s="66">
        <v>0</v>
      </c>
    </row>
    <row r="37" spans="1:11" x14ac:dyDescent="0.2">
      <c r="A37" s="89" t="s">
        <v>1361</v>
      </c>
      <c r="B37" s="92">
        <v>7</v>
      </c>
      <c r="C37" s="50"/>
      <c r="D37" s="50"/>
      <c r="E37" s="50"/>
      <c r="F37" s="50" t="b">
        <v>1</v>
      </c>
      <c r="G37" s="50"/>
      <c r="H37" s="50"/>
      <c r="I37" s="50" t="b">
        <v>1</v>
      </c>
      <c r="J37" s="66"/>
      <c r="K37" s="66">
        <v>2</v>
      </c>
    </row>
    <row r="38" spans="1:11" x14ac:dyDescent="0.2">
      <c r="A38" s="89" t="s">
        <v>1441</v>
      </c>
      <c r="B38" s="92">
        <v>8</v>
      </c>
      <c r="C38" s="50"/>
      <c r="D38" s="50"/>
      <c r="E38" s="50" t="b">
        <v>1</v>
      </c>
      <c r="F38" s="50"/>
      <c r="G38" s="50"/>
      <c r="H38" s="50"/>
      <c r="I38" s="50"/>
      <c r="J38" s="66" t="b">
        <v>1</v>
      </c>
      <c r="K38" s="66">
        <v>2</v>
      </c>
    </row>
    <row r="39" spans="1:11" x14ac:dyDescent="0.2">
      <c r="A39" s="89" t="s">
        <v>1429</v>
      </c>
      <c r="B39" s="92">
        <v>8</v>
      </c>
      <c r="C39" s="50"/>
      <c r="D39" s="50"/>
      <c r="E39" s="50"/>
      <c r="F39" s="50"/>
      <c r="G39" s="50" t="b">
        <v>1</v>
      </c>
      <c r="H39" s="50"/>
      <c r="I39" s="50"/>
      <c r="J39" s="66"/>
      <c r="K39" s="66">
        <v>1</v>
      </c>
    </row>
    <row r="40" spans="1:11" x14ac:dyDescent="0.2">
      <c r="A40" s="89" t="s">
        <v>1413</v>
      </c>
      <c r="B40" s="92">
        <v>8</v>
      </c>
      <c r="C40" s="50"/>
      <c r="D40" s="50" t="b">
        <v>1</v>
      </c>
      <c r="E40" s="50"/>
      <c r="F40" s="50" t="b">
        <v>1</v>
      </c>
      <c r="G40" s="50"/>
      <c r="H40" s="50" t="b">
        <v>1</v>
      </c>
      <c r="I40" s="50" t="b">
        <v>1</v>
      </c>
      <c r="J40" s="66"/>
      <c r="K40" s="66">
        <v>4</v>
      </c>
    </row>
    <row r="41" spans="1:11" x14ac:dyDescent="0.2">
      <c r="A41" s="89" t="s">
        <v>1435</v>
      </c>
      <c r="B41" s="92">
        <v>8</v>
      </c>
      <c r="C41" s="50"/>
      <c r="D41" s="50"/>
      <c r="E41" s="50"/>
      <c r="F41" s="50"/>
      <c r="G41" s="50"/>
      <c r="H41" s="50"/>
      <c r="I41" s="50"/>
      <c r="J41" s="66"/>
      <c r="K41" s="66">
        <v>0</v>
      </c>
    </row>
    <row r="42" spans="1:11" x14ac:dyDescent="0.2">
      <c r="A42" s="89" t="s">
        <v>1455</v>
      </c>
      <c r="B42" s="92">
        <v>8</v>
      </c>
      <c r="C42" s="50"/>
      <c r="D42" s="50"/>
      <c r="E42" s="50"/>
      <c r="F42" s="50"/>
      <c r="G42" s="50"/>
      <c r="H42" s="50"/>
      <c r="I42" s="50"/>
      <c r="J42" s="66"/>
      <c r="K42" s="66">
        <v>0</v>
      </c>
    </row>
    <row r="43" spans="1:11" x14ac:dyDescent="0.2">
      <c r="A43" s="89" t="s">
        <v>1415</v>
      </c>
      <c r="B43" s="92">
        <v>8</v>
      </c>
      <c r="C43" s="50"/>
      <c r="D43" s="50"/>
      <c r="E43" s="50"/>
      <c r="F43" s="50"/>
      <c r="G43" s="50"/>
      <c r="H43" s="50"/>
      <c r="I43" s="50"/>
      <c r="J43" s="66"/>
      <c r="K43" s="66">
        <v>0</v>
      </c>
    </row>
    <row r="44" spans="1:11" x14ac:dyDescent="0.2">
      <c r="A44" s="89" t="s">
        <v>1433</v>
      </c>
      <c r="B44" s="92">
        <v>8</v>
      </c>
      <c r="C44" s="50"/>
      <c r="D44" s="50"/>
      <c r="E44" s="50"/>
      <c r="F44" s="50"/>
      <c r="G44" s="50"/>
      <c r="H44" s="50"/>
      <c r="I44" s="50"/>
      <c r="J44" s="66"/>
      <c r="K44" s="66">
        <v>0</v>
      </c>
    </row>
    <row r="45" spans="1:11" x14ac:dyDescent="0.2">
      <c r="A45" s="89" t="s">
        <v>1473</v>
      </c>
      <c r="B45" s="92">
        <v>9</v>
      </c>
      <c r="C45" s="50"/>
      <c r="D45" s="50"/>
      <c r="E45" s="50"/>
      <c r="F45" s="50"/>
      <c r="G45" s="50" t="b">
        <v>1</v>
      </c>
      <c r="H45" s="50"/>
      <c r="I45" s="50" t="b">
        <v>1</v>
      </c>
      <c r="J45" s="66"/>
      <c r="K45" s="66">
        <v>2</v>
      </c>
    </row>
    <row r="46" spans="1:11" x14ac:dyDescent="0.2">
      <c r="A46" s="89" t="s">
        <v>1479</v>
      </c>
      <c r="B46" s="92">
        <v>9</v>
      </c>
      <c r="C46" s="50"/>
      <c r="D46" s="50"/>
      <c r="E46" s="50"/>
      <c r="F46" s="50"/>
      <c r="G46" s="50"/>
      <c r="H46" s="50"/>
      <c r="I46" s="50"/>
      <c r="J46" s="66"/>
      <c r="K46" s="66">
        <v>0</v>
      </c>
    </row>
    <row r="47" spans="1:11" x14ac:dyDescent="0.2">
      <c r="A47" s="89" t="s">
        <v>1469</v>
      </c>
      <c r="B47" s="92">
        <v>9</v>
      </c>
      <c r="C47" s="50"/>
      <c r="D47" s="50"/>
      <c r="E47" s="50" t="b">
        <v>1</v>
      </c>
      <c r="F47" s="50"/>
      <c r="G47" s="50"/>
      <c r="H47" s="50"/>
      <c r="I47" s="50"/>
      <c r="J47" s="66"/>
      <c r="K47" s="66">
        <v>1</v>
      </c>
    </row>
    <row r="48" spans="1:11" x14ac:dyDescent="0.2">
      <c r="A48" s="89" t="s">
        <v>1487</v>
      </c>
      <c r="B48" s="92">
        <v>9</v>
      </c>
      <c r="C48" s="50"/>
      <c r="D48" s="50"/>
      <c r="E48" s="50"/>
      <c r="F48" s="50"/>
      <c r="G48" s="50"/>
      <c r="H48" s="50"/>
      <c r="I48" s="50"/>
      <c r="J48" s="66"/>
      <c r="K48" s="66">
        <v>0</v>
      </c>
    </row>
    <row r="49" spans="1:11" x14ac:dyDescent="0.2">
      <c r="A49" s="89" t="s">
        <v>1459</v>
      </c>
      <c r="B49" s="92">
        <v>9</v>
      </c>
      <c r="C49" s="50"/>
      <c r="D49" s="50"/>
      <c r="E49" s="50"/>
      <c r="F49" s="50"/>
      <c r="G49" s="50"/>
      <c r="H49" s="50"/>
      <c r="I49" s="50"/>
      <c r="J49" s="66"/>
      <c r="K49" s="66">
        <v>0</v>
      </c>
    </row>
    <row r="50" spans="1:11" x14ac:dyDescent="0.2">
      <c r="A50" s="89" t="s">
        <v>1503</v>
      </c>
      <c r="B50" s="92">
        <v>10</v>
      </c>
      <c r="C50" s="50"/>
      <c r="D50" s="50"/>
      <c r="E50" s="50"/>
      <c r="F50" s="50"/>
      <c r="G50" s="50"/>
      <c r="H50" s="50"/>
      <c r="I50" s="50"/>
      <c r="J50" s="66"/>
      <c r="K50" s="66">
        <v>0</v>
      </c>
    </row>
    <row r="51" spans="1:11" x14ac:dyDescent="0.2">
      <c r="A51" s="89" t="s">
        <v>1495</v>
      </c>
      <c r="B51" s="92">
        <v>10</v>
      </c>
      <c r="C51" s="50"/>
      <c r="D51" s="50"/>
      <c r="E51" s="50" t="b">
        <v>1</v>
      </c>
      <c r="F51" s="50"/>
      <c r="G51" s="50"/>
      <c r="H51" s="50"/>
      <c r="I51" s="50" t="b">
        <v>1</v>
      </c>
      <c r="J51" s="66"/>
      <c r="K51" s="66">
        <v>2</v>
      </c>
    </row>
    <row r="52" spans="1:11" x14ac:dyDescent="0.2">
      <c r="A52" s="89" t="s">
        <v>1499</v>
      </c>
      <c r="B52" s="92">
        <v>10</v>
      </c>
      <c r="C52" s="50"/>
      <c r="D52" s="50"/>
      <c r="E52" s="50"/>
      <c r="F52" s="50"/>
      <c r="G52" s="50"/>
      <c r="H52" s="50"/>
      <c r="I52" s="50"/>
      <c r="J52" s="66"/>
      <c r="K52" s="66">
        <v>0</v>
      </c>
    </row>
    <row r="53" spans="1:11" x14ac:dyDescent="0.2">
      <c r="A53" s="89" t="s">
        <v>1497</v>
      </c>
      <c r="B53" s="92">
        <v>10</v>
      </c>
      <c r="C53" s="50"/>
      <c r="D53" s="50"/>
      <c r="E53" s="50"/>
      <c r="F53" s="50"/>
      <c r="G53" s="50" t="b">
        <v>1</v>
      </c>
      <c r="H53" s="50"/>
      <c r="I53" s="50"/>
      <c r="J53" s="66"/>
      <c r="K53" s="66">
        <v>1</v>
      </c>
    </row>
    <row r="54" spans="1:11" x14ac:dyDescent="0.2">
      <c r="A54" s="89" t="s">
        <v>1515</v>
      </c>
      <c r="B54" s="92">
        <v>11</v>
      </c>
      <c r="C54" s="50"/>
      <c r="D54" s="50"/>
      <c r="E54" s="50" t="b">
        <v>1</v>
      </c>
      <c r="F54" s="50"/>
      <c r="G54" s="50"/>
      <c r="H54" s="50"/>
      <c r="I54" s="50"/>
      <c r="J54" s="66"/>
      <c r="K54" s="66">
        <v>1</v>
      </c>
    </row>
    <row r="55" spans="1:11" x14ac:dyDescent="0.2">
      <c r="A55" s="89" t="s">
        <v>1543</v>
      </c>
      <c r="B55" s="92">
        <v>11</v>
      </c>
      <c r="C55" s="50"/>
      <c r="D55" s="50"/>
      <c r="E55" s="50"/>
      <c r="F55" s="50"/>
      <c r="G55" s="50"/>
      <c r="H55" s="50"/>
      <c r="I55" s="50"/>
      <c r="J55" s="66"/>
      <c r="K55" s="66">
        <v>0</v>
      </c>
    </row>
    <row r="56" spans="1:11" x14ac:dyDescent="0.2">
      <c r="A56" s="89" t="s">
        <v>1541</v>
      </c>
      <c r="B56" s="92">
        <v>11</v>
      </c>
      <c r="C56" s="50"/>
      <c r="D56" s="50"/>
      <c r="E56" s="50"/>
      <c r="F56" s="50"/>
      <c r="G56" s="50"/>
      <c r="H56" s="50"/>
      <c r="I56" s="50"/>
      <c r="J56" s="66"/>
      <c r="K56" s="66">
        <v>0</v>
      </c>
    </row>
    <row r="57" spans="1:11" x14ac:dyDescent="0.2">
      <c r="A57" s="89" t="s">
        <v>1535</v>
      </c>
      <c r="B57" s="92">
        <v>11</v>
      </c>
      <c r="C57" s="50"/>
      <c r="D57" s="50"/>
      <c r="E57" s="50"/>
      <c r="F57" s="50" t="b">
        <v>1</v>
      </c>
      <c r="G57" s="50" t="b">
        <v>1</v>
      </c>
      <c r="H57" s="50" t="b">
        <v>1</v>
      </c>
      <c r="I57" s="50" t="b">
        <v>1</v>
      </c>
      <c r="J57" s="66"/>
      <c r="K57" s="66">
        <v>4</v>
      </c>
    </row>
    <row r="58" spans="1:11" x14ac:dyDescent="0.2">
      <c r="A58" s="89" t="s">
        <v>1551</v>
      </c>
      <c r="B58" s="92">
        <v>11</v>
      </c>
      <c r="C58" s="50"/>
      <c r="D58" s="50"/>
      <c r="E58" s="50"/>
      <c r="F58" s="50"/>
      <c r="G58" s="50"/>
      <c r="H58" s="50"/>
      <c r="I58" s="50"/>
      <c r="J58" s="66"/>
      <c r="K58" s="66">
        <v>0</v>
      </c>
    </row>
    <row r="59" spans="1:11" x14ac:dyDescent="0.2">
      <c r="A59" s="89" t="s">
        <v>1507</v>
      </c>
      <c r="B59" s="92">
        <v>11</v>
      </c>
      <c r="C59" s="50"/>
      <c r="D59" s="50"/>
      <c r="E59" s="50"/>
      <c r="F59" s="50"/>
      <c r="G59" s="50"/>
      <c r="H59" s="50"/>
      <c r="I59" s="50"/>
      <c r="J59" s="66"/>
      <c r="K59" s="66">
        <v>0</v>
      </c>
    </row>
    <row r="60" spans="1:11" x14ac:dyDescent="0.2">
      <c r="A60" s="89" t="s">
        <v>774</v>
      </c>
      <c r="B60" s="92">
        <v>12</v>
      </c>
      <c r="C60" s="50"/>
      <c r="D60" s="50"/>
      <c r="E60" s="50" t="b">
        <v>1</v>
      </c>
      <c r="F60" s="50" t="b">
        <v>1</v>
      </c>
      <c r="G60" s="50" t="b">
        <v>1</v>
      </c>
      <c r="H60" s="50"/>
      <c r="I60" s="50" t="b">
        <v>1</v>
      </c>
      <c r="J60" s="66" t="b">
        <v>1</v>
      </c>
      <c r="K60" s="66">
        <v>5</v>
      </c>
    </row>
    <row r="61" spans="1:11" x14ac:dyDescent="0.2">
      <c r="A61" s="89" t="s">
        <v>1605</v>
      </c>
      <c r="B61" s="92">
        <v>12</v>
      </c>
      <c r="C61" s="50"/>
      <c r="D61" s="50"/>
      <c r="E61" s="50"/>
      <c r="F61" s="50"/>
      <c r="G61" s="50"/>
      <c r="H61" s="50"/>
      <c r="I61" s="50"/>
      <c r="J61" s="66"/>
      <c r="K61" s="66">
        <v>0</v>
      </c>
    </row>
    <row r="62" spans="1:11" x14ac:dyDescent="0.2">
      <c r="A62" s="89" t="s">
        <v>1613</v>
      </c>
      <c r="B62" s="92">
        <v>12</v>
      </c>
      <c r="C62" s="50"/>
      <c r="D62" s="50" t="b">
        <v>1</v>
      </c>
      <c r="E62" s="50"/>
      <c r="F62" s="50"/>
      <c r="G62" s="50"/>
      <c r="H62" s="50"/>
      <c r="I62" s="50"/>
      <c r="J62" s="66"/>
      <c r="K62" s="66">
        <v>1</v>
      </c>
    </row>
    <row r="63" spans="1:11" x14ac:dyDescent="0.2">
      <c r="A63" s="89" t="s">
        <v>1609</v>
      </c>
      <c r="B63" s="92">
        <v>12</v>
      </c>
      <c r="C63" s="50"/>
      <c r="D63" s="50"/>
      <c r="E63" s="50"/>
      <c r="F63" s="50"/>
      <c r="G63" s="50"/>
      <c r="H63" s="50"/>
      <c r="I63" s="50"/>
      <c r="J63" s="66"/>
      <c r="K63" s="66">
        <v>0</v>
      </c>
    </row>
    <row r="64" spans="1:11" x14ac:dyDescent="0.2">
      <c r="A64" s="89" t="s">
        <v>1616</v>
      </c>
      <c r="B64" s="92">
        <v>12</v>
      </c>
      <c r="C64" s="50"/>
      <c r="D64" s="50"/>
      <c r="E64" s="50"/>
      <c r="F64" s="50"/>
      <c r="G64" s="50"/>
      <c r="H64" s="50"/>
      <c r="I64" s="50"/>
      <c r="J64" s="66"/>
      <c r="K64" s="66">
        <v>0</v>
      </c>
    </row>
    <row r="65" spans="1:11" x14ac:dyDescent="0.2">
      <c r="A65" s="89" t="s">
        <v>1622</v>
      </c>
      <c r="B65" s="92">
        <v>12</v>
      </c>
      <c r="C65" s="50"/>
      <c r="D65" s="50"/>
      <c r="E65" s="50"/>
      <c r="F65" s="50"/>
      <c r="G65" s="50"/>
      <c r="H65" s="50"/>
      <c r="I65" s="50"/>
      <c r="J65" s="66"/>
      <c r="K65" s="66">
        <v>0</v>
      </c>
    </row>
    <row r="66" spans="1:11" x14ac:dyDescent="0.2">
      <c r="A66" s="89" t="s">
        <v>1636</v>
      </c>
      <c r="B66" s="92">
        <v>13</v>
      </c>
      <c r="C66" s="50"/>
      <c r="D66" s="50"/>
      <c r="E66" s="50" t="b">
        <v>1</v>
      </c>
      <c r="F66" s="50"/>
      <c r="G66" s="50"/>
      <c r="H66" s="50"/>
      <c r="I66" s="50"/>
      <c r="J66" s="66"/>
      <c r="K66" s="66">
        <v>1</v>
      </c>
    </row>
    <row r="67" spans="1:11" x14ac:dyDescent="0.2">
      <c r="A67" s="89" t="s">
        <v>1640</v>
      </c>
      <c r="B67" s="92">
        <v>13</v>
      </c>
      <c r="C67" s="50"/>
      <c r="D67" s="50"/>
      <c r="E67" s="50"/>
      <c r="F67" s="50"/>
      <c r="G67" s="50"/>
      <c r="H67" s="50"/>
      <c r="I67" s="50"/>
      <c r="J67" s="66"/>
      <c r="K67" s="66">
        <v>0</v>
      </c>
    </row>
    <row r="68" spans="1:11" x14ac:dyDescent="0.2">
      <c r="A68" s="89" t="s">
        <v>1634</v>
      </c>
      <c r="B68" s="92">
        <v>13</v>
      </c>
      <c r="C68" s="50"/>
      <c r="D68" s="50" t="b">
        <v>1</v>
      </c>
      <c r="E68" s="50"/>
      <c r="F68" s="50"/>
      <c r="G68" s="50"/>
      <c r="H68" s="50"/>
      <c r="I68" s="50" t="b">
        <v>1</v>
      </c>
      <c r="J68" s="66"/>
      <c r="K68" s="66">
        <v>2</v>
      </c>
    </row>
    <row r="69" spans="1:11" x14ac:dyDescent="0.2">
      <c r="A69" s="89" t="s">
        <v>1652</v>
      </c>
      <c r="B69" s="92">
        <v>13</v>
      </c>
      <c r="C69" s="50"/>
      <c r="D69" s="50"/>
      <c r="E69" s="50"/>
      <c r="F69" s="50"/>
      <c r="G69" s="50"/>
      <c r="H69" s="50"/>
      <c r="I69" s="50"/>
      <c r="J69" s="66"/>
      <c r="K69" s="66">
        <v>0</v>
      </c>
    </row>
    <row r="70" spans="1:11" x14ac:dyDescent="0.2">
      <c r="A70" s="89" t="s">
        <v>1630</v>
      </c>
      <c r="B70" s="92">
        <v>13</v>
      </c>
      <c r="C70" s="50"/>
      <c r="D70" s="50"/>
      <c r="E70" s="50"/>
      <c r="F70" s="50" t="b">
        <v>1</v>
      </c>
      <c r="G70" s="50" t="b">
        <v>1</v>
      </c>
      <c r="H70" s="50"/>
      <c r="I70" s="50"/>
      <c r="J70" s="66"/>
      <c r="K70" s="66">
        <v>2</v>
      </c>
    </row>
    <row r="71" spans="1:11" x14ac:dyDescent="0.2">
      <c r="A71" s="89" t="s">
        <v>1658</v>
      </c>
      <c r="B71" s="92">
        <v>14</v>
      </c>
      <c r="C71" s="50"/>
      <c r="D71" s="50"/>
      <c r="E71" s="50" t="b">
        <v>1</v>
      </c>
      <c r="F71" s="50"/>
      <c r="G71" s="50"/>
      <c r="H71" s="50"/>
      <c r="I71" s="50"/>
      <c r="J71" s="66"/>
      <c r="K71" s="66">
        <v>1</v>
      </c>
    </row>
    <row r="72" spans="1:11" x14ac:dyDescent="0.2">
      <c r="A72" s="89" t="s">
        <v>1672</v>
      </c>
      <c r="B72" s="92">
        <v>14</v>
      </c>
      <c r="C72" s="50"/>
      <c r="D72" s="50"/>
      <c r="E72" s="50"/>
      <c r="F72" s="50"/>
      <c r="G72" s="50"/>
      <c r="H72" s="50"/>
      <c r="I72" s="50"/>
      <c r="J72" s="66"/>
      <c r="K72" s="66">
        <v>0</v>
      </c>
    </row>
    <row r="73" spans="1:11" x14ac:dyDescent="0.2">
      <c r="A73" s="89" t="s">
        <v>1684</v>
      </c>
      <c r="B73" s="92">
        <v>14</v>
      </c>
      <c r="C73" s="50"/>
      <c r="D73" s="50"/>
      <c r="E73" s="50"/>
      <c r="F73" s="50"/>
      <c r="G73" s="50"/>
      <c r="H73" s="50"/>
      <c r="I73" s="50"/>
      <c r="J73" s="66"/>
      <c r="K73" s="66">
        <v>0</v>
      </c>
    </row>
    <row r="74" spans="1:11" x14ac:dyDescent="0.2">
      <c r="A74" s="89" t="s">
        <v>1664</v>
      </c>
      <c r="B74" s="92">
        <v>14</v>
      </c>
      <c r="C74" s="50"/>
      <c r="D74" s="50"/>
      <c r="E74" s="50"/>
      <c r="F74" s="50" t="b">
        <v>1</v>
      </c>
      <c r="G74" s="50" t="b">
        <v>1</v>
      </c>
      <c r="H74" s="50"/>
      <c r="I74" s="50" t="b">
        <v>1</v>
      </c>
      <c r="J74" s="66"/>
      <c r="K74" s="66">
        <v>3</v>
      </c>
    </row>
    <row r="75" spans="1:11" x14ac:dyDescent="0.2">
      <c r="A75" s="89" t="s">
        <v>1662</v>
      </c>
      <c r="B75" s="92">
        <v>14</v>
      </c>
      <c r="C75" s="50"/>
      <c r="D75" s="50"/>
      <c r="E75" s="50"/>
      <c r="F75" s="50"/>
      <c r="G75" s="50"/>
      <c r="H75" s="50"/>
      <c r="I75" s="50"/>
      <c r="J75" s="66"/>
      <c r="K75" s="66">
        <v>0</v>
      </c>
    </row>
    <row r="76" spans="1:11" x14ac:dyDescent="0.2">
      <c r="A76" s="89" t="s">
        <v>1696</v>
      </c>
      <c r="B76" s="92">
        <v>15</v>
      </c>
      <c r="C76" s="50"/>
      <c r="D76" s="50"/>
      <c r="E76" s="50"/>
      <c r="F76" s="50"/>
      <c r="G76" s="50"/>
      <c r="H76" s="50"/>
      <c r="I76" s="50"/>
      <c r="J76" s="66"/>
      <c r="K76" s="66">
        <v>0</v>
      </c>
    </row>
    <row r="77" spans="1:11" x14ac:dyDescent="0.2">
      <c r="A77" s="89" t="s">
        <v>1692</v>
      </c>
      <c r="B77" s="92">
        <v>15</v>
      </c>
      <c r="C77" s="50"/>
      <c r="D77" s="50"/>
      <c r="E77" s="50"/>
      <c r="F77" s="50"/>
      <c r="G77" s="50"/>
      <c r="H77" s="50"/>
      <c r="I77" s="50"/>
      <c r="J77" s="66"/>
      <c r="K77" s="66">
        <v>0</v>
      </c>
    </row>
    <row r="78" spans="1:11" x14ac:dyDescent="0.2">
      <c r="A78" s="89" t="s">
        <v>1704</v>
      </c>
      <c r="B78" s="92">
        <v>15</v>
      </c>
      <c r="C78" s="50"/>
      <c r="D78" s="50"/>
      <c r="E78" s="50"/>
      <c r="F78" s="50"/>
      <c r="G78" s="50" t="b">
        <v>1</v>
      </c>
      <c r="H78" s="50"/>
      <c r="I78" s="50"/>
      <c r="J78" s="66"/>
      <c r="K78" s="66">
        <v>1</v>
      </c>
    </row>
    <row r="79" spans="1:11" x14ac:dyDescent="0.2">
      <c r="A79" s="89" t="s">
        <v>1706</v>
      </c>
      <c r="B79" s="92">
        <v>15</v>
      </c>
      <c r="C79" s="50"/>
      <c r="D79" s="50"/>
      <c r="E79" s="50" t="b">
        <v>1</v>
      </c>
      <c r="F79" s="50" t="b">
        <v>1</v>
      </c>
      <c r="G79" s="50"/>
      <c r="H79" s="50"/>
      <c r="I79" s="50" t="b">
        <v>1</v>
      </c>
      <c r="J79" s="66"/>
      <c r="K79" s="66">
        <v>3</v>
      </c>
    </row>
    <row r="80" spans="1:11" x14ac:dyDescent="0.2">
      <c r="A80" s="89" t="s">
        <v>1726</v>
      </c>
      <c r="B80" s="92">
        <v>16</v>
      </c>
      <c r="C80" s="50"/>
      <c r="D80" s="50"/>
      <c r="E80" s="50" t="b">
        <v>1</v>
      </c>
      <c r="F80" s="50"/>
      <c r="G80" s="50"/>
      <c r="H80" s="50"/>
      <c r="I80" s="50"/>
      <c r="J80" s="66"/>
      <c r="K80" s="66">
        <v>1</v>
      </c>
    </row>
    <row r="81" spans="1:11" x14ac:dyDescent="0.2">
      <c r="A81" s="89" t="s">
        <v>1722</v>
      </c>
      <c r="B81" s="92">
        <v>16</v>
      </c>
      <c r="C81" s="50"/>
      <c r="D81" s="50"/>
      <c r="E81" s="50"/>
      <c r="F81" s="50"/>
      <c r="G81" s="50" t="b">
        <v>1</v>
      </c>
      <c r="H81" s="50"/>
      <c r="I81" s="50" t="b">
        <v>1</v>
      </c>
      <c r="J81" s="66"/>
      <c r="K81" s="66">
        <v>2</v>
      </c>
    </row>
    <row r="82" spans="1:11" x14ac:dyDescent="0.2">
      <c r="A82" s="89" t="s">
        <v>1708</v>
      </c>
      <c r="B82" s="92">
        <v>16</v>
      </c>
      <c r="C82" s="50"/>
      <c r="D82" s="50"/>
      <c r="E82" s="50"/>
      <c r="F82" s="50"/>
      <c r="G82" s="50"/>
      <c r="H82" s="50"/>
      <c r="I82" s="50"/>
      <c r="J82" s="66"/>
      <c r="K82" s="66">
        <v>0</v>
      </c>
    </row>
    <row r="83" spans="1:11" x14ac:dyDescent="0.2">
      <c r="A83" s="89" t="s">
        <v>1720</v>
      </c>
      <c r="B83" s="92">
        <v>16</v>
      </c>
      <c r="C83" s="50"/>
      <c r="D83" s="50"/>
      <c r="E83" s="50"/>
      <c r="F83" s="50"/>
      <c r="G83" s="50"/>
      <c r="H83" s="50"/>
      <c r="I83" s="50"/>
      <c r="J83" s="66"/>
      <c r="K83" s="66">
        <v>0</v>
      </c>
    </row>
    <row r="84" spans="1:11" x14ac:dyDescent="0.2">
      <c r="A84" s="89" t="s">
        <v>1718</v>
      </c>
      <c r="B84" s="92">
        <v>16</v>
      </c>
      <c r="C84" s="50"/>
      <c r="D84" s="50"/>
      <c r="E84" s="50"/>
      <c r="F84" s="50"/>
      <c r="G84" s="50"/>
      <c r="H84" s="50"/>
      <c r="I84" s="50"/>
      <c r="J84" s="66"/>
      <c r="K84" s="66">
        <v>0</v>
      </c>
    </row>
    <row r="85" spans="1:11" x14ac:dyDescent="0.2">
      <c r="A85" s="89" t="s">
        <v>569</v>
      </c>
      <c r="B85" s="92">
        <v>17</v>
      </c>
      <c r="C85" s="50"/>
      <c r="D85" s="50"/>
      <c r="E85" s="50" t="b">
        <v>1</v>
      </c>
      <c r="F85" s="50"/>
      <c r="G85" s="50"/>
      <c r="H85" s="50" t="b">
        <v>1</v>
      </c>
      <c r="I85" s="50" t="b">
        <v>1</v>
      </c>
      <c r="J85" s="66" t="b">
        <v>1</v>
      </c>
      <c r="K85" s="66">
        <v>4</v>
      </c>
    </row>
    <row r="86" spans="1:11" x14ac:dyDescent="0.2">
      <c r="A86" s="89" t="s">
        <v>819</v>
      </c>
      <c r="B86" s="92">
        <v>17</v>
      </c>
      <c r="C86" s="50"/>
      <c r="D86" s="50"/>
      <c r="E86" s="50"/>
      <c r="F86" s="50"/>
      <c r="G86" s="50"/>
      <c r="H86" s="50" t="b">
        <v>1</v>
      </c>
      <c r="I86" s="50"/>
      <c r="J86" s="66"/>
      <c r="K86" s="66">
        <v>1</v>
      </c>
    </row>
    <row r="87" spans="1:11" x14ac:dyDescent="0.2">
      <c r="A87" s="89" t="s">
        <v>1734</v>
      </c>
      <c r="B87" s="92">
        <v>17</v>
      </c>
      <c r="C87" s="50"/>
      <c r="D87" s="50"/>
      <c r="E87" s="50"/>
      <c r="F87" s="50"/>
      <c r="G87" s="50" t="b">
        <v>1</v>
      </c>
      <c r="H87" s="50"/>
      <c r="I87" s="50"/>
      <c r="J87" s="66"/>
      <c r="K87" s="66">
        <v>1</v>
      </c>
    </row>
    <row r="88" spans="1:11" x14ac:dyDescent="0.2">
      <c r="A88" s="89" t="s">
        <v>1728</v>
      </c>
      <c r="B88" s="92">
        <v>17</v>
      </c>
      <c r="C88" s="50"/>
      <c r="D88" s="50"/>
      <c r="E88" s="50"/>
      <c r="F88" s="50"/>
      <c r="G88" s="50"/>
      <c r="H88" s="50"/>
      <c r="I88" s="50"/>
      <c r="J88" s="66"/>
      <c r="K88" s="66">
        <v>0</v>
      </c>
    </row>
    <row r="89" spans="1:11" x14ac:dyDescent="0.2">
      <c r="A89" s="89" t="s">
        <v>1760</v>
      </c>
      <c r="B89" s="92">
        <v>18</v>
      </c>
      <c r="C89" s="50"/>
      <c r="D89" s="50"/>
      <c r="E89" s="50"/>
      <c r="F89" s="50"/>
      <c r="G89" s="50"/>
      <c r="H89" s="50"/>
      <c r="I89" s="50"/>
      <c r="J89" s="66"/>
      <c r="K89" s="66">
        <v>0</v>
      </c>
    </row>
    <row r="90" spans="1:11" x14ac:dyDescent="0.2">
      <c r="A90" s="89" t="s">
        <v>1766</v>
      </c>
      <c r="B90" s="92">
        <v>18</v>
      </c>
      <c r="C90" s="50"/>
      <c r="D90" s="50"/>
      <c r="E90" s="50"/>
      <c r="F90" s="50"/>
      <c r="G90" s="50"/>
      <c r="H90" s="50"/>
      <c r="I90" s="50"/>
      <c r="J90" s="66"/>
      <c r="K90" s="66">
        <v>0</v>
      </c>
    </row>
    <row r="91" spans="1:11" x14ac:dyDescent="0.2">
      <c r="A91" s="89" t="s">
        <v>1762</v>
      </c>
      <c r="B91" s="92">
        <v>18</v>
      </c>
      <c r="C91" s="50" t="b">
        <v>1</v>
      </c>
      <c r="D91" s="50" t="b">
        <v>1</v>
      </c>
      <c r="E91" s="50" t="b">
        <v>1</v>
      </c>
      <c r="F91" s="50"/>
      <c r="G91" s="50" t="b">
        <v>1</v>
      </c>
      <c r="H91" s="50"/>
      <c r="I91" s="50" t="b">
        <v>1</v>
      </c>
      <c r="J91" s="66"/>
      <c r="K91" s="66">
        <v>5</v>
      </c>
    </row>
    <row r="92" spans="1:11" x14ac:dyDescent="0.2">
      <c r="A92" s="89" t="s">
        <v>1758</v>
      </c>
      <c r="B92" s="92">
        <v>18</v>
      </c>
      <c r="C92" s="50"/>
      <c r="D92" s="50"/>
      <c r="E92" s="50"/>
      <c r="F92" s="50"/>
      <c r="G92" s="50"/>
      <c r="H92" s="50"/>
      <c r="I92" s="50"/>
      <c r="J92" s="66"/>
      <c r="K92" s="66">
        <v>0</v>
      </c>
    </row>
    <row r="93" spans="1:11" x14ac:dyDescent="0.2">
      <c r="A93" s="89" t="s">
        <v>1790</v>
      </c>
      <c r="B93" s="92">
        <v>19</v>
      </c>
      <c r="C93" s="50"/>
      <c r="D93" s="50"/>
      <c r="E93" s="50"/>
      <c r="F93" s="50"/>
      <c r="G93" s="50"/>
      <c r="H93" s="50"/>
      <c r="I93" s="50"/>
      <c r="J93" s="66" t="b">
        <v>1</v>
      </c>
      <c r="K93" s="66">
        <v>1</v>
      </c>
    </row>
    <row r="94" spans="1:11" x14ac:dyDescent="0.2">
      <c r="A94" s="89" t="s">
        <v>1798</v>
      </c>
      <c r="B94" s="92">
        <v>19</v>
      </c>
      <c r="C94" s="50"/>
      <c r="D94" s="50" t="b">
        <v>1</v>
      </c>
      <c r="E94" s="50"/>
      <c r="F94" s="50"/>
      <c r="G94" s="50" t="b">
        <v>1</v>
      </c>
      <c r="H94" s="50" t="b">
        <v>1</v>
      </c>
      <c r="I94" s="50" t="b">
        <v>1</v>
      </c>
      <c r="J94" s="66"/>
      <c r="K94" s="66">
        <v>4</v>
      </c>
    </row>
    <row r="95" spans="1:11" x14ac:dyDescent="0.2">
      <c r="A95" s="89" t="s">
        <v>1798</v>
      </c>
      <c r="B95" s="92">
        <v>19</v>
      </c>
      <c r="C95" s="50"/>
      <c r="D95" s="50" t="b">
        <v>1</v>
      </c>
      <c r="E95" s="50"/>
      <c r="F95" s="50"/>
      <c r="G95" s="50" t="b">
        <v>1</v>
      </c>
      <c r="H95" s="50" t="b">
        <v>1</v>
      </c>
      <c r="I95" s="50" t="b">
        <v>1</v>
      </c>
      <c r="J95" s="66"/>
      <c r="K95" s="66">
        <v>4</v>
      </c>
    </row>
    <row r="96" spans="1:11" x14ac:dyDescent="0.2">
      <c r="A96" s="89" t="s">
        <v>1788</v>
      </c>
      <c r="B96" s="92">
        <v>19</v>
      </c>
      <c r="C96" s="50"/>
      <c r="D96" s="50"/>
      <c r="E96" s="50"/>
      <c r="F96" s="50"/>
      <c r="G96" s="50"/>
      <c r="H96" s="50"/>
      <c r="I96" s="50"/>
      <c r="J96" s="66"/>
      <c r="K96" s="66">
        <v>0</v>
      </c>
    </row>
    <row r="97" spans="1:11" x14ac:dyDescent="0.2">
      <c r="A97" s="89" t="s">
        <v>1776</v>
      </c>
      <c r="B97" s="92">
        <v>19</v>
      </c>
      <c r="C97" s="50"/>
      <c r="D97" s="50"/>
      <c r="E97" s="50" t="b">
        <v>1</v>
      </c>
      <c r="F97" s="50"/>
      <c r="G97" s="50"/>
      <c r="H97" s="50"/>
      <c r="I97" s="50"/>
      <c r="J97" s="66"/>
      <c r="K97" s="66">
        <v>1</v>
      </c>
    </row>
    <row r="98" spans="1:11" x14ac:dyDescent="0.2">
      <c r="A98" s="89" t="s">
        <v>1826</v>
      </c>
      <c r="B98" s="92">
        <v>20</v>
      </c>
      <c r="C98" s="50"/>
      <c r="D98" s="50"/>
      <c r="E98" s="50"/>
      <c r="F98" s="50" t="b">
        <v>1</v>
      </c>
      <c r="G98" s="50" t="b">
        <v>1</v>
      </c>
      <c r="H98" s="50"/>
      <c r="I98" s="50"/>
      <c r="J98" s="66"/>
      <c r="K98" s="66">
        <v>2</v>
      </c>
    </row>
    <row r="99" spans="1:11" x14ac:dyDescent="0.2">
      <c r="A99" s="89" t="s">
        <v>1834</v>
      </c>
      <c r="B99" s="92">
        <v>20</v>
      </c>
      <c r="C99" s="50"/>
      <c r="D99" s="50"/>
      <c r="E99" s="50"/>
      <c r="F99" s="50"/>
      <c r="G99" s="50"/>
      <c r="H99" s="50"/>
      <c r="I99" s="50"/>
      <c r="J99" s="66"/>
      <c r="K99" s="66">
        <v>0</v>
      </c>
    </row>
    <row r="100" spans="1:11" x14ac:dyDescent="0.2">
      <c r="A100" s="89" t="s">
        <v>541</v>
      </c>
      <c r="B100" s="92">
        <v>20</v>
      </c>
      <c r="C100" s="50"/>
      <c r="D100" s="50"/>
      <c r="E100" s="50"/>
      <c r="F100" s="50"/>
      <c r="G100" s="50"/>
      <c r="H100" s="50"/>
      <c r="I100" s="50" t="b">
        <v>1</v>
      </c>
      <c r="J100" s="66"/>
      <c r="K100" s="66">
        <v>1</v>
      </c>
    </row>
    <row r="101" spans="1:11" x14ac:dyDescent="0.2">
      <c r="A101" s="89" t="s">
        <v>1808</v>
      </c>
      <c r="B101" s="92">
        <v>20</v>
      </c>
      <c r="C101" s="50"/>
      <c r="D101" s="50"/>
      <c r="E101" s="50"/>
      <c r="F101" s="50"/>
      <c r="G101" s="50"/>
      <c r="H101" s="50"/>
      <c r="I101" s="50"/>
      <c r="J101" s="66"/>
      <c r="K101" s="66">
        <v>0</v>
      </c>
    </row>
    <row r="102" spans="1:11" x14ac:dyDescent="0.2">
      <c r="A102" s="89" t="s">
        <v>669</v>
      </c>
      <c r="B102" s="92">
        <v>20</v>
      </c>
      <c r="C102" s="50"/>
      <c r="D102" s="50" t="b">
        <v>1</v>
      </c>
      <c r="E102" s="50" t="b">
        <v>1</v>
      </c>
      <c r="F102" s="50"/>
      <c r="G102" s="50"/>
      <c r="H102" s="50"/>
      <c r="I102" s="50"/>
      <c r="J102" s="66"/>
      <c r="K102" s="66">
        <v>2</v>
      </c>
    </row>
    <row r="103" spans="1:11" x14ac:dyDescent="0.2">
      <c r="A103" s="89" t="s">
        <v>1838</v>
      </c>
      <c r="B103" s="92">
        <v>21</v>
      </c>
      <c r="C103" s="50"/>
      <c r="D103" s="50"/>
      <c r="E103" s="50"/>
      <c r="F103" s="50"/>
      <c r="G103" s="50"/>
      <c r="H103" s="50"/>
      <c r="I103" s="50"/>
      <c r="J103" s="66"/>
      <c r="K103" s="66">
        <v>0</v>
      </c>
    </row>
    <row r="104" spans="1:11" x14ac:dyDescent="0.2">
      <c r="A104" s="89" t="s">
        <v>777</v>
      </c>
      <c r="B104" s="92">
        <v>21</v>
      </c>
      <c r="C104" s="50"/>
      <c r="D104" s="50"/>
      <c r="E104" s="50" t="b">
        <v>1</v>
      </c>
      <c r="F104" s="50"/>
      <c r="G104" s="50" t="b">
        <v>1</v>
      </c>
      <c r="H104" s="50"/>
      <c r="I104" s="50" t="b">
        <v>1</v>
      </c>
      <c r="J104" s="66"/>
      <c r="K104" s="66">
        <v>3</v>
      </c>
    </row>
    <row r="105" spans="1:11" x14ac:dyDescent="0.2">
      <c r="A105" s="89" t="s">
        <v>1851</v>
      </c>
      <c r="B105" s="92">
        <v>22</v>
      </c>
      <c r="C105" s="50"/>
      <c r="D105" s="50"/>
      <c r="E105" s="50"/>
      <c r="F105" s="50"/>
      <c r="G105" s="50"/>
      <c r="H105" s="50"/>
      <c r="I105" s="50"/>
      <c r="J105" s="66"/>
      <c r="K105" s="66">
        <v>0</v>
      </c>
    </row>
    <row r="106" spans="1:11" x14ac:dyDescent="0.2">
      <c r="A106" s="89" t="s">
        <v>4243</v>
      </c>
      <c r="B106" s="92">
        <v>22</v>
      </c>
      <c r="C106" s="50"/>
      <c r="D106" s="50"/>
      <c r="E106" s="50"/>
      <c r="F106" s="50"/>
      <c r="G106" s="50"/>
      <c r="H106" s="50"/>
      <c r="I106" s="50" t="b">
        <v>1</v>
      </c>
      <c r="J106" s="66"/>
      <c r="K106" s="66">
        <v>1</v>
      </c>
    </row>
    <row r="107" spans="1:11" x14ac:dyDescent="0.2">
      <c r="A107" s="89" t="s">
        <v>1861</v>
      </c>
      <c r="B107" s="92">
        <v>22</v>
      </c>
      <c r="C107" s="50"/>
      <c r="D107" s="50"/>
      <c r="E107" s="50" t="b">
        <v>1</v>
      </c>
      <c r="F107" s="50" t="b">
        <v>1</v>
      </c>
      <c r="G107" s="50" t="b">
        <v>1</v>
      </c>
      <c r="H107" s="50"/>
      <c r="I107" s="50"/>
      <c r="J107" s="66"/>
      <c r="K107" s="66">
        <v>3</v>
      </c>
    </row>
    <row r="108" spans="1:11" x14ac:dyDescent="0.2">
      <c r="A108" s="89" t="s">
        <v>1847</v>
      </c>
      <c r="B108" s="92">
        <v>22</v>
      </c>
      <c r="C108" s="50"/>
      <c r="D108" s="50"/>
      <c r="E108" s="50"/>
      <c r="F108" s="50"/>
      <c r="G108" s="50"/>
      <c r="H108" s="50"/>
      <c r="I108" s="50"/>
      <c r="J108" s="66"/>
      <c r="K108" s="66">
        <v>0</v>
      </c>
    </row>
    <row r="109" spans="1:11" x14ac:dyDescent="0.2">
      <c r="A109" s="89" t="s">
        <v>1884</v>
      </c>
      <c r="B109" s="92">
        <v>23</v>
      </c>
      <c r="C109" s="50"/>
      <c r="D109" s="50"/>
      <c r="E109" s="50"/>
      <c r="F109" s="50"/>
      <c r="G109" s="50"/>
      <c r="H109" s="50"/>
      <c r="I109" s="50" t="b">
        <v>1</v>
      </c>
      <c r="J109" s="66"/>
      <c r="K109" s="66">
        <v>1</v>
      </c>
    </row>
    <row r="110" spans="1:11" x14ac:dyDescent="0.2">
      <c r="A110" s="89" t="s">
        <v>1879</v>
      </c>
      <c r="B110" s="92">
        <v>23</v>
      </c>
      <c r="C110" s="50" t="b">
        <v>1</v>
      </c>
      <c r="D110" s="50"/>
      <c r="E110" s="50"/>
      <c r="F110" s="50"/>
      <c r="G110" s="50"/>
      <c r="H110" s="50"/>
      <c r="I110" s="50"/>
      <c r="J110" s="66"/>
      <c r="K110" s="66">
        <v>1</v>
      </c>
    </row>
    <row r="111" spans="1:11" x14ac:dyDescent="0.2">
      <c r="A111" s="89" t="s">
        <v>1881</v>
      </c>
      <c r="B111" s="92">
        <v>23</v>
      </c>
      <c r="C111" s="50"/>
      <c r="D111" s="50"/>
      <c r="E111" s="50"/>
      <c r="F111" s="50"/>
      <c r="G111" s="50" t="b">
        <v>1</v>
      </c>
      <c r="H111" s="50"/>
      <c r="I111" s="50"/>
      <c r="J111" s="66"/>
      <c r="K111" s="66">
        <v>1</v>
      </c>
    </row>
    <row r="112" spans="1:11" x14ac:dyDescent="0.2">
      <c r="A112" s="89" t="s">
        <v>673</v>
      </c>
      <c r="B112" s="92">
        <v>23</v>
      </c>
      <c r="C112" s="50"/>
      <c r="D112" s="50"/>
      <c r="E112" s="50" t="b">
        <v>1</v>
      </c>
      <c r="F112" s="50"/>
      <c r="G112" s="50"/>
      <c r="H112" s="50"/>
      <c r="I112" s="50"/>
      <c r="J112" s="66"/>
      <c r="K112" s="66">
        <v>1</v>
      </c>
    </row>
    <row r="113" spans="1:11" x14ac:dyDescent="0.2">
      <c r="A113" s="89" t="s">
        <v>1898</v>
      </c>
      <c r="B113" s="92">
        <v>24</v>
      </c>
      <c r="C113" s="50"/>
      <c r="D113" s="50" t="b">
        <v>1</v>
      </c>
      <c r="E113" s="50"/>
      <c r="F113" s="50"/>
      <c r="G113" s="50" t="b">
        <v>1</v>
      </c>
      <c r="H113" s="50" t="b">
        <v>1</v>
      </c>
      <c r="I113" s="50"/>
      <c r="J113" s="66"/>
      <c r="K113" s="66">
        <v>3</v>
      </c>
    </row>
    <row r="114" spans="1:11" x14ac:dyDescent="0.2">
      <c r="A114" s="89" t="s">
        <v>1900</v>
      </c>
      <c r="B114" s="92">
        <v>24</v>
      </c>
      <c r="C114" s="50"/>
      <c r="D114" s="50"/>
      <c r="E114" s="50"/>
      <c r="F114" s="50"/>
      <c r="G114" s="50" t="b">
        <v>1</v>
      </c>
      <c r="H114" s="50" t="b">
        <v>1</v>
      </c>
      <c r="I114" s="50"/>
      <c r="J114" s="66"/>
      <c r="K114" s="66">
        <v>2</v>
      </c>
    </row>
    <row r="115" spans="1:11" x14ac:dyDescent="0.2">
      <c r="A115" s="89" t="s">
        <v>1894</v>
      </c>
      <c r="B115" s="92">
        <v>24</v>
      </c>
      <c r="C115" s="50"/>
      <c r="D115" s="50"/>
      <c r="E115" s="50" t="b">
        <v>1</v>
      </c>
      <c r="F115" s="50"/>
      <c r="G115" s="50"/>
      <c r="H115" s="50" t="b">
        <v>1</v>
      </c>
      <c r="I115" s="50" t="b">
        <v>1</v>
      </c>
      <c r="J115" s="66"/>
      <c r="K115" s="66">
        <v>3</v>
      </c>
    </row>
    <row r="116" spans="1:11" x14ac:dyDescent="0.2">
      <c r="A116" s="89" t="s">
        <v>1902</v>
      </c>
      <c r="B116" s="92">
        <v>24</v>
      </c>
      <c r="C116" s="50"/>
      <c r="D116" s="50"/>
      <c r="E116" s="50"/>
      <c r="F116" s="50"/>
      <c r="G116" s="50"/>
      <c r="H116" s="50"/>
      <c r="I116" s="50"/>
      <c r="J116" s="66"/>
      <c r="K116" s="66">
        <v>0</v>
      </c>
    </row>
    <row r="117" spans="1:11" x14ac:dyDescent="0.2">
      <c r="A117" s="89" t="s">
        <v>1890</v>
      </c>
      <c r="B117" s="92">
        <v>24</v>
      </c>
      <c r="C117" s="50"/>
      <c r="D117" s="50"/>
      <c r="E117" s="50"/>
      <c r="F117" s="50"/>
      <c r="G117" s="50"/>
      <c r="H117" s="50"/>
      <c r="I117" s="50"/>
      <c r="J117" s="66"/>
      <c r="K117" s="66">
        <v>0</v>
      </c>
    </row>
    <row r="118" spans="1:11" x14ac:dyDescent="0.2">
      <c r="A118" s="89" t="s">
        <v>1920</v>
      </c>
      <c r="B118" s="92">
        <v>25</v>
      </c>
      <c r="C118" s="50"/>
      <c r="D118" s="50"/>
      <c r="E118" s="50"/>
      <c r="F118" s="50"/>
      <c r="G118" s="50"/>
      <c r="H118" s="50"/>
      <c r="I118" s="50"/>
      <c r="J118" s="66"/>
      <c r="K118" s="66">
        <v>0</v>
      </c>
    </row>
    <row r="119" spans="1:11" x14ac:dyDescent="0.2">
      <c r="A119" s="89" t="s">
        <v>1924</v>
      </c>
      <c r="B119" s="92">
        <v>25</v>
      </c>
      <c r="C119" s="50"/>
      <c r="D119" s="50"/>
      <c r="E119" s="50"/>
      <c r="F119" s="50"/>
      <c r="G119" s="50"/>
      <c r="H119" s="50"/>
      <c r="I119" s="50"/>
      <c r="J119" s="66"/>
      <c r="K119" s="66">
        <v>0</v>
      </c>
    </row>
    <row r="120" spans="1:11" x14ac:dyDescent="0.2">
      <c r="A120" s="89" t="s">
        <v>1926</v>
      </c>
      <c r="B120" s="92">
        <v>25</v>
      </c>
      <c r="C120" s="50"/>
      <c r="D120" s="50"/>
      <c r="E120" s="50" t="b">
        <v>1</v>
      </c>
      <c r="F120" s="50"/>
      <c r="G120" s="50" t="b">
        <v>1</v>
      </c>
      <c r="H120" s="50"/>
      <c r="I120" s="50" t="b">
        <v>1</v>
      </c>
      <c r="J120" s="66"/>
      <c r="K120" s="66">
        <v>3</v>
      </c>
    </row>
    <row r="121" spans="1:11" x14ac:dyDescent="0.2">
      <c r="A121" s="89" t="s">
        <v>1930</v>
      </c>
      <c r="B121" s="92">
        <v>25</v>
      </c>
      <c r="C121" s="50"/>
      <c r="D121" s="50"/>
      <c r="E121" s="50"/>
      <c r="F121" s="50" t="b">
        <v>1</v>
      </c>
      <c r="G121" s="50"/>
      <c r="H121" s="50"/>
      <c r="I121" s="50"/>
      <c r="J121" s="66"/>
      <c r="K121" s="66">
        <v>1</v>
      </c>
    </row>
    <row r="122" spans="1:11" x14ac:dyDescent="0.2">
      <c r="A122" s="89" t="s">
        <v>1948</v>
      </c>
      <c r="B122" s="92">
        <v>26</v>
      </c>
      <c r="C122" s="50"/>
      <c r="D122" s="50"/>
      <c r="E122" s="50"/>
      <c r="F122" s="50"/>
      <c r="G122" s="50"/>
      <c r="H122" s="50"/>
      <c r="I122" s="50"/>
      <c r="J122" s="66"/>
      <c r="K122" s="66">
        <v>0</v>
      </c>
    </row>
    <row r="123" spans="1:11" x14ac:dyDescent="0.2">
      <c r="A123" s="89" t="s">
        <v>1944</v>
      </c>
      <c r="B123" s="92">
        <v>26</v>
      </c>
      <c r="C123" s="50"/>
      <c r="D123" s="50"/>
      <c r="E123" s="50"/>
      <c r="F123" s="50"/>
      <c r="G123" s="50"/>
      <c r="H123" s="50"/>
      <c r="I123" s="50"/>
      <c r="J123" s="66"/>
      <c r="K123" s="66">
        <v>0</v>
      </c>
    </row>
    <row r="124" spans="1:11" x14ac:dyDescent="0.2">
      <c r="A124" s="89" t="s">
        <v>1946</v>
      </c>
      <c r="B124" s="92">
        <v>26</v>
      </c>
      <c r="C124" s="50"/>
      <c r="D124" s="50"/>
      <c r="E124" s="50" t="b">
        <v>1</v>
      </c>
      <c r="F124" s="50" t="b">
        <v>1</v>
      </c>
      <c r="G124" s="50" t="b">
        <v>1</v>
      </c>
      <c r="H124" s="50"/>
      <c r="I124" s="50" t="b">
        <v>1</v>
      </c>
      <c r="J124" s="66"/>
      <c r="K124" s="66">
        <v>4</v>
      </c>
    </row>
    <row r="125" spans="1:11" x14ac:dyDescent="0.2">
      <c r="A125" s="89" t="s">
        <v>1942</v>
      </c>
      <c r="B125" s="92">
        <v>26</v>
      </c>
      <c r="C125" s="50"/>
      <c r="D125" s="50"/>
      <c r="E125" s="50"/>
      <c r="F125" s="50"/>
      <c r="G125" s="50"/>
      <c r="H125" s="50"/>
      <c r="I125" s="50"/>
      <c r="J125" s="66"/>
      <c r="K125" s="66">
        <v>0</v>
      </c>
    </row>
    <row r="126" spans="1:11" x14ac:dyDescent="0.2">
      <c r="A126" s="89" t="s">
        <v>1954</v>
      </c>
      <c r="B126" s="92">
        <v>27</v>
      </c>
      <c r="C126" s="50"/>
      <c r="D126" s="50"/>
      <c r="E126" s="50"/>
      <c r="F126" s="50"/>
      <c r="G126" s="50"/>
      <c r="H126" s="50"/>
      <c r="I126" s="50"/>
      <c r="J126" s="66"/>
      <c r="K126" s="66">
        <v>0</v>
      </c>
    </row>
    <row r="127" spans="1:11" x14ac:dyDescent="0.2">
      <c r="A127" s="89" t="s">
        <v>1961</v>
      </c>
      <c r="B127" s="92">
        <v>27</v>
      </c>
      <c r="C127" s="50"/>
      <c r="D127" s="50"/>
      <c r="E127" s="50"/>
      <c r="F127" s="50"/>
      <c r="G127" s="50"/>
      <c r="H127" s="50"/>
      <c r="I127" s="50" t="b">
        <v>1</v>
      </c>
      <c r="J127" s="66"/>
      <c r="K127" s="66">
        <v>1</v>
      </c>
    </row>
    <row r="128" spans="1:11" x14ac:dyDescent="0.2">
      <c r="A128" s="89" t="s">
        <v>609</v>
      </c>
      <c r="B128" s="92">
        <v>27</v>
      </c>
      <c r="C128" s="50"/>
      <c r="D128" s="50"/>
      <c r="E128" s="50" t="b">
        <v>1</v>
      </c>
      <c r="F128" s="50"/>
      <c r="G128" s="50" t="b">
        <v>1</v>
      </c>
      <c r="H128" s="50"/>
      <c r="I128" s="50"/>
      <c r="J128" s="66"/>
      <c r="K128" s="66">
        <v>2</v>
      </c>
    </row>
    <row r="129" spans="1:11" x14ac:dyDescent="0.2">
      <c r="A129" s="89" t="s">
        <v>1965</v>
      </c>
      <c r="B129" s="92">
        <v>28</v>
      </c>
      <c r="C129" s="50"/>
      <c r="D129" s="50"/>
      <c r="E129" s="50"/>
      <c r="F129" s="50"/>
      <c r="G129" s="50"/>
      <c r="H129" s="50"/>
      <c r="I129" s="50"/>
      <c r="J129" s="66"/>
      <c r="K129" s="66">
        <v>0</v>
      </c>
    </row>
    <row r="130" spans="1:11" x14ac:dyDescent="0.2">
      <c r="A130" s="89" t="s">
        <v>1973</v>
      </c>
      <c r="B130" s="92">
        <v>28</v>
      </c>
      <c r="C130" s="50"/>
      <c r="D130" s="50"/>
      <c r="E130" s="50"/>
      <c r="F130" s="50"/>
      <c r="G130" s="50"/>
      <c r="H130" s="50"/>
      <c r="I130" s="50"/>
      <c r="J130" s="66"/>
      <c r="K130" s="66">
        <v>0</v>
      </c>
    </row>
    <row r="131" spans="1:11" x14ac:dyDescent="0.2">
      <c r="A131" s="89" t="s">
        <v>1971</v>
      </c>
      <c r="B131" s="92">
        <v>28</v>
      </c>
      <c r="C131" s="50"/>
      <c r="D131" s="50"/>
      <c r="E131" s="50" t="b">
        <v>1</v>
      </c>
      <c r="F131" s="50"/>
      <c r="G131" s="50" t="b">
        <v>1</v>
      </c>
      <c r="H131" s="50" t="b">
        <v>1</v>
      </c>
      <c r="I131" s="50" t="b">
        <v>1</v>
      </c>
      <c r="J131" s="66"/>
      <c r="K131" s="66">
        <v>4</v>
      </c>
    </row>
    <row r="132" spans="1:11" x14ac:dyDescent="0.2">
      <c r="A132" s="89" t="s">
        <v>1979</v>
      </c>
      <c r="B132" s="92">
        <v>29</v>
      </c>
      <c r="C132" s="50"/>
      <c r="D132" s="50"/>
      <c r="E132" s="50"/>
      <c r="F132" s="50"/>
      <c r="G132" s="50" t="b">
        <v>1</v>
      </c>
      <c r="H132" s="50"/>
      <c r="I132" s="50"/>
      <c r="J132" s="66"/>
      <c r="K132" s="66">
        <v>1</v>
      </c>
    </row>
    <row r="133" spans="1:11" x14ac:dyDescent="0.2">
      <c r="A133" s="89" t="s">
        <v>1975</v>
      </c>
      <c r="B133" s="92">
        <v>29</v>
      </c>
      <c r="C133" s="50"/>
      <c r="D133" s="50"/>
      <c r="E133" s="50" t="b">
        <v>1</v>
      </c>
      <c r="F133" s="50"/>
      <c r="G133" s="50"/>
      <c r="H133" s="50"/>
      <c r="I133" s="50"/>
      <c r="J133" s="66"/>
      <c r="K133" s="66">
        <v>1</v>
      </c>
    </row>
    <row r="134" spans="1:11" x14ac:dyDescent="0.2">
      <c r="A134" s="89" t="s">
        <v>4244</v>
      </c>
      <c r="B134" s="92">
        <v>29</v>
      </c>
      <c r="C134" s="50"/>
      <c r="D134" s="50"/>
      <c r="E134" s="50"/>
      <c r="F134" s="50"/>
      <c r="G134" s="50"/>
      <c r="H134" s="50"/>
      <c r="I134" s="50" t="b">
        <v>1</v>
      </c>
      <c r="J134" s="66"/>
      <c r="K134" s="66">
        <v>1</v>
      </c>
    </row>
    <row r="135" spans="1:11" x14ac:dyDescent="0.2">
      <c r="A135" s="89" t="s">
        <v>4244</v>
      </c>
      <c r="B135" s="92">
        <v>29</v>
      </c>
      <c r="C135" s="50"/>
      <c r="D135" s="50"/>
      <c r="E135" s="50"/>
      <c r="F135" s="50"/>
      <c r="G135" s="50"/>
      <c r="H135" s="50"/>
      <c r="I135" s="50" t="b">
        <v>1</v>
      </c>
      <c r="J135" s="66"/>
      <c r="K135" s="66">
        <v>1</v>
      </c>
    </row>
    <row r="136" spans="1:11" x14ac:dyDescent="0.2">
      <c r="A136" s="89" t="s">
        <v>2006</v>
      </c>
      <c r="B136" s="92">
        <v>30</v>
      </c>
      <c r="C136" s="50"/>
      <c r="D136" s="50"/>
      <c r="E136" s="50"/>
      <c r="F136" s="50"/>
      <c r="G136" s="50"/>
      <c r="H136" s="50"/>
      <c r="I136" s="50"/>
      <c r="J136" s="66"/>
      <c r="K136" s="66">
        <v>0</v>
      </c>
    </row>
    <row r="137" spans="1:11" x14ac:dyDescent="0.2">
      <c r="A137" s="89" t="s">
        <v>2012</v>
      </c>
      <c r="B137" s="92">
        <v>30</v>
      </c>
      <c r="C137" s="50"/>
      <c r="D137" s="50" t="b">
        <v>1</v>
      </c>
      <c r="E137" s="50"/>
      <c r="F137" s="50"/>
      <c r="G137" s="50" t="b">
        <v>1</v>
      </c>
      <c r="H137" s="50"/>
      <c r="I137" s="50" t="b">
        <v>1</v>
      </c>
      <c r="J137" s="66"/>
      <c r="K137" s="66">
        <v>3</v>
      </c>
    </row>
    <row r="138" spans="1:11" x14ac:dyDescent="0.2">
      <c r="A138" s="89" t="s">
        <v>2004</v>
      </c>
      <c r="B138" s="92">
        <v>30</v>
      </c>
      <c r="C138" s="50"/>
      <c r="D138" s="50"/>
      <c r="E138" s="50" t="b">
        <v>1</v>
      </c>
      <c r="F138" s="50"/>
      <c r="G138" s="50"/>
      <c r="H138" s="50"/>
      <c r="I138" s="50"/>
      <c r="J138" s="66"/>
      <c r="K138" s="66">
        <v>1</v>
      </c>
    </row>
    <row r="139" spans="1:11" x14ac:dyDescent="0.2">
      <c r="A139" s="89" t="s">
        <v>1983</v>
      </c>
      <c r="B139" s="92">
        <v>30</v>
      </c>
      <c r="C139" s="50"/>
      <c r="D139" s="50"/>
      <c r="E139" s="50"/>
      <c r="F139" s="50"/>
      <c r="G139" s="50"/>
      <c r="H139" s="50"/>
      <c r="I139" s="50"/>
      <c r="J139" s="66"/>
      <c r="K139" s="66">
        <v>0</v>
      </c>
    </row>
    <row r="140" spans="1:11" x14ac:dyDescent="0.2">
      <c r="A140" s="89" t="s">
        <v>2002</v>
      </c>
      <c r="B140" s="92">
        <v>30</v>
      </c>
      <c r="C140" s="50"/>
      <c r="D140" s="50"/>
      <c r="E140" s="50"/>
      <c r="F140" s="50"/>
      <c r="G140" s="50"/>
      <c r="H140" s="50"/>
      <c r="I140" s="50"/>
      <c r="J140" s="66"/>
      <c r="K140" s="66">
        <v>0</v>
      </c>
    </row>
    <row r="141" spans="1:11" x14ac:dyDescent="0.2">
      <c r="A141" s="89" t="s">
        <v>2010</v>
      </c>
      <c r="B141" s="92">
        <v>30</v>
      </c>
      <c r="C141" s="50"/>
      <c r="D141" s="50"/>
      <c r="E141" s="50"/>
      <c r="F141" s="50"/>
      <c r="G141" s="50"/>
      <c r="H141" s="50"/>
      <c r="I141" s="50"/>
      <c r="J141" s="66"/>
      <c r="K141" s="66">
        <v>0</v>
      </c>
    </row>
    <row r="142" spans="1:11" x14ac:dyDescent="0.2">
      <c r="A142" s="89" t="s">
        <v>781</v>
      </c>
      <c r="B142" s="92">
        <v>31</v>
      </c>
      <c r="C142" s="50"/>
      <c r="D142" s="50"/>
      <c r="E142" s="50"/>
      <c r="F142" s="50"/>
      <c r="G142" s="50"/>
      <c r="H142" s="50" t="b">
        <v>1</v>
      </c>
      <c r="I142" s="50" t="b">
        <v>1</v>
      </c>
      <c r="J142" s="66"/>
      <c r="K142" s="66">
        <v>2</v>
      </c>
    </row>
    <row r="143" spans="1:11" x14ac:dyDescent="0.2">
      <c r="A143" s="89" t="s">
        <v>2024</v>
      </c>
      <c r="B143" s="92">
        <v>31</v>
      </c>
      <c r="C143" s="50"/>
      <c r="D143" s="50"/>
      <c r="E143" s="50"/>
      <c r="F143" s="50"/>
      <c r="G143" s="50"/>
      <c r="H143" s="50"/>
      <c r="I143" s="50"/>
      <c r="J143" s="66"/>
      <c r="K143" s="66">
        <v>0</v>
      </c>
    </row>
    <row r="144" spans="1:11" x14ac:dyDescent="0.2">
      <c r="A144" s="89" t="s">
        <v>2036</v>
      </c>
      <c r="B144" s="92">
        <v>31</v>
      </c>
      <c r="C144" s="50"/>
      <c r="D144" s="50" t="b">
        <v>1</v>
      </c>
      <c r="E144" s="50"/>
      <c r="F144" s="50"/>
      <c r="G144" s="50"/>
      <c r="H144" s="50"/>
      <c r="I144" s="50"/>
      <c r="J144" s="66"/>
      <c r="K144" s="66">
        <v>1</v>
      </c>
    </row>
    <row r="145" spans="1:11" x14ac:dyDescent="0.2">
      <c r="A145" s="89" t="s">
        <v>2038</v>
      </c>
      <c r="B145" s="92">
        <v>31</v>
      </c>
      <c r="C145" s="50"/>
      <c r="D145" s="50"/>
      <c r="E145" s="50"/>
      <c r="F145" s="50"/>
      <c r="G145" s="50"/>
      <c r="H145" s="50" t="b">
        <v>1</v>
      </c>
      <c r="I145" s="50"/>
      <c r="J145" s="66"/>
      <c r="K145" s="66">
        <v>1</v>
      </c>
    </row>
    <row r="146" spans="1:11" x14ac:dyDescent="0.2">
      <c r="A146" s="89" t="s">
        <v>2034</v>
      </c>
      <c r="B146" s="92">
        <v>31</v>
      </c>
      <c r="C146" s="50"/>
      <c r="D146" s="50"/>
      <c r="E146" s="50" t="b">
        <v>1</v>
      </c>
      <c r="F146" s="50"/>
      <c r="G146" s="50" t="b">
        <v>1</v>
      </c>
      <c r="H146" s="50"/>
      <c r="I146" s="50"/>
      <c r="J146" s="66"/>
      <c r="K146" s="66">
        <v>2</v>
      </c>
    </row>
    <row r="147" spans="1:11" x14ac:dyDescent="0.2">
      <c r="A147" s="89" t="s">
        <v>2040</v>
      </c>
      <c r="B147" s="92">
        <v>31</v>
      </c>
      <c r="C147" s="50"/>
      <c r="D147" s="50"/>
      <c r="E147" s="50"/>
      <c r="F147" s="50"/>
      <c r="G147" s="50"/>
      <c r="H147" s="50" t="b">
        <v>1</v>
      </c>
      <c r="I147" s="50"/>
      <c r="J147" s="66"/>
      <c r="K147" s="66">
        <v>1</v>
      </c>
    </row>
    <row r="148" spans="1:11" x14ac:dyDescent="0.2">
      <c r="A148" s="89" t="s">
        <v>2059</v>
      </c>
      <c r="B148" s="92">
        <v>32</v>
      </c>
      <c r="C148" s="50"/>
      <c r="D148" s="50"/>
      <c r="E148" s="50"/>
      <c r="F148" s="50"/>
      <c r="G148" s="50"/>
      <c r="H148" s="50"/>
      <c r="I148" s="50"/>
      <c r="J148" s="66"/>
      <c r="K148" s="66">
        <v>0</v>
      </c>
    </row>
    <row r="149" spans="1:11" x14ac:dyDescent="0.2">
      <c r="A149" s="89" t="s">
        <v>576</v>
      </c>
      <c r="B149" s="92">
        <v>32</v>
      </c>
      <c r="C149" s="50" t="b">
        <v>1</v>
      </c>
      <c r="D149" s="50"/>
      <c r="E149" s="50" t="b">
        <v>1</v>
      </c>
      <c r="F149" s="50"/>
      <c r="G149" s="50" t="b">
        <v>1</v>
      </c>
      <c r="H149" s="50"/>
      <c r="I149" s="50" t="b">
        <v>1</v>
      </c>
      <c r="J149" s="66"/>
      <c r="K149" s="66">
        <v>4</v>
      </c>
    </row>
    <row r="150" spans="1:11" x14ac:dyDescent="0.2">
      <c r="A150" s="89" t="s">
        <v>2088</v>
      </c>
      <c r="B150" s="92">
        <v>32</v>
      </c>
      <c r="C150" s="50"/>
      <c r="D150" s="50"/>
      <c r="E150" s="50"/>
      <c r="F150" s="50"/>
      <c r="G150" s="50"/>
      <c r="H150" s="50"/>
      <c r="I150" s="50"/>
      <c r="J150" s="66"/>
      <c r="K150" s="66">
        <v>0</v>
      </c>
    </row>
    <row r="151" spans="1:11" x14ac:dyDescent="0.2">
      <c r="A151" s="89" t="s">
        <v>2086</v>
      </c>
      <c r="B151" s="92">
        <v>32</v>
      </c>
      <c r="C151" s="50"/>
      <c r="D151" s="50" t="b">
        <v>1</v>
      </c>
      <c r="E151" s="50"/>
      <c r="F151" s="50"/>
      <c r="G151" s="50"/>
      <c r="H151" s="50"/>
      <c r="I151" s="50"/>
      <c r="J151" s="66"/>
      <c r="K151" s="66">
        <v>1</v>
      </c>
    </row>
    <row r="152" spans="1:11" x14ac:dyDescent="0.2">
      <c r="A152" s="89" t="s">
        <v>2106</v>
      </c>
      <c r="B152" s="92">
        <v>33</v>
      </c>
      <c r="C152" s="50"/>
      <c r="D152" s="50"/>
      <c r="E152" s="50"/>
      <c r="F152" s="50"/>
      <c r="G152" s="50"/>
      <c r="H152" s="50"/>
      <c r="I152" s="50"/>
      <c r="J152" s="66"/>
      <c r="K152" s="66">
        <v>0</v>
      </c>
    </row>
    <row r="153" spans="1:11" x14ac:dyDescent="0.2">
      <c r="A153" s="89" t="s">
        <v>2110</v>
      </c>
      <c r="B153" s="92">
        <v>33</v>
      </c>
      <c r="C153" s="50"/>
      <c r="D153" s="50"/>
      <c r="E153" s="50" t="b">
        <v>1</v>
      </c>
      <c r="F153" s="50"/>
      <c r="G153" s="50" t="b">
        <v>1</v>
      </c>
      <c r="H153" s="50"/>
      <c r="I153" s="50" t="b">
        <v>1</v>
      </c>
      <c r="J153" s="66"/>
      <c r="K153" s="66">
        <v>3</v>
      </c>
    </row>
    <row r="154" spans="1:11" x14ac:dyDescent="0.2">
      <c r="A154" s="89" t="s">
        <v>2128</v>
      </c>
      <c r="B154" s="92">
        <v>34</v>
      </c>
      <c r="C154" s="50"/>
      <c r="D154" s="50"/>
      <c r="E154" s="50"/>
      <c r="F154" s="50"/>
      <c r="G154" s="50"/>
      <c r="H154" s="50" t="b">
        <v>1</v>
      </c>
      <c r="I154" s="50"/>
      <c r="J154" s="66"/>
      <c r="K154" s="66">
        <v>1</v>
      </c>
    </row>
    <row r="155" spans="1:11" x14ac:dyDescent="0.2">
      <c r="A155" s="89" t="s">
        <v>2130</v>
      </c>
      <c r="B155" s="92">
        <v>34</v>
      </c>
      <c r="C155" s="50" t="b">
        <v>1</v>
      </c>
      <c r="D155" s="50"/>
      <c r="E155" s="50" t="b">
        <v>1</v>
      </c>
      <c r="F155" s="50"/>
      <c r="G155" s="50"/>
      <c r="H155" s="50" t="b">
        <v>1</v>
      </c>
      <c r="I155" s="50"/>
      <c r="J155" s="66"/>
      <c r="K155" s="66">
        <v>3</v>
      </c>
    </row>
    <row r="156" spans="1:11" x14ac:dyDescent="0.2">
      <c r="A156" s="89" t="s">
        <v>2132</v>
      </c>
      <c r="B156" s="92">
        <v>34</v>
      </c>
      <c r="C156" s="50"/>
      <c r="D156" s="50" t="b">
        <v>1</v>
      </c>
      <c r="E156" s="50"/>
      <c r="F156" s="50"/>
      <c r="G156" s="50" t="b">
        <v>1</v>
      </c>
      <c r="H156" s="50"/>
      <c r="I156" s="50"/>
      <c r="J156" s="66"/>
      <c r="K156" s="66">
        <v>2</v>
      </c>
    </row>
    <row r="157" spans="1:11" x14ac:dyDescent="0.2">
      <c r="A157" s="89" t="s">
        <v>2134</v>
      </c>
      <c r="B157" s="92">
        <v>34</v>
      </c>
      <c r="C157" s="50"/>
      <c r="D157" s="50"/>
      <c r="E157" s="50"/>
      <c r="F157" s="50"/>
      <c r="G157" s="50"/>
      <c r="H157" s="50" t="b">
        <v>1</v>
      </c>
      <c r="I157" s="50" t="b">
        <v>1</v>
      </c>
      <c r="J157" s="66"/>
      <c r="K157" s="66">
        <v>2</v>
      </c>
    </row>
    <row r="158" spans="1:11" x14ac:dyDescent="0.2">
      <c r="A158" s="89" t="s">
        <v>2116</v>
      </c>
      <c r="B158" s="92">
        <v>34</v>
      </c>
      <c r="C158" s="50"/>
      <c r="D158" s="50"/>
      <c r="E158" s="50"/>
      <c r="F158" s="50"/>
      <c r="G158" s="50"/>
      <c r="H158" s="50"/>
      <c r="I158" s="50"/>
      <c r="J158" s="66"/>
      <c r="K158" s="66">
        <v>0</v>
      </c>
    </row>
    <row r="159" spans="1:11" x14ac:dyDescent="0.2">
      <c r="A159" s="89" t="s">
        <v>562</v>
      </c>
      <c r="B159" s="92">
        <v>35</v>
      </c>
      <c r="C159" s="50" t="b">
        <v>1</v>
      </c>
      <c r="D159" s="50"/>
      <c r="E159" s="50" t="b">
        <v>1</v>
      </c>
      <c r="F159" s="50"/>
      <c r="G159" s="50"/>
      <c r="H159" s="50" t="b">
        <v>1</v>
      </c>
      <c r="I159" s="50"/>
      <c r="J159" s="66" t="b">
        <v>1</v>
      </c>
      <c r="K159" s="66">
        <v>4</v>
      </c>
    </row>
    <row r="160" spans="1:11" x14ac:dyDescent="0.2">
      <c r="A160" s="89" t="s">
        <v>2192</v>
      </c>
      <c r="B160" s="92">
        <v>35</v>
      </c>
      <c r="C160" s="50"/>
      <c r="D160" s="50"/>
      <c r="E160" s="50"/>
      <c r="F160" s="50"/>
      <c r="G160" s="50"/>
      <c r="H160" s="50"/>
      <c r="I160" s="50"/>
      <c r="J160" s="66"/>
      <c r="K160" s="66">
        <v>0</v>
      </c>
    </row>
    <row r="161" spans="1:11" x14ac:dyDescent="0.2">
      <c r="A161" s="89" t="s">
        <v>2198</v>
      </c>
      <c r="B161" s="92">
        <v>35</v>
      </c>
      <c r="C161" s="50"/>
      <c r="D161" s="50" t="b">
        <v>1</v>
      </c>
      <c r="E161" s="50"/>
      <c r="F161" s="50" t="b">
        <v>1</v>
      </c>
      <c r="G161" s="50" t="b">
        <v>1</v>
      </c>
      <c r="H161" s="50"/>
      <c r="I161" s="50" t="b">
        <v>1</v>
      </c>
      <c r="J161" s="66"/>
      <c r="K161" s="66">
        <v>4</v>
      </c>
    </row>
    <row r="162" spans="1:11" x14ac:dyDescent="0.2">
      <c r="A162" s="89" t="s">
        <v>2198</v>
      </c>
      <c r="B162" s="92">
        <v>35</v>
      </c>
      <c r="C162" s="50"/>
      <c r="D162" s="50" t="b">
        <v>1</v>
      </c>
      <c r="E162" s="50"/>
      <c r="F162" s="50" t="b">
        <v>1</v>
      </c>
      <c r="G162" s="50" t="b">
        <v>1</v>
      </c>
      <c r="H162" s="50"/>
      <c r="I162" s="50" t="b">
        <v>1</v>
      </c>
      <c r="J162" s="66"/>
      <c r="K162" s="66">
        <v>4</v>
      </c>
    </row>
    <row r="163" spans="1:11" x14ac:dyDescent="0.2">
      <c r="A163" s="89" t="s">
        <v>2170</v>
      </c>
      <c r="B163" s="92">
        <v>35</v>
      </c>
      <c r="C163" s="50"/>
      <c r="D163" s="50"/>
      <c r="E163" s="50"/>
      <c r="F163" s="50"/>
      <c r="G163" s="50"/>
      <c r="H163" s="50"/>
      <c r="I163" s="50"/>
      <c r="J163" s="66"/>
      <c r="K163" s="66">
        <v>0</v>
      </c>
    </row>
    <row r="164" spans="1:11" x14ac:dyDescent="0.2">
      <c r="A164" s="89" t="s">
        <v>2168</v>
      </c>
      <c r="B164" s="92">
        <v>35</v>
      </c>
      <c r="C164" s="50"/>
      <c r="D164" s="50"/>
      <c r="E164" s="50"/>
      <c r="F164" s="50"/>
      <c r="G164" s="50"/>
      <c r="H164" s="50"/>
      <c r="I164" s="50"/>
      <c r="J164" s="66"/>
      <c r="K164" s="66">
        <v>0</v>
      </c>
    </row>
    <row r="165" spans="1:11" x14ac:dyDescent="0.2">
      <c r="A165" s="89" t="s">
        <v>2227</v>
      </c>
      <c r="B165" s="92">
        <v>36</v>
      </c>
      <c r="C165" s="50"/>
      <c r="D165" s="50"/>
      <c r="E165" s="50"/>
      <c r="F165" s="50"/>
      <c r="G165" s="50" t="b">
        <v>1</v>
      </c>
      <c r="H165" s="50"/>
      <c r="I165" s="50"/>
      <c r="J165" s="66"/>
      <c r="K165" s="66">
        <v>1</v>
      </c>
    </row>
    <row r="166" spans="1:11" x14ac:dyDescent="0.2">
      <c r="A166" s="89" t="s">
        <v>580</v>
      </c>
      <c r="B166" s="92">
        <v>36</v>
      </c>
      <c r="C166" s="50"/>
      <c r="D166" s="50"/>
      <c r="E166" s="50" t="b">
        <v>1</v>
      </c>
      <c r="F166" s="50"/>
      <c r="G166" s="50"/>
      <c r="H166" s="50"/>
      <c r="I166" s="50"/>
      <c r="J166" s="66"/>
      <c r="K166" s="66">
        <v>1</v>
      </c>
    </row>
    <row r="167" spans="1:11" x14ac:dyDescent="0.2">
      <c r="A167" s="89" t="s">
        <v>789</v>
      </c>
      <c r="B167" s="92">
        <v>36</v>
      </c>
      <c r="C167" s="50"/>
      <c r="D167" s="50"/>
      <c r="E167" s="50"/>
      <c r="F167" s="50"/>
      <c r="G167" s="50"/>
      <c r="H167" s="50"/>
      <c r="I167" s="50" t="b">
        <v>1</v>
      </c>
      <c r="J167" s="66"/>
      <c r="K167" s="66">
        <v>1</v>
      </c>
    </row>
    <row r="168" spans="1:11" x14ac:dyDescent="0.2">
      <c r="A168" s="89" t="s">
        <v>2225</v>
      </c>
      <c r="B168" s="92">
        <v>36</v>
      </c>
      <c r="C168" s="50"/>
      <c r="D168" s="50"/>
      <c r="E168" s="50"/>
      <c r="F168" s="50"/>
      <c r="G168" s="50"/>
      <c r="H168" s="50"/>
      <c r="I168" s="50"/>
      <c r="J168" s="66"/>
      <c r="K168" s="66">
        <v>0</v>
      </c>
    </row>
    <row r="169" spans="1:11" x14ac:dyDescent="0.2">
      <c r="A169" s="89" t="s">
        <v>2238</v>
      </c>
      <c r="B169" s="92">
        <v>36</v>
      </c>
      <c r="C169" s="50"/>
      <c r="D169" s="50"/>
      <c r="E169" s="50"/>
      <c r="F169" s="50" t="b">
        <v>1</v>
      </c>
      <c r="G169" s="50"/>
      <c r="H169" s="50"/>
      <c r="I169" s="50"/>
      <c r="J169" s="66"/>
      <c r="K169" s="66">
        <v>1</v>
      </c>
    </row>
    <row r="170" spans="1:11" x14ac:dyDescent="0.2">
      <c r="A170" s="89" t="s">
        <v>2320</v>
      </c>
      <c r="B170" s="92">
        <v>37</v>
      </c>
      <c r="C170" s="50"/>
      <c r="D170" s="50"/>
      <c r="E170" s="50"/>
      <c r="F170" s="50"/>
      <c r="G170" s="50"/>
      <c r="H170" s="50"/>
      <c r="I170" s="50"/>
      <c r="J170" s="66"/>
      <c r="K170" s="66">
        <v>0</v>
      </c>
    </row>
    <row r="171" spans="1:11" x14ac:dyDescent="0.2">
      <c r="A171" s="89" t="s">
        <v>2296</v>
      </c>
      <c r="B171" s="92">
        <v>37</v>
      </c>
      <c r="C171" s="50"/>
      <c r="D171" s="50"/>
      <c r="E171" s="50"/>
      <c r="F171" s="50"/>
      <c r="G171" s="50"/>
      <c r="H171" s="50"/>
      <c r="I171" s="50"/>
      <c r="J171" s="66"/>
      <c r="K171" s="66">
        <v>0</v>
      </c>
    </row>
    <row r="172" spans="1:11" x14ac:dyDescent="0.2">
      <c r="A172" s="89" t="s">
        <v>2340</v>
      </c>
      <c r="B172" s="92">
        <v>37</v>
      </c>
      <c r="C172" s="50"/>
      <c r="D172" s="50"/>
      <c r="E172" s="50"/>
      <c r="F172" s="50"/>
      <c r="G172" s="50"/>
      <c r="H172" s="50"/>
      <c r="I172" s="50"/>
      <c r="J172" s="66"/>
      <c r="K172" s="66">
        <v>0</v>
      </c>
    </row>
    <row r="173" spans="1:11" x14ac:dyDescent="0.2">
      <c r="A173" s="89" t="s">
        <v>2332</v>
      </c>
      <c r="B173" s="92">
        <v>37</v>
      </c>
      <c r="C173" s="50"/>
      <c r="D173" s="50"/>
      <c r="E173" s="50" t="b">
        <v>1</v>
      </c>
      <c r="F173" s="50"/>
      <c r="G173" s="50" t="b">
        <v>1</v>
      </c>
      <c r="H173" s="50"/>
      <c r="I173" s="50" t="b">
        <v>1</v>
      </c>
      <c r="J173" s="66"/>
      <c r="K173" s="66">
        <v>3</v>
      </c>
    </row>
    <row r="174" spans="1:11" x14ac:dyDescent="0.2">
      <c r="A174" s="89" t="s">
        <v>2342</v>
      </c>
      <c r="B174" s="92">
        <v>37</v>
      </c>
      <c r="C174" s="50"/>
      <c r="D174" s="50"/>
      <c r="E174" s="50"/>
      <c r="F174" s="50"/>
      <c r="G174" s="50"/>
      <c r="H174" s="50"/>
      <c r="I174" s="50"/>
      <c r="J174" s="66"/>
      <c r="K174" s="66">
        <v>0</v>
      </c>
    </row>
    <row r="175" spans="1:11" x14ac:dyDescent="0.2">
      <c r="A175" s="89" t="s">
        <v>2336</v>
      </c>
      <c r="B175" s="92">
        <v>37</v>
      </c>
      <c r="C175" s="50"/>
      <c r="D175" s="50"/>
      <c r="E175" s="50"/>
      <c r="F175" s="50"/>
      <c r="G175" s="50"/>
      <c r="H175" s="50"/>
      <c r="I175" s="50"/>
      <c r="J175" s="66"/>
      <c r="K175" s="66">
        <v>0</v>
      </c>
    </row>
    <row r="176" spans="1:11" x14ac:dyDescent="0.2">
      <c r="A176" s="89" t="s">
        <v>2330</v>
      </c>
      <c r="B176" s="92">
        <v>37</v>
      </c>
      <c r="C176" s="50"/>
      <c r="D176" s="50"/>
      <c r="E176" s="50"/>
      <c r="F176" s="50"/>
      <c r="G176" s="50"/>
      <c r="H176" s="50"/>
      <c r="I176" s="50"/>
      <c r="J176" s="66"/>
      <c r="K176" s="66">
        <v>0</v>
      </c>
    </row>
    <row r="177" spans="1:11" x14ac:dyDescent="0.2">
      <c r="A177" s="89" t="s">
        <v>4245</v>
      </c>
      <c r="B177" s="92">
        <v>38</v>
      </c>
      <c r="C177" s="50"/>
      <c r="D177" s="50"/>
      <c r="E177" s="50"/>
      <c r="F177" s="50"/>
      <c r="G177" s="50"/>
      <c r="H177" s="50"/>
      <c r="I177" s="50" t="b">
        <v>1</v>
      </c>
      <c r="J177" s="66"/>
      <c r="K177" s="66">
        <v>1</v>
      </c>
    </row>
    <row r="178" spans="1:11" x14ac:dyDescent="0.2">
      <c r="A178" s="89" t="s">
        <v>584</v>
      </c>
      <c r="B178" s="92">
        <v>38</v>
      </c>
      <c r="C178" s="50"/>
      <c r="D178" s="50" t="b">
        <v>1</v>
      </c>
      <c r="E178" s="50" t="b">
        <v>1</v>
      </c>
      <c r="F178" s="50" t="b">
        <v>1</v>
      </c>
      <c r="G178" s="50" t="b">
        <v>1</v>
      </c>
      <c r="H178" s="50"/>
      <c r="I178" s="50"/>
      <c r="J178" s="66"/>
      <c r="K178" s="66">
        <v>4</v>
      </c>
    </row>
    <row r="179" spans="1:11" x14ac:dyDescent="0.2">
      <c r="A179" s="89" t="s">
        <v>2371</v>
      </c>
      <c r="B179" s="92">
        <v>38</v>
      </c>
      <c r="C179" s="50"/>
      <c r="D179" s="50"/>
      <c r="E179" s="50"/>
      <c r="F179" s="50"/>
      <c r="G179" s="50"/>
      <c r="H179" s="50"/>
      <c r="I179" s="50"/>
      <c r="J179" s="66"/>
      <c r="K179" s="66">
        <v>0</v>
      </c>
    </row>
    <row r="180" spans="1:11" x14ac:dyDescent="0.2">
      <c r="A180" s="89" t="s">
        <v>2365</v>
      </c>
      <c r="B180" s="92">
        <v>38</v>
      </c>
      <c r="C180" s="50"/>
      <c r="D180" s="50"/>
      <c r="E180" s="50"/>
      <c r="F180" s="50"/>
      <c r="G180" s="50"/>
      <c r="H180" s="50"/>
      <c r="I180" s="50"/>
      <c r="J180" s="66"/>
      <c r="K180" s="66">
        <v>0</v>
      </c>
    </row>
    <row r="181" spans="1:11" x14ac:dyDescent="0.2">
      <c r="A181" s="89" t="s">
        <v>2348</v>
      </c>
      <c r="B181" s="92">
        <v>38</v>
      </c>
      <c r="C181" s="50"/>
      <c r="D181" s="50"/>
      <c r="E181" s="50"/>
      <c r="F181" s="50"/>
      <c r="G181" s="50"/>
      <c r="H181" s="50"/>
      <c r="I181" s="50"/>
      <c r="J181" s="66"/>
      <c r="K181" s="66">
        <v>0</v>
      </c>
    </row>
    <row r="182" spans="1:11" x14ac:dyDescent="0.2">
      <c r="A182" s="89" t="s">
        <v>2363</v>
      </c>
      <c r="B182" s="92">
        <v>38</v>
      </c>
      <c r="C182" s="50"/>
      <c r="D182" s="50"/>
      <c r="E182" s="50"/>
      <c r="F182" s="50"/>
      <c r="G182" s="50"/>
      <c r="H182" s="50"/>
      <c r="I182" s="50"/>
      <c r="J182" s="66"/>
      <c r="K182" s="66">
        <v>0</v>
      </c>
    </row>
    <row r="183" spans="1:11" x14ac:dyDescent="0.2">
      <c r="A183" s="89" t="s">
        <v>696</v>
      </c>
      <c r="B183" s="92">
        <v>39</v>
      </c>
      <c r="C183" s="50"/>
      <c r="D183" s="50"/>
      <c r="E183" s="50" t="b">
        <v>1</v>
      </c>
      <c r="F183" s="50"/>
      <c r="G183" s="50"/>
      <c r="H183" s="50"/>
      <c r="I183" s="50" t="b">
        <v>1</v>
      </c>
      <c r="J183" s="66"/>
      <c r="K183" s="66">
        <v>2</v>
      </c>
    </row>
    <row r="184" spans="1:11" x14ac:dyDescent="0.2">
      <c r="A184" s="89" t="s">
        <v>2377</v>
      </c>
      <c r="B184" s="92">
        <v>39</v>
      </c>
      <c r="C184" s="50"/>
      <c r="D184" s="50"/>
      <c r="E184" s="50"/>
      <c r="F184" s="50"/>
      <c r="G184" s="50" t="b">
        <v>1</v>
      </c>
      <c r="H184" s="50"/>
      <c r="I184" s="50"/>
      <c r="J184" s="66"/>
      <c r="K184" s="66">
        <v>1</v>
      </c>
    </row>
    <row r="185" spans="1:11" x14ac:dyDescent="0.2">
      <c r="A185" s="89" t="s">
        <v>793</v>
      </c>
      <c r="B185" s="92">
        <v>39</v>
      </c>
      <c r="C185" s="50"/>
      <c r="D185" s="50"/>
      <c r="E185" s="50"/>
      <c r="F185" s="50"/>
      <c r="G185" s="50"/>
      <c r="H185" s="50"/>
      <c r="I185" s="50"/>
      <c r="J185" s="66"/>
      <c r="K185" s="66">
        <v>0</v>
      </c>
    </row>
    <row r="186" spans="1:11" x14ac:dyDescent="0.2">
      <c r="A186" s="89" t="s">
        <v>2375</v>
      </c>
      <c r="B186" s="92">
        <v>39</v>
      </c>
      <c r="C186" s="50"/>
      <c r="D186" s="50"/>
      <c r="E186" s="50"/>
      <c r="F186" s="50"/>
      <c r="G186" s="50"/>
      <c r="H186" s="50"/>
      <c r="I186" s="50"/>
      <c r="J186" s="66"/>
      <c r="K186" s="66">
        <v>0</v>
      </c>
    </row>
    <row r="187" spans="1:11" x14ac:dyDescent="0.2">
      <c r="A187" s="89" t="s">
        <v>2421</v>
      </c>
      <c r="B187" s="92">
        <v>40</v>
      </c>
      <c r="C187" s="50"/>
      <c r="D187" s="50"/>
      <c r="E187" s="50"/>
      <c r="F187" s="50"/>
      <c r="G187" s="50"/>
      <c r="H187" s="50"/>
      <c r="I187" s="50"/>
      <c r="J187" s="66"/>
      <c r="K187" s="66">
        <v>0</v>
      </c>
    </row>
    <row r="188" spans="1:11" x14ac:dyDescent="0.2">
      <c r="A188" s="89" t="s">
        <v>2423</v>
      </c>
      <c r="B188" s="92">
        <v>40</v>
      </c>
      <c r="C188" s="50"/>
      <c r="D188" s="50"/>
      <c r="E188" s="50"/>
      <c r="F188" s="50"/>
      <c r="G188" s="50" t="b">
        <v>1</v>
      </c>
      <c r="H188" s="50"/>
      <c r="I188" s="50"/>
      <c r="J188" s="66"/>
      <c r="K188" s="66">
        <v>1</v>
      </c>
    </row>
    <row r="189" spans="1:11" x14ac:dyDescent="0.2">
      <c r="A189" s="89" t="s">
        <v>2429</v>
      </c>
      <c r="B189" s="92">
        <v>40</v>
      </c>
      <c r="C189" s="50"/>
      <c r="D189" s="50"/>
      <c r="E189" s="50"/>
      <c r="F189" s="50" t="b">
        <v>1</v>
      </c>
      <c r="G189" s="50"/>
      <c r="H189" s="50"/>
      <c r="I189" s="50" t="b">
        <v>1</v>
      </c>
      <c r="J189" s="66"/>
      <c r="K189" s="66">
        <v>2</v>
      </c>
    </row>
    <row r="190" spans="1:11" x14ac:dyDescent="0.2">
      <c r="A190" s="89" t="s">
        <v>2425</v>
      </c>
      <c r="B190" s="92">
        <v>40</v>
      </c>
      <c r="C190" s="50"/>
      <c r="D190" s="50"/>
      <c r="E190" s="50"/>
      <c r="F190" s="50"/>
      <c r="G190" s="50"/>
      <c r="H190" s="50"/>
      <c r="I190" s="50"/>
      <c r="J190" s="66"/>
      <c r="K190" s="66">
        <v>0</v>
      </c>
    </row>
    <row r="191" spans="1:11" x14ac:dyDescent="0.2">
      <c r="A191" s="89" t="s">
        <v>2419</v>
      </c>
      <c r="B191" s="92">
        <v>40</v>
      </c>
      <c r="C191" s="50"/>
      <c r="D191" s="50"/>
      <c r="E191" s="50" t="b">
        <v>1</v>
      </c>
      <c r="F191" s="50"/>
      <c r="G191" s="50"/>
      <c r="H191" s="50"/>
      <c r="I191" s="50"/>
      <c r="J191" s="66"/>
      <c r="K191" s="66">
        <v>1</v>
      </c>
    </row>
    <row r="192" spans="1:11" x14ac:dyDescent="0.2">
      <c r="A192" s="89" t="s">
        <v>2417</v>
      </c>
      <c r="B192" s="92">
        <v>40</v>
      </c>
      <c r="C192" s="50"/>
      <c r="D192" s="50" t="b">
        <v>1</v>
      </c>
      <c r="E192" s="50"/>
      <c r="F192" s="50"/>
      <c r="G192" s="50"/>
      <c r="H192" s="50"/>
      <c r="I192" s="50"/>
      <c r="J192" s="66"/>
      <c r="K192" s="66">
        <v>1</v>
      </c>
    </row>
    <row r="193" spans="1:11" x14ac:dyDescent="0.2">
      <c r="A193" s="89" t="s">
        <v>2471</v>
      </c>
      <c r="B193" s="92">
        <v>41</v>
      </c>
      <c r="C193" s="50"/>
      <c r="D193" s="50"/>
      <c r="E193" s="50"/>
      <c r="F193" s="50"/>
      <c r="G193" s="50"/>
      <c r="H193" s="50"/>
      <c r="I193" s="50"/>
      <c r="J193" s="66"/>
      <c r="K193" s="66">
        <v>0</v>
      </c>
    </row>
    <row r="194" spans="1:11" x14ac:dyDescent="0.2">
      <c r="A194" s="89" t="s">
        <v>2479</v>
      </c>
      <c r="B194" s="92">
        <v>41</v>
      </c>
      <c r="C194" s="50"/>
      <c r="D194" s="50"/>
      <c r="E194" s="50"/>
      <c r="F194" s="50"/>
      <c r="G194" s="50"/>
      <c r="H194" s="50"/>
      <c r="I194" s="50"/>
      <c r="J194" s="66"/>
      <c r="K194" s="66">
        <v>0</v>
      </c>
    </row>
    <row r="195" spans="1:11" x14ac:dyDescent="0.2">
      <c r="A195" s="89" t="s">
        <v>2483</v>
      </c>
      <c r="B195" s="92">
        <v>41</v>
      </c>
      <c r="C195" s="50"/>
      <c r="D195" s="50"/>
      <c r="E195" s="50"/>
      <c r="F195" s="50"/>
      <c r="G195" s="50"/>
      <c r="H195" s="50"/>
      <c r="I195" s="50"/>
      <c r="J195" s="66"/>
      <c r="K195" s="66">
        <v>0</v>
      </c>
    </row>
    <row r="196" spans="1:11" x14ac:dyDescent="0.2">
      <c r="A196" s="89" t="s">
        <v>2463</v>
      </c>
      <c r="B196" s="92">
        <v>41</v>
      </c>
      <c r="C196" s="50"/>
      <c r="D196" s="50"/>
      <c r="E196" s="50" t="b">
        <v>1</v>
      </c>
      <c r="F196" s="50"/>
      <c r="G196" s="50"/>
      <c r="H196" s="50"/>
      <c r="I196" s="50"/>
      <c r="J196" s="66"/>
      <c r="K196" s="66">
        <v>1</v>
      </c>
    </row>
    <row r="197" spans="1:11" x14ac:dyDescent="0.2">
      <c r="A197" s="89" t="s">
        <v>2477</v>
      </c>
      <c r="B197" s="92">
        <v>41</v>
      </c>
      <c r="C197" s="50"/>
      <c r="D197" s="50"/>
      <c r="E197" s="50"/>
      <c r="F197" s="50"/>
      <c r="G197" s="50" t="b">
        <v>1</v>
      </c>
      <c r="H197" s="50"/>
      <c r="I197" s="50" t="b">
        <v>1</v>
      </c>
      <c r="J197" s="66"/>
      <c r="K197" s="66">
        <v>2</v>
      </c>
    </row>
    <row r="198" spans="1:11" x14ac:dyDescent="0.2">
      <c r="A198" s="89" t="s">
        <v>2501</v>
      </c>
      <c r="B198" s="92">
        <v>42</v>
      </c>
      <c r="C198" s="50"/>
      <c r="D198" s="50"/>
      <c r="E198" s="50" t="b">
        <v>1</v>
      </c>
      <c r="F198" s="50"/>
      <c r="G198" s="50" t="b">
        <v>1</v>
      </c>
      <c r="H198" s="50"/>
      <c r="I198" s="50"/>
      <c r="J198" s="66"/>
      <c r="K198" s="66">
        <v>2</v>
      </c>
    </row>
    <row r="199" spans="1:11" x14ac:dyDescent="0.2">
      <c r="A199" s="89" t="s">
        <v>4246</v>
      </c>
      <c r="B199" s="92">
        <v>42</v>
      </c>
      <c r="C199" s="50"/>
      <c r="D199" s="50"/>
      <c r="E199" s="50"/>
      <c r="F199" s="50"/>
      <c r="G199" s="50"/>
      <c r="H199" s="50"/>
      <c r="I199" s="50" t="b">
        <v>1</v>
      </c>
      <c r="J199" s="66"/>
      <c r="K199" s="66">
        <v>1</v>
      </c>
    </row>
    <row r="200" spans="1:11" x14ac:dyDescent="0.2">
      <c r="A200" s="89" t="s">
        <v>2511</v>
      </c>
      <c r="B200" s="92">
        <v>42</v>
      </c>
      <c r="C200" s="50"/>
      <c r="D200" s="50"/>
      <c r="E200" s="50"/>
      <c r="F200" s="50"/>
      <c r="G200" s="50"/>
      <c r="H200" s="50"/>
      <c r="I200" s="50"/>
      <c r="J200" s="66"/>
      <c r="K200" s="66">
        <v>0</v>
      </c>
    </row>
    <row r="201" spans="1:11" x14ac:dyDescent="0.2">
      <c r="A201" s="89" t="s">
        <v>2485</v>
      </c>
      <c r="B201" s="92">
        <v>42</v>
      </c>
      <c r="C201" s="50"/>
      <c r="D201" s="50"/>
      <c r="E201" s="50"/>
      <c r="F201" s="50"/>
      <c r="G201" s="50"/>
      <c r="H201" s="50"/>
      <c r="I201" s="50"/>
      <c r="J201" s="66"/>
      <c r="K201" s="66">
        <v>0</v>
      </c>
    </row>
    <row r="202" spans="1:11" x14ac:dyDescent="0.2">
      <c r="A202" s="89" t="s">
        <v>2493</v>
      </c>
      <c r="B202" s="92">
        <v>42</v>
      </c>
      <c r="C202" s="50"/>
      <c r="D202" s="50"/>
      <c r="E202" s="50"/>
      <c r="F202" s="50"/>
      <c r="G202" s="50"/>
      <c r="H202" s="50"/>
      <c r="I202" s="50"/>
      <c r="J202" s="66"/>
      <c r="K202" s="66">
        <v>0</v>
      </c>
    </row>
    <row r="203" spans="1:11" x14ac:dyDescent="0.2">
      <c r="A203" s="89" t="s">
        <v>2549</v>
      </c>
      <c r="B203" s="92">
        <v>43</v>
      </c>
      <c r="C203" s="50"/>
      <c r="D203" s="50"/>
      <c r="E203" s="50"/>
      <c r="F203" s="50"/>
      <c r="G203" s="50"/>
      <c r="H203" s="50"/>
      <c r="I203" s="50"/>
      <c r="J203" s="66" t="b">
        <v>1</v>
      </c>
      <c r="K203" s="66">
        <v>1</v>
      </c>
    </row>
    <row r="204" spans="1:11" x14ac:dyDescent="0.2">
      <c r="A204" s="89" t="s">
        <v>2535</v>
      </c>
      <c r="B204" s="92">
        <v>43</v>
      </c>
      <c r="C204" s="50"/>
      <c r="D204" s="50" t="b">
        <v>1</v>
      </c>
      <c r="E204" s="50" t="b">
        <v>1</v>
      </c>
      <c r="F204" s="50" t="b">
        <v>1</v>
      </c>
      <c r="G204" s="50" t="b">
        <v>1</v>
      </c>
      <c r="H204" s="50" t="b">
        <v>1</v>
      </c>
      <c r="I204" s="50" t="b">
        <v>1</v>
      </c>
      <c r="J204" s="66" t="b">
        <v>1</v>
      </c>
      <c r="K204" s="66">
        <v>7</v>
      </c>
    </row>
    <row r="205" spans="1:11" x14ac:dyDescent="0.2">
      <c r="A205" s="89" t="s">
        <v>2513</v>
      </c>
      <c r="B205" s="92">
        <v>43</v>
      </c>
      <c r="C205" s="50"/>
      <c r="D205" s="50"/>
      <c r="E205" s="50"/>
      <c r="F205" s="50"/>
      <c r="G205" s="50"/>
      <c r="H205" s="50"/>
      <c r="I205" s="50"/>
      <c r="J205" s="66"/>
      <c r="K205" s="66">
        <v>0</v>
      </c>
    </row>
    <row r="206" spans="1:11" x14ac:dyDescent="0.2">
      <c r="A206" s="89" t="s">
        <v>2529</v>
      </c>
      <c r="B206" s="92">
        <v>43</v>
      </c>
      <c r="C206" s="50"/>
      <c r="D206" s="50"/>
      <c r="E206" s="50"/>
      <c r="F206" s="50"/>
      <c r="G206" s="50"/>
      <c r="H206" s="50"/>
      <c r="I206" s="50"/>
      <c r="J206" s="66"/>
      <c r="K206" s="66">
        <v>0</v>
      </c>
    </row>
    <row r="207" spans="1:11" x14ac:dyDescent="0.2">
      <c r="A207" s="89" t="s">
        <v>2543</v>
      </c>
      <c r="B207" s="92">
        <v>43</v>
      </c>
      <c r="C207" s="50"/>
      <c r="D207" s="50"/>
      <c r="E207" s="50"/>
      <c r="F207" s="50"/>
      <c r="G207" s="50"/>
      <c r="H207" s="50"/>
      <c r="I207" s="50"/>
      <c r="J207" s="66"/>
      <c r="K207" s="66">
        <v>0</v>
      </c>
    </row>
    <row r="208" spans="1:11" x14ac:dyDescent="0.2">
      <c r="A208" s="89" t="s">
        <v>2603</v>
      </c>
      <c r="B208" s="92">
        <v>44</v>
      </c>
      <c r="C208" s="50"/>
      <c r="D208" s="50" t="b">
        <v>1</v>
      </c>
      <c r="E208" s="50"/>
      <c r="F208" s="50"/>
      <c r="G208" s="50" t="b">
        <v>1</v>
      </c>
      <c r="H208" s="50"/>
      <c r="I208" s="50"/>
      <c r="J208" s="66"/>
      <c r="K208" s="66">
        <v>2</v>
      </c>
    </row>
    <row r="209" spans="1:11" x14ac:dyDescent="0.2">
      <c r="A209" s="89" t="s">
        <v>2613</v>
      </c>
      <c r="B209" s="92">
        <v>44</v>
      </c>
      <c r="C209" s="50"/>
      <c r="D209" s="50"/>
      <c r="E209" s="50"/>
      <c r="F209" s="50"/>
      <c r="G209" s="50"/>
      <c r="H209" s="50"/>
      <c r="I209" s="50"/>
      <c r="J209" s="66"/>
      <c r="K209" s="66">
        <v>0</v>
      </c>
    </row>
    <row r="210" spans="1:11" x14ac:dyDescent="0.2">
      <c r="A210" s="89" t="s">
        <v>2589</v>
      </c>
      <c r="B210" s="92">
        <v>44</v>
      </c>
      <c r="C210" s="50" t="b">
        <v>1</v>
      </c>
      <c r="D210" s="50"/>
      <c r="E210" s="50"/>
      <c r="F210" s="50" t="b">
        <v>1</v>
      </c>
      <c r="G210" s="50"/>
      <c r="H210" s="50"/>
      <c r="I210" s="50" t="b">
        <v>1</v>
      </c>
      <c r="J210" s="66"/>
      <c r="K210" s="66">
        <v>3</v>
      </c>
    </row>
    <row r="211" spans="1:11" x14ac:dyDescent="0.2">
      <c r="A211" s="89" t="s">
        <v>2621</v>
      </c>
      <c r="B211" s="92">
        <v>44</v>
      </c>
      <c r="C211" s="50"/>
      <c r="D211" s="50"/>
      <c r="E211" s="50" t="b">
        <v>1</v>
      </c>
      <c r="F211" s="50"/>
      <c r="G211" s="50"/>
      <c r="H211" s="50"/>
      <c r="I211" s="50"/>
      <c r="J211" s="66" t="b">
        <v>1</v>
      </c>
      <c r="K211" s="66">
        <v>2</v>
      </c>
    </row>
    <row r="212" spans="1:11" x14ac:dyDescent="0.2">
      <c r="A212" s="89" t="s">
        <v>2637</v>
      </c>
      <c r="B212" s="92">
        <v>45</v>
      </c>
      <c r="C212" s="50"/>
      <c r="D212" s="50"/>
      <c r="E212" s="50" t="b">
        <v>1</v>
      </c>
      <c r="F212" s="50"/>
      <c r="G212" s="50"/>
      <c r="H212" s="50"/>
      <c r="I212" s="50"/>
      <c r="J212" s="66"/>
      <c r="K212" s="66">
        <v>1</v>
      </c>
    </row>
    <row r="213" spans="1:11" x14ac:dyDescent="0.2">
      <c r="A213" s="89" t="s">
        <v>2649</v>
      </c>
      <c r="B213" s="92">
        <v>45</v>
      </c>
      <c r="C213" s="50"/>
      <c r="D213" s="50"/>
      <c r="E213" s="50"/>
      <c r="F213" s="50"/>
      <c r="G213" s="50"/>
      <c r="H213" s="50"/>
      <c r="I213" s="50"/>
      <c r="J213" s="66"/>
      <c r="K213" s="66">
        <v>0</v>
      </c>
    </row>
    <row r="214" spans="1:11" x14ac:dyDescent="0.2">
      <c r="A214" s="89" t="s">
        <v>2639</v>
      </c>
      <c r="B214" s="92">
        <v>45</v>
      </c>
      <c r="C214" s="50"/>
      <c r="D214" s="50"/>
      <c r="E214" s="50"/>
      <c r="F214" s="50"/>
      <c r="G214" s="50" t="b">
        <v>1</v>
      </c>
      <c r="H214" s="50"/>
      <c r="I214" s="50" t="b">
        <v>1</v>
      </c>
      <c r="J214" s="66"/>
      <c r="K214" s="66">
        <v>2</v>
      </c>
    </row>
    <row r="215" spans="1:11" x14ac:dyDescent="0.2">
      <c r="A215" s="89" t="s">
        <v>2655</v>
      </c>
      <c r="B215" s="92">
        <v>45</v>
      </c>
      <c r="C215" s="50"/>
      <c r="D215" s="50"/>
      <c r="E215" s="50"/>
      <c r="F215" s="50"/>
      <c r="G215" s="50"/>
      <c r="H215" s="50"/>
      <c r="I215" s="50"/>
      <c r="J215" s="66"/>
      <c r="K215" s="66">
        <v>0</v>
      </c>
    </row>
    <row r="216" spans="1:11" x14ac:dyDescent="0.2">
      <c r="A216" s="89" t="s">
        <v>2669</v>
      </c>
      <c r="B216" s="92">
        <v>46</v>
      </c>
      <c r="C216" s="50"/>
      <c r="D216" s="50"/>
      <c r="E216" s="50"/>
      <c r="F216" s="50"/>
      <c r="G216" s="50"/>
      <c r="H216" s="50"/>
      <c r="I216" s="50"/>
      <c r="J216" s="66"/>
      <c r="K216" s="66">
        <v>0</v>
      </c>
    </row>
    <row r="217" spans="1:11" x14ac:dyDescent="0.2">
      <c r="A217" s="89" t="s">
        <v>2703</v>
      </c>
      <c r="B217" s="92">
        <v>46</v>
      </c>
      <c r="C217" s="50"/>
      <c r="D217" s="50"/>
      <c r="E217" s="50" t="b">
        <v>1</v>
      </c>
      <c r="F217" s="50"/>
      <c r="G217" s="50"/>
      <c r="H217" s="50"/>
      <c r="I217" s="50"/>
      <c r="J217" s="66"/>
      <c r="K217" s="66">
        <v>1</v>
      </c>
    </row>
    <row r="218" spans="1:11" x14ac:dyDescent="0.2">
      <c r="A218" s="89" t="s">
        <v>2691</v>
      </c>
      <c r="B218" s="92">
        <v>46</v>
      </c>
      <c r="C218" s="50"/>
      <c r="D218" s="50"/>
      <c r="E218" s="50"/>
      <c r="F218" s="50"/>
      <c r="G218" s="50"/>
      <c r="H218" s="50"/>
      <c r="I218" s="50" t="b">
        <v>1</v>
      </c>
      <c r="J218" s="66"/>
      <c r="K218" s="66">
        <v>1</v>
      </c>
    </row>
    <row r="219" spans="1:11" x14ac:dyDescent="0.2">
      <c r="A219" s="89" t="s">
        <v>2687</v>
      </c>
      <c r="B219" s="92">
        <v>46</v>
      </c>
      <c r="C219" s="50"/>
      <c r="D219" s="50"/>
      <c r="E219" s="50"/>
      <c r="F219" s="50"/>
      <c r="G219" s="50" t="b">
        <v>1</v>
      </c>
      <c r="H219" s="50"/>
      <c r="I219" s="50"/>
      <c r="J219" s="66"/>
      <c r="K219" s="66">
        <v>1</v>
      </c>
    </row>
    <row r="220" spans="1:11" x14ac:dyDescent="0.2">
      <c r="A220" s="89" t="s">
        <v>2683</v>
      </c>
      <c r="B220" s="92">
        <v>46</v>
      </c>
      <c r="C220" s="50"/>
      <c r="D220" s="50"/>
      <c r="E220" s="50"/>
      <c r="F220" s="50"/>
      <c r="G220" s="50"/>
      <c r="H220" s="50"/>
      <c r="I220" s="50"/>
      <c r="J220" s="66"/>
      <c r="K220" s="66">
        <v>0</v>
      </c>
    </row>
    <row r="221" spans="1:11" x14ac:dyDescent="0.2">
      <c r="A221" s="89" t="s">
        <v>2707</v>
      </c>
      <c r="B221" s="92">
        <v>46</v>
      </c>
      <c r="C221" s="50"/>
      <c r="D221" s="50"/>
      <c r="E221" s="50"/>
      <c r="F221" s="50"/>
      <c r="G221" s="50"/>
      <c r="H221" s="50"/>
      <c r="I221" s="50"/>
      <c r="J221" s="66"/>
      <c r="K221" s="66">
        <v>0</v>
      </c>
    </row>
    <row r="222" spans="1:11" x14ac:dyDescent="0.2">
      <c r="A222" s="89" t="s">
        <v>566</v>
      </c>
      <c r="B222" s="92">
        <v>47</v>
      </c>
      <c r="C222" s="50"/>
      <c r="D222" s="50"/>
      <c r="E222" s="50" t="b">
        <v>1</v>
      </c>
      <c r="F222" s="50"/>
      <c r="G222" s="50" t="b">
        <v>1</v>
      </c>
      <c r="H222" s="50" t="b">
        <v>1</v>
      </c>
      <c r="I222" s="50" t="b">
        <v>1</v>
      </c>
      <c r="J222" s="66" t="b">
        <v>1</v>
      </c>
      <c r="K222" s="66">
        <v>5</v>
      </c>
    </row>
    <row r="223" spans="1:11" x14ac:dyDescent="0.2">
      <c r="A223" s="89" t="s">
        <v>2729</v>
      </c>
      <c r="B223" s="92">
        <v>47</v>
      </c>
      <c r="C223" s="50"/>
      <c r="D223" s="50"/>
      <c r="E223" s="50"/>
      <c r="F223" s="50"/>
      <c r="G223" s="50"/>
      <c r="H223" s="50"/>
      <c r="I223" s="50"/>
      <c r="J223" s="66"/>
      <c r="K223" s="66">
        <v>0</v>
      </c>
    </row>
    <row r="224" spans="1:11" x14ac:dyDescent="0.2">
      <c r="A224" s="89" t="s">
        <v>2746</v>
      </c>
      <c r="B224" s="92">
        <v>47</v>
      </c>
      <c r="C224" s="50"/>
      <c r="D224" s="50" t="b">
        <v>1</v>
      </c>
      <c r="E224" s="50"/>
      <c r="F224" s="50" t="b">
        <v>1</v>
      </c>
      <c r="G224" s="50"/>
      <c r="H224" s="50"/>
      <c r="I224" s="50"/>
      <c r="J224" s="66"/>
      <c r="K224" s="66">
        <v>2</v>
      </c>
    </row>
    <row r="225" spans="1:11" x14ac:dyDescent="0.2">
      <c r="A225" s="89" t="s">
        <v>2752</v>
      </c>
      <c r="B225" s="92">
        <v>47</v>
      </c>
      <c r="C225" s="50"/>
      <c r="D225" s="50"/>
      <c r="E225" s="50"/>
      <c r="F225" s="50"/>
      <c r="G225" s="50"/>
      <c r="H225" s="50"/>
      <c r="I225" s="50"/>
      <c r="J225" s="66"/>
      <c r="K225" s="66">
        <v>0</v>
      </c>
    </row>
    <row r="226" spans="1:11" x14ac:dyDescent="0.2">
      <c r="A226" s="89" t="s">
        <v>2767</v>
      </c>
      <c r="B226" s="92">
        <v>48</v>
      </c>
      <c r="C226" s="50"/>
      <c r="D226" s="50"/>
      <c r="E226" s="50" t="b">
        <v>1</v>
      </c>
      <c r="F226" s="50" t="b">
        <v>1</v>
      </c>
      <c r="G226" s="50" t="b">
        <v>1</v>
      </c>
      <c r="H226" s="50"/>
      <c r="I226" s="50"/>
      <c r="J226" s="66"/>
      <c r="K226" s="66">
        <v>3</v>
      </c>
    </row>
    <row r="227" spans="1:11" x14ac:dyDescent="0.2">
      <c r="A227" s="89" t="s">
        <v>2779</v>
      </c>
      <c r="B227" s="92">
        <v>48</v>
      </c>
      <c r="C227" s="50"/>
      <c r="D227" s="50"/>
      <c r="E227" s="50"/>
      <c r="F227" s="50"/>
      <c r="G227" s="50"/>
      <c r="H227" s="50"/>
      <c r="I227" s="50"/>
      <c r="J227" s="66"/>
      <c r="K227" s="66">
        <v>0</v>
      </c>
    </row>
    <row r="228" spans="1:11" x14ac:dyDescent="0.2">
      <c r="A228" s="89" t="s">
        <v>2773</v>
      </c>
      <c r="B228" s="92">
        <v>48</v>
      </c>
      <c r="C228" s="50"/>
      <c r="D228" s="50"/>
      <c r="E228" s="50"/>
      <c r="F228" s="50"/>
      <c r="G228" s="50"/>
      <c r="H228" s="50"/>
      <c r="I228" s="50"/>
      <c r="J228" s="66"/>
      <c r="K228" s="66">
        <v>0</v>
      </c>
    </row>
    <row r="229" spans="1:11" x14ac:dyDescent="0.2">
      <c r="A229" s="89" t="s">
        <v>2771</v>
      </c>
      <c r="B229" s="92">
        <v>48</v>
      </c>
      <c r="C229" s="50"/>
      <c r="D229" s="50"/>
      <c r="E229" s="50"/>
      <c r="F229" s="50"/>
      <c r="G229" s="50"/>
      <c r="H229" s="50"/>
      <c r="I229" s="50"/>
      <c r="J229" s="66"/>
      <c r="K229" s="66">
        <v>0</v>
      </c>
    </row>
    <row r="230" spans="1:11" x14ac:dyDescent="0.2">
      <c r="A230" s="89" t="s">
        <v>701</v>
      </c>
      <c r="B230" s="92">
        <v>48</v>
      </c>
      <c r="C230" s="50" t="b">
        <v>1</v>
      </c>
      <c r="D230" s="50"/>
      <c r="E230" s="50"/>
      <c r="F230" s="50"/>
      <c r="G230" s="50"/>
      <c r="H230" s="50"/>
      <c r="I230" s="50" t="b">
        <v>1</v>
      </c>
      <c r="J230" s="66" t="b">
        <v>1</v>
      </c>
      <c r="K230" s="66">
        <v>3</v>
      </c>
    </row>
    <row r="231" spans="1:11" x14ac:dyDescent="0.2">
      <c r="A231" s="89" t="s">
        <v>2762</v>
      </c>
      <c r="B231" s="92">
        <v>48</v>
      </c>
      <c r="C231" s="50"/>
      <c r="D231" s="50"/>
      <c r="E231" s="50"/>
      <c r="F231" s="50"/>
      <c r="G231" s="50"/>
      <c r="H231" s="50"/>
      <c r="I231" s="50" t="b">
        <v>1</v>
      </c>
      <c r="J231" s="66"/>
      <c r="K231" s="66">
        <v>1</v>
      </c>
    </row>
    <row r="232" spans="1:11" x14ac:dyDescent="0.2">
      <c r="A232" s="89" t="s">
        <v>2807</v>
      </c>
      <c r="B232" s="92">
        <v>49</v>
      </c>
      <c r="C232" s="50"/>
      <c r="D232" s="50"/>
      <c r="E232" s="50"/>
      <c r="F232" s="50"/>
      <c r="G232" s="50"/>
      <c r="H232" s="50" t="b">
        <v>1</v>
      </c>
      <c r="I232" s="50" t="b">
        <v>1</v>
      </c>
      <c r="J232" s="66" t="b">
        <v>1</v>
      </c>
      <c r="K232" s="66">
        <v>3</v>
      </c>
    </row>
    <row r="233" spans="1:11" x14ac:dyDescent="0.2">
      <c r="A233" s="89" t="s">
        <v>2805</v>
      </c>
      <c r="B233" s="92">
        <v>49</v>
      </c>
      <c r="C233" s="50"/>
      <c r="D233" s="50"/>
      <c r="E233" s="50"/>
      <c r="F233" s="50"/>
      <c r="G233" s="50" t="b">
        <v>1</v>
      </c>
      <c r="H233" s="50" t="b">
        <v>1</v>
      </c>
      <c r="I233" s="50"/>
      <c r="J233" s="66"/>
      <c r="K233" s="66">
        <v>2</v>
      </c>
    </row>
    <row r="234" spans="1:11" x14ac:dyDescent="0.2">
      <c r="A234" s="89" t="s">
        <v>2803</v>
      </c>
      <c r="B234" s="92">
        <v>49</v>
      </c>
      <c r="C234" s="50"/>
      <c r="D234" s="50"/>
      <c r="E234" s="50" t="b">
        <v>1</v>
      </c>
      <c r="F234" s="50"/>
      <c r="G234" s="50"/>
      <c r="H234" s="50"/>
      <c r="I234" s="50"/>
      <c r="J234" s="66"/>
      <c r="K234" s="66">
        <v>1</v>
      </c>
    </row>
    <row r="235" spans="1:11" x14ac:dyDescent="0.2">
      <c r="A235" s="89" t="s">
        <v>2795</v>
      </c>
      <c r="B235" s="92">
        <v>49</v>
      </c>
      <c r="C235" s="50"/>
      <c r="D235" s="50"/>
      <c r="E235" s="50"/>
      <c r="F235" s="50"/>
      <c r="G235" s="50"/>
      <c r="H235" s="50"/>
      <c r="I235" s="50"/>
      <c r="J235" s="66"/>
      <c r="K235" s="66">
        <v>0</v>
      </c>
    </row>
    <row r="236" spans="1:11" x14ac:dyDescent="0.2">
      <c r="A236" s="89" t="s">
        <v>2809</v>
      </c>
      <c r="B236" s="92">
        <v>49</v>
      </c>
      <c r="C236" s="50"/>
      <c r="D236" s="50" t="b">
        <v>1</v>
      </c>
      <c r="E236" s="50"/>
      <c r="F236" s="50"/>
      <c r="G236" s="50"/>
      <c r="H236" s="50"/>
      <c r="I236" s="50"/>
      <c r="J236" s="66"/>
      <c r="K236" s="66">
        <v>1</v>
      </c>
    </row>
    <row r="237" spans="1:11" x14ac:dyDescent="0.2">
      <c r="A237" s="89" t="s">
        <v>2877</v>
      </c>
      <c r="B237" s="92">
        <v>50</v>
      </c>
      <c r="C237" s="50"/>
      <c r="D237" s="50"/>
      <c r="E237" s="50" t="b">
        <v>1</v>
      </c>
      <c r="F237" s="50"/>
      <c r="G237" s="50"/>
      <c r="H237" s="50"/>
      <c r="I237" s="50"/>
      <c r="J237" s="66" t="b">
        <v>1</v>
      </c>
      <c r="K237" s="66">
        <v>2</v>
      </c>
    </row>
    <row r="238" spans="1:11" x14ac:dyDescent="0.2">
      <c r="A238" s="89" t="s">
        <v>2905</v>
      </c>
      <c r="B238" s="92">
        <v>50</v>
      </c>
      <c r="C238" s="50"/>
      <c r="D238" s="50"/>
      <c r="E238" s="50"/>
      <c r="F238" s="50"/>
      <c r="G238" s="50"/>
      <c r="H238" s="50"/>
      <c r="I238" s="50"/>
      <c r="J238" s="66"/>
      <c r="K238" s="66">
        <v>0</v>
      </c>
    </row>
    <row r="239" spans="1:11" x14ac:dyDescent="0.2">
      <c r="A239" s="89" t="s">
        <v>2883</v>
      </c>
      <c r="B239" s="92">
        <v>50</v>
      </c>
      <c r="C239" s="50"/>
      <c r="D239" s="50"/>
      <c r="E239" s="50"/>
      <c r="F239" s="50"/>
      <c r="G239" s="50"/>
      <c r="H239" s="50"/>
      <c r="I239" s="50" t="b">
        <v>1</v>
      </c>
      <c r="J239" s="66"/>
      <c r="K239" s="66">
        <v>1</v>
      </c>
    </row>
    <row r="240" spans="1:11" x14ac:dyDescent="0.2">
      <c r="A240" s="89" t="s">
        <v>2887</v>
      </c>
      <c r="B240" s="92">
        <v>50</v>
      </c>
      <c r="C240" s="50"/>
      <c r="D240" s="50"/>
      <c r="E240" s="50"/>
      <c r="F240" s="50"/>
      <c r="G240" s="50" t="b">
        <v>1</v>
      </c>
      <c r="H240" s="50" t="b">
        <v>1</v>
      </c>
      <c r="I240" s="50"/>
      <c r="J240" s="66"/>
      <c r="K240" s="66">
        <v>2</v>
      </c>
    </row>
    <row r="241" spans="1:11" x14ac:dyDescent="0.2">
      <c r="A241" s="89" t="s">
        <v>2863</v>
      </c>
      <c r="B241" s="92">
        <v>50</v>
      </c>
      <c r="C241" s="50"/>
      <c r="D241" s="50"/>
      <c r="E241" s="50"/>
      <c r="F241" s="50" t="b">
        <v>1</v>
      </c>
      <c r="G241" s="50"/>
      <c r="H241" s="50"/>
      <c r="I241" s="50"/>
      <c r="J241" s="66"/>
      <c r="K241" s="66">
        <v>1</v>
      </c>
    </row>
    <row r="242" spans="1:11" x14ac:dyDescent="0.2">
      <c r="A242" s="89" t="s">
        <v>2927</v>
      </c>
      <c r="B242" s="92">
        <v>51</v>
      </c>
      <c r="C242" s="50"/>
      <c r="D242" s="50"/>
      <c r="E242" s="50" t="b">
        <v>1</v>
      </c>
      <c r="F242" s="50"/>
      <c r="G242" s="50"/>
      <c r="H242" s="50"/>
      <c r="I242" s="50"/>
      <c r="J242" s="66"/>
      <c r="K242" s="66">
        <v>1</v>
      </c>
    </row>
    <row r="243" spans="1:11" x14ac:dyDescent="0.2">
      <c r="A243" s="89" t="s">
        <v>2930</v>
      </c>
      <c r="B243" s="92">
        <v>51</v>
      </c>
      <c r="C243" s="50"/>
      <c r="D243" s="50"/>
      <c r="E243" s="50"/>
      <c r="F243" s="50"/>
      <c r="G243" s="50"/>
      <c r="H243" s="50"/>
      <c r="I243" s="50"/>
      <c r="J243" s="66"/>
      <c r="K243" s="66">
        <v>0</v>
      </c>
    </row>
    <row r="244" spans="1:11" x14ac:dyDescent="0.2">
      <c r="A244" s="89" t="s">
        <v>2925</v>
      </c>
      <c r="B244" s="92">
        <v>51</v>
      </c>
      <c r="C244" s="50"/>
      <c r="D244" s="50"/>
      <c r="E244" s="50"/>
      <c r="F244" s="50"/>
      <c r="G244" s="50"/>
      <c r="H244" s="50"/>
      <c r="I244" s="50"/>
      <c r="J244" s="66"/>
      <c r="K244" s="66">
        <v>0</v>
      </c>
    </row>
    <row r="245" spans="1:11" x14ac:dyDescent="0.2">
      <c r="A245" s="89" t="s">
        <v>709</v>
      </c>
      <c r="B245" s="92">
        <v>51</v>
      </c>
      <c r="C245" s="50" t="b">
        <v>1</v>
      </c>
      <c r="D245" s="50" t="b">
        <v>1</v>
      </c>
      <c r="E245" s="50"/>
      <c r="F245" s="50"/>
      <c r="G245" s="50" t="b">
        <v>1</v>
      </c>
      <c r="H245" s="50"/>
      <c r="I245" s="50" t="b">
        <v>1</v>
      </c>
      <c r="J245" s="66"/>
      <c r="K245" s="66">
        <v>4</v>
      </c>
    </row>
    <row r="246" spans="1:11" x14ac:dyDescent="0.2">
      <c r="A246" s="89" t="s">
        <v>2934</v>
      </c>
      <c r="B246" s="92">
        <v>52</v>
      </c>
      <c r="C246" s="50"/>
      <c r="D246" s="50"/>
      <c r="E246" s="50" t="b">
        <v>1</v>
      </c>
      <c r="F246" s="50"/>
      <c r="G246" s="50"/>
      <c r="H246" s="50"/>
      <c r="I246" s="50"/>
      <c r="J246" s="66"/>
      <c r="K246" s="66">
        <v>1</v>
      </c>
    </row>
    <row r="247" spans="1:11" x14ac:dyDescent="0.2">
      <c r="A247" s="89" t="s">
        <v>2954</v>
      </c>
      <c r="B247" s="92">
        <v>52</v>
      </c>
      <c r="C247" s="50"/>
      <c r="D247" s="50"/>
      <c r="E247" s="50"/>
      <c r="F247" s="50"/>
      <c r="G247" s="50"/>
      <c r="H247" s="50"/>
      <c r="I247" s="50" t="b">
        <v>1</v>
      </c>
      <c r="J247" s="66"/>
      <c r="K247" s="66">
        <v>1</v>
      </c>
    </row>
    <row r="248" spans="1:11" x14ac:dyDescent="0.2">
      <c r="A248" s="89" t="s">
        <v>2958</v>
      </c>
      <c r="B248" s="92">
        <v>52</v>
      </c>
      <c r="C248" s="50"/>
      <c r="D248" s="50"/>
      <c r="E248" s="50"/>
      <c r="F248" s="50"/>
      <c r="G248" s="50"/>
      <c r="H248" s="50"/>
      <c r="I248" s="50"/>
      <c r="J248" s="66"/>
      <c r="K248" s="66">
        <v>0</v>
      </c>
    </row>
    <row r="249" spans="1:11" x14ac:dyDescent="0.2">
      <c r="A249" s="89" t="s">
        <v>2942</v>
      </c>
      <c r="B249" s="92">
        <v>52</v>
      </c>
      <c r="C249" s="50"/>
      <c r="D249" s="50"/>
      <c r="E249" s="50"/>
      <c r="F249" s="50"/>
      <c r="G249" s="50"/>
      <c r="H249" s="50"/>
      <c r="I249" s="50"/>
      <c r="J249" s="66"/>
      <c r="K249" s="66">
        <v>0</v>
      </c>
    </row>
    <row r="250" spans="1:11" x14ac:dyDescent="0.2">
      <c r="A250" s="89" t="s">
        <v>2944</v>
      </c>
      <c r="B250" s="92">
        <v>52</v>
      </c>
      <c r="C250" s="50"/>
      <c r="D250" s="50"/>
      <c r="E250" s="50"/>
      <c r="F250" s="50"/>
      <c r="G250" s="50"/>
      <c r="H250" s="50"/>
      <c r="I250" s="50"/>
      <c r="J250" s="66"/>
      <c r="K250" s="66">
        <v>0</v>
      </c>
    </row>
    <row r="251" spans="1:11" x14ac:dyDescent="0.2">
      <c r="A251" s="89" t="s">
        <v>2956</v>
      </c>
      <c r="B251" s="92">
        <v>52</v>
      </c>
      <c r="C251" s="50"/>
      <c r="D251" s="50"/>
      <c r="E251" s="50"/>
      <c r="F251" s="50"/>
      <c r="G251" s="50" t="b">
        <v>1</v>
      </c>
      <c r="H251" s="50"/>
      <c r="I251" s="50"/>
      <c r="J251" s="66"/>
      <c r="K251" s="66">
        <v>1</v>
      </c>
    </row>
    <row r="252" spans="1:11" x14ac:dyDescent="0.2">
      <c r="A252" s="89" t="s">
        <v>3096</v>
      </c>
      <c r="B252" s="92">
        <v>53</v>
      </c>
      <c r="C252" s="50"/>
      <c r="D252" s="50"/>
      <c r="E252" s="50"/>
      <c r="F252" s="50"/>
      <c r="G252" s="50"/>
      <c r="H252" s="50"/>
      <c r="I252" s="50"/>
      <c r="J252" s="66"/>
      <c r="K252" s="66">
        <v>0</v>
      </c>
    </row>
    <row r="253" spans="1:11" x14ac:dyDescent="0.2">
      <c r="A253" s="89" t="s">
        <v>3066</v>
      </c>
      <c r="B253" s="92">
        <v>53</v>
      </c>
      <c r="C253" s="50"/>
      <c r="D253" s="50"/>
      <c r="E253" s="50"/>
      <c r="F253" s="50"/>
      <c r="G253" s="50"/>
      <c r="H253" s="50"/>
      <c r="I253" s="50"/>
      <c r="J253" s="66"/>
      <c r="K253" s="66">
        <v>0</v>
      </c>
    </row>
    <row r="254" spans="1:11" x14ac:dyDescent="0.2">
      <c r="A254" s="89" t="s">
        <v>3052</v>
      </c>
      <c r="B254" s="92">
        <v>53</v>
      </c>
      <c r="C254" s="50"/>
      <c r="D254" s="50"/>
      <c r="E254" s="50" t="b">
        <v>1</v>
      </c>
      <c r="F254" s="50"/>
      <c r="G254" s="50" t="b">
        <v>1</v>
      </c>
      <c r="H254" s="50"/>
      <c r="I254" s="50" t="b">
        <v>1</v>
      </c>
      <c r="J254" s="66"/>
      <c r="K254" s="66">
        <v>3</v>
      </c>
    </row>
    <row r="255" spans="1:11" x14ac:dyDescent="0.2">
      <c r="A255" s="89" t="s">
        <v>3032</v>
      </c>
      <c r="B255" s="92">
        <v>53</v>
      </c>
      <c r="C255" s="50"/>
      <c r="D255" s="50"/>
      <c r="E255" s="50"/>
      <c r="F255" s="50"/>
      <c r="G255" s="50"/>
      <c r="H255" s="50"/>
      <c r="I255" s="50"/>
      <c r="J255" s="66"/>
      <c r="K255" s="66">
        <v>0</v>
      </c>
    </row>
    <row r="256" spans="1:11" x14ac:dyDescent="0.2">
      <c r="A256" s="89" t="s">
        <v>3038</v>
      </c>
      <c r="B256" s="92">
        <v>53</v>
      </c>
      <c r="C256" s="50"/>
      <c r="D256" s="50"/>
      <c r="E256" s="50"/>
      <c r="F256" s="50"/>
      <c r="G256" s="50"/>
      <c r="H256" s="50"/>
      <c r="I256" s="50"/>
      <c r="J256" s="66"/>
      <c r="K256" s="66">
        <v>0</v>
      </c>
    </row>
    <row r="257" spans="1:11" x14ac:dyDescent="0.2">
      <c r="A257" s="89" t="s">
        <v>3086</v>
      </c>
      <c r="B257" s="92">
        <v>53</v>
      </c>
      <c r="C257" s="50"/>
      <c r="D257" s="50"/>
      <c r="E257" s="50"/>
      <c r="F257" s="50"/>
      <c r="G257" s="50"/>
      <c r="H257" s="50"/>
      <c r="I257" s="50"/>
      <c r="J257" s="66"/>
      <c r="K257" s="66">
        <v>0</v>
      </c>
    </row>
    <row r="258" spans="1:11" x14ac:dyDescent="0.2">
      <c r="A258" s="89" t="s">
        <v>3108</v>
      </c>
      <c r="B258" s="92">
        <v>54</v>
      </c>
      <c r="C258" s="50"/>
      <c r="D258" s="50" t="b">
        <v>1</v>
      </c>
      <c r="E258" s="50" t="b">
        <v>1</v>
      </c>
      <c r="F258" s="50" t="b">
        <v>1</v>
      </c>
      <c r="G258" s="50" t="b">
        <v>1</v>
      </c>
      <c r="H258" s="50"/>
      <c r="I258" s="50" t="b">
        <v>1</v>
      </c>
      <c r="J258" s="66" t="b">
        <v>1</v>
      </c>
      <c r="K258" s="66">
        <v>6</v>
      </c>
    </row>
    <row r="259" spans="1:11" x14ac:dyDescent="0.2">
      <c r="A259" s="89" t="s">
        <v>3110</v>
      </c>
      <c r="B259" s="92">
        <v>54</v>
      </c>
      <c r="C259" s="50"/>
      <c r="D259" s="50"/>
      <c r="E259" s="50"/>
      <c r="F259" s="50"/>
      <c r="G259" s="50"/>
      <c r="H259" s="50"/>
      <c r="I259" s="50"/>
      <c r="J259" s="66"/>
      <c r="K259" s="66">
        <v>0</v>
      </c>
    </row>
    <row r="260" spans="1:11" x14ac:dyDescent="0.2">
      <c r="A260" s="89" t="s">
        <v>3104</v>
      </c>
      <c r="B260" s="92">
        <v>54</v>
      </c>
      <c r="C260" s="50"/>
      <c r="D260" s="50"/>
      <c r="E260" s="50"/>
      <c r="F260" s="50"/>
      <c r="G260" s="50"/>
      <c r="H260" s="50"/>
      <c r="I260" s="50"/>
      <c r="J260" s="66"/>
      <c r="K260" s="66">
        <v>0</v>
      </c>
    </row>
    <row r="261" spans="1:11" x14ac:dyDescent="0.2">
      <c r="A261" s="89" t="s">
        <v>3112</v>
      </c>
      <c r="B261" s="92">
        <v>54</v>
      </c>
      <c r="C261" s="50"/>
      <c r="D261" s="50"/>
      <c r="E261" s="50"/>
      <c r="F261" s="50"/>
      <c r="G261" s="50"/>
      <c r="H261" s="50"/>
      <c r="I261" s="50"/>
      <c r="J261" s="66"/>
      <c r="K261" s="66">
        <v>0</v>
      </c>
    </row>
    <row r="262" spans="1:11" x14ac:dyDescent="0.2">
      <c r="A262" s="89" t="s">
        <v>3138</v>
      </c>
      <c r="B262" s="92">
        <v>55</v>
      </c>
      <c r="C262" s="50"/>
      <c r="D262" s="50"/>
      <c r="E262" s="50"/>
      <c r="F262" s="50"/>
      <c r="G262" s="50" t="b">
        <v>1</v>
      </c>
      <c r="H262" s="50" t="b">
        <v>1</v>
      </c>
      <c r="I262" s="50"/>
      <c r="J262" s="66"/>
      <c r="K262" s="66">
        <v>2</v>
      </c>
    </row>
    <row r="263" spans="1:11" x14ac:dyDescent="0.2">
      <c r="A263" s="89" t="s">
        <v>3136</v>
      </c>
      <c r="B263" s="92">
        <v>55</v>
      </c>
      <c r="C263" s="50"/>
      <c r="D263" s="50"/>
      <c r="E263" s="50"/>
      <c r="F263" s="50"/>
      <c r="G263" s="50"/>
      <c r="H263" s="50"/>
      <c r="I263" s="50"/>
      <c r="J263" s="66"/>
      <c r="K263" s="66">
        <v>0</v>
      </c>
    </row>
    <row r="264" spans="1:11" x14ac:dyDescent="0.2">
      <c r="A264" s="89" t="s">
        <v>3128</v>
      </c>
      <c r="B264" s="92">
        <v>55</v>
      </c>
      <c r="C264" s="50"/>
      <c r="D264" s="50"/>
      <c r="E264" s="50" t="b">
        <v>1</v>
      </c>
      <c r="F264" s="50"/>
      <c r="G264" s="50"/>
      <c r="H264" s="50"/>
      <c r="I264" s="50"/>
      <c r="J264" s="66"/>
      <c r="K264" s="66">
        <v>1</v>
      </c>
    </row>
    <row r="265" spans="1:11" x14ac:dyDescent="0.2">
      <c r="A265" s="89" t="s">
        <v>3146</v>
      </c>
      <c r="B265" s="92">
        <v>55</v>
      </c>
      <c r="C265" s="50"/>
      <c r="D265" s="50"/>
      <c r="E265" s="50"/>
      <c r="F265" s="50"/>
      <c r="G265" s="50"/>
      <c r="H265" s="50"/>
      <c r="I265" s="50"/>
      <c r="J265" s="66"/>
      <c r="K265" s="66">
        <v>0</v>
      </c>
    </row>
    <row r="266" spans="1:11" x14ac:dyDescent="0.2">
      <c r="A266" s="89" t="s">
        <v>3142</v>
      </c>
      <c r="B266" s="92">
        <v>55</v>
      </c>
      <c r="C266" s="50"/>
      <c r="D266" s="50"/>
      <c r="E266" s="50"/>
      <c r="F266" s="50"/>
      <c r="G266" s="50"/>
      <c r="H266" s="50"/>
      <c r="I266" s="50" t="b">
        <v>1</v>
      </c>
      <c r="J266" s="66"/>
      <c r="K266" s="66">
        <v>1</v>
      </c>
    </row>
    <row r="267" spans="1:11" x14ac:dyDescent="0.2">
      <c r="A267" s="89" t="s">
        <v>3164</v>
      </c>
      <c r="B267" s="92">
        <v>56</v>
      </c>
      <c r="C267" s="50"/>
      <c r="D267" s="50"/>
      <c r="E267" s="50"/>
      <c r="F267" s="50"/>
      <c r="G267" s="50"/>
      <c r="H267" s="50"/>
      <c r="I267" s="50"/>
      <c r="J267" s="66"/>
      <c r="K267" s="66">
        <v>0</v>
      </c>
    </row>
    <row r="268" spans="1:11" x14ac:dyDescent="0.2">
      <c r="A268" s="89" t="s">
        <v>3168</v>
      </c>
      <c r="B268" s="92">
        <v>56</v>
      </c>
      <c r="C268" s="50"/>
      <c r="D268" s="50"/>
      <c r="E268" s="50" t="b">
        <v>1</v>
      </c>
      <c r="F268" s="50"/>
      <c r="G268" s="50"/>
      <c r="H268" s="50"/>
      <c r="I268" s="50" t="b">
        <v>1</v>
      </c>
      <c r="J268" s="66"/>
      <c r="K268" s="66">
        <v>2</v>
      </c>
    </row>
    <row r="269" spans="1:11" x14ac:dyDescent="0.2">
      <c r="A269" s="89" t="s">
        <v>3166</v>
      </c>
      <c r="B269" s="92">
        <v>56</v>
      </c>
      <c r="C269" s="50"/>
      <c r="D269" s="50"/>
      <c r="E269" s="50"/>
      <c r="F269" s="50"/>
      <c r="G269" s="50" t="b">
        <v>1</v>
      </c>
      <c r="H269" s="50" t="b">
        <v>1</v>
      </c>
      <c r="I269" s="50"/>
      <c r="J269" s="66"/>
      <c r="K269" s="66">
        <v>2</v>
      </c>
    </row>
    <row r="270" spans="1:11" x14ac:dyDescent="0.2">
      <c r="A270" s="89" t="s">
        <v>3154</v>
      </c>
      <c r="B270" s="92">
        <v>56</v>
      </c>
      <c r="C270" s="50"/>
      <c r="D270" s="50"/>
      <c r="E270" s="50"/>
      <c r="F270" s="50"/>
      <c r="G270" s="50"/>
      <c r="H270" s="50"/>
      <c r="I270" s="50"/>
      <c r="J270" s="66"/>
      <c r="K270" s="66">
        <v>0</v>
      </c>
    </row>
    <row r="271" spans="1:11" x14ac:dyDescent="0.2">
      <c r="A271" s="89" t="s">
        <v>3202</v>
      </c>
      <c r="B271" s="92">
        <v>57</v>
      </c>
      <c r="C271" s="50"/>
      <c r="D271" s="50"/>
      <c r="E271" s="50" t="b">
        <v>1</v>
      </c>
      <c r="F271" s="50"/>
      <c r="G271" s="50"/>
      <c r="H271" s="50"/>
      <c r="I271" s="50" t="b">
        <v>1</v>
      </c>
      <c r="J271" s="66"/>
      <c r="K271" s="66">
        <v>2</v>
      </c>
    </row>
    <row r="272" spans="1:11" x14ac:dyDescent="0.2">
      <c r="A272" s="89" t="s">
        <v>3210</v>
      </c>
      <c r="B272" s="92">
        <v>57</v>
      </c>
      <c r="C272" s="50"/>
      <c r="D272" s="50"/>
      <c r="E272" s="50"/>
      <c r="F272" s="50"/>
      <c r="G272" s="50" t="b">
        <v>1</v>
      </c>
      <c r="H272" s="50"/>
      <c r="I272" s="50"/>
      <c r="J272" s="66"/>
      <c r="K272" s="66">
        <v>1</v>
      </c>
    </row>
    <row r="273" spans="1:11" x14ac:dyDescent="0.2">
      <c r="A273" s="89" t="s">
        <v>3218</v>
      </c>
      <c r="B273" s="92">
        <v>57</v>
      </c>
      <c r="C273" s="50"/>
      <c r="D273" s="50"/>
      <c r="E273" s="50"/>
      <c r="F273" s="50"/>
      <c r="G273" s="50"/>
      <c r="H273" s="50"/>
      <c r="I273" s="50"/>
      <c r="J273" s="66"/>
      <c r="K273" s="66">
        <v>0</v>
      </c>
    </row>
    <row r="274" spans="1:11" x14ac:dyDescent="0.2">
      <c r="A274" s="89" t="s">
        <v>3244</v>
      </c>
      <c r="B274" s="92">
        <v>58</v>
      </c>
      <c r="C274" s="50"/>
      <c r="D274" s="50"/>
      <c r="E274" s="50"/>
      <c r="F274" s="50"/>
      <c r="G274" s="50"/>
      <c r="H274" s="50"/>
      <c r="I274" s="50"/>
      <c r="J274" s="66"/>
      <c r="K274" s="66">
        <v>0</v>
      </c>
    </row>
    <row r="275" spans="1:11" x14ac:dyDescent="0.2">
      <c r="A275" s="89" t="s">
        <v>3232</v>
      </c>
      <c r="B275" s="92">
        <v>58</v>
      </c>
      <c r="C275" s="50"/>
      <c r="D275" s="50"/>
      <c r="E275" s="50"/>
      <c r="F275" s="50"/>
      <c r="G275" s="50" t="b">
        <v>1</v>
      </c>
      <c r="H275" s="50"/>
      <c r="I275" s="50" t="b">
        <v>1</v>
      </c>
      <c r="J275" s="66"/>
      <c r="K275" s="66">
        <v>2</v>
      </c>
    </row>
    <row r="276" spans="1:11" x14ac:dyDescent="0.2">
      <c r="A276" s="89" t="s">
        <v>3234</v>
      </c>
      <c r="B276" s="92">
        <v>58</v>
      </c>
      <c r="C276" s="50"/>
      <c r="D276" s="50"/>
      <c r="E276" s="50" t="b">
        <v>1</v>
      </c>
      <c r="F276" s="50"/>
      <c r="G276" s="50"/>
      <c r="H276" s="50"/>
      <c r="I276" s="50"/>
      <c r="J276" s="66"/>
      <c r="K276" s="66">
        <v>1</v>
      </c>
    </row>
    <row r="277" spans="1:11" x14ac:dyDescent="0.2">
      <c r="A277" s="89" t="s">
        <v>3246</v>
      </c>
      <c r="B277" s="92">
        <v>58</v>
      </c>
      <c r="C277" s="50"/>
      <c r="D277" s="50"/>
      <c r="E277" s="50"/>
      <c r="F277" s="50"/>
      <c r="G277" s="50"/>
      <c r="H277" s="50"/>
      <c r="I277" s="50"/>
      <c r="J277" s="66"/>
      <c r="K277" s="66">
        <v>0</v>
      </c>
    </row>
    <row r="278" spans="1:11" x14ac:dyDescent="0.2">
      <c r="A278" s="89" t="s">
        <v>3240</v>
      </c>
      <c r="B278" s="92">
        <v>58</v>
      </c>
      <c r="C278" s="50"/>
      <c r="D278" s="50"/>
      <c r="E278" s="50"/>
      <c r="F278" s="50"/>
      <c r="G278" s="50"/>
      <c r="H278" s="50"/>
      <c r="I278" s="50"/>
      <c r="J278" s="66"/>
      <c r="K278" s="66">
        <v>0</v>
      </c>
    </row>
    <row r="279" spans="1:11" x14ac:dyDescent="0.2">
      <c r="A279" s="89" t="s">
        <v>3254</v>
      </c>
      <c r="B279" s="92">
        <v>59</v>
      </c>
      <c r="C279" s="50"/>
      <c r="D279" s="50"/>
      <c r="E279" s="50"/>
      <c r="F279" s="50"/>
      <c r="G279" s="50"/>
      <c r="H279" s="50"/>
      <c r="I279" s="50"/>
      <c r="J279" s="66"/>
      <c r="K279" s="66">
        <v>0</v>
      </c>
    </row>
    <row r="280" spans="1:11" x14ac:dyDescent="0.2">
      <c r="A280" s="89" t="s">
        <v>3264</v>
      </c>
      <c r="B280" s="92">
        <v>59</v>
      </c>
      <c r="C280" s="50"/>
      <c r="D280" s="50"/>
      <c r="E280" s="50"/>
      <c r="F280" s="50"/>
      <c r="G280" s="50" t="b">
        <v>1</v>
      </c>
      <c r="H280" s="50"/>
      <c r="I280" s="50" t="b">
        <v>1</v>
      </c>
      <c r="J280" s="66"/>
      <c r="K280" s="66">
        <v>2</v>
      </c>
    </row>
    <row r="281" spans="1:11" x14ac:dyDescent="0.2">
      <c r="A281" s="89" t="s">
        <v>3260</v>
      </c>
      <c r="B281" s="92">
        <v>59</v>
      </c>
      <c r="C281" s="50"/>
      <c r="D281" s="50"/>
      <c r="E281" s="50"/>
      <c r="F281" s="50"/>
      <c r="G281" s="50"/>
      <c r="H281" s="50"/>
      <c r="I281" s="50"/>
      <c r="J281" s="66"/>
      <c r="K281" s="66">
        <v>0</v>
      </c>
    </row>
    <row r="282" spans="1:11" x14ac:dyDescent="0.2">
      <c r="A282" s="89" t="s">
        <v>3252</v>
      </c>
      <c r="B282" s="92">
        <v>59</v>
      </c>
      <c r="C282" s="50"/>
      <c r="D282" s="50"/>
      <c r="E282" s="50"/>
      <c r="F282" s="50"/>
      <c r="G282" s="50"/>
      <c r="H282" s="50"/>
      <c r="I282" s="50"/>
      <c r="J282" s="66"/>
      <c r="K282" s="66">
        <v>0</v>
      </c>
    </row>
    <row r="283" spans="1:11" x14ac:dyDescent="0.2">
      <c r="A283" s="89" t="s">
        <v>3256</v>
      </c>
      <c r="B283" s="92">
        <v>59</v>
      </c>
      <c r="C283" s="50"/>
      <c r="D283" s="50"/>
      <c r="E283" s="50"/>
      <c r="F283" s="50"/>
      <c r="G283" s="50"/>
      <c r="H283" s="50"/>
      <c r="I283" s="50"/>
      <c r="J283" s="66"/>
      <c r="K283" s="66">
        <v>0</v>
      </c>
    </row>
    <row r="284" spans="1:11" x14ac:dyDescent="0.2">
      <c r="A284" s="89" t="s">
        <v>3258</v>
      </c>
      <c r="B284" s="92">
        <v>59</v>
      </c>
      <c r="C284" s="50"/>
      <c r="D284" s="50"/>
      <c r="E284" s="50" t="b">
        <v>1</v>
      </c>
      <c r="F284" s="50"/>
      <c r="G284" s="50"/>
      <c r="H284" s="50"/>
      <c r="I284" s="50"/>
      <c r="J284" s="66"/>
      <c r="K284" s="66">
        <v>1</v>
      </c>
    </row>
    <row r="285" spans="1:11" x14ac:dyDescent="0.2">
      <c r="A285" s="89" t="s">
        <v>3268</v>
      </c>
      <c r="B285" s="92">
        <v>60</v>
      </c>
      <c r="C285" s="50"/>
      <c r="D285" s="50"/>
      <c r="E285" s="50"/>
      <c r="F285" s="50"/>
      <c r="G285" s="50"/>
      <c r="H285" s="50"/>
      <c r="I285" s="50"/>
      <c r="J285" s="66"/>
      <c r="K285" s="66">
        <v>0</v>
      </c>
    </row>
    <row r="286" spans="1:11" x14ac:dyDescent="0.2">
      <c r="A286" s="89" t="s">
        <v>3278</v>
      </c>
      <c r="B286" s="92">
        <v>60</v>
      </c>
      <c r="C286" s="50"/>
      <c r="D286" s="50"/>
      <c r="E286" s="50" t="b">
        <v>1</v>
      </c>
      <c r="F286" s="50"/>
      <c r="G286" s="50"/>
      <c r="H286" s="50"/>
      <c r="I286" s="50"/>
      <c r="J286" s="66"/>
      <c r="K286" s="66">
        <v>1</v>
      </c>
    </row>
    <row r="287" spans="1:11" x14ac:dyDescent="0.2">
      <c r="A287" s="89" t="s">
        <v>3276</v>
      </c>
      <c r="B287" s="92">
        <v>60</v>
      </c>
      <c r="C287" s="50"/>
      <c r="D287" s="50"/>
      <c r="E287" s="50"/>
      <c r="F287" s="50"/>
      <c r="G287" s="50"/>
      <c r="H287" s="50"/>
      <c r="I287" s="50"/>
      <c r="J287" s="66"/>
      <c r="K287" s="66">
        <v>0</v>
      </c>
    </row>
    <row r="288" spans="1:11" x14ac:dyDescent="0.2">
      <c r="A288" s="89" t="s">
        <v>3286</v>
      </c>
      <c r="B288" s="92">
        <v>60</v>
      </c>
      <c r="C288" s="50"/>
      <c r="D288" s="50"/>
      <c r="E288" s="50"/>
      <c r="F288" s="50"/>
      <c r="G288" s="50" t="b">
        <v>1</v>
      </c>
      <c r="H288" s="50"/>
      <c r="I288" s="50" t="b">
        <v>1</v>
      </c>
      <c r="J288" s="66"/>
      <c r="K288" s="66">
        <v>2</v>
      </c>
    </row>
    <row r="289" spans="1:11" x14ac:dyDescent="0.2">
      <c r="A289" s="89" t="s">
        <v>3282</v>
      </c>
      <c r="B289" s="92">
        <v>60</v>
      </c>
      <c r="C289" s="50"/>
      <c r="D289" s="50"/>
      <c r="E289" s="50"/>
      <c r="F289" s="50"/>
      <c r="G289" s="50" t="b">
        <v>1</v>
      </c>
      <c r="H289" s="50"/>
      <c r="I289" s="50"/>
      <c r="J289" s="66"/>
      <c r="K289" s="66">
        <v>1</v>
      </c>
    </row>
    <row r="290" spans="1:11" x14ac:dyDescent="0.2">
      <c r="A290" s="89" t="s">
        <v>3308</v>
      </c>
      <c r="B290" s="92">
        <v>61</v>
      </c>
      <c r="C290" s="50"/>
      <c r="D290" s="50"/>
      <c r="E290" s="50" t="b">
        <v>1</v>
      </c>
      <c r="F290" s="50"/>
      <c r="G290" s="50"/>
      <c r="H290" s="50"/>
      <c r="I290" s="50"/>
      <c r="J290" s="66"/>
      <c r="K290" s="66">
        <v>1</v>
      </c>
    </row>
    <row r="291" spans="1:11" x14ac:dyDescent="0.2">
      <c r="A291" s="89" t="s">
        <v>3294</v>
      </c>
      <c r="B291" s="92">
        <v>61</v>
      </c>
      <c r="C291" s="50"/>
      <c r="D291" s="50" t="b">
        <v>1</v>
      </c>
      <c r="E291" s="50"/>
      <c r="F291" s="50" t="b">
        <v>1</v>
      </c>
      <c r="G291" s="50" t="b">
        <v>1</v>
      </c>
      <c r="H291" s="50"/>
      <c r="I291" s="50" t="b">
        <v>1</v>
      </c>
      <c r="J291" s="66"/>
      <c r="K291" s="66">
        <v>4</v>
      </c>
    </row>
    <row r="292" spans="1:11" x14ac:dyDescent="0.2">
      <c r="A292" s="89" t="s">
        <v>3312</v>
      </c>
      <c r="B292" s="92">
        <v>61</v>
      </c>
      <c r="C292" s="50"/>
      <c r="D292" s="50"/>
      <c r="E292" s="50"/>
      <c r="F292" s="50"/>
      <c r="G292" s="50"/>
      <c r="H292" s="50"/>
      <c r="I292" s="50"/>
      <c r="J292" s="66"/>
      <c r="K292" s="66">
        <v>0</v>
      </c>
    </row>
    <row r="293" spans="1:11" x14ac:dyDescent="0.2">
      <c r="A293" s="89" t="s">
        <v>3322</v>
      </c>
      <c r="B293" s="92">
        <v>62</v>
      </c>
      <c r="C293" s="50"/>
      <c r="D293" s="50"/>
      <c r="E293" s="50"/>
      <c r="F293" s="50"/>
      <c r="G293" s="50"/>
      <c r="H293" s="50"/>
      <c r="I293" s="50"/>
      <c r="J293" s="66"/>
      <c r="K293" s="66">
        <v>0</v>
      </c>
    </row>
    <row r="294" spans="1:11" x14ac:dyDescent="0.2">
      <c r="A294" s="89" t="s">
        <v>3318</v>
      </c>
      <c r="B294" s="92">
        <v>62</v>
      </c>
      <c r="C294" s="50"/>
      <c r="D294" s="50"/>
      <c r="E294" s="50"/>
      <c r="F294" s="50"/>
      <c r="G294" s="50"/>
      <c r="H294" s="50"/>
      <c r="I294" s="50"/>
      <c r="J294" s="66"/>
      <c r="K294" s="66">
        <v>0</v>
      </c>
    </row>
    <row r="295" spans="1:11" x14ac:dyDescent="0.2">
      <c r="A295" s="89" t="s">
        <v>3320</v>
      </c>
      <c r="B295" s="92">
        <v>62</v>
      </c>
      <c r="C295" s="50"/>
      <c r="D295" s="50"/>
      <c r="E295" s="50"/>
      <c r="F295" s="50"/>
      <c r="G295" s="50"/>
      <c r="H295" s="50"/>
      <c r="I295" s="50"/>
      <c r="J295" s="66"/>
      <c r="K295" s="66">
        <v>0</v>
      </c>
    </row>
    <row r="296" spans="1:11" x14ac:dyDescent="0.2">
      <c r="A296" s="89" t="s">
        <v>3316</v>
      </c>
      <c r="B296" s="92">
        <v>62</v>
      </c>
      <c r="C296" s="50"/>
      <c r="D296" s="50"/>
      <c r="E296" s="50" t="b">
        <v>1</v>
      </c>
      <c r="F296" s="50"/>
      <c r="G296" s="50" t="b">
        <v>1</v>
      </c>
      <c r="H296" s="50"/>
      <c r="I296" s="50" t="b">
        <v>1</v>
      </c>
      <c r="J296" s="66"/>
      <c r="K296" s="66">
        <v>3</v>
      </c>
    </row>
    <row r="297" spans="1:11" x14ac:dyDescent="0.2">
      <c r="A297" s="89" t="s">
        <v>3360</v>
      </c>
      <c r="B297" s="92">
        <v>63</v>
      </c>
      <c r="C297" s="50"/>
      <c r="D297" s="50" t="b">
        <v>1</v>
      </c>
      <c r="E297" s="50" t="b">
        <v>1</v>
      </c>
      <c r="F297" s="50"/>
      <c r="G297" s="50" t="b">
        <v>1</v>
      </c>
      <c r="H297" s="50" t="b">
        <v>1</v>
      </c>
      <c r="I297" s="50" t="b">
        <v>1</v>
      </c>
      <c r="J297" s="66" t="b">
        <v>1</v>
      </c>
      <c r="K297" s="66">
        <v>6</v>
      </c>
    </row>
    <row r="298" spans="1:11" x14ac:dyDescent="0.2">
      <c r="A298" s="89" t="s">
        <v>592</v>
      </c>
      <c r="B298" s="92">
        <v>63</v>
      </c>
      <c r="C298" s="50"/>
      <c r="D298" s="50"/>
      <c r="E298" s="50"/>
      <c r="F298" s="50"/>
      <c r="G298" s="50"/>
      <c r="H298" s="50" t="b">
        <v>1</v>
      </c>
      <c r="I298" s="50"/>
      <c r="J298" s="66"/>
      <c r="K298" s="66">
        <v>1</v>
      </c>
    </row>
    <row r="299" spans="1:11" x14ac:dyDescent="0.2">
      <c r="A299" s="89" t="s">
        <v>3368</v>
      </c>
      <c r="B299" s="92">
        <v>63</v>
      </c>
      <c r="C299" s="50"/>
      <c r="D299" s="50"/>
      <c r="E299" s="50"/>
      <c r="F299" s="50"/>
      <c r="G299" s="50"/>
      <c r="H299" s="50"/>
      <c r="I299" s="50"/>
      <c r="J299" s="66"/>
      <c r="K299" s="66">
        <v>0</v>
      </c>
    </row>
    <row r="300" spans="1:11" x14ac:dyDescent="0.2">
      <c r="A300" s="89" t="s">
        <v>3357</v>
      </c>
      <c r="B300" s="92">
        <v>63</v>
      </c>
      <c r="C300" s="50"/>
      <c r="D300" s="50"/>
      <c r="E300" s="50"/>
      <c r="F300" s="50"/>
      <c r="G300" s="50"/>
      <c r="H300" s="50"/>
      <c r="I300" s="50"/>
      <c r="J300" s="66"/>
      <c r="K300" s="66">
        <v>0</v>
      </c>
    </row>
    <row r="301" spans="1:11" x14ac:dyDescent="0.2">
      <c r="A301" s="89" t="s">
        <v>3354</v>
      </c>
      <c r="B301" s="92">
        <v>63</v>
      </c>
      <c r="C301" s="50"/>
      <c r="D301" s="50"/>
      <c r="E301" s="50"/>
      <c r="F301" s="50" t="b">
        <v>1</v>
      </c>
      <c r="G301" s="50"/>
      <c r="H301" s="50"/>
      <c r="I301" s="50" t="b">
        <v>1</v>
      </c>
      <c r="J301" s="66"/>
      <c r="K301" s="66">
        <v>2</v>
      </c>
    </row>
    <row r="302" spans="1:11" x14ac:dyDescent="0.2">
      <c r="A302" s="89" t="s">
        <v>3348</v>
      </c>
      <c r="B302" s="92">
        <v>63</v>
      </c>
      <c r="C302" s="50"/>
      <c r="D302" s="50"/>
      <c r="E302" s="50"/>
      <c r="F302" s="50"/>
      <c r="G302" s="50"/>
      <c r="H302" s="50"/>
      <c r="I302" s="50"/>
      <c r="J302" s="66"/>
      <c r="K302" s="66">
        <v>0</v>
      </c>
    </row>
    <row r="303" spans="1:11" x14ac:dyDescent="0.2">
      <c r="A303" s="89" t="s">
        <v>3477</v>
      </c>
      <c r="B303" s="92">
        <v>64</v>
      </c>
      <c r="C303" s="50" t="b">
        <v>1</v>
      </c>
      <c r="D303" s="50"/>
      <c r="E303" s="50"/>
      <c r="F303" s="50"/>
      <c r="G303" s="50"/>
      <c r="H303" s="50"/>
      <c r="I303" s="50"/>
      <c r="J303" s="66"/>
      <c r="K303" s="66">
        <v>1</v>
      </c>
    </row>
    <row r="304" spans="1:11" x14ac:dyDescent="0.2">
      <c r="A304" s="89" t="s">
        <v>728</v>
      </c>
      <c r="B304" s="92">
        <v>64</v>
      </c>
      <c r="C304" s="50"/>
      <c r="D304" s="50"/>
      <c r="E304" s="50"/>
      <c r="F304" s="50" t="b">
        <v>1</v>
      </c>
      <c r="G304" s="50" t="b">
        <v>1</v>
      </c>
      <c r="H304" s="50"/>
      <c r="I304" s="50" t="b">
        <v>1</v>
      </c>
      <c r="J304" s="66"/>
      <c r="K304" s="66">
        <v>3</v>
      </c>
    </row>
    <row r="305" spans="1:11" x14ac:dyDescent="0.2">
      <c r="A305" s="89" t="s">
        <v>4247</v>
      </c>
      <c r="B305" s="92">
        <v>64</v>
      </c>
      <c r="C305" s="50"/>
      <c r="D305" s="50"/>
      <c r="E305" s="50"/>
      <c r="F305" s="50"/>
      <c r="G305" s="50"/>
      <c r="H305" s="50"/>
      <c r="I305" s="50" t="b">
        <v>1</v>
      </c>
      <c r="J305" s="66"/>
      <c r="K305" s="66">
        <v>1</v>
      </c>
    </row>
    <row r="306" spans="1:11" x14ac:dyDescent="0.2">
      <c r="A306" s="89" t="s">
        <v>3426</v>
      </c>
      <c r="B306" s="92">
        <v>64</v>
      </c>
      <c r="C306" s="50"/>
      <c r="D306" s="50"/>
      <c r="E306" s="50"/>
      <c r="F306" s="50"/>
      <c r="G306" s="50"/>
      <c r="H306" s="50"/>
      <c r="I306" s="50"/>
      <c r="J306" s="66"/>
      <c r="K306" s="66">
        <v>0</v>
      </c>
    </row>
    <row r="307" spans="1:11" x14ac:dyDescent="0.2">
      <c r="A307" s="89" t="s">
        <v>3404</v>
      </c>
      <c r="B307" s="92">
        <v>64</v>
      </c>
      <c r="C307" s="50"/>
      <c r="D307" s="50"/>
      <c r="E307" s="50"/>
      <c r="F307" s="50"/>
      <c r="G307" s="50"/>
      <c r="H307" s="50"/>
      <c r="I307" s="50"/>
      <c r="J307" s="66"/>
      <c r="K307" s="66">
        <v>0</v>
      </c>
    </row>
    <row r="308" spans="1:11" x14ac:dyDescent="0.2">
      <c r="A308" s="89" t="s">
        <v>3451</v>
      </c>
      <c r="B308" s="92">
        <v>64</v>
      </c>
      <c r="C308" s="50"/>
      <c r="D308" s="50" t="b">
        <v>1</v>
      </c>
      <c r="E308" s="50"/>
      <c r="F308" s="50"/>
      <c r="G308" s="50"/>
      <c r="H308" s="50"/>
      <c r="I308" s="50"/>
      <c r="J308" s="66"/>
      <c r="K308" s="66">
        <v>1</v>
      </c>
    </row>
    <row r="309" spans="1:11" x14ac:dyDescent="0.2">
      <c r="A309" s="89" t="s">
        <v>3473</v>
      </c>
      <c r="B309" s="92">
        <v>64</v>
      </c>
      <c r="C309" s="50"/>
      <c r="D309" s="50"/>
      <c r="E309" s="50" t="b">
        <v>1</v>
      </c>
      <c r="F309" s="50"/>
      <c r="G309" s="50"/>
      <c r="H309" s="50"/>
      <c r="I309" s="50" t="b">
        <v>1</v>
      </c>
      <c r="J309" s="66"/>
      <c r="K309" s="66">
        <v>2</v>
      </c>
    </row>
    <row r="310" spans="1:11" x14ac:dyDescent="0.2">
      <c r="A310" s="89" t="s">
        <v>3571</v>
      </c>
      <c r="B310" s="92">
        <v>65</v>
      </c>
      <c r="C310" s="50"/>
      <c r="D310" s="50"/>
      <c r="E310" s="50"/>
      <c r="F310" s="50"/>
      <c r="G310" s="50"/>
      <c r="H310" s="50"/>
      <c r="I310" s="50"/>
      <c r="J310" s="66"/>
      <c r="K310" s="66">
        <v>0</v>
      </c>
    </row>
    <row r="311" spans="1:11" x14ac:dyDescent="0.2">
      <c r="A311" s="89" t="s">
        <v>3569</v>
      </c>
      <c r="B311" s="92">
        <v>65</v>
      </c>
      <c r="C311" s="50"/>
      <c r="D311" s="50"/>
      <c r="E311" s="50"/>
      <c r="F311" s="50"/>
      <c r="G311" s="50"/>
      <c r="H311" s="50"/>
      <c r="I311" s="50"/>
      <c r="J311" s="66"/>
      <c r="K311" s="66">
        <v>0</v>
      </c>
    </row>
    <row r="312" spans="1:11" x14ac:dyDescent="0.2">
      <c r="A312" s="89" t="s">
        <v>3585</v>
      </c>
      <c r="B312" s="92">
        <v>65</v>
      </c>
      <c r="C312" s="50"/>
      <c r="D312" s="50"/>
      <c r="E312" s="50"/>
      <c r="F312" s="50"/>
      <c r="G312" s="50" t="b">
        <v>1</v>
      </c>
      <c r="H312" s="50"/>
      <c r="I312" s="50"/>
      <c r="J312" s="66"/>
      <c r="K312" s="66">
        <v>1</v>
      </c>
    </row>
    <row r="313" spans="1:11" x14ac:dyDescent="0.2">
      <c r="A313" s="89" t="s">
        <v>3617</v>
      </c>
      <c r="B313" s="92">
        <v>65</v>
      </c>
      <c r="C313" s="50"/>
      <c r="D313" s="50"/>
      <c r="E313" s="50"/>
      <c r="F313" s="50"/>
      <c r="G313" s="50"/>
      <c r="H313" s="50"/>
      <c r="I313" s="50"/>
      <c r="J313" s="66"/>
      <c r="K313" s="66">
        <v>0</v>
      </c>
    </row>
    <row r="314" spans="1:11" x14ac:dyDescent="0.2">
      <c r="A314" s="89" t="s">
        <v>3539</v>
      </c>
      <c r="B314" s="92">
        <v>65</v>
      </c>
      <c r="C314" s="50"/>
      <c r="D314" s="50"/>
      <c r="E314" s="50" t="b">
        <v>1</v>
      </c>
      <c r="F314" s="50"/>
      <c r="G314" s="50"/>
      <c r="H314" s="50"/>
      <c r="I314" s="50"/>
      <c r="J314" s="66"/>
      <c r="K314" s="66">
        <v>1</v>
      </c>
    </row>
    <row r="315" spans="1:11" x14ac:dyDescent="0.2">
      <c r="A315" s="89" t="s">
        <v>3587</v>
      </c>
      <c r="B315" s="92">
        <v>65</v>
      </c>
      <c r="C315" s="50"/>
      <c r="D315" s="50"/>
      <c r="E315" s="50"/>
      <c r="F315" s="50"/>
      <c r="G315" s="50"/>
      <c r="H315" s="50"/>
      <c r="I315" s="50"/>
      <c r="J315" s="66"/>
      <c r="K315" s="66">
        <v>0</v>
      </c>
    </row>
    <row r="316" spans="1:11" x14ac:dyDescent="0.2">
      <c r="A316" s="89" t="s">
        <v>4248</v>
      </c>
      <c r="B316" s="92">
        <v>65</v>
      </c>
      <c r="C316" s="50"/>
      <c r="D316" s="50"/>
      <c r="E316" s="50"/>
      <c r="F316" s="50"/>
      <c r="G316" s="50"/>
      <c r="H316" s="50"/>
      <c r="I316" s="50" t="b">
        <v>1</v>
      </c>
      <c r="J316" s="66"/>
      <c r="K316" s="66">
        <v>1</v>
      </c>
    </row>
    <row r="317" spans="1:11" x14ac:dyDescent="0.2">
      <c r="A317" s="89" t="s">
        <v>3667</v>
      </c>
      <c r="B317" s="92">
        <v>66</v>
      </c>
      <c r="C317" s="50"/>
      <c r="D317" s="50"/>
      <c r="E317" s="50"/>
      <c r="F317" s="50"/>
      <c r="G317" s="50"/>
      <c r="H317" s="50"/>
      <c r="I317" s="50"/>
      <c r="J317" s="66"/>
      <c r="K317" s="66">
        <v>0</v>
      </c>
    </row>
    <row r="318" spans="1:11" x14ac:dyDescent="0.2">
      <c r="A318" s="89" t="s">
        <v>3677</v>
      </c>
      <c r="B318" s="92">
        <v>66</v>
      </c>
      <c r="C318" s="50"/>
      <c r="D318" s="50"/>
      <c r="E318" s="50" t="b">
        <v>1</v>
      </c>
      <c r="F318" s="50"/>
      <c r="G318" s="50"/>
      <c r="H318" s="50"/>
      <c r="I318" s="50"/>
      <c r="J318" s="66"/>
      <c r="K318" s="66">
        <v>1</v>
      </c>
    </row>
    <row r="319" spans="1:11" x14ac:dyDescent="0.2">
      <c r="A319" s="89" t="s">
        <v>3685</v>
      </c>
      <c r="B319" s="92">
        <v>66</v>
      </c>
      <c r="C319" s="50"/>
      <c r="D319" s="50"/>
      <c r="E319" s="50"/>
      <c r="F319" s="50"/>
      <c r="G319" s="50"/>
      <c r="H319" s="50"/>
      <c r="I319" s="50"/>
      <c r="J319" s="66"/>
      <c r="K319" s="66">
        <v>0</v>
      </c>
    </row>
    <row r="320" spans="1:11" x14ac:dyDescent="0.2">
      <c r="A320" s="89" t="s">
        <v>3665</v>
      </c>
      <c r="B320" s="92">
        <v>66</v>
      </c>
      <c r="C320" s="50"/>
      <c r="D320" s="50"/>
      <c r="E320" s="50"/>
      <c r="F320" s="50"/>
      <c r="G320" s="50" t="b">
        <v>1</v>
      </c>
      <c r="H320" s="50"/>
      <c r="I320" s="50"/>
      <c r="J320" s="66"/>
      <c r="K320" s="66">
        <v>1</v>
      </c>
    </row>
    <row r="321" spans="1:11" x14ac:dyDescent="0.2">
      <c r="A321" s="89" t="s">
        <v>3663</v>
      </c>
      <c r="B321" s="92">
        <v>66</v>
      </c>
      <c r="C321" s="50"/>
      <c r="D321" s="50"/>
      <c r="E321" s="50"/>
      <c r="F321" s="50" t="b">
        <v>1</v>
      </c>
      <c r="G321" s="50"/>
      <c r="H321" s="50"/>
      <c r="I321" s="50" t="b">
        <v>1</v>
      </c>
      <c r="J321" s="66"/>
      <c r="K321" s="66">
        <v>2</v>
      </c>
    </row>
    <row r="322" spans="1:11" x14ac:dyDescent="0.2">
      <c r="A322" s="89" t="s">
        <v>3707</v>
      </c>
      <c r="B322" s="92">
        <v>67</v>
      </c>
      <c r="C322" s="50"/>
      <c r="D322" s="50"/>
      <c r="E322" s="50"/>
      <c r="F322" s="50"/>
      <c r="G322" s="50"/>
      <c r="H322" s="50"/>
      <c r="I322" s="50"/>
      <c r="J322" s="66"/>
      <c r="K322" s="66">
        <v>0</v>
      </c>
    </row>
    <row r="323" spans="1:11" x14ac:dyDescent="0.2">
      <c r="A323" s="89" t="s">
        <v>3716</v>
      </c>
      <c r="B323" s="92">
        <v>67</v>
      </c>
      <c r="C323" s="50"/>
      <c r="D323" s="50"/>
      <c r="E323" s="50"/>
      <c r="F323" s="50"/>
      <c r="G323" s="50"/>
      <c r="H323" s="50"/>
      <c r="I323" s="50"/>
      <c r="J323" s="66"/>
      <c r="K323" s="66">
        <v>0</v>
      </c>
    </row>
    <row r="324" spans="1:11" x14ac:dyDescent="0.2">
      <c r="A324" s="89" t="s">
        <v>3724</v>
      </c>
      <c r="B324" s="92">
        <v>67</v>
      </c>
      <c r="C324" s="50"/>
      <c r="D324" s="50"/>
      <c r="E324" s="50"/>
      <c r="F324" s="50"/>
      <c r="G324" s="50"/>
      <c r="H324" s="50"/>
      <c r="I324" s="50"/>
      <c r="J324" s="66"/>
      <c r="K324" s="66">
        <v>0</v>
      </c>
    </row>
    <row r="325" spans="1:11" x14ac:dyDescent="0.2">
      <c r="A325" s="89" t="s">
        <v>740</v>
      </c>
      <c r="B325" s="92">
        <v>67</v>
      </c>
      <c r="C325" s="50"/>
      <c r="D325" s="50" t="b">
        <v>1</v>
      </c>
      <c r="E325" s="50"/>
      <c r="F325" s="50"/>
      <c r="G325" s="50" t="b">
        <v>1</v>
      </c>
      <c r="H325" s="50"/>
      <c r="I325" s="50" t="b">
        <v>1</v>
      </c>
      <c r="J325" s="66"/>
      <c r="K325" s="66">
        <v>3</v>
      </c>
    </row>
    <row r="326" spans="1:11" x14ac:dyDescent="0.2">
      <c r="A326" s="89" t="s">
        <v>3693</v>
      </c>
      <c r="B326" s="92">
        <v>67</v>
      </c>
      <c r="C326" s="50"/>
      <c r="D326" s="50"/>
      <c r="E326" s="50" t="b">
        <v>1</v>
      </c>
      <c r="F326" s="50"/>
      <c r="G326" s="50"/>
      <c r="H326" s="50"/>
      <c r="I326" s="50"/>
      <c r="J326" s="66"/>
      <c r="K326" s="66">
        <v>1</v>
      </c>
    </row>
    <row r="327" spans="1:11" x14ac:dyDescent="0.2">
      <c r="A327" s="89" t="s">
        <v>3732</v>
      </c>
      <c r="B327" s="92">
        <v>68</v>
      </c>
      <c r="C327" s="50"/>
      <c r="D327" s="50"/>
      <c r="E327" s="50"/>
      <c r="F327" s="50"/>
      <c r="G327" s="50"/>
      <c r="H327" s="50"/>
      <c r="I327" s="50"/>
      <c r="J327" s="66"/>
      <c r="K327" s="66">
        <v>0</v>
      </c>
    </row>
    <row r="328" spans="1:11" x14ac:dyDescent="0.2">
      <c r="A328" s="89" t="s">
        <v>744</v>
      </c>
      <c r="B328" s="92">
        <v>68</v>
      </c>
      <c r="C328" s="50"/>
      <c r="D328" s="50" t="b">
        <v>1</v>
      </c>
      <c r="E328" s="50"/>
      <c r="F328" s="50" t="b">
        <v>1</v>
      </c>
      <c r="G328" s="50" t="b">
        <v>1</v>
      </c>
      <c r="H328" s="50"/>
      <c r="I328" s="50" t="b">
        <v>1</v>
      </c>
      <c r="J328" s="66"/>
      <c r="K328" s="66">
        <v>4</v>
      </c>
    </row>
    <row r="329" spans="1:11" x14ac:dyDescent="0.2">
      <c r="A329" s="89" t="s">
        <v>3737</v>
      </c>
      <c r="B329" s="92">
        <v>68</v>
      </c>
      <c r="C329" s="50"/>
      <c r="D329" s="50"/>
      <c r="E329" s="50"/>
      <c r="F329" s="50"/>
      <c r="G329" s="50"/>
      <c r="H329" s="50"/>
      <c r="I329" s="50"/>
      <c r="J329" s="66"/>
      <c r="K329" s="66">
        <v>0</v>
      </c>
    </row>
    <row r="330" spans="1:11" x14ac:dyDescent="0.2">
      <c r="A330" s="89" t="s">
        <v>3734</v>
      </c>
      <c r="B330" s="92">
        <v>68</v>
      </c>
      <c r="C330" s="50"/>
      <c r="D330" s="50"/>
      <c r="E330" s="50"/>
      <c r="F330" s="50"/>
      <c r="G330" s="50"/>
      <c r="H330" s="50"/>
      <c r="I330" s="50"/>
      <c r="J330" s="66"/>
      <c r="K330" s="66">
        <v>0</v>
      </c>
    </row>
    <row r="331" spans="1:11" x14ac:dyDescent="0.2">
      <c r="A331" s="89" t="s">
        <v>3741</v>
      </c>
      <c r="B331" s="92">
        <v>68</v>
      </c>
      <c r="C331" s="50"/>
      <c r="D331" s="50"/>
      <c r="E331" s="50" t="b">
        <v>1</v>
      </c>
      <c r="F331" s="50"/>
      <c r="G331" s="50"/>
      <c r="H331" s="50"/>
      <c r="I331" s="50"/>
      <c r="J331" s="66"/>
      <c r="K331" s="66">
        <v>1</v>
      </c>
    </row>
    <row r="332" spans="1:11" x14ac:dyDescent="0.2">
      <c r="A332" s="89" t="s">
        <v>3749</v>
      </c>
      <c r="B332" s="92">
        <v>69</v>
      </c>
      <c r="C332" s="50"/>
      <c r="D332" s="50"/>
      <c r="E332" s="50"/>
      <c r="F332" s="50"/>
      <c r="G332" s="50"/>
      <c r="H332" s="50"/>
      <c r="I332" s="50" t="b">
        <v>1</v>
      </c>
      <c r="J332" s="66"/>
      <c r="K332" s="66">
        <v>1</v>
      </c>
    </row>
    <row r="333" spans="1:11" x14ac:dyDescent="0.2">
      <c r="A333" s="89" t="s">
        <v>3745</v>
      </c>
      <c r="B333" s="92">
        <v>69</v>
      </c>
      <c r="C333" s="50"/>
      <c r="D333" s="50"/>
      <c r="E333" s="50"/>
      <c r="F333" s="50"/>
      <c r="G333" s="50"/>
      <c r="H333" s="50"/>
      <c r="I333" s="50"/>
      <c r="J333" s="66"/>
      <c r="K333" s="66">
        <v>0</v>
      </c>
    </row>
    <row r="334" spans="1:11" x14ac:dyDescent="0.2">
      <c r="A334" s="89" t="s">
        <v>596</v>
      </c>
      <c r="B334" s="92">
        <v>69</v>
      </c>
      <c r="C334" s="50"/>
      <c r="D334" s="50" t="b">
        <v>1</v>
      </c>
      <c r="E334" s="50" t="b">
        <v>1</v>
      </c>
      <c r="F334" s="50"/>
      <c r="G334" s="50" t="b">
        <v>1</v>
      </c>
      <c r="H334" s="50"/>
      <c r="I334" s="50"/>
      <c r="J334" s="66"/>
      <c r="K334" s="66">
        <v>3</v>
      </c>
    </row>
    <row r="335" spans="1:11" x14ac:dyDescent="0.2">
      <c r="A335" s="89" t="s">
        <v>3804</v>
      </c>
      <c r="B335" s="92">
        <v>70</v>
      </c>
      <c r="C335" s="50"/>
      <c r="D335" s="50" t="b">
        <v>1</v>
      </c>
      <c r="E335" s="50"/>
      <c r="F335" s="50"/>
      <c r="G335" s="50"/>
      <c r="H335" s="50"/>
      <c r="I335" s="50"/>
      <c r="J335" s="66"/>
      <c r="K335" s="66">
        <v>1</v>
      </c>
    </row>
    <row r="336" spans="1:11" x14ac:dyDescent="0.2">
      <c r="A336" s="89" t="s">
        <v>3786</v>
      </c>
      <c r="B336" s="92">
        <v>70</v>
      </c>
      <c r="C336" s="50"/>
      <c r="D336" s="50"/>
      <c r="E336" s="50"/>
      <c r="F336" s="50"/>
      <c r="G336" s="50" t="b">
        <v>1</v>
      </c>
      <c r="H336" s="50"/>
      <c r="I336" s="50"/>
      <c r="J336" s="66"/>
      <c r="K336" s="66">
        <v>1</v>
      </c>
    </row>
    <row r="337" spans="1:11" x14ac:dyDescent="0.2">
      <c r="A337" s="89" t="s">
        <v>3810</v>
      </c>
      <c r="B337" s="92">
        <v>70</v>
      </c>
      <c r="C337" s="50"/>
      <c r="D337" s="50"/>
      <c r="E337" s="50" t="b">
        <v>1</v>
      </c>
      <c r="F337" s="50"/>
      <c r="G337" s="50"/>
      <c r="H337" s="50"/>
      <c r="I337" s="50"/>
      <c r="J337" s="66"/>
      <c r="K337" s="66">
        <v>1</v>
      </c>
    </row>
    <row r="338" spans="1:11" x14ac:dyDescent="0.2">
      <c r="A338" s="89" t="s">
        <v>3802</v>
      </c>
      <c r="B338" s="92">
        <v>70</v>
      </c>
      <c r="C338" s="50"/>
      <c r="D338" s="50"/>
      <c r="E338" s="50"/>
      <c r="F338" s="50"/>
      <c r="G338" s="50"/>
      <c r="H338" s="50"/>
      <c r="I338" s="50" t="b">
        <v>1</v>
      </c>
      <c r="J338" s="66"/>
      <c r="K338" s="66">
        <v>1</v>
      </c>
    </row>
    <row r="339" spans="1:11" x14ac:dyDescent="0.2">
      <c r="A339" s="89" t="s">
        <v>3828</v>
      </c>
      <c r="B339" s="92">
        <v>70</v>
      </c>
      <c r="C339" s="50"/>
      <c r="D339" s="50"/>
      <c r="E339" s="50"/>
      <c r="F339" s="50"/>
      <c r="G339" s="50"/>
      <c r="H339" s="50"/>
      <c r="I339" s="50"/>
      <c r="J339" s="66"/>
      <c r="K339" s="66">
        <v>0</v>
      </c>
    </row>
    <row r="340" spans="1:11" x14ac:dyDescent="0.2">
      <c r="A340" s="89" t="s">
        <v>600</v>
      </c>
      <c r="B340" s="92">
        <v>71</v>
      </c>
      <c r="C340" s="50"/>
      <c r="D340" s="50"/>
      <c r="E340" s="50" t="b">
        <v>1</v>
      </c>
      <c r="F340" s="50"/>
      <c r="G340" s="50"/>
      <c r="H340" s="50"/>
      <c r="I340" s="50" t="b">
        <v>1</v>
      </c>
      <c r="J340" s="66" t="b">
        <v>1</v>
      </c>
      <c r="K340" s="66">
        <v>3</v>
      </c>
    </row>
    <row r="341" spans="1:11" x14ac:dyDescent="0.2">
      <c r="A341" s="89" t="s">
        <v>3848</v>
      </c>
      <c r="B341" s="92">
        <v>71</v>
      </c>
      <c r="C341" s="50"/>
      <c r="D341" s="50"/>
      <c r="E341" s="50"/>
      <c r="F341" s="50"/>
      <c r="G341" s="50"/>
      <c r="H341" s="50"/>
      <c r="I341" s="50"/>
      <c r="J341" s="66"/>
      <c r="K341" s="66">
        <v>0</v>
      </c>
    </row>
    <row r="342" spans="1:11" x14ac:dyDescent="0.2">
      <c r="A342" s="89" t="s">
        <v>3855</v>
      </c>
      <c r="B342" s="92">
        <v>71</v>
      </c>
      <c r="C342" s="50"/>
      <c r="D342" s="50"/>
      <c r="E342" s="50"/>
      <c r="F342" s="50"/>
      <c r="G342" s="50"/>
      <c r="H342" s="50"/>
      <c r="I342" s="50"/>
      <c r="J342" s="66"/>
      <c r="K342" s="66">
        <v>0</v>
      </c>
    </row>
    <row r="343" spans="1:11" x14ac:dyDescent="0.2">
      <c r="A343" s="89" t="s">
        <v>3853</v>
      </c>
      <c r="B343" s="92">
        <v>71</v>
      </c>
      <c r="C343" s="50"/>
      <c r="D343" s="50"/>
      <c r="E343" s="50"/>
      <c r="F343" s="50"/>
      <c r="G343" s="50" t="b">
        <v>1</v>
      </c>
      <c r="H343" s="50"/>
      <c r="I343" s="50"/>
      <c r="J343" s="66"/>
      <c r="K343" s="66">
        <v>1</v>
      </c>
    </row>
    <row r="344" spans="1:11" x14ac:dyDescent="0.2">
      <c r="A344" s="89" t="s">
        <v>3866</v>
      </c>
      <c r="B344" s="92">
        <v>72</v>
      </c>
      <c r="C344" s="50"/>
      <c r="D344" s="50"/>
      <c r="E344" s="50"/>
      <c r="F344" s="50"/>
      <c r="G344" s="50"/>
      <c r="H344" s="50"/>
      <c r="I344" s="50"/>
      <c r="J344" s="66"/>
      <c r="K344" s="66">
        <v>0</v>
      </c>
    </row>
    <row r="345" spans="1:11" x14ac:dyDescent="0.2">
      <c r="A345" s="89" t="s">
        <v>3857</v>
      </c>
      <c r="B345" s="92">
        <v>72</v>
      </c>
      <c r="C345" s="50"/>
      <c r="D345" s="50"/>
      <c r="E345" s="50"/>
      <c r="F345" s="50"/>
      <c r="G345" s="50"/>
      <c r="H345" s="50"/>
      <c r="I345" s="50"/>
      <c r="J345" s="66"/>
      <c r="K345" s="66">
        <v>0</v>
      </c>
    </row>
    <row r="346" spans="1:11" x14ac:dyDescent="0.2">
      <c r="A346" s="89" t="s">
        <v>3870</v>
      </c>
      <c r="B346" s="92">
        <v>72</v>
      </c>
      <c r="C346" s="50"/>
      <c r="D346" s="50"/>
      <c r="E346" s="50"/>
      <c r="F346" s="50"/>
      <c r="G346" s="50"/>
      <c r="H346" s="50"/>
      <c r="I346" s="50"/>
      <c r="J346" s="66"/>
      <c r="K346" s="66">
        <v>0</v>
      </c>
    </row>
    <row r="347" spans="1:11" x14ac:dyDescent="0.2">
      <c r="A347" s="89" t="s">
        <v>750</v>
      </c>
      <c r="B347" s="92">
        <v>72</v>
      </c>
      <c r="C347" s="50"/>
      <c r="D347" s="50"/>
      <c r="E347" s="50" t="b">
        <v>1</v>
      </c>
      <c r="F347" s="50"/>
      <c r="G347" s="50" t="b">
        <v>1</v>
      </c>
      <c r="H347" s="50"/>
      <c r="I347" s="50" t="b">
        <v>1</v>
      </c>
      <c r="J347" s="66"/>
      <c r="K347" s="66">
        <v>3</v>
      </c>
    </row>
    <row r="348" spans="1:11" x14ac:dyDescent="0.2">
      <c r="A348" s="89" t="s">
        <v>3876</v>
      </c>
      <c r="B348" s="92">
        <v>73</v>
      </c>
      <c r="C348" s="50"/>
      <c r="D348" s="50"/>
      <c r="E348" s="50"/>
      <c r="F348" s="50"/>
      <c r="G348" s="50"/>
      <c r="H348" s="50"/>
      <c r="I348" s="50"/>
      <c r="J348" s="66"/>
      <c r="K348" s="66">
        <v>0</v>
      </c>
    </row>
    <row r="349" spans="1:11" x14ac:dyDescent="0.2">
      <c r="A349" s="89" t="s">
        <v>3880</v>
      </c>
      <c r="B349" s="92">
        <v>73</v>
      </c>
      <c r="C349" s="50"/>
      <c r="D349" s="50"/>
      <c r="E349" s="50"/>
      <c r="F349" s="50"/>
      <c r="G349" s="50"/>
      <c r="H349" s="50"/>
      <c r="I349" s="50"/>
      <c r="J349" s="66"/>
      <c r="K349" s="66">
        <v>0</v>
      </c>
    </row>
    <row r="350" spans="1:11" x14ac:dyDescent="0.2">
      <c r="A350" s="89" t="s">
        <v>3878</v>
      </c>
      <c r="B350" s="92">
        <v>73</v>
      </c>
      <c r="C350" s="50"/>
      <c r="D350" s="50"/>
      <c r="E350" s="50"/>
      <c r="F350" s="50"/>
      <c r="G350" s="50" t="b">
        <v>1</v>
      </c>
      <c r="H350" s="50"/>
      <c r="I350" s="50" t="b">
        <v>1</v>
      </c>
      <c r="J350" s="66"/>
      <c r="K350" s="66">
        <v>2</v>
      </c>
    </row>
    <row r="351" spans="1:11" x14ac:dyDescent="0.2">
      <c r="A351" s="89" t="s">
        <v>3884</v>
      </c>
      <c r="B351" s="92">
        <v>73</v>
      </c>
      <c r="C351" s="50"/>
      <c r="D351" s="50"/>
      <c r="E351" s="50" t="b">
        <v>1</v>
      </c>
      <c r="F351" s="50"/>
      <c r="G351" s="50"/>
      <c r="H351" s="50"/>
      <c r="I351" s="50"/>
      <c r="J351" s="66"/>
      <c r="K351" s="66">
        <v>1</v>
      </c>
    </row>
    <row r="352" spans="1:11" x14ac:dyDescent="0.2">
      <c r="A352" s="89" t="s">
        <v>3904</v>
      </c>
      <c r="B352" s="92">
        <v>74</v>
      </c>
      <c r="C352" s="50"/>
      <c r="D352" s="50"/>
      <c r="E352" s="50"/>
      <c r="F352" s="50"/>
      <c r="G352" s="50"/>
      <c r="H352" s="50"/>
      <c r="I352" s="50"/>
      <c r="J352" s="66"/>
      <c r="K352" s="66">
        <v>0</v>
      </c>
    </row>
    <row r="353" spans="1:11" x14ac:dyDescent="0.2">
      <c r="A353" s="89" t="s">
        <v>3910</v>
      </c>
      <c r="B353" s="92">
        <v>74</v>
      </c>
      <c r="C353" s="50"/>
      <c r="D353" s="50"/>
      <c r="E353" s="50"/>
      <c r="F353" s="50"/>
      <c r="G353" s="50" t="b">
        <v>1</v>
      </c>
      <c r="H353" s="50"/>
      <c r="I353" s="50" t="b">
        <v>1</v>
      </c>
      <c r="J353" s="66"/>
      <c r="K353" s="66">
        <v>2</v>
      </c>
    </row>
    <row r="354" spans="1:11" x14ac:dyDescent="0.2">
      <c r="A354" s="89" t="s">
        <v>3902</v>
      </c>
      <c r="B354" s="92">
        <v>74</v>
      </c>
      <c r="C354" s="50"/>
      <c r="D354" s="50"/>
      <c r="E354" s="50"/>
      <c r="F354" s="50"/>
      <c r="G354" s="50"/>
      <c r="H354" s="50"/>
      <c r="I354" s="50"/>
      <c r="J354" s="66"/>
      <c r="K354" s="66">
        <v>0</v>
      </c>
    </row>
    <row r="355" spans="1:11" x14ac:dyDescent="0.2">
      <c r="A355" s="89" t="s">
        <v>3912</v>
      </c>
      <c r="B355" s="92">
        <v>74</v>
      </c>
      <c r="C355" s="50"/>
      <c r="D355" s="50"/>
      <c r="E355" s="50"/>
      <c r="F355" s="50"/>
      <c r="G355" s="50"/>
      <c r="H355" s="50"/>
      <c r="I355" s="50"/>
      <c r="J355" s="66"/>
      <c r="K355" s="66">
        <v>0</v>
      </c>
    </row>
    <row r="356" spans="1:11" x14ac:dyDescent="0.2">
      <c r="A356" s="89" t="s">
        <v>3888</v>
      </c>
      <c r="B356" s="92">
        <v>74</v>
      </c>
      <c r="C356" s="50"/>
      <c r="D356" s="50"/>
      <c r="E356" s="50" t="b">
        <v>1</v>
      </c>
      <c r="F356" s="50"/>
      <c r="G356" s="50"/>
      <c r="H356" s="50"/>
      <c r="I356" s="50"/>
      <c r="J356" s="66"/>
      <c r="K356" s="66">
        <v>1</v>
      </c>
    </row>
    <row r="357" spans="1:11" x14ac:dyDescent="0.2">
      <c r="A357" s="89" t="s">
        <v>3940</v>
      </c>
      <c r="B357" s="92">
        <v>75</v>
      </c>
      <c r="C357" s="50"/>
      <c r="D357" s="50"/>
      <c r="E357" s="50" t="b">
        <v>1</v>
      </c>
      <c r="F357" s="50"/>
      <c r="G357" s="50"/>
      <c r="H357" s="50"/>
      <c r="I357" s="50"/>
      <c r="J357" s="66"/>
      <c r="K357" s="66">
        <v>1</v>
      </c>
    </row>
    <row r="358" spans="1:11" x14ac:dyDescent="0.2">
      <c r="A358" s="89" t="s">
        <v>3930</v>
      </c>
      <c r="B358" s="92">
        <v>75</v>
      </c>
      <c r="C358" s="50"/>
      <c r="D358" s="50"/>
      <c r="E358" s="50"/>
      <c r="F358" s="50"/>
      <c r="G358" s="50"/>
      <c r="H358" s="50"/>
      <c r="I358" s="50"/>
      <c r="J358" s="66"/>
      <c r="K358" s="66">
        <v>0</v>
      </c>
    </row>
    <row r="359" spans="1:11" x14ac:dyDescent="0.2">
      <c r="A359" s="89" t="s">
        <v>3938</v>
      </c>
      <c r="B359" s="92">
        <v>75</v>
      </c>
      <c r="C359" s="50"/>
      <c r="D359" s="50"/>
      <c r="E359" s="50"/>
      <c r="F359" s="50"/>
      <c r="G359" s="50"/>
      <c r="H359" s="50"/>
      <c r="I359" s="50"/>
      <c r="J359" s="66"/>
      <c r="K359" s="66">
        <v>0</v>
      </c>
    </row>
    <row r="360" spans="1:11" x14ac:dyDescent="0.2">
      <c r="A360" s="89" t="s">
        <v>3936</v>
      </c>
      <c r="B360" s="92">
        <v>75</v>
      </c>
      <c r="C360" s="50"/>
      <c r="D360" s="50"/>
      <c r="E360" s="50"/>
      <c r="F360" s="50"/>
      <c r="G360" s="50"/>
      <c r="H360" s="50"/>
      <c r="I360" s="50"/>
      <c r="J360" s="66"/>
      <c r="K360" s="66">
        <v>0</v>
      </c>
    </row>
    <row r="361" spans="1:11" x14ac:dyDescent="0.2">
      <c r="A361" s="89" t="s">
        <v>3950</v>
      </c>
      <c r="B361" s="92">
        <v>75</v>
      </c>
      <c r="C361" s="50"/>
      <c r="D361" s="50"/>
      <c r="E361" s="50"/>
      <c r="F361" s="50"/>
      <c r="G361" s="50" t="b">
        <v>1</v>
      </c>
      <c r="H361" s="50"/>
      <c r="I361" s="50" t="b">
        <v>1</v>
      </c>
      <c r="J361" s="66"/>
      <c r="K361" s="66">
        <v>2</v>
      </c>
    </row>
    <row r="362" spans="1:11" x14ac:dyDescent="0.2">
      <c r="A362" s="89" t="s">
        <v>4065</v>
      </c>
      <c r="B362" s="92">
        <v>76</v>
      </c>
      <c r="C362" s="50"/>
      <c r="D362" s="50"/>
      <c r="E362" s="50"/>
      <c r="F362" s="50"/>
      <c r="G362" s="50"/>
      <c r="H362" s="50" t="b">
        <v>1</v>
      </c>
      <c r="I362" s="50"/>
      <c r="J362" s="66"/>
      <c r="K362" s="66">
        <v>1</v>
      </c>
    </row>
    <row r="363" spans="1:11" x14ac:dyDescent="0.2">
      <c r="A363" s="89" t="s">
        <v>4002</v>
      </c>
      <c r="B363" s="92">
        <v>76</v>
      </c>
      <c r="C363" s="50"/>
      <c r="D363" s="50" t="b">
        <v>1</v>
      </c>
      <c r="E363" s="50"/>
      <c r="F363" s="50"/>
      <c r="G363" s="50" t="b">
        <v>1</v>
      </c>
      <c r="H363" s="50"/>
      <c r="I363" s="50"/>
      <c r="J363" s="66"/>
      <c r="K363" s="66">
        <v>2</v>
      </c>
    </row>
    <row r="364" spans="1:11" x14ac:dyDescent="0.2">
      <c r="A364" s="89" t="s">
        <v>4004</v>
      </c>
      <c r="B364" s="92">
        <v>76</v>
      </c>
      <c r="C364" s="50"/>
      <c r="D364" s="50"/>
      <c r="E364" s="50"/>
      <c r="F364" s="50"/>
      <c r="G364" s="50"/>
      <c r="H364" s="50"/>
      <c r="I364" s="50"/>
      <c r="J364" s="66"/>
      <c r="K364" s="66">
        <v>0</v>
      </c>
    </row>
    <row r="365" spans="1:11" x14ac:dyDescent="0.2">
      <c r="A365" s="89" t="s">
        <v>3962</v>
      </c>
      <c r="B365" s="92">
        <v>76</v>
      </c>
      <c r="C365" s="50"/>
      <c r="D365" s="50"/>
      <c r="E365" s="50" t="b">
        <v>1</v>
      </c>
      <c r="F365" s="50"/>
      <c r="G365" s="50"/>
      <c r="H365" s="50"/>
      <c r="I365" s="50"/>
      <c r="J365" s="66"/>
      <c r="K365" s="66">
        <v>1</v>
      </c>
    </row>
    <row r="366" spans="1:11" x14ac:dyDescent="0.2">
      <c r="A366" s="89" t="s">
        <v>4007</v>
      </c>
      <c r="B366" s="92">
        <v>76</v>
      </c>
      <c r="C366" s="50"/>
      <c r="D366" s="50"/>
      <c r="E366" s="50"/>
      <c r="F366" s="50" t="b">
        <v>1</v>
      </c>
      <c r="G366" s="50"/>
      <c r="H366" s="50"/>
      <c r="I366" s="50" t="b">
        <v>1</v>
      </c>
      <c r="J366" s="66"/>
      <c r="K366" s="66">
        <v>2</v>
      </c>
    </row>
    <row r="367" spans="1:11" x14ac:dyDescent="0.2">
      <c r="A367" s="89" t="s">
        <v>3976</v>
      </c>
      <c r="B367" s="92">
        <v>76</v>
      </c>
      <c r="C367" s="50"/>
      <c r="D367" s="50"/>
      <c r="E367" s="50"/>
      <c r="F367" s="50"/>
      <c r="G367" s="50"/>
      <c r="H367" s="50"/>
      <c r="I367" s="50"/>
      <c r="J367" s="66"/>
      <c r="K367" s="66">
        <v>0</v>
      </c>
    </row>
    <row r="368" spans="1:11" x14ac:dyDescent="0.2">
      <c r="A368" s="89" t="s">
        <v>4065</v>
      </c>
      <c r="B368" s="92">
        <v>77</v>
      </c>
      <c r="C368" s="50"/>
      <c r="D368" s="50"/>
      <c r="E368" s="50"/>
      <c r="F368" s="50"/>
      <c r="G368" s="50" t="b">
        <v>1</v>
      </c>
      <c r="H368" s="50"/>
      <c r="I368" s="50"/>
      <c r="J368" s="66"/>
      <c r="K368" s="66">
        <v>1</v>
      </c>
    </row>
    <row r="369" spans="1:11" x14ac:dyDescent="0.2">
      <c r="A369" s="89" t="s">
        <v>4135</v>
      </c>
      <c r="B369" s="92">
        <v>77</v>
      </c>
      <c r="C369" s="50"/>
      <c r="D369" s="50"/>
      <c r="E369" s="50"/>
      <c r="F369" s="50"/>
      <c r="G369" s="50"/>
      <c r="H369" s="50" t="b">
        <v>1</v>
      </c>
      <c r="I369" s="50"/>
      <c r="J369" s="66"/>
      <c r="K369" s="66">
        <v>1</v>
      </c>
    </row>
    <row r="370" spans="1:11" x14ac:dyDescent="0.2">
      <c r="A370" s="89" t="s">
        <v>4077</v>
      </c>
      <c r="B370" s="92">
        <v>77</v>
      </c>
      <c r="C370" s="50"/>
      <c r="D370" s="50"/>
      <c r="E370" s="50"/>
      <c r="F370" s="50"/>
      <c r="G370" s="50"/>
      <c r="H370" s="50"/>
      <c r="I370" s="50"/>
      <c r="J370" s="66"/>
      <c r="K370" s="66">
        <v>0</v>
      </c>
    </row>
    <row r="371" spans="1:11" x14ac:dyDescent="0.2">
      <c r="A371" s="89" t="s">
        <v>4067</v>
      </c>
      <c r="B371" s="92">
        <v>77</v>
      </c>
      <c r="C371" s="50"/>
      <c r="D371" s="50"/>
      <c r="E371" s="50"/>
      <c r="F371" s="50"/>
      <c r="G371" s="50"/>
      <c r="H371" s="50"/>
      <c r="I371" s="50"/>
      <c r="J371" s="66"/>
      <c r="K371" s="66">
        <v>0</v>
      </c>
    </row>
    <row r="372" spans="1:11" x14ac:dyDescent="0.2">
      <c r="A372" s="89" t="s">
        <v>4057</v>
      </c>
      <c r="B372" s="92">
        <v>77</v>
      </c>
      <c r="C372" s="50"/>
      <c r="D372" s="50"/>
      <c r="E372" s="50" t="b">
        <v>1</v>
      </c>
      <c r="F372" s="50"/>
      <c r="G372" s="50"/>
      <c r="H372" s="50"/>
      <c r="I372" s="50"/>
      <c r="J372" s="66"/>
      <c r="K372" s="66">
        <v>1</v>
      </c>
    </row>
    <row r="373" spans="1:11" x14ac:dyDescent="0.2">
      <c r="A373" s="89" t="s">
        <v>4059</v>
      </c>
      <c r="B373" s="92">
        <v>77</v>
      </c>
      <c r="C373" s="50"/>
      <c r="D373" s="50"/>
      <c r="E373" s="50"/>
      <c r="F373" s="50"/>
      <c r="G373" s="50"/>
      <c r="H373" s="50"/>
      <c r="I373" s="50"/>
      <c r="J373" s="66"/>
      <c r="K373" s="66">
        <v>0</v>
      </c>
    </row>
    <row r="374" spans="1:11" x14ac:dyDescent="0.2">
      <c r="A374" s="89" t="s">
        <v>4073</v>
      </c>
      <c r="B374" s="92">
        <v>77</v>
      </c>
      <c r="C374" s="50"/>
      <c r="D374" s="50" t="b">
        <v>1</v>
      </c>
      <c r="E374" s="50"/>
      <c r="F374" s="50"/>
      <c r="G374" s="50"/>
      <c r="H374" s="50"/>
      <c r="I374" s="50" t="b">
        <v>1</v>
      </c>
      <c r="J374" s="66"/>
      <c r="K374" s="66">
        <v>2</v>
      </c>
    </row>
    <row r="375" spans="1:11" x14ac:dyDescent="0.2">
      <c r="A375" s="89" t="s">
        <v>4135</v>
      </c>
      <c r="B375" s="92">
        <v>78</v>
      </c>
      <c r="C375" s="50"/>
      <c r="D375" s="50" t="b">
        <v>1</v>
      </c>
      <c r="E375" s="50"/>
      <c r="F375" s="50"/>
      <c r="G375" s="50" t="b">
        <v>1</v>
      </c>
      <c r="H375" s="50"/>
      <c r="I375" s="50"/>
      <c r="J375" s="66"/>
      <c r="K375" s="66">
        <v>2</v>
      </c>
    </row>
    <row r="376" spans="1:11" x14ac:dyDescent="0.2">
      <c r="A376" s="89" t="s">
        <v>4127</v>
      </c>
      <c r="B376" s="92">
        <v>78</v>
      </c>
      <c r="C376" s="50"/>
      <c r="D376" s="50"/>
      <c r="E376" s="50"/>
      <c r="F376" s="50"/>
      <c r="G376" s="50"/>
      <c r="H376" s="50"/>
      <c r="I376" s="50"/>
      <c r="J376" s="66"/>
      <c r="K376" s="66">
        <v>0</v>
      </c>
    </row>
    <row r="377" spans="1:11" x14ac:dyDescent="0.2">
      <c r="A377" s="89" t="s">
        <v>4147</v>
      </c>
      <c r="B377" s="92">
        <v>78</v>
      </c>
      <c r="C377" s="50"/>
      <c r="D377" s="50"/>
      <c r="E377" s="50" t="b">
        <v>1</v>
      </c>
      <c r="F377" s="50"/>
      <c r="G377" s="50"/>
      <c r="H377" s="50"/>
      <c r="I377" s="50"/>
      <c r="J377" s="66"/>
      <c r="K377" s="66">
        <v>1</v>
      </c>
    </row>
    <row r="378" spans="1:11" x14ac:dyDescent="0.2">
      <c r="A378" s="89" t="s">
        <v>4133</v>
      </c>
      <c r="B378" s="92">
        <v>78</v>
      </c>
      <c r="C378" s="50"/>
      <c r="D378" s="50"/>
      <c r="E378" s="50"/>
      <c r="F378" s="50"/>
      <c r="G378" s="50"/>
      <c r="H378" s="50"/>
      <c r="I378" s="50" t="b">
        <v>1</v>
      </c>
      <c r="J378" s="66"/>
      <c r="K378" s="66">
        <v>1</v>
      </c>
    </row>
    <row r="379" spans="1:11" x14ac:dyDescent="0.2">
      <c r="A379" s="89" t="s">
        <v>4129</v>
      </c>
      <c r="B379" s="92">
        <v>78</v>
      </c>
      <c r="C379" s="50"/>
      <c r="D379" s="50"/>
      <c r="E379" s="50"/>
      <c r="F379" s="50"/>
      <c r="G379" s="50"/>
      <c r="H379" s="50"/>
      <c r="I379" s="50" t="b">
        <v>1</v>
      </c>
      <c r="J379" s="66"/>
      <c r="K379" s="66">
        <v>1</v>
      </c>
    </row>
    <row r="380" spans="1:11" x14ac:dyDescent="0.2">
      <c r="A380" s="89" t="s">
        <v>4125</v>
      </c>
      <c r="B380" s="92">
        <v>78</v>
      </c>
      <c r="C380" s="50"/>
      <c r="D380" s="50"/>
      <c r="E380" s="50"/>
      <c r="F380" s="50"/>
      <c r="G380" s="50"/>
      <c r="H380" s="50"/>
      <c r="I380" s="50"/>
      <c r="J380" s="66"/>
      <c r="K380" s="66">
        <v>0</v>
      </c>
    </row>
    <row r="381" spans="1:11" x14ac:dyDescent="0.2">
      <c r="A381" s="89" t="s">
        <v>764</v>
      </c>
      <c r="B381" s="92">
        <v>79</v>
      </c>
      <c r="C381" s="50"/>
      <c r="D381" s="50"/>
      <c r="E381" s="50"/>
      <c r="F381" s="50"/>
      <c r="G381" s="50"/>
      <c r="H381" s="50" t="b">
        <v>1</v>
      </c>
      <c r="I381" s="50"/>
      <c r="J381" s="66"/>
      <c r="K381" s="66">
        <v>1</v>
      </c>
    </row>
    <row r="382" spans="1:11" x14ac:dyDescent="0.2">
      <c r="A382" s="89" t="s">
        <v>4151</v>
      </c>
      <c r="B382" s="92">
        <v>79</v>
      </c>
      <c r="C382" s="50"/>
      <c r="D382" s="50"/>
      <c r="E382" s="50"/>
      <c r="F382" s="50"/>
      <c r="G382" s="50"/>
      <c r="H382" s="50"/>
      <c r="I382" s="50"/>
      <c r="J382" s="66"/>
      <c r="K382" s="66">
        <v>0</v>
      </c>
    </row>
    <row r="383" spans="1:11" x14ac:dyDescent="0.2">
      <c r="A383" s="89" t="s">
        <v>4159</v>
      </c>
      <c r="B383" s="92">
        <v>79</v>
      </c>
      <c r="C383" s="50"/>
      <c r="D383" s="50"/>
      <c r="E383" s="50" t="b">
        <v>1</v>
      </c>
      <c r="F383" s="50"/>
      <c r="G383" s="50" t="b">
        <v>1</v>
      </c>
      <c r="H383" s="50"/>
      <c r="I383" s="50" t="b">
        <v>1</v>
      </c>
      <c r="J383" s="66"/>
      <c r="K383" s="66">
        <v>3</v>
      </c>
    </row>
    <row r="384" spans="1:11" x14ac:dyDescent="0.2">
      <c r="A384" s="89" t="s">
        <v>4165</v>
      </c>
      <c r="B384" s="92">
        <v>79</v>
      </c>
      <c r="C384" s="50"/>
      <c r="D384" s="50"/>
      <c r="E384" s="50"/>
      <c r="F384" s="50"/>
      <c r="G384" s="50"/>
      <c r="H384" s="50"/>
      <c r="I384" s="50"/>
      <c r="J384" s="66"/>
      <c r="K384" s="66">
        <v>0</v>
      </c>
    </row>
    <row r="385" spans="1:11" x14ac:dyDescent="0.2">
      <c r="A385" s="89" t="s">
        <v>4153</v>
      </c>
      <c r="B385" s="92">
        <v>79</v>
      </c>
      <c r="C385" s="50"/>
      <c r="D385" s="50"/>
      <c r="E385" s="50"/>
      <c r="F385" s="50"/>
      <c r="G385" s="50"/>
      <c r="H385" s="50"/>
      <c r="I385" s="50"/>
      <c r="J385" s="66"/>
      <c r="K385" s="66">
        <v>0</v>
      </c>
    </row>
    <row r="386" spans="1:11" x14ac:dyDescent="0.2">
      <c r="A386" s="89" t="s">
        <v>4191</v>
      </c>
      <c r="B386" s="92">
        <v>80</v>
      </c>
      <c r="C386" s="50"/>
      <c r="D386" s="50"/>
      <c r="E386" s="50" t="b">
        <v>1</v>
      </c>
      <c r="F386" s="50"/>
      <c r="G386" s="50"/>
      <c r="H386" s="50"/>
      <c r="I386" s="50"/>
      <c r="J386" s="66" t="b">
        <v>1</v>
      </c>
      <c r="K386" s="66">
        <v>2</v>
      </c>
    </row>
    <row r="387" spans="1:11" x14ac:dyDescent="0.2">
      <c r="A387" s="89" t="s">
        <v>764</v>
      </c>
      <c r="B387" s="92">
        <v>80</v>
      </c>
      <c r="C387" s="50" t="b">
        <v>1</v>
      </c>
      <c r="D387" s="50"/>
      <c r="E387" s="50"/>
      <c r="F387" s="50"/>
      <c r="G387" s="50"/>
      <c r="H387" s="50"/>
      <c r="I387" s="50"/>
      <c r="J387" s="66"/>
      <c r="K387" s="66">
        <v>1</v>
      </c>
    </row>
    <row r="388" spans="1:11" x14ac:dyDescent="0.2">
      <c r="A388" s="89" t="s">
        <v>552</v>
      </c>
      <c r="B388" s="92">
        <v>80</v>
      </c>
      <c r="C388" s="50"/>
      <c r="D388" s="50"/>
      <c r="E388" s="50"/>
      <c r="F388" s="50"/>
      <c r="G388" s="50"/>
      <c r="H388" s="50"/>
      <c r="I388" s="50" t="b">
        <v>1</v>
      </c>
      <c r="J388" s="66"/>
      <c r="K388" s="66">
        <v>1</v>
      </c>
    </row>
    <row r="389" spans="1:11" ht="17" thickBot="1" x14ac:dyDescent="0.25">
      <c r="A389" s="90" t="s">
        <v>4187</v>
      </c>
      <c r="B389" s="93">
        <v>80</v>
      </c>
      <c r="C389" s="68"/>
      <c r="D389" s="68" t="b">
        <v>1</v>
      </c>
      <c r="E389" s="68"/>
      <c r="F389" s="68"/>
      <c r="G389" s="68" t="b">
        <v>1</v>
      </c>
      <c r="H389" s="68"/>
      <c r="I389" s="68"/>
      <c r="J389" s="70"/>
      <c r="K389" s="70">
        <v>2</v>
      </c>
    </row>
    <row r="390" spans="1:11" x14ac:dyDescent="0.2">
      <c r="A390" s="1" t="s">
        <v>5410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dc75d-5652-4a9d-a37f-7c8286d8d84f">
      <Terms xmlns="http://schemas.microsoft.com/office/infopath/2007/PartnerControls"/>
    </lcf76f155ced4ddcb4097134ff3c332f>
    <TaxCatchAll xmlns="c070e406-6572-48e3-90c5-e0295427386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DC3B0FDBBBFF47BE559BB10C507ED8" ma:contentTypeVersion="16" ma:contentTypeDescription="Create a new document." ma:contentTypeScope="" ma:versionID="be6df23c625ae095d920acc5d1b15a77">
  <xsd:schema xmlns:xsd="http://www.w3.org/2001/XMLSchema" xmlns:xs="http://www.w3.org/2001/XMLSchema" xmlns:p="http://schemas.microsoft.com/office/2006/metadata/properties" xmlns:ns2="c070e406-6572-48e3-90c5-e02954273869" xmlns:ns3="963dc75d-5652-4a9d-a37f-7c8286d8d84f" targetNamespace="http://schemas.microsoft.com/office/2006/metadata/properties" ma:root="true" ma:fieldsID="27978c2c96ca0353c2db484346aec472" ns2:_="" ns3:_="">
    <xsd:import namespace="c070e406-6572-48e3-90c5-e02954273869"/>
    <xsd:import namespace="963dc75d-5652-4a9d-a37f-7c8286d8d8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0e406-6572-48e3-90c5-e029542738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dd41e8c-4356-4a79-b761-0fffe815c045}" ma:internalName="TaxCatchAll" ma:showField="CatchAllData" ma:web="c070e406-6572-48e3-90c5-e029542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dc75d-5652-4a9d-a37f-7c8286d8d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661dae-d6df-48fc-a54e-a577d2899e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D921C0-C20B-47CE-B0A9-E7D5F91BBE99}">
  <ds:schemaRefs>
    <ds:schemaRef ds:uri="http://purl.org/dc/dcmitype/"/>
    <ds:schemaRef ds:uri="c070e406-6572-48e3-90c5-e0295427386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963dc75d-5652-4a9d-a37f-7c8286d8d84f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8590F8D-A211-44A6-8D2E-5490795A5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0e406-6572-48e3-90c5-e02954273869"/>
    <ds:schemaRef ds:uri="963dc75d-5652-4a9d-a37f-7c8286d8d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64C75-D67A-4662-909C-EB01C63E69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Contents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Zheng, Sean</dc:creator>
  <cp:keywords/>
  <dc:description/>
  <cp:lastModifiedBy>Zheng, Sean L</cp:lastModifiedBy>
  <cp:revision/>
  <dcterms:created xsi:type="dcterms:W3CDTF">2023-04-09T11:25:53Z</dcterms:created>
  <dcterms:modified xsi:type="dcterms:W3CDTF">2024-06-20T09:12:20Z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0x01010008DC3B0FDBBBFF47BE559BB10C507ED8</vt:lpwstr>
  </property>
  <property fmtid="{D5CDD505-2E9C-101B-9397-08002B2CF9AE}" pid="3" name="MediaServiceImageTags">
    <vt:lpwstr/>
  </property>
</Properties>
</file>