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achidashinichi/Desktop/Nature_Genetics_20260516/"/>
    </mc:Choice>
  </mc:AlternateContent>
  <xr:revisionPtr revIDLastSave="0" documentId="13_ncr:1_{3A5DA583-7976-754D-A642-51BEC3D371C6}" xr6:coauthVersionLast="47" xr6:coauthVersionMax="47" xr10:uidLastSave="{00000000-0000-0000-0000-000000000000}"/>
  <bookViews>
    <workbookView xWindow="2440" yWindow="1840" windowWidth="22860" windowHeight="18440" tabRatio="961" firstSheet="19" activeTab="23" xr2:uid="{DFD55BB1-7C49-8046-823E-CB7DB900AACA}"/>
  </bookViews>
  <sheets>
    <sheet name="Supplementary _Table_1" sheetId="16" r:id="rId1"/>
    <sheet name="Supplementary _Table_2" sheetId="13" r:id="rId2"/>
    <sheet name="Supplementary _3" sheetId="14" r:id="rId3"/>
    <sheet name="Supplementary_Table_4" sheetId="25" r:id="rId4"/>
    <sheet name="Supplementary_Table_5" sheetId="22" r:id="rId5"/>
    <sheet name="Supplementary_Table_6" sheetId="23" r:id="rId6"/>
    <sheet name="Supplementary_Table_7" sheetId="17" r:id="rId7"/>
    <sheet name="Supplementary_Table_8" sheetId="24" r:id="rId8"/>
    <sheet name="Supplementary_Table_9" sheetId="11" r:id="rId9"/>
    <sheet name="Supplementary_Table_10" sheetId="12" r:id="rId10"/>
    <sheet name="Supplementary_11" sheetId="2" r:id="rId11"/>
    <sheet name="Supplementary_Table_12" sheetId="3" r:id="rId12"/>
    <sheet name="Supplementary_Table_13" sheetId="5" r:id="rId13"/>
    <sheet name="Supplementary_Table_14" sheetId="6" r:id="rId14"/>
    <sheet name="Supplementary_Table_15" sheetId="7" r:id="rId15"/>
    <sheet name="Supplementary _Table_16" sheetId="4" r:id="rId16"/>
    <sheet name="Supplementary _Table_17" sheetId="8" r:id="rId17"/>
    <sheet name="Supplementary_Table_18" sheetId="9" r:id="rId18"/>
    <sheet name="Supplementary_Table_19" sheetId="10" r:id="rId19"/>
    <sheet name="Supplementary_Table_20" sheetId="19" r:id="rId20"/>
    <sheet name="Supplementary_Table_21" sheetId="20" r:id="rId21"/>
    <sheet name="Supplementary_Table_22" sheetId="21" r:id="rId22"/>
    <sheet name="Supplementary_Table_23" sheetId="15" r:id="rId23"/>
    <sheet name="Supplementary_Table_24" sheetId="1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8" i="16" l="1"/>
  <c r="F107" i="16"/>
  <c r="F105" i="16"/>
  <c r="F96" i="16"/>
  <c r="F95" i="16"/>
  <c r="F90" i="16"/>
  <c r="F44" i="16"/>
  <c r="F21" i="16"/>
</calcChain>
</file>

<file path=xl/sharedStrings.xml><?xml version="1.0" encoding="utf-8"?>
<sst xmlns="http://schemas.openxmlformats.org/spreadsheetml/2006/main" count="7966" uniqueCount="1517">
  <si>
    <t>Sample
ID</t>
    <phoneticPr fontId="2"/>
  </si>
  <si>
    <t>Deletion</t>
    <phoneticPr fontId="2"/>
  </si>
  <si>
    <t>Tandem-dupl.</t>
    <phoneticPr fontId="2"/>
  </si>
  <si>
    <t>Inversion</t>
    <phoneticPr fontId="2"/>
  </si>
  <si>
    <t>Translocation</t>
    <phoneticPr fontId="2"/>
  </si>
  <si>
    <t>&lt;1Kb</t>
    <phoneticPr fontId="2"/>
  </si>
  <si>
    <t>1Kb&lt;</t>
    <phoneticPr fontId="2"/>
  </si>
  <si>
    <t>not L1</t>
    <phoneticPr fontId="2"/>
  </si>
  <si>
    <t>L1-driven</t>
    <phoneticPr fontId="2"/>
  </si>
  <si>
    <t>CM089</t>
  </si>
  <si>
    <t>CM012</t>
  </si>
  <si>
    <t>CM075</t>
  </si>
  <si>
    <t>CM136</t>
  </si>
  <si>
    <t>CM039</t>
  </si>
  <si>
    <t>CM133</t>
  </si>
  <si>
    <t>CM055</t>
  </si>
  <si>
    <t>CM019</t>
  </si>
  <si>
    <t>CM137</t>
  </si>
  <si>
    <t>CM095</t>
  </si>
  <si>
    <t>CM031</t>
  </si>
  <si>
    <t>CM066</t>
  </si>
  <si>
    <t>CM126</t>
  </si>
  <si>
    <t>CM090</t>
  </si>
  <si>
    <t>CM005</t>
  </si>
  <si>
    <t>CM036</t>
  </si>
  <si>
    <t>CM017</t>
  </si>
  <si>
    <t>CM074</t>
  </si>
  <si>
    <t>CM127</t>
  </si>
  <si>
    <t>CM034</t>
  </si>
  <si>
    <t>CM014</t>
  </si>
  <si>
    <t>CM004</t>
  </si>
  <si>
    <t>CM078</t>
  </si>
  <si>
    <t>CM049</t>
  </si>
  <si>
    <t>CM061</t>
  </si>
  <si>
    <t>CM123</t>
  </si>
  <si>
    <t>CM032</t>
  </si>
  <si>
    <t>CM024</t>
  </si>
  <si>
    <t>CM047</t>
  </si>
  <si>
    <t>CM112</t>
  </si>
  <si>
    <t>CM070</t>
  </si>
  <si>
    <t>CM117</t>
  </si>
  <si>
    <t>CM081</t>
  </si>
  <si>
    <t>CM102</t>
  </si>
  <si>
    <t>CM128</t>
  </si>
  <si>
    <t>CM044</t>
  </si>
  <si>
    <t>CM131</t>
  </si>
  <si>
    <t>CM105</t>
  </si>
  <si>
    <t>CM003</t>
  </si>
  <si>
    <t>CM119</t>
  </si>
  <si>
    <t>CM072</t>
  </si>
  <si>
    <t>CM094</t>
  </si>
  <si>
    <t>CM011</t>
  </si>
  <si>
    <t>CM050</t>
  </si>
  <si>
    <t>CM028</t>
  </si>
  <si>
    <t>CM110</t>
  </si>
  <si>
    <t>CM130</t>
  </si>
  <si>
    <t>CM041</t>
  </si>
  <si>
    <t>CM030</t>
  </si>
  <si>
    <t>CM111</t>
  </si>
  <si>
    <t>CM021</t>
  </si>
  <si>
    <t>CM029</t>
  </si>
  <si>
    <t>CM008</t>
  </si>
  <si>
    <t>CM085</t>
  </si>
  <si>
    <t>CM100</t>
  </si>
  <si>
    <t>CM062</t>
  </si>
  <si>
    <t>CM114</t>
  </si>
  <si>
    <t>CM035</t>
  </si>
  <si>
    <t>CM108</t>
  </si>
  <si>
    <t>CM096</t>
  </si>
  <si>
    <t>CM121</t>
  </si>
  <si>
    <t>CM129</t>
  </si>
  <si>
    <t>CM088</t>
  </si>
  <si>
    <t>CM059</t>
  </si>
  <si>
    <t>CM106</t>
  </si>
  <si>
    <t>CM057</t>
  </si>
  <si>
    <t>CM071</t>
  </si>
  <si>
    <t>CM076</t>
  </si>
  <si>
    <t>CM002</t>
  </si>
  <si>
    <t>CM040</t>
  </si>
  <si>
    <t>CM097</t>
  </si>
  <si>
    <t>CM122</t>
  </si>
  <si>
    <t>CM048</t>
  </si>
  <si>
    <t>CM064</t>
  </si>
  <si>
    <t>CM052</t>
  </si>
  <si>
    <t>CM086</t>
  </si>
  <si>
    <t>CM018</t>
  </si>
  <si>
    <t>CM113</t>
  </si>
  <si>
    <t>CM083</t>
  </si>
  <si>
    <t>CM025</t>
  </si>
  <si>
    <t>CM020</t>
  </si>
  <si>
    <t>CM103</t>
  </si>
  <si>
    <t>CM084</t>
  </si>
  <si>
    <t>CM091</t>
  </si>
  <si>
    <t>CM118</t>
  </si>
  <si>
    <t>CM016</t>
  </si>
  <si>
    <t>CM037</t>
  </si>
  <si>
    <t>CM080</t>
  </si>
  <si>
    <t>CM053</t>
  </si>
  <si>
    <t>CM082</t>
  </si>
  <si>
    <t>CM013</t>
  </si>
  <si>
    <t>CM135</t>
  </si>
  <si>
    <t>CM043</t>
  </si>
  <si>
    <t>CM092</t>
  </si>
  <si>
    <t>CM042</t>
  </si>
  <si>
    <t>CM007</t>
  </si>
  <si>
    <t>CM006</t>
  </si>
  <si>
    <t>CM045</t>
  </si>
  <si>
    <t>CM099</t>
  </si>
  <si>
    <t>CM027</t>
  </si>
  <si>
    <t>CM120</t>
  </si>
  <si>
    <t>CM069</t>
  </si>
  <si>
    <t>CM115</t>
  </si>
  <si>
    <t>CM124</t>
  </si>
  <si>
    <t>CM023</t>
  </si>
  <si>
    <t>CM098</t>
  </si>
  <si>
    <t>CM010</t>
  </si>
  <si>
    <t>CM060</t>
  </si>
  <si>
    <t>CM046</t>
  </si>
  <si>
    <t>CM077</t>
  </si>
  <si>
    <t>CM138</t>
  </si>
  <si>
    <t>CM067</t>
  </si>
  <si>
    <t>CM073</t>
  </si>
  <si>
    <t>CM132</t>
  </si>
  <si>
    <t>CM001</t>
  </si>
  <si>
    <t>CM054</t>
  </si>
  <si>
    <t>CM068</t>
  </si>
  <si>
    <t>CM026</t>
  </si>
  <si>
    <t>CM022</t>
  </si>
  <si>
    <t>CM033</t>
  </si>
  <si>
    <t>CM116</t>
  </si>
  <si>
    <t>CM058</t>
  </si>
  <si>
    <t>CM065</t>
  </si>
  <si>
    <t>CM134</t>
  </si>
  <si>
    <t>CM079</t>
  </si>
  <si>
    <t>CM109</t>
  </si>
  <si>
    <t>CM009</t>
  </si>
  <si>
    <t>CM101</t>
  </si>
  <si>
    <t>CM038</t>
  </si>
  <si>
    <t>CM015</t>
  </si>
  <si>
    <t>CM051</t>
  </si>
  <si>
    <t>CM056</t>
  </si>
  <si>
    <t>CM107</t>
  </si>
  <si>
    <t>CM063</t>
  </si>
  <si>
    <t>CM125</t>
  </si>
  <si>
    <t>CM093</t>
  </si>
  <si>
    <t>n/a</t>
    <phoneticPr fontId="2"/>
  </si>
  <si>
    <t>CM104</t>
  </si>
  <si>
    <t>CM087</t>
  </si>
  <si>
    <t>Microbial Subtype</t>
    <phoneticPr fontId="2"/>
  </si>
  <si>
    <t>Subtype</t>
  </si>
  <si>
    <t>Signature</t>
  </si>
  <si>
    <t>Aetiology</t>
  </si>
  <si>
    <r>
      <rPr>
        <i/>
        <sz val="12"/>
        <color rgb="FF000000"/>
        <rFont val="Arial"/>
        <family val="2"/>
      </rPr>
      <t>P</t>
    </r>
    <r>
      <rPr>
        <sz val="12"/>
        <color rgb="FF000000"/>
        <rFont val="Arial"/>
        <family val="2"/>
      </rPr>
      <t xml:space="preserve"> value</t>
    </r>
    <phoneticPr fontId="8"/>
  </si>
  <si>
    <t>Median of subgroup</t>
    <phoneticPr fontId="8"/>
  </si>
  <si>
    <t>Median of others</t>
  </si>
  <si>
    <t>Median of subgroup / Median of others</t>
    <phoneticPr fontId="8"/>
  </si>
  <si>
    <t>Number of  samples of subgroup</t>
    <phoneticPr fontId="8"/>
  </si>
  <si>
    <t>Number of samples of others</t>
    <phoneticPr fontId="8"/>
  </si>
  <si>
    <t>SBS44</t>
  </si>
  <si>
    <t>Defective DNA mismatch repair</t>
  </si>
  <si>
    <t>IF</t>
  </si>
  <si>
    <t>SBS26</t>
  </si>
  <si>
    <t>UD7</t>
    <phoneticPr fontId="8"/>
  </si>
  <si>
    <t xml:space="preserve">Similar to SBS85 (Indirect effects of activation-induced cytidine deaminase (AID)) </t>
  </si>
  <si>
    <t>SBS15</t>
  </si>
  <si>
    <t>SBS14</t>
  </si>
  <si>
    <t>SBS21</t>
  </si>
  <si>
    <t>SBS40a</t>
  </si>
  <si>
    <t>Unknown</t>
  </si>
  <si>
    <t>UD8</t>
    <phoneticPr fontId="8"/>
  </si>
  <si>
    <t xml:space="preserve">Similar to SBS15 (Defective DNA mismatch repair) </t>
  </si>
  <si>
    <t>SBS10a</t>
  </si>
  <si>
    <t>Polymerase epsilon exonuclease domain mutations</t>
  </si>
  <si>
    <t>UD2</t>
    <phoneticPr fontId="8"/>
  </si>
  <si>
    <t xml:space="preserve">Similar to SBS9 (Polimerase eta somatic hypermutation activity) </t>
  </si>
  <si>
    <t>SBS18</t>
  </si>
  <si>
    <t>Damage by reactive oxygen species</t>
  </si>
  <si>
    <t>SBS30</t>
  </si>
  <si>
    <t>Defective DNA base excision repair due to NTHL1 mutations</t>
  </si>
  <si>
    <t>ID2</t>
  </si>
  <si>
    <t>Slippage during DNA replication of the replicated DNA strand</t>
  </si>
  <si>
    <t>UD5</t>
    <phoneticPr fontId="8"/>
  </si>
  <si>
    <t xml:space="preserve">Similar to ID9 (Unknown) </t>
  </si>
  <si>
    <t>ID14</t>
  </si>
  <si>
    <t>SBS8</t>
  </si>
  <si>
    <t>SBS88</t>
  </si>
  <si>
    <t>Colibactin exposure</t>
    <phoneticPr fontId="2"/>
  </si>
  <si>
    <t>ID18</t>
  </si>
  <si>
    <t>UD1</t>
    <phoneticPr fontId="8"/>
  </si>
  <si>
    <t xml:space="preserve">Similar to SBS10c (Defective POLD1 proofreading) </t>
  </si>
  <si>
    <t>SBS90</t>
  </si>
  <si>
    <t>Duocarmycin exposure</t>
  </si>
  <si>
    <t>SBS84</t>
  </si>
  <si>
    <t>Activity of activation-induced cytidine deaminase (AID)</t>
  </si>
  <si>
    <t>SBS17a</t>
  </si>
  <si>
    <t>Unknown (Damage by reactive oxygen species)</t>
  </si>
  <si>
    <t>SBS2</t>
  </si>
  <si>
    <t>Activity of APOBEC family of cytidine deaminases</t>
  </si>
  <si>
    <t>SBS93</t>
  </si>
  <si>
    <t>SBS5</t>
  </si>
  <si>
    <t>Unknown (clock-like signature)</t>
  </si>
  <si>
    <t>UD3</t>
    <phoneticPr fontId="8"/>
  </si>
  <si>
    <t xml:space="preserve">Similar to SBS40b (Unknown) </t>
  </si>
  <si>
    <t>SBS86</t>
  </si>
  <si>
    <t>Unknown chemotherapy treatment</t>
  </si>
  <si>
    <t>ID1</t>
  </si>
  <si>
    <t>UD6</t>
    <phoneticPr fontId="8"/>
  </si>
  <si>
    <t xml:space="preserve">Similar to ID10 (Unknown) </t>
  </si>
  <si>
    <t>SBS94</t>
  </si>
  <si>
    <t>SBS89</t>
  </si>
  <si>
    <t>UD4</t>
    <phoneticPr fontId="8"/>
  </si>
  <si>
    <t xml:space="preserve">Similar to SBS93 (Unknown) </t>
  </si>
  <si>
    <t>Increase</t>
    <phoneticPr fontId="2"/>
  </si>
  <si>
    <t>Decrease</t>
    <phoneticPr fontId="2"/>
  </si>
  <si>
    <t xml:space="preserve">UD, Undeterminated </t>
    <phoneticPr fontId="2"/>
  </si>
  <si>
    <t>Hypermutated</t>
    <phoneticPr fontId="2"/>
  </si>
  <si>
    <r>
      <t xml:space="preserve">Age </t>
    </r>
    <r>
      <rPr>
        <sz val="12"/>
        <color rgb="FF000000"/>
        <rFont val="游ゴシック"/>
        <family val="2"/>
      </rPr>
      <t>≦</t>
    </r>
    <r>
      <rPr>
        <sz val="12"/>
        <color rgb="FF000000"/>
        <rFont val="Arial"/>
        <family val="2"/>
      </rPr>
      <t xml:space="preserve"> 40</t>
    </r>
  </si>
  <si>
    <r>
      <t xml:space="preserve">Age </t>
    </r>
    <r>
      <rPr>
        <sz val="12"/>
        <color rgb="FF000000"/>
        <rFont val="游ゴシック"/>
        <family val="2"/>
      </rPr>
      <t>≦</t>
    </r>
    <r>
      <rPr>
        <sz val="12"/>
        <color rgb="FF000000"/>
        <rFont val="Arial"/>
        <family val="2"/>
      </rPr>
      <t xml:space="preserve"> 50</t>
    </r>
  </si>
  <si>
    <r>
      <t xml:space="preserve">Age </t>
    </r>
    <r>
      <rPr>
        <sz val="12"/>
        <color rgb="FF000000"/>
        <rFont val="游ゴシック"/>
        <family val="2"/>
      </rPr>
      <t>≦</t>
    </r>
    <r>
      <rPr>
        <sz val="12"/>
        <color rgb="FF000000"/>
        <rFont val="Arial"/>
        <family val="2"/>
      </rPr>
      <t xml:space="preserve"> 70</t>
    </r>
  </si>
  <si>
    <r>
      <t xml:space="preserve">Age </t>
    </r>
    <r>
      <rPr>
        <sz val="12"/>
        <color rgb="FF000000"/>
        <rFont val="游ゴシック"/>
        <family val="2"/>
      </rPr>
      <t>≦</t>
    </r>
    <r>
      <rPr>
        <sz val="12"/>
        <color rgb="FF000000"/>
        <rFont val="Arial"/>
        <family val="2"/>
      </rPr>
      <t xml:space="preserve"> 60</t>
    </r>
  </si>
  <si>
    <t>SBS1</t>
  </si>
  <si>
    <t>Spontaneous deamination of 5-methylcytosine (clock-like signature)</t>
  </si>
  <si>
    <t>ID, Small insertions and deletions</t>
    <phoneticPr fontId="8"/>
  </si>
  <si>
    <t>SBS, Single base substitutions</t>
    <phoneticPr fontId="8"/>
  </si>
  <si>
    <t>Born after 1950</t>
  </si>
  <si>
    <t>Born after 1955</t>
  </si>
  <si>
    <t>Born after 1960</t>
  </si>
  <si>
    <t>Born after 1965</t>
  </si>
  <si>
    <t>Born after 1970</t>
  </si>
  <si>
    <t>Born after 1975</t>
  </si>
  <si>
    <t>Born after 1940</t>
  </si>
  <si>
    <t>Born after 1945</t>
  </si>
  <si>
    <t>UD1</t>
    <phoneticPr fontId="2"/>
  </si>
  <si>
    <t>UD2</t>
    <phoneticPr fontId="2"/>
  </si>
  <si>
    <t>Left</t>
  </si>
  <si>
    <t>UD5</t>
    <phoneticPr fontId="2"/>
  </si>
  <si>
    <t>UD4</t>
    <phoneticPr fontId="2"/>
  </si>
  <si>
    <t>ID, Small insertions and deletions</t>
  </si>
  <si>
    <t>SBS, Single base substitutions</t>
  </si>
  <si>
    <t>Median of subgroup</t>
    <phoneticPr fontId="2"/>
  </si>
  <si>
    <t>Median of subgroup / Median of others</t>
    <phoneticPr fontId="2"/>
  </si>
  <si>
    <t>Rectum</t>
  </si>
  <si>
    <t>Rectosigmoid</t>
  </si>
  <si>
    <t>Descending</t>
  </si>
  <si>
    <t>UD6</t>
    <phoneticPr fontId="2"/>
  </si>
  <si>
    <t>Transverse</t>
  </si>
  <si>
    <t>Ascending</t>
  </si>
  <si>
    <t>Cecum</t>
  </si>
  <si>
    <t>Subtype</t>
    <phoneticPr fontId="8"/>
  </si>
  <si>
    <r>
      <t xml:space="preserve">Stage </t>
    </r>
    <r>
      <rPr>
        <sz val="12"/>
        <color rgb="FF000000"/>
        <rFont val="游ゴシック"/>
        <family val="2"/>
      </rPr>
      <t>≧</t>
    </r>
    <r>
      <rPr>
        <sz val="12"/>
        <color rgb="FF000000"/>
        <rFont val="Arial"/>
        <family val="2"/>
      </rPr>
      <t xml:space="preserve"> 2</t>
    </r>
  </si>
  <si>
    <r>
      <t xml:space="preserve">Stage </t>
    </r>
    <r>
      <rPr>
        <sz val="12"/>
        <color rgb="FF000000"/>
        <rFont val="游ゴシック"/>
        <family val="2"/>
      </rPr>
      <t>≧</t>
    </r>
    <r>
      <rPr>
        <sz val="12"/>
        <color rgb="FF000000"/>
        <rFont val="Arial"/>
        <family val="2"/>
      </rPr>
      <t xml:space="preserve"> 3</t>
    </r>
  </si>
  <si>
    <t>Co-occurrence</t>
  </si>
  <si>
    <t>Sig1</t>
  </si>
  <si>
    <t>Sig2</t>
  </si>
  <si>
    <t># cases with Sig1 and Sig2</t>
  </si>
  <si>
    <t># cases with Sig1 and without Sig2</t>
  </si>
  <si>
    <t># cases with Sig2 and without Sig1</t>
  </si>
  <si>
    <t># cases without Sig1 nor Sig2</t>
  </si>
  <si>
    <t>P-value</t>
  </si>
  <si>
    <t>Odds ratio</t>
  </si>
  <si>
    <t>UD3</t>
    <phoneticPr fontId="2"/>
  </si>
  <si>
    <t>Inf</t>
  </si>
  <si>
    <t>SBS17b</t>
  </si>
  <si>
    <t>Co-occurrence group</t>
  </si>
  <si>
    <t>Group1: SBS88 and ID18</t>
  </si>
  <si>
    <t>Group2: ID14, SBS86 and SBS93</t>
  </si>
  <si>
    <t>Group3: SBS1, ID1, SBS18 and SBS30</t>
  </si>
  <si>
    <t>Mutual exclusivity</t>
  </si>
  <si>
    <t>Mutual exclusivity</t>
    <phoneticPr fontId="8"/>
  </si>
  <si>
    <t>ID18 and SBS1</t>
    <phoneticPr fontId="8"/>
  </si>
  <si>
    <t>Group2 (ID14, SBS86 and SBS93) and Group3 (SBS1, ID1, SBS18 and SBS30)</t>
    <phoneticPr fontId="8"/>
  </si>
  <si>
    <t>Chr.</t>
    <phoneticPr fontId="2"/>
  </si>
  <si>
    <t>Position</t>
    <phoneticPr fontId="2"/>
  </si>
  <si>
    <t>Gene</t>
    <phoneticPr fontId="2"/>
  </si>
  <si>
    <t>Region</t>
    <phoneticPr fontId="2"/>
  </si>
  <si>
    <t>Type</t>
    <phoneticPr fontId="2"/>
  </si>
  <si>
    <t>Mutation</t>
    <phoneticPr fontId="2"/>
  </si>
  <si>
    <t>VAF</t>
    <phoneticPr fontId="2"/>
  </si>
  <si>
    <t>Depth</t>
    <phoneticPr fontId="2"/>
  </si>
  <si>
    <t>Signature</t>
    <phoneticPr fontId="2"/>
  </si>
  <si>
    <t>Probability of SBS88</t>
    <phoneticPr fontId="2"/>
  </si>
  <si>
    <t>96-pattern</t>
    <phoneticPr fontId="2"/>
  </si>
  <si>
    <t>5' 10 bases</t>
  </si>
  <si>
    <t>Reference</t>
  </si>
  <si>
    <t>3' 10 bases</t>
  </si>
  <si>
    <t>4 bp upstream</t>
  </si>
  <si>
    <t>3 bp upstream</t>
  </si>
  <si>
    <t>2 bp upstream</t>
    <phoneticPr fontId="2"/>
  </si>
  <si>
    <t>1 bp upstream</t>
    <phoneticPr fontId="2"/>
  </si>
  <si>
    <t>#adenine in motif</t>
  </si>
  <si>
    <t>CM100T</t>
  </si>
  <si>
    <t>FBXW7</t>
  </si>
  <si>
    <t>CDS</t>
  </si>
  <si>
    <t>Missense</t>
    <phoneticPr fontId="8"/>
  </si>
  <si>
    <t>T&gt;G</t>
  </si>
  <si>
    <t>SBS88</t>
    <phoneticPr fontId="2"/>
  </si>
  <si>
    <t>TTT&gt;TGT</t>
  </si>
  <si>
    <t>ATCCCAGATT</t>
  </si>
  <si>
    <t>T</t>
  </si>
  <si>
    <t>TAACTGTAGA</t>
  </si>
  <si>
    <t>G</t>
  </si>
  <si>
    <t>A</t>
  </si>
  <si>
    <t>T25</t>
    <phoneticPr fontId="8"/>
  </si>
  <si>
    <t>APC</t>
  </si>
  <si>
    <t>Frameshift</t>
    <phoneticPr fontId="8"/>
  </si>
  <si>
    <t>T&gt;-</t>
  </si>
  <si>
    <t>ID18</t>
    <phoneticPr fontId="2"/>
  </si>
  <si>
    <t>ACATACTTCG</t>
  </si>
  <si>
    <t>ATACGACAGC</t>
  </si>
  <si>
    <t>T</t>
    <phoneticPr fontId="8"/>
  </si>
  <si>
    <t>C</t>
    <phoneticPr fontId="8"/>
  </si>
  <si>
    <t>G</t>
    <phoneticPr fontId="8"/>
  </si>
  <si>
    <t>T40</t>
  </si>
  <si>
    <t>CM025T</t>
  </si>
  <si>
    <t>Intron</t>
    <phoneticPr fontId="8"/>
  </si>
  <si>
    <t>Splice site</t>
    <phoneticPr fontId="2"/>
  </si>
  <si>
    <t>A&gt;G</t>
  </si>
  <si>
    <t>ATT&gt;ACT</t>
  </si>
  <si>
    <t>AATGTGCTTA</t>
  </si>
  <si>
    <t>TTTTTAGGGT</t>
  </si>
  <si>
    <t>CM030T</t>
  </si>
  <si>
    <t>CM049T</t>
  </si>
  <si>
    <t>CM065T</t>
  </si>
  <si>
    <t>CM099T</t>
  </si>
  <si>
    <t>CM103T</t>
  </si>
  <si>
    <t>CM108T</t>
  </si>
  <si>
    <t>T08</t>
  </si>
  <si>
    <t>CM028T</t>
  </si>
  <si>
    <t>A&gt;-</t>
  </si>
  <si>
    <t>ACTAAGTCGG</t>
  </si>
  <si>
    <t>AAAA</t>
  </si>
  <si>
    <t>TTCAAATAGG</t>
  </si>
  <si>
    <t>T</t>
    <phoneticPr fontId="2"/>
  </si>
  <si>
    <t>G</t>
    <phoneticPr fontId="2"/>
  </si>
  <si>
    <t>A</t>
    <phoneticPr fontId="2"/>
  </si>
  <si>
    <t>T46</t>
  </si>
  <si>
    <t>CAACTTATCC</t>
  </si>
  <si>
    <t>GTTTATACTG</t>
  </si>
  <si>
    <t>A</t>
    <phoneticPr fontId="8"/>
  </si>
  <si>
    <t>AGACTTATTG</t>
  </si>
  <si>
    <t>GTAGAAGATA</t>
  </si>
  <si>
    <t>T07</t>
  </si>
  <si>
    <t>CACTTGATAG</t>
  </si>
  <si>
    <t>TTTT</t>
  </si>
  <si>
    <t>GAGAGTCGTT</t>
  </si>
  <si>
    <t>CM050T</t>
  </si>
  <si>
    <t>AACCATGCAG</t>
  </si>
  <si>
    <t>GGAATGGTAA</t>
  </si>
  <si>
    <t>C</t>
    <phoneticPr fontId="2"/>
  </si>
  <si>
    <t>CM106T</t>
  </si>
  <si>
    <t>CM035T</t>
  </si>
  <si>
    <t>AAGCAGAAGT</t>
  </si>
  <si>
    <t>CACCTCCACC</t>
  </si>
  <si>
    <t>CM019T</t>
  </si>
  <si>
    <t>AGAAGTACCT</t>
  </si>
  <si>
    <t>AAAAA</t>
    <phoneticPr fontId="2"/>
  </si>
  <si>
    <t>TAAAGCACCT</t>
  </si>
  <si>
    <t>CM039T</t>
  </si>
  <si>
    <t>ATGCTGATAC</t>
  </si>
  <si>
    <t>TTT</t>
  </si>
  <si>
    <t>ATTACATTTT</t>
  </si>
  <si>
    <t>CM072T</t>
  </si>
  <si>
    <t>TGATACTTTA</t>
  </si>
  <si>
    <t>TT</t>
  </si>
  <si>
    <t>ACATTTTGCC</t>
  </si>
  <si>
    <t>CM040T</t>
  </si>
  <si>
    <t>CTTTATTACA</t>
  </si>
  <si>
    <t>GCCACGGAAA</t>
  </si>
  <si>
    <t>CM062T</t>
  </si>
  <si>
    <t>CM070T</t>
  </si>
  <si>
    <t>CTCCAGATGG</t>
  </si>
  <si>
    <t>TTTTCTTGTT</t>
  </si>
  <si>
    <t>CM006T</t>
  </si>
  <si>
    <t>BRAF</t>
  </si>
  <si>
    <t>T&gt;C</t>
  </si>
  <si>
    <t>ATC&gt;ACC</t>
    <phoneticPr fontId="8"/>
  </si>
  <si>
    <t>TAGACCAAAA</t>
    <phoneticPr fontId="8"/>
  </si>
  <si>
    <t>CACCTATTTT</t>
    <phoneticPr fontId="8"/>
  </si>
  <si>
    <t>CM024T</t>
  </si>
  <si>
    <t>ATC&gt;ACC</t>
  </si>
  <si>
    <t>TAGACCAAAA</t>
  </si>
  <si>
    <t>CACCTATTTT</t>
  </si>
  <si>
    <t>T05</t>
  </si>
  <si>
    <t>TP53</t>
  </si>
  <si>
    <t>ATA&gt;ACA</t>
  </si>
  <si>
    <t>AGGCGGCTCA</t>
  </si>
  <si>
    <t>AGGGCACCAC</t>
  </si>
  <si>
    <t>C</t>
  </si>
  <si>
    <t>Monsense</t>
    <phoneticPr fontId="8"/>
  </si>
  <si>
    <t>A&gt;T</t>
  </si>
  <si>
    <t>ATT&gt;AAT</t>
  </si>
  <si>
    <t>TGTCATCCAA</t>
  </si>
  <si>
    <t>TACTCCACAC</t>
  </si>
  <si>
    <t>T52</t>
  </si>
  <si>
    <t>TTCCACTCGG</t>
  </si>
  <si>
    <t>TAAGATGCTG</t>
  </si>
  <si>
    <t>CM015T</t>
  </si>
  <si>
    <t>SOX9</t>
  </si>
  <si>
    <t>CGCTCACAGT</t>
  </si>
  <si>
    <t>CGACTACACC</t>
  </si>
  <si>
    <t>Yellow indicates hotspot indels</t>
    <phoneticPr fontId="8"/>
  </si>
  <si>
    <t>Green indicates hotspots SNVs</t>
    <phoneticPr fontId="8"/>
  </si>
  <si>
    <t>Orange indicates colibaction motifs</t>
    <phoneticPr fontId="8"/>
  </si>
  <si>
    <t>Variant allele frequence (VAF) adjusted by purity</t>
    <phoneticPr fontId="2"/>
  </si>
  <si>
    <t>Purity</t>
  </si>
  <si>
    <r>
      <t xml:space="preserve">APC </t>
    </r>
    <r>
      <rPr>
        <sz val="12"/>
        <color rgb="FF000000"/>
        <rFont val="Arial"/>
        <family val="2"/>
      </rPr>
      <t>hotspot</t>
    </r>
  </si>
  <si>
    <t>0.39 (1.08) intron</t>
  </si>
  <si>
    <t>0.69 (0.55) intron</t>
  </si>
  <si>
    <t>0.36 (0.86) intron</t>
  </si>
  <si>
    <t>0.48 (0.98) intron</t>
  </si>
  <si>
    <t>1.00 (0.45) intron</t>
  </si>
  <si>
    <t>0.47 (1.01) intron</t>
  </si>
  <si>
    <t>0.29 (0.83) intron</t>
  </si>
  <si>
    <t>0.43 (0.98) intron</t>
    <phoneticPr fontId="8"/>
  </si>
  <si>
    <r>
      <t xml:space="preserve">APC </t>
    </r>
    <r>
      <rPr>
        <sz val="12"/>
        <color rgb="FF000000"/>
        <rFont val="Arial"/>
        <family val="2"/>
      </rPr>
      <t>others</t>
    </r>
  </si>
  <si>
    <t>0.59 (1.08) frameshift</t>
  </si>
  <si>
    <t>1.03 (0.86) nonsense</t>
  </si>
  <si>
    <t>0.51 (1.01) nonsense</t>
  </si>
  <si>
    <t>0.77 (0.83) nonsense</t>
    <phoneticPr fontId="8"/>
  </si>
  <si>
    <t>0.41 (0.98) nonsense</t>
    <phoneticPr fontId="8"/>
  </si>
  <si>
    <t>KRAS</t>
  </si>
  <si>
    <t>0.56 (1.07) G12D</t>
  </si>
  <si>
    <t>0.76 (0.86) inframe</t>
  </si>
  <si>
    <t>0.50 (0.99) G13D</t>
  </si>
  <si>
    <t>0.32 (1.30) G12V</t>
  </si>
  <si>
    <t>1.11 (0.51) nonsense</t>
  </si>
  <si>
    <t>0.79 (0.42) C176Y</t>
  </si>
  <si>
    <t>0.64 (0.50) R248Q</t>
  </si>
  <si>
    <t>1.08 (0.43) nonsense</t>
  </si>
  <si>
    <t>0.90 (0.50) R273H</t>
    <phoneticPr fontId="8"/>
  </si>
  <si>
    <t>0.50 (0.85) R479Q</t>
  </si>
  <si>
    <t>0.53 (1.08) S582L, 0.41 (1.08) splicesite</t>
  </si>
  <si>
    <t>PIK3CA</t>
  </si>
  <si>
    <t>0.81 (1.18) E545K</t>
  </si>
  <si>
    <t>0.47 (1.28) H1047L</t>
  </si>
  <si>
    <t>ARID1A</t>
  </si>
  <si>
    <t>0.51 (0.67) frameshift</t>
  </si>
  <si>
    <t>0.56 (0.83) nonsense</t>
  </si>
  <si>
    <t>1.01 (1.17) frameshift</t>
  </si>
  <si>
    <t>NRAS</t>
  </si>
  <si>
    <t>0.44 (1.00) G12V</t>
  </si>
  <si>
    <t>0.37 (1.30) G469V</t>
  </si>
  <si>
    <t xml:space="preserve">Two hits </t>
    <phoneticPr fontId="2"/>
  </si>
  <si>
    <t>mutation + mutation</t>
    <phoneticPr fontId="2"/>
  </si>
  <si>
    <t>mutation + LOH</t>
    <phoneticPr fontId="2"/>
  </si>
  <si>
    <t>Orange indicates two hits with double mutations.</t>
    <phoneticPr fontId="2"/>
  </si>
  <si>
    <t>Yellow indicates two hits with mutation and LOH.</t>
    <phoneticPr fontId="2"/>
  </si>
  <si>
    <t>Numbers in parentheses indicate copy number ratio.</t>
    <phoneticPr fontId="2"/>
  </si>
  <si>
    <t>Case</t>
    <phoneticPr fontId="2"/>
  </si>
  <si>
    <t>Cosmic Gene Census</t>
    <phoneticPr fontId="8"/>
  </si>
  <si>
    <t>HUGO Symbol</t>
  </si>
  <si>
    <t>Proportion Mutated</t>
  </si>
  <si>
    <t>Samples</t>
  </si>
  <si>
    <t>Inactivating Mutation</t>
  </si>
  <si>
    <t>Hotspot Missense</t>
    <phoneticPr fontId="8"/>
  </si>
  <si>
    <t>Missense</t>
  </si>
  <si>
    <t>Nonsense</t>
  </si>
  <si>
    <t>Splice site</t>
  </si>
  <si>
    <t>Frame-shift Indel</t>
  </si>
  <si>
    <t>In frame indel</t>
  </si>
  <si>
    <r>
      <t>q</t>
    </r>
    <r>
      <rPr>
        <sz val="12"/>
        <color rgb="FF000000"/>
        <rFont val="Arial"/>
        <family val="2"/>
      </rPr>
      <t xml:space="preserve"> value (Hotspot)</t>
    </r>
    <phoneticPr fontId="8"/>
  </si>
  <si>
    <r>
      <t>q</t>
    </r>
    <r>
      <rPr>
        <sz val="12"/>
        <color rgb="FF000000"/>
        <rFont val="Arial"/>
        <family val="2"/>
      </rPr>
      <t xml:space="preserve"> value (Inactivation)</t>
    </r>
  </si>
  <si>
    <t>q value (dndscv)</t>
    <phoneticPr fontId="8"/>
  </si>
  <si>
    <t>SMAD4</t>
  </si>
  <si>
    <t>ERICH6</t>
  </si>
  <si>
    <t>AMER1</t>
  </si>
  <si>
    <t>TCF7L2</t>
  </si>
  <si>
    <t>ZFP36L2</t>
  </si>
  <si>
    <t>SMAD3</t>
  </si>
  <si>
    <t>ACVR2A</t>
  </si>
  <si>
    <t>MCC</t>
  </si>
  <si>
    <t>NPIPB15</t>
  </si>
  <si>
    <t>PDP2</t>
  </si>
  <si>
    <t>Green indicates SMG selected by inactivation bias method</t>
    <phoneticPr fontId="8"/>
  </si>
  <si>
    <t>Yellow indicates SMG selected by dndscv</t>
    <phoneticPr fontId="8"/>
  </si>
  <si>
    <t>Hotspot Missense</t>
  </si>
  <si>
    <r>
      <t>q</t>
    </r>
    <r>
      <rPr>
        <sz val="12"/>
        <color rgb="FF000000"/>
        <rFont val="Arial"/>
        <family val="2"/>
      </rPr>
      <t xml:space="preserve"> value (Hotspot)</t>
    </r>
  </si>
  <si>
    <t>B2M</t>
  </si>
  <si>
    <t>PTEN</t>
  </si>
  <si>
    <t>RNF43</t>
  </si>
  <si>
    <t>RPL22</t>
  </si>
  <si>
    <t>TGFBR2</t>
  </si>
  <si>
    <t>SETD1B</t>
  </si>
  <si>
    <t>UBR5</t>
  </si>
  <si>
    <t>JAK2</t>
  </si>
  <si>
    <t>NCOR2</t>
  </si>
  <si>
    <t>Number of cases</t>
    <phoneticPr fontId="2"/>
  </si>
  <si>
    <r>
      <rPr>
        <i/>
        <sz val="12"/>
        <color rgb="FF000000"/>
        <rFont val="Arial"/>
        <family val="2"/>
      </rPr>
      <t xml:space="preserve">q </t>
    </r>
    <r>
      <rPr>
        <sz val="12"/>
        <color rgb="FF000000"/>
        <rFont val="Arial"/>
        <family val="2"/>
      </rPr>
      <t>value (dndscv)</t>
    </r>
    <phoneticPr fontId="8"/>
  </si>
  <si>
    <t>Metagenome ID</t>
    <phoneticPr fontId="8"/>
  </si>
  <si>
    <t>Group</t>
  </si>
  <si>
    <t>Age</t>
  </si>
  <si>
    <t>Sex</t>
    <phoneticPr fontId="8"/>
  </si>
  <si>
    <t>Body mass index</t>
    <phoneticPr fontId="8"/>
  </si>
  <si>
    <t>Brinkman Index</t>
  </si>
  <si>
    <t>Alcohol</t>
  </si>
  <si>
    <t>10037</t>
  </si>
  <si>
    <t>Healthy</t>
  </si>
  <si>
    <t>F</t>
  </si>
  <si>
    <t>Drinker</t>
    <phoneticPr fontId="8"/>
  </si>
  <si>
    <t>10048</t>
  </si>
  <si>
    <t>Non-drinker</t>
    <phoneticPr fontId="8"/>
  </si>
  <si>
    <t>10060</t>
  </si>
  <si>
    <t>Healthy</t>
    <phoneticPr fontId="8"/>
  </si>
  <si>
    <t>F</t>
    <phoneticPr fontId="8"/>
  </si>
  <si>
    <t>10080</t>
  </si>
  <si>
    <t>M</t>
  </si>
  <si>
    <t>10100</t>
  </si>
  <si>
    <t>M</t>
    <phoneticPr fontId="8"/>
  </si>
  <si>
    <t>10106</t>
  </si>
  <si>
    <t>10114</t>
  </si>
  <si>
    <t>10158</t>
  </si>
  <si>
    <t>10169</t>
  </si>
  <si>
    <t>10188</t>
  </si>
  <si>
    <t>10200</t>
  </si>
  <si>
    <t>10207</t>
  </si>
  <si>
    <t>10212</t>
  </si>
  <si>
    <t>10221</t>
  </si>
  <si>
    <t>10223</t>
  </si>
  <si>
    <t>10246</t>
  </si>
  <si>
    <t>10250</t>
  </si>
  <si>
    <t>10262</t>
  </si>
  <si>
    <t>10271</t>
  </si>
  <si>
    <t>10302</t>
  </si>
  <si>
    <t>10304</t>
  </si>
  <si>
    <t>10315</t>
  </si>
  <si>
    <t>10320</t>
  </si>
  <si>
    <t>10325</t>
  </si>
  <si>
    <t>10335</t>
  </si>
  <si>
    <t>10340</t>
  </si>
  <si>
    <t>10350</t>
  </si>
  <si>
    <t>10353</t>
  </si>
  <si>
    <t>10356</t>
  </si>
  <si>
    <t>10362</t>
  </si>
  <si>
    <t>10463</t>
  </si>
  <si>
    <t>10486</t>
  </si>
  <si>
    <t>10489</t>
  </si>
  <si>
    <t>10497</t>
  </si>
  <si>
    <t>10508</t>
  </si>
  <si>
    <t>10515</t>
  </si>
  <si>
    <t>10519</t>
  </si>
  <si>
    <t>10537</t>
  </si>
  <si>
    <t>10541</t>
  </si>
  <si>
    <t>10559</t>
  </si>
  <si>
    <t>10570</t>
  </si>
  <si>
    <t>10583</t>
  </si>
  <si>
    <t>10589</t>
  </si>
  <si>
    <t>10592</t>
  </si>
  <si>
    <t>10632</t>
  </si>
  <si>
    <t>10639</t>
  </si>
  <si>
    <t>10647</t>
  </si>
  <si>
    <t>10661</t>
  </si>
  <si>
    <t>10684</t>
  </si>
  <si>
    <t>10698</t>
  </si>
  <si>
    <t>10701</t>
  </si>
  <si>
    <t>10716</t>
  </si>
  <si>
    <t>10733</t>
  </si>
  <si>
    <t>10776</t>
  </si>
  <si>
    <t>10784</t>
  </si>
  <si>
    <t>10788</t>
  </si>
  <si>
    <t>10797</t>
  </si>
  <si>
    <t>10802</t>
  </si>
  <si>
    <t>10805</t>
  </si>
  <si>
    <t>10832</t>
  </si>
  <si>
    <t>10850</t>
  </si>
  <si>
    <t>10869</t>
  </si>
  <si>
    <t>10889</t>
  </si>
  <si>
    <t>10890</t>
  </si>
  <si>
    <t>10907</t>
  </si>
  <si>
    <t>10913</t>
  </si>
  <si>
    <t>10924</t>
  </si>
  <si>
    <t>10947</t>
  </si>
  <si>
    <t>10968</t>
  </si>
  <si>
    <t>10976</t>
  </si>
  <si>
    <t>10990</t>
  </si>
  <si>
    <t>11031</t>
  </si>
  <si>
    <t>11035</t>
  </si>
  <si>
    <t>11049</t>
  </si>
  <si>
    <t>11057</t>
  </si>
  <si>
    <t>11062</t>
  </si>
  <si>
    <t>11106</t>
  </si>
  <si>
    <t>11124</t>
  </si>
  <si>
    <t>11159</t>
  </si>
  <si>
    <t>11170</t>
  </si>
  <si>
    <t>11210</t>
  </si>
  <si>
    <t>11213</t>
  </si>
  <si>
    <t>11223</t>
  </si>
  <si>
    <t>11226</t>
  </si>
  <si>
    <t>11227</t>
  </si>
  <si>
    <t>11243</t>
  </si>
  <si>
    <t>11255</t>
  </si>
  <si>
    <t>11294</t>
  </si>
  <si>
    <t>11299</t>
  </si>
  <si>
    <t>11343</t>
  </si>
  <si>
    <t>11354</t>
  </si>
  <si>
    <t>11369</t>
  </si>
  <si>
    <t>11379</t>
  </si>
  <si>
    <t>11389</t>
  </si>
  <si>
    <t>11409</t>
  </si>
  <si>
    <t>11413</t>
  </si>
  <si>
    <t>11431</t>
  </si>
  <si>
    <t>11448</t>
  </si>
  <si>
    <t>11449</t>
  </si>
  <si>
    <t>11450</t>
  </si>
  <si>
    <t>11451</t>
  </si>
  <si>
    <t>11452</t>
  </si>
  <si>
    <t>11454</t>
  </si>
  <si>
    <t>11464</t>
  </si>
  <si>
    <t>11473</t>
  </si>
  <si>
    <t>11475</t>
  </si>
  <si>
    <t>11526</t>
  </si>
  <si>
    <t>11527</t>
  </si>
  <si>
    <t>11580</t>
  </si>
  <si>
    <t>11607</t>
  </si>
  <si>
    <t>11626</t>
  </si>
  <si>
    <t>11638</t>
  </si>
  <si>
    <t>11641</t>
  </si>
  <si>
    <t>11675</t>
  </si>
  <si>
    <t>11682</t>
  </si>
  <si>
    <t>11694</t>
  </si>
  <si>
    <t>11710</t>
  </si>
  <si>
    <t>11720</t>
  </si>
  <si>
    <t>11754</t>
  </si>
  <si>
    <t>11788</t>
  </si>
  <si>
    <t>11796</t>
  </si>
  <si>
    <t>11818</t>
  </si>
  <si>
    <t>11822</t>
  </si>
  <si>
    <t>11873</t>
  </si>
  <si>
    <t>11885</t>
  </si>
  <si>
    <t>11927</t>
  </si>
  <si>
    <t>11942</t>
  </si>
  <si>
    <t>11955</t>
  </si>
  <si>
    <t>11965</t>
  </si>
  <si>
    <t>11984</t>
  </si>
  <si>
    <t>11996</t>
  </si>
  <si>
    <t>12016</t>
  </si>
  <si>
    <t>12070</t>
  </si>
  <si>
    <t>12082</t>
  </si>
  <si>
    <t>unknown</t>
  </si>
  <si>
    <t>12101</t>
  </si>
  <si>
    <t>12106</t>
  </si>
  <si>
    <t>12165</t>
  </si>
  <si>
    <t>12197</t>
  </si>
  <si>
    <t>12204</t>
  </si>
  <si>
    <t>12242</t>
  </si>
  <si>
    <t>12243</t>
  </si>
  <si>
    <t>12276</t>
  </si>
  <si>
    <t>12340</t>
  </si>
  <si>
    <t>12370</t>
  </si>
  <si>
    <t>12389</t>
  </si>
  <si>
    <t>12396</t>
  </si>
  <si>
    <t>CRC patients</t>
    <phoneticPr fontId="8"/>
  </si>
  <si>
    <t>Healthy subjects</t>
    <phoneticPr fontId="8"/>
  </si>
  <si>
    <r>
      <rPr>
        <i/>
        <sz val="12"/>
        <color theme="1"/>
        <rFont val="Arial"/>
        <family val="2"/>
      </rPr>
      <t xml:space="preserve">P </t>
    </r>
    <r>
      <rPr>
        <sz val="12"/>
        <color theme="1"/>
        <rFont val="Arial"/>
        <family val="2"/>
      </rPr>
      <t>value</t>
    </r>
    <phoneticPr fontId="8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</si>
  <si>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146</t>
    </r>
    <phoneticPr fontId="8"/>
  </si>
  <si>
    <t>Age*</t>
    <phoneticPr fontId="8"/>
  </si>
  <si>
    <t>years, median</t>
    <phoneticPr fontId="8"/>
  </si>
  <si>
    <t>Sex**</t>
    <phoneticPr fontId="8"/>
  </si>
  <si>
    <t>Female</t>
    <phoneticPr fontId="8"/>
  </si>
  <si>
    <t>Male</t>
    <phoneticPr fontId="8"/>
  </si>
  <si>
    <t>Body mass index*</t>
    <phoneticPr fontId="8"/>
  </si>
  <si>
    <t>Brinkman Index*</t>
    <phoneticPr fontId="8"/>
  </si>
  <si>
    <t>Alcohol**</t>
    <phoneticPr fontId="8"/>
  </si>
  <si>
    <t>Unknown</t>
    <phoneticPr fontId="8"/>
  </si>
  <si>
    <t>*; Wilcoxon rank sum test (one-sided) was performed between CRC patients and healthy subjects.</t>
    <phoneticPr fontId="8"/>
  </si>
  <si>
    <t>CRC, colorectal cancer</t>
    <phoneticPr fontId="8"/>
  </si>
  <si>
    <t>Median</t>
    <phoneticPr fontId="8"/>
  </si>
  <si>
    <t>Multivariate analysis for Subtype 1</t>
    <phoneticPr fontId="8"/>
  </si>
  <si>
    <t>Variables: Age, Gender, Stage, Right- or Left-sided CRC, Brinkman Index, Drinking, Subtype 1 or not, and Multiple CRC lesions</t>
    <phoneticPr fontId="8"/>
  </si>
  <si>
    <t>LM22 abs</t>
    <phoneticPr fontId="8"/>
  </si>
  <si>
    <t>Field</t>
  </si>
  <si>
    <t>Category</t>
  </si>
  <si>
    <t>Pr(&gt;|t|)</t>
  </si>
  <si>
    <t>None</t>
    <phoneticPr fontId="8"/>
  </si>
  <si>
    <t>-</t>
    <phoneticPr fontId="8"/>
  </si>
  <si>
    <t>LM22 ratio</t>
    <phoneticPr fontId="8"/>
  </si>
  <si>
    <t>Multivariate analysis for Subtype 2</t>
    <phoneticPr fontId="8"/>
  </si>
  <si>
    <t>Variables: Age, Gender, Stage, Right- or Left-sided CRC, Brinkman Index, Drinking, Subtype 2 or not, and Multiple CRC lesions</t>
    <phoneticPr fontId="8"/>
  </si>
  <si>
    <t>B.cells.memory</t>
  </si>
  <si>
    <t>Mast.cells.activated</t>
  </si>
  <si>
    <t>Hypermutated</t>
  </si>
  <si>
    <t>Yes</t>
    <phoneticPr fontId="8"/>
  </si>
  <si>
    <t>Mast.cells.resting</t>
  </si>
  <si>
    <t>Plasma.cells</t>
  </si>
  <si>
    <t>Not 2</t>
    <phoneticPr fontId="8"/>
  </si>
  <si>
    <t>Multivariate analysis for Subtype 3</t>
    <phoneticPr fontId="8"/>
  </si>
  <si>
    <t>Variables: Age, Gender, Stage, Right- or Left-sided CRC, Brinkman Index, Drinking, Subtype 3 or not, and Multiple CRC lesions</t>
    <phoneticPr fontId="8"/>
  </si>
  <si>
    <t>Dendritic.cells.resting</t>
  </si>
  <si>
    <t>Macrophages.M0</t>
  </si>
  <si>
    <t>Stage</t>
    <phoneticPr fontId="8"/>
  </si>
  <si>
    <t>NK.cells.resting</t>
  </si>
  <si>
    <t>Multivariate analysis for Subtype 4</t>
    <phoneticPr fontId="8"/>
  </si>
  <si>
    <t>Variables: Age, Gender, Stage, Right- or Left-sided CRC, Brinkman Index, Drinking, Subtype 4 or not, and Multiple CRC lesions</t>
    <phoneticPr fontId="8"/>
  </si>
  <si>
    <t>Macrophages.M2</t>
  </si>
  <si>
    <t>Not 4</t>
  </si>
  <si>
    <t>Multiple</t>
    <phoneticPr fontId="8"/>
  </si>
  <si>
    <t>T.cells.follicular.helper</t>
  </si>
  <si>
    <t>T.cells.CD8</t>
  </si>
  <si>
    <t>T.cells.CD4.memory.resting</t>
  </si>
  <si>
    <t>High</t>
    <phoneticPr fontId="8"/>
  </si>
  <si>
    <t>Not 3</t>
    <phoneticPr fontId="8"/>
  </si>
  <si>
    <t>II</t>
    <phoneticPr fontId="8"/>
  </si>
  <si>
    <t>Genome ID</t>
  </si>
  <si>
    <t>Metagenome ID</t>
  </si>
  <si>
    <t>Subtype according to SHAP (SHapley Additive exPlanations)</t>
    <phoneticPr fontId="8"/>
  </si>
  <si>
    <t>Sex</t>
  </si>
  <si>
    <t>Body mass index</t>
  </si>
  <si>
    <t>Stage UICC</t>
  </si>
  <si>
    <t>Right or Left-sided colorectal cancer</t>
  </si>
  <si>
    <t>PS</t>
  </si>
  <si>
    <t>Hypermutated phenotype</t>
  </si>
  <si>
    <t>Progression-free survival (PFS) (months)</t>
  </si>
  <si>
    <t>PFS event (+/-)</t>
    <phoneticPr fontId="8"/>
  </si>
  <si>
    <t>Overall survival (OS) (months)</t>
  </si>
  <si>
    <t>OS event (+/-)</t>
    <phoneticPr fontId="8"/>
  </si>
  <si>
    <t>Male</t>
  </si>
  <si>
    <t>IV</t>
  </si>
  <si>
    <t>Drinker</t>
  </si>
  <si>
    <t>none</t>
  </si>
  <si>
    <t>-</t>
  </si>
  <si>
    <t>+</t>
  </si>
  <si>
    <t>Female</t>
  </si>
  <si>
    <t>II</t>
  </si>
  <si>
    <t>III</t>
  </si>
  <si>
    <t>Right</t>
  </si>
  <si>
    <t>Non-drinker</t>
  </si>
  <si>
    <t>Sigmoid</t>
  </si>
  <si>
    <t>Capecitabine</t>
  </si>
  <si>
    <t>FOLFOX</t>
  </si>
  <si>
    <t>capecitabine + radiation</t>
    <phoneticPr fontId="8"/>
  </si>
  <si>
    <t>FOLFOX</t>
    <phoneticPr fontId="8"/>
  </si>
  <si>
    <t>CAPOX</t>
  </si>
  <si>
    <t>FOLFIRI+Pmab</t>
  </si>
  <si>
    <t>00001</t>
  </si>
  <si>
    <t>I</t>
  </si>
  <si>
    <t>+</t>
    <phoneticPr fontId="8"/>
  </si>
  <si>
    <t>&gt; 100</t>
  </si>
  <si>
    <t>Metagenome data(-)</t>
    <phoneticPr fontId="8"/>
  </si>
  <si>
    <t>FOLFOX+Pmab</t>
  </si>
  <si>
    <t>FOLFIRI+Bmab</t>
  </si>
  <si>
    <t>FOLFIRI+Cmab</t>
  </si>
  <si>
    <t>OSK-CRC-01(T01)</t>
    <phoneticPr fontId="8"/>
  </si>
  <si>
    <t>-</t>
    <phoneticPr fontId="2"/>
  </si>
  <si>
    <t>Metagenome data(-)</t>
    <phoneticPr fontId="2"/>
  </si>
  <si>
    <t>OSK-CRC-02(T02)</t>
    <phoneticPr fontId="8"/>
  </si>
  <si>
    <t>Cetuximab + radiation→S-1</t>
    <phoneticPr fontId="2"/>
  </si>
  <si>
    <t>OSK-CRC-03(T03)</t>
    <phoneticPr fontId="8"/>
  </si>
  <si>
    <t>OSK-CRC-04(T04)</t>
    <phoneticPr fontId="8"/>
  </si>
  <si>
    <t>CAPOX</t>
    <phoneticPr fontId="8"/>
  </si>
  <si>
    <t>OSK-CRC-05(T05)</t>
    <phoneticPr fontId="8"/>
  </si>
  <si>
    <t>OSK-CRC-06(T05)</t>
    <phoneticPr fontId="8"/>
  </si>
  <si>
    <t>Received chemotherapy at another hospital; details unknown.</t>
    <phoneticPr fontId="2"/>
  </si>
  <si>
    <t>OSK-CRC-07(T07)</t>
    <phoneticPr fontId="8"/>
  </si>
  <si>
    <r>
      <t>CAPOX→FORFIRI</t>
    </r>
    <r>
      <rPr>
        <sz val="12"/>
        <rFont val="ＭＳ ゴシック"/>
        <family val="3"/>
        <charset val="128"/>
      </rPr>
      <t>＋</t>
    </r>
    <r>
      <rPr>
        <sz val="12"/>
        <rFont val="Arial"/>
        <family val="2"/>
      </rPr>
      <t>Rmab</t>
    </r>
    <phoneticPr fontId="2"/>
  </si>
  <si>
    <t>OSK-CRC-08(T08)</t>
    <phoneticPr fontId="8"/>
  </si>
  <si>
    <r>
      <t>CAPOX→FOLFOX</t>
    </r>
    <r>
      <rPr>
        <sz val="12"/>
        <rFont val="ＭＳ ゴシック"/>
        <family val="3"/>
        <charset val="128"/>
      </rPr>
      <t>＋</t>
    </r>
    <r>
      <rPr>
        <sz val="12"/>
        <rFont val="Arial"/>
        <family val="2"/>
      </rPr>
      <t>Pmab</t>
    </r>
    <phoneticPr fontId="2"/>
  </si>
  <si>
    <t>OSK-CRC-09(T09)</t>
    <phoneticPr fontId="8"/>
  </si>
  <si>
    <t>CAPOX</t>
    <phoneticPr fontId="2"/>
  </si>
  <si>
    <t>OSK-CRC-10(T10)</t>
    <phoneticPr fontId="8"/>
  </si>
  <si>
    <t>OSK-CRC-11(T11)</t>
    <phoneticPr fontId="8"/>
  </si>
  <si>
    <t>CAPOX→capecitabin→irinotecan+S-1+Bmab</t>
    <phoneticPr fontId="2"/>
  </si>
  <si>
    <t>OSK-CRC-12(T12)</t>
    <phoneticPr fontId="8"/>
  </si>
  <si>
    <t>OSK-CRC-13(T13)</t>
    <phoneticPr fontId="8"/>
  </si>
  <si>
    <t>OSK-CRC-14(T14)</t>
    <phoneticPr fontId="8"/>
  </si>
  <si>
    <t>Capecitabine</t>
    <phoneticPr fontId="2"/>
  </si>
  <si>
    <r>
      <t>irinotecan+S-1+</t>
    </r>
    <r>
      <rPr>
        <sz val="12"/>
        <color theme="1"/>
        <rFont val="Arial"/>
        <family val="2"/>
      </rPr>
      <t>Bmab→S-1</t>
    </r>
    <phoneticPr fontId="2"/>
  </si>
  <si>
    <t>OSK-CRC-15(T15)</t>
    <phoneticPr fontId="8"/>
  </si>
  <si>
    <t>OSK-CRC-16(T16)</t>
    <phoneticPr fontId="8"/>
  </si>
  <si>
    <t>OSK-CRC-17(T17)</t>
    <phoneticPr fontId="8"/>
  </si>
  <si>
    <r>
      <t>FOLFOX</t>
    </r>
    <r>
      <rPr>
        <sz val="12"/>
        <rFont val="ＭＳ ゴシック"/>
        <family val="3"/>
        <charset val="128"/>
      </rPr>
      <t>＋</t>
    </r>
    <r>
      <rPr>
        <sz val="12"/>
        <rFont val="Arial"/>
        <family val="2"/>
      </rPr>
      <t>Pmab→irinotecan+S-1+Bmab</t>
    </r>
    <phoneticPr fontId="2"/>
  </si>
  <si>
    <t>OSK-CRC-18(T18)</t>
    <phoneticPr fontId="8"/>
  </si>
  <si>
    <t>OSK-CRC-19(T19)</t>
    <phoneticPr fontId="8"/>
  </si>
  <si>
    <t>OSK-CRC-20(T20)</t>
    <phoneticPr fontId="8"/>
  </si>
  <si>
    <t>OSK-CRC-22(T22)</t>
    <phoneticPr fontId="8"/>
  </si>
  <si>
    <t>OSK-CRC-23(T23)</t>
    <phoneticPr fontId="8"/>
  </si>
  <si>
    <t>OSK-CRC-24(T24)</t>
    <phoneticPr fontId="8"/>
  </si>
  <si>
    <t>OSK-CRC-25(T25_N2425-1)</t>
    <phoneticPr fontId="8"/>
  </si>
  <si>
    <t>OSK-CRC-26(T26)</t>
    <phoneticPr fontId="8"/>
  </si>
  <si>
    <t>OSK-CRC-27(T27)</t>
    <phoneticPr fontId="8"/>
  </si>
  <si>
    <t>OSK-CRC-28(T28)</t>
    <phoneticPr fontId="8"/>
  </si>
  <si>
    <t>OSK-CRC-29(T29)</t>
    <phoneticPr fontId="8"/>
  </si>
  <si>
    <t>OSK-CRC-30(T30)</t>
    <phoneticPr fontId="8"/>
  </si>
  <si>
    <t>OSK-CRC-31(T31)</t>
    <phoneticPr fontId="8"/>
  </si>
  <si>
    <r>
      <t>FOLFOX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phoneticPr fontId="8"/>
  </si>
  <si>
    <t>OSK-CRC-32(T32)</t>
    <phoneticPr fontId="8"/>
  </si>
  <si>
    <r>
      <t>CAPOX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Bmab→irinotecan+Bmab</t>
    </r>
    <phoneticPr fontId="8"/>
  </si>
  <si>
    <t>OSK-CRC-33(T33)</t>
    <phoneticPr fontId="8"/>
  </si>
  <si>
    <t>OSK-CRC-34(T34)</t>
    <phoneticPr fontId="8"/>
  </si>
  <si>
    <t>III</t>
    <phoneticPr fontId="8"/>
  </si>
  <si>
    <t>FOLFOX+Cetuximab</t>
    <phoneticPr fontId="8"/>
  </si>
  <si>
    <t>OSK-CRC-35(T35)</t>
    <phoneticPr fontId="8"/>
  </si>
  <si>
    <t>OSK-CRC-36(T36)</t>
    <phoneticPr fontId="8"/>
  </si>
  <si>
    <t>FOLFOX</t>
    <phoneticPr fontId="2"/>
  </si>
  <si>
    <t>OSK-CRC-37(T37)</t>
    <phoneticPr fontId="8"/>
  </si>
  <si>
    <t>OSK-CRC-38(T38)</t>
    <phoneticPr fontId="8"/>
  </si>
  <si>
    <t>OSK-CRC-39(T39)</t>
    <phoneticPr fontId="8"/>
  </si>
  <si>
    <t>capecitabine+radiation→capecitabine+Bmab</t>
    <phoneticPr fontId="2"/>
  </si>
  <si>
    <t>OSK-CRC-40(T40)</t>
    <phoneticPr fontId="8"/>
  </si>
  <si>
    <t>OSK-CRC-42(T42)</t>
    <phoneticPr fontId="8"/>
  </si>
  <si>
    <t>Capecitabine</t>
    <phoneticPr fontId="8"/>
  </si>
  <si>
    <t>OSK-CRC-43(T43)</t>
    <phoneticPr fontId="8"/>
  </si>
  <si>
    <t>OSK-CRC-44(T44)</t>
    <phoneticPr fontId="8"/>
  </si>
  <si>
    <t>OSK-CRC-45(T45)</t>
    <phoneticPr fontId="8"/>
  </si>
  <si>
    <t>OSK-CRC-46(T46)</t>
    <phoneticPr fontId="8"/>
  </si>
  <si>
    <t>OSK-CRC-47(T47)</t>
    <phoneticPr fontId="8"/>
  </si>
  <si>
    <t>OSK-CRC-48(T48)</t>
    <phoneticPr fontId="8"/>
  </si>
  <si>
    <t>CAPOX→Capecitabine</t>
    <phoneticPr fontId="8"/>
  </si>
  <si>
    <t>OSK-CRC-49(T49)</t>
    <phoneticPr fontId="8"/>
  </si>
  <si>
    <r>
      <t>UFT</t>
    </r>
    <r>
      <rPr>
        <sz val="12"/>
        <rFont val="ＭＳ ゴシック"/>
        <family val="3"/>
        <charset val="128"/>
      </rPr>
      <t>＋</t>
    </r>
    <r>
      <rPr>
        <sz val="12"/>
        <rFont val="Arial"/>
        <family val="2"/>
      </rPr>
      <t>UZEL</t>
    </r>
    <phoneticPr fontId="2"/>
  </si>
  <si>
    <t>OSK-CRC-50(T50)</t>
    <phoneticPr fontId="8"/>
  </si>
  <si>
    <t>OSK-CRC-51(T51)</t>
    <phoneticPr fontId="8"/>
  </si>
  <si>
    <t>XELOX</t>
  </si>
  <si>
    <t>OSK-CRC-52(T52)</t>
    <phoneticPr fontId="8"/>
  </si>
  <si>
    <t>OSK-CRC-53(T53)</t>
    <phoneticPr fontId="8"/>
  </si>
  <si>
    <t>OSK-CRC-54(T54)</t>
    <phoneticPr fontId="8"/>
  </si>
  <si>
    <t>OSK-CRC-55(T55)</t>
    <phoneticPr fontId="8"/>
  </si>
  <si>
    <t>OSK-CRC-56(T56)</t>
    <phoneticPr fontId="8"/>
  </si>
  <si>
    <t>OSK-CRC-57(T57)</t>
    <phoneticPr fontId="8"/>
  </si>
  <si>
    <t>OSK-CRC-58(T58)</t>
    <phoneticPr fontId="8"/>
  </si>
  <si>
    <t>OSK-CRC-59(T59)</t>
    <phoneticPr fontId="8"/>
  </si>
  <si>
    <t>CAPOX→FTD/TPI+Bmab</t>
    <phoneticPr fontId="8"/>
  </si>
  <si>
    <t>OSK-CRC-60(T60)</t>
    <phoneticPr fontId="8"/>
  </si>
  <si>
    <t>CAPOX+Bmab→capecitabine+Bmab</t>
    <phoneticPr fontId="2"/>
  </si>
  <si>
    <t>OSK-CRC-61(T61)</t>
    <phoneticPr fontId="8"/>
  </si>
  <si>
    <t>OSK-CRC-62(T62)</t>
    <phoneticPr fontId="8"/>
  </si>
  <si>
    <t>Oxaliplatin</t>
  </si>
  <si>
    <t>OU-RE-0267(0267-T)</t>
    <phoneticPr fontId="8"/>
  </si>
  <si>
    <t>OU-RE-0269(0269-T)</t>
    <phoneticPr fontId="8"/>
  </si>
  <si>
    <t>Capecitabine + radiation</t>
    <phoneticPr fontId="8"/>
  </si>
  <si>
    <t>Rectosigmoid</t>
    <phoneticPr fontId="8"/>
  </si>
  <si>
    <t>Rectum</t>
    <phoneticPr fontId="8"/>
  </si>
  <si>
    <t>Irinotecan + S-1</t>
    <phoneticPr fontId="10"/>
  </si>
  <si>
    <t>FOLFOX</t>
    <phoneticPr fontId="10"/>
  </si>
  <si>
    <t>FOLFOX + Rmab</t>
    <phoneticPr fontId="10"/>
  </si>
  <si>
    <r>
      <t>FOLFIRI+bevacizumab(Bmab)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panitumumab(Pmab)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</si>
  <si>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phoneticPr fontId="8"/>
  </si>
  <si>
    <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regorafenib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phoneticPr fontId="8"/>
  </si>
  <si>
    <r>
      <t>CAPOX+Bmab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S-1+irinotecan+Bmab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Pmab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phoneticPr fontId="8"/>
  </si>
  <si>
    <r>
      <t>FOLFOX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</t>
    </r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</si>
  <si>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Pmab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Bmab+irinotecan</t>
    </r>
    <phoneticPr fontId="8"/>
  </si>
  <si>
    <r>
      <t>CAPOX+Bmab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CPT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irinotecan+Cmab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</si>
  <si>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phoneticPr fontId="8"/>
  </si>
  <si>
    <r>
      <t>CAPOX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irinotecan+Pmab</t>
    </r>
    <phoneticPr fontId="8"/>
  </si>
  <si>
    <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irinotecan+Pmab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lenvatinib</t>
    </r>
    <phoneticPr fontId="8"/>
  </si>
  <si>
    <r>
      <t>FU/LV+Bmab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</si>
  <si>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regorafenib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</si>
  <si>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Pmab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</si>
  <si>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regorafenib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</t>
    </r>
    <phoneticPr fontId="8"/>
  </si>
  <si>
    <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FOLFIRI</t>
    </r>
    <phoneticPr fontId="8"/>
  </si>
  <si>
    <r>
      <t>CAPOX+Bmab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CPT+Bmab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lenvatinib</t>
    </r>
    <phoneticPr fontId="8"/>
  </si>
  <si>
    <r>
      <t>CAPOX+Bmab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irinotecan+Pmab</t>
    </r>
    <phoneticPr fontId="8"/>
  </si>
  <si>
    <r>
      <t>FOLFIRI+Bmab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FOLFOX+Bmab</t>
    </r>
    <phoneticPr fontId="8"/>
  </si>
  <si>
    <r>
      <t>FOLFIRI+Ramucirumab(Rmab)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FTD/TPI+Bmab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regorafenib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FOLFOX</t>
    </r>
    <r>
      <rPr>
        <sz val="12"/>
        <rFont val="MS Gothic"/>
        <family val="2"/>
        <charset val="128"/>
      </rPr>
      <t>＋</t>
    </r>
    <r>
      <rPr>
        <sz val="12"/>
        <rFont val="Arial"/>
        <family val="2"/>
      </rPr>
      <t>Bmab</t>
    </r>
    <phoneticPr fontId="8"/>
  </si>
  <si>
    <r>
      <t>CAPOX</t>
    </r>
    <r>
      <rPr>
        <sz val="12"/>
        <rFont val="ＭＳ Ｐゴシック"/>
        <family val="3"/>
        <charset val="128"/>
      </rPr>
      <t>→</t>
    </r>
    <r>
      <rPr>
        <sz val="12"/>
        <rFont val="Arial"/>
        <family val="2"/>
      </rPr>
      <t>FTD/TPI+Bmab</t>
    </r>
    <r>
      <rPr>
        <sz val="12"/>
        <rFont val="ＭＳ Ｐゴシック"/>
        <family val="3"/>
        <charset val="128"/>
      </rPr>
      <t>→</t>
    </r>
    <r>
      <rPr>
        <sz val="12"/>
        <rFont val="Arial"/>
        <family val="2"/>
      </rPr>
      <t>irinotecan+Bmab</t>
    </r>
    <r>
      <rPr>
        <sz val="12"/>
        <rFont val="ＭＳ Ｐゴシック"/>
        <family val="3"/>
        <charset val="128"/>
      </rPr>
      <t>→</t>
    </r>
    <r>
      <rPr>
        <sz val="12"/>
        <rFont val="Arial"/>
        <family val="2"/>
      </rPr>
      <t>irinotecan+S-1+Bmab</t>
    </r>
    <phoneticPr fontId="2"/>
  </si>
  <si>
    <r>
      <t>CAPOX→CAPOX+Bmab</t>
    </r>
    <r>
      <rPr>
        <sz val="12"/>
        <rFont val="Arial"/>
        <family val="2"/>
        <charset val="1"/>
      </rPr>
      <t>→</t>
    </r>
    <r>
      <rPr>
        <sz val="12"/>
        <rFont val="Arial"/>
        <family val="2"/>
      </rPr>
      <t>capecitabine+Bmab</t>
    </r>
    <phoneticPr fontId="2"/>
  </si>
  <si>
    <r>
      <t>FOLFIRI + Rmab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>irinotecan+Pmab</t>
    </r>
    <phoneticPr fontId="10"/>
  </si>
  <si>
    <r>
      <t xml:space="preserve">CAPOX + Bmab </t>
    </r>
    <r>
      <rPr>
        <sz val="12"/>
        <rFont val="游ゴシック"/>
        <family val="2"/>
      </rPr>
      <t>→</t>
    </r>
    <r>
      <rPr>
        <sz val="12"/>
        <rFont val="Arial"/>
        <family val="2"/>
      </rPr>
      <t xml:space="preserve"> FOLFIRI + Rmab</t>
    </r>
    <phoneticPr fontId="8"/>
  </si>
  <si>
    <r>
      <t xml:space="preserve">Subtype 1 = </t>
    </r>
    <r>
      <rPr>
        <i/>
        <sz val="12"/>
        <rFont val="Arial"/>
        <family val="2"/>
      </rPr>
      <t>P. stomatis</t>
    </r>
    <r>
      <rPr>
        <sz val="12"/>
        <rFont val="Arial"/>
        <family val="2"/>
      </rPr>
      <t xml:space="preserve"> </t>
    </r>
    <r>
      <rPr>
        <sz val="12"/>
        <color rgb="FF00B0F0"/>
        <rFont val="Arial"/>
        <family val="2"/>
      </rPr>
      <t>low</t>
    </r>
    <r>
      <rPr>
        <sz val="12"/>
        <rFont val="Arial"/>
        <family val="2"/>
      </rPr>
      <t>,</t>
    </r>
    <r>
      <rPr>
        <i/>
        <sz val="12"/>
        <rFont val="Arial"/>
        <family val="2"/>
      </rPr>
      <t xml:space="preserve"> F. nucleatum</t>
    </r>
    <r>
      <rPr>
        <sz val="12"/>
        <rFont val="Arial"/>
        <family val="2"/>
      </rPr>
      <t xml:space="preserve"> </t>
    </r>
    <r>
      <rPr>
        <sz val="12"/>
        <color rgb="FF00B0F0"/>
        <rFont val="Arial"/>
        <family val="2"/>
      </rPr>
      <t>low</t>
    </r>
    <phoneticPr fontId="8"/>
  </si>
  <si>
    <r>
      <t>Subtype 2 =</t>
    </r>
    <r>
      <rPr>
        <i/>
        <sz val="12"/>
        <rFont val="Arial"/>
        <family val="2"/>
      </rPr>
      <t xml:space="preserve"> P. stomati</t>
    </r>
    <r>
      <rPr>
        <sz val="12"/>
        <rFont val="Arial"/>
        <family val="2"/>
      </rPr>
      <t xml:space="preserve">s </t>
    </r>
    <r>
      <rPr>
        <sz val="12"/>
        <color rgb="FFFF0000"/>
        <rFont val="Arial"/>
        <family val="2"/>
      </rPr>
      <t>high</t>
    </r>
    <r>
      <rPr>
        <sz val="12"/>
        <rFont val="Arial"/>
        <family val="2"/>
      </rPr>
      <t xml:space="preserve">, </t>
    </r>
    <r>
      <rPr>
        <i/>
        <sz val="12"/>
        <rFont val="Arial"/>
        <family val="2"/>
      </rPr>
      <t>F. nucleatum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high</t>
    </r>
    <phoneticPr fontId="8"/>
  </si>
  <si>
    <r>
      <t xml:space="preserve">Subtype 3 = </t>
    </r>
    <r>
      <rPr>
        <i/>
        <sz val="12"/>
        <rFont val="Arial"/>
        <family val="2"/>
      </rPr>
      <t>P. stomatis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high</t>
    </r>
    <r>
      <rPr>
        <sz val="12"/>
        <rFont val="Arial"/>
        <family val="2"/>
      </rPr>
      <t xml:space="preserve">, </t>
    </r>
    <r>
      <rPr>
        <i/>
        <sz val="12"/>
        <rFont val="Arial"/>
        <family val="2"/>
      </rPr>
      <t>F. nucleatum</t>
    </r>
    <r>
      <rPr>
        <sz val="12"/>
        <rFont val="Arial"/>
        <family val="2"/>
      </rPr>
      <t xml:space="preserve"> </t>
    </r>
    <r>
      <rPr>
        <sz val="12"/>
        <color rgb="FF00B0F0"/>
        <rFont val="Arial"/>
        <family val="2"/>
      </rPr>
      <t>low</t>
    </r>
    <phoneticPr fontId="8"/>
  </si>
  <si>
    <r>
      <t xml:space="preserve">Subtype 4 = </t>
    </r>
    <r>
      <rPr>
        <i/>
        <sz val="12"/>
        <rFont val="Arial"/>
        <family val="2"/>
      </rPr>
      <t>P. stomatis</t>
    </r>
    <r>
      <rPr>
        <sz val="12"/>
        <rFont val="Arial"/>
        <family val="2"/>
      </rPr>
      <t xml:space="preserve"> </t>
    </r>
    <r>
      <rPr>
        <sz val="12"/>
        <color rgb="FF00B0F0"/>
        <rFont val="Arial"/>
        <family val="2"/>
      </rPr>
      <t>low</t>
    </r>
    <r>
      <rPr>
        <sz val="12"/>
        <rFont val="Arial"/>
        <family val="2"/>
      </rPr>
      <t xml:space="preserve">, </t>
    </r>
    <r>
      <rPr>
        <i/>
        <sz val="12"/>
        <rFont val="Arial"/>
        <family val="2"/>
      </rPr>
      <t>F. nucleatu</t>
    </r>
    <r>
      <rPr>
        <sz val="12"/>
        <rFont val="Arial"/>
        <family val="2"/>
      </rPr>
      <t xml:space="preserve">m </t>
    </r>
    <r>
      <rPr>
        <sz val="12"/>
        <color rgb="FFFF0000"/>
        <rFont val="Arial"/>
        <family val="2"/>
      </rPr>
      <t>high</t>
    </r>
    <phoneticPr fontId="8"/>
  </si>
  <si>
    <t>Adjuvant Cx</t>
    <phoneticPr fontId="2"/>
  </si>
  <si>
    <t>Systemic Cx</t>
    <phoneticPr fontId="2"/>
  </si>
  <si>
    <t>Patient ID</t>
    <phoneticPr fontId="2"/>
  </si>
  <si>
    <t>Tumor or Normal</t>
    <phoneticPr fontId="2"/>
  </si>
  <si>
    <r>
      <rPr>
        <i/>
        <sz val="12"/>
        <color theme="1"/>
        <rFont val="Arial"/>
        <family val="2"/>
      </rPr>
      <t>clbP</t>
    </r>
    <r>
      <rPr>
        <sz val="12"/>
        <color theme="1"/>
        <rFont val="Arial"/>
        <family val="2"/>
      </rPr>
      <t xml:space="preserve"> copies /mL</t>
    </r>
    <phoneticPr fontId="2"/>
  </si>
  <si>
    <t>Tumor</t>
    <phoneticPr fontId="2"/>
  </si>
  <si>
    <t>CM001</t>
    <phoneticPr fontId="2"/>
  </si>
  <si>
    <t>Normal</t>
    <phoneticPr fontId="2"/>
  </si>
  <si>
    <t>CM007</t>
    <phoneticPr fontId="2"/>
  </si>
  <si>
    <t>CM010</t>
    <phoneticPr fontId="2"/>
  </si>
  <si>
    <t>CM015</t>
    <phoneticPr fontId="2"/>
  </si>
  <si>
    <t>CM017</t>
    <phoneticPr fontId="2"/>
  </si>
  <si>
    <t>CM018</t>
    <phoneticPr fontId="2"/>
  </si>
  <si>
    <t>CM019</t>
    <phoneticPr fontId="2"/>
  </si>
  <si>
    <t>CM026</t>
    <phoneticPr fontId="2"/>
  </si>
  <si>
    <t>CM038</t>
    <phoneticPr fontId="2"/>
  </si>
  <si>
    <t>CM079</t>
    <phoneticPr fontId="2"/>
  </si>
  <si>
    <t>CM096</t>
    <phoneticPr fontId="2"/>
  </si>
  <si>
    <t>CM120</t>
    <phoneticPr fontId="2"/>
  </si>
  <si>
    <t>Categorized mutation</t>
  </si>
  <si>
    <t>SMG</t>
  </si>
  <si>
    <t>COSMIC gene</t>
    <phoneticPr fontId="8"/>
  </si>
  <si>
    <t>Event Name</t>
  </si>
  <si>
    <t>Chromosome</t>
  </si>
  <si>
    <t>Arm</t>
  </si>
  <si>
    <t>Start position</t>
    <phoneticPr fontId="8"/>
  </si>
  <si>
    <t>Reference Allele</t>
    <phoneticPr fontId="8"/>
  </si>
  <si>
    <t>Tumor Seq Allele</t>
    <phoneticPr fontId="8"/>
  </si>
  <si>
    <t>t ref count</t>
    <phoneticPr fontId="8"/>
  </si>
  <si>
    <t>t alt count</t>
    <phoneticPr fontId="8"/>
  </si>
  <si>
    <t>Allelic CN minor</t>
    <phoneticPr fontId="8"/>
  </si>
  <si>
    <t>Allelic CN major</t>
    <phoneticPr fontId="8"/>
  </si>
  <si>
    <t>Allelic CN</t>
    <phoneticPr fontId="8"/>
  </si>
  <si>
    <t>pi mean
mean of relative timing</t>
    <phoneticPr fontId="2"/>
  </si>
  <si>
    <t>pi low
lower limit of relative timing</t>
    <phoneticPr fontId="2"/>
  </si>
  <si>
    <t>pi high
upper limit of relative timing</t>
    <phoneticPr fontId="2"/>
  </si>
  <si>
    <t>Clonal(early/late/NA) or subclonal</t>
    <phoneticPr fontId="2"/>
  </si>
  <si>
    <t>Clonal [early]</t>
    <phoneticPr fontId="8"/>
  </si>
  <si>
    <t>loss_5q</t>
  </si>
  <si>
    <t>q</t>
  </si>
  <si>
    <t>loss_17p</t>
  </si>
  <si>
    <t>p</t>
  </si>
  <si>
    <t>loss_13q</t>
  </si>
  <si>
    <t>loss_14q</t>
  </si>
  <si>
    <t>gain_20p</t>
  </si>
  <si>
    <t>gain_20q</t>
  </si>
  <si>
    <t>loss_4q</t>
  </si>
  <si>
    <t>loss_4p</t>
  </si>
  <si>
    <t>gain_14q</t>
  </si>
  <si>
    <t>loss_21q</t>
  </si>
  <si>
    <t>loss_17q</t>
  </si>
  <si>
    <t>loss_18q</t>
  </si>
  <si>
    <t>loss_18p</t>
  </si>
  <si>
    <t>gain_13q</t>
  </si>
  <si>
    <t>gain_17q</t>
  </si>
  <si>
    <t>gain_6q</t>
  </si>
  <si>
    <t>gain_6p</t>
  </si>
  <si>
    <t>gain_5p</t>
  </si>
  <si>
    <t>APC</t>
    <phoneticPr fontId="2"/>
  </si>
  <si>
    <t>[18.]</t>
  </si>
  <si>
    <t>[19.]</t>
  </si>
  <si>
    <t>[0.]</t>
  </si>
  <si>
    <t>[2.]</t>
  </si>
  <si>
    <t>TP53</t>
    <phoneticPr fontId="2"/>
  </si>
  <si>
    <t>[12.]</t>
  </si>
  <si>
    <t>[15.]</t>
  </si>
  <si>
    <t>NOTCH1</t>
    <phoneticPr fontId="2"/>
  </si>
  <si>
    <t>[32.]</t>
  </si>
  <si>
    <t>[21.]</t>
  </si>
  <si>
    <t>UBR5</t>
    <phoneticPr fontId="2"/>
  </si>
  <si>
    <t>[34.]</t>
  </si>
  <si>
    <t>[17.]</t>
  </si>
  <si>
    <t>NCOA2</t>
    <phoneticPr fontId="2"/>
  </si>
  <si>
    <t>[33.]</t>
  </si>
  <si>
    <t>[16.]</t>
  </si>
  <si>
    <t>SOX9</t>
    <phoneticPr fontId="2"/>
  </si>
  <si>
    <t>[22.]</t>
  </si>
  <si>
    <t>[24.]</t>
  </si>
  <si>
    <t>[4.]</t>
  </si>
  <si>
    <t>WGD</t>
  </si>
  <si>
    <t>Clonal [late]</t>
    <phoneticPr fontId="8"/>
  </si>
  <si>
    <t>SH3GL1</t>
    <phoneticPr fontId="2"/>
  </si>
  <si>
    <t>[46.]</t>
  </si>
  <si>
    <t>[9.]</t>
  </si>
  <si>
    <t>ITGAV</t>
    <phoneticPr fontId="2"/>
  </si>
  <si>
    <t>[40.]</t>
  </si>
  <si>
    <t>[6.]</t>
  </si>
  <si>
    <t>gain_16q</t>
  </si>
  <si>
    <t>gain_16p</t>
  </si>
  <si>
    <t>loss_1p</t>
  </si>
  <si>
    <t>loss_10q</t>
  </si>
  <si>
    <t>loss_10p</t>
  </si>
  <si>
    <t>loss_11p</t>
  </si>
  <si>
    <t>loss_11q</t>
  </si>
  <si>
    <t>gain_1q</t>
  </si>
  <si>
    <t>loss_16q</t>
  </si>
  <si>
    <t>loss_16p</t>
  </si>
  <si>
    <t>gain_Xq</t>
  </si>
  <si>
    <t>X</t>
  </si>
  <si>
    <t>gain_Xp</t>
  </si>
  <si>
    <t>gain_21q</t>
  </si>
  <si>
    <t>loss_22q</t>
  </si>
  <si>
    <t>loss_15q</t>
  </si>
  <si>
    <t>loss_7p</t>
  </si>
  <si>
    <t>loss_7q</t>
  </si>
  <si>
    <t>Clonal [NA]</t>
    <phoneticPr fontId="8"/>
  </si>
  <si>
    <t>EWSR1</t>
    <phoneticPr fontId="2"/>
  </si>
  <si>
    <t>[37.]</t>
  </si>
  <si>
    <t>[1.]</t>
  </si>
  <si>
    <t>Subclonal</t>
    <phoneticPr fontId="8"/>
  </si>
  <si>
    <t>HIP1</t>
    <phoneticPr fontId="2"/>
  </si>
  <si>
    <t>[55.]</t>
  </si>
  <si>
    <t>Event-1</t>
    <phoneticPr fontId="2"/>
  </si>
  <si>
    <t>Event-2</t>
    <phoneticPr fontId="2"/>
  </si>
  <si>
    <t>Probability of 
Event-1 --&gt; Event-2</t>
    <phoneticPr fontId="2"/>
  </si>
  <si>
    <t>Probability of 
Event-2 --&gt; Event-1</t>
    <phoneticPr fontId="2"/>
  </si>
  <si>
    <t>Probability of unknown
(removed unknown probability &gt; 0.1)</t>
    <phoneticPr fontId="2"/>
  </si>
  <si>
    <r>
      <rPr>
        <i/>
        <sz val="12"/>
        <color theme="1"/>
        <rFont val="Arial"/>
        <family val="2"/>
      </rPr>
      <t>APC</t>
    </r>
    <r>
      <rPr>
        <sz val="12"/>
        <color theme="1"/>
        <rFont val="Arial"/>
        <family val="2"/>
      </rPr>
      <t>_None</t>
    </r>
    <phoneticPr fontId="8"/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</si>
  <si>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_None</t>
    </r>
    <phoneticPr fontId="8"/>
  </si>
  <si>
    <r>
      <rPr>
        <i/>
        <sz val="12"/>
        <color theme="1"/>
        <rFont val="Arial"/>
        <family val="2"/>
      </rPr>
      <t>NOTCH1</t>
    </r>
    <r>
      <rPr>
        <sz val="12"/>
        <color theme="1"/>
        <rFont val="Arial"/>
        <family val="2"/>
      </rPr>
      <t>_None</t>
    </r>
    <phoneticPr fontId="8"/>
  </si>
  <si>
    <r>
      <t>TP53_</t>
    </r>
    <r>
      <rPr>
        <sz val="12"/>
        <color theme="1"/>
        <rFont val="Arial (本文)"/>
        <family val="3"/>
        <charset val="128"/>
      </rPr>
      <t>None</t>
    </r>
    <phoneticPr fontId="8"/>
  </si>
  <si>
    <t>Variable</t>
  </si>
  <si>
    <t>Age, median (range)</t>
  </si>
  <si>
    <t>Sex (male/female)</t>
  </si>
  <si>
    <t>Tumor location (right/left)</t>
  </si>
  <si>
    <t>Stage I</t>
  </si>
  <si>
    <t>Stage II</t>
  </si>
  <si>
    <t>Stage III</t>
  </si>
  <si>
    <t>Stage IV</t>
  </si>
  <si>
    <t>Overall survival (log-rank)</t>
  </si>
  <si>
    <t>—</t>
  </si>
  <si>
    <t>Comparison</t>
  </si>
  <si>
    <t>HR (95% CI)</t>
  </si>
  <si>
    <t>Subtype 2 vs Subtype 1</t>
  </si>
  <si>
    <t>Subtype 3 vs Subtype 1</t>
  </si>
  <si>
    <t>Subtype 4 vs Subtype 1</t>
  </si>
  <si>
    <t>Stage II vs Stage I</t>
  </si>
  <si>
    <t>Stage III vs Stage I</t>
  </si>
  <si>
    <t>Stage IV vs Stage I</t>
  </si>
  <si>
    <t>Multivariate Cox regression including subtype and stage</t>
  </si>
  <si>
    <r>
      <t>Subtype 1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235)</t>
    </r>
    <phoneticPr fontId="2"/>
  </si>
  <si>
    <r>
      <t>Subtype 2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41)</t>
    </r>
    <phoneticPr fontId="2"/>
  </si>
  <si>
    <r>
      <t>Subtype 3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72)</t>
    </r>
    <phoneticPr fontId="2"/>
  </si>
  <si>
    <r>
      <t>Subtype 4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35)</t>
    </r>
    <phoneticPr fontId="2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</si>
  <si>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/>
  </si>
  <si>
    <t>Subtype 3 vs Subtype 2</t>
    <phoneticPr fontId="2"/>
  </si>
  <si>
    <t>Subtype 4 vs Subtype 2</t>
    <phoneticPr fontId="2"/>
  </si>
  <si>
    <t>Subtype 4 vs Subtype 3</t>
    <phoneticPr fontId="2"/>
  </si>
  <si>
    <t>0.92 (0.50–1.70)</t>
    <phoneticPr fontId="2"/>
  </si>
  <si>
    <t>1.28 (0.79–2.08)</t>
    <phoneticPr fontId="2"/>
  </si>
  <si>
    <t>1.06 (0.45–2.52)</t>
    <phoneticPr fontId="2"/>
  </si>
  <si>
    <t>3.47 (1.36–8.85)</t>
    <phoneticPr fontId="2"/>
  </si>
  <si>
    <t>4.20 (1.72–10.23)</t>
    <phoneticPr fontId="2"/>
  </si>
  <si>
    <t>48.73 (20.07–118.28)</t>
    <phoneticPr fontId="2"/>
  </si>
  <si>
    <t>1.75 (0.78–3.93)</t>
    <phoneticPr fontId="2"/>
  </si>
  <si>
    <t>1.37 (0.66–2.83)</t>
    <phoneticPr fontId="2"/>
  </si>
  <si>
    <t>2.60 (0.84–8.06)</t>
    <phoneticPr fontId="2"/>
  </si>
  <si>
    <t>65 (37–94)</t>
    <phoneticPr fontId="2"/>
  </si>
  <si>
    <t>63 (23–87)</t>
    <phoneticPr fontId="2"/>
  </si>
  <si>
    <t>65 (22–77)</t>
    <phoneticPr fontId="2"/>
  </si>
  <si>
    <t>90/145</t>
    <phoneticPr fontId="2"/>
  </si>
  <si>
    <t>16/25</t>
    <phoneticPr fontId="2"/>
  </si>
  <si>
    <t>29/43</t>
    <phoneticPr fontId="2"/>
  </si>
  <si>
    <t>60/175</t>
    <phoneticPr fontId="2"/>
  </si>
  <si>
    <t>11/30</t>
    <phoneticPr fontId="2"/>
  </si>
  <si>
    <t>16/56</t>
    <phoneticPr fontId="2"/>
  </si>
  <si>
    <t>12/23</t>
    <phoneticPr fontId="2"/>
  </si>
  <si>
    <t>84 ( 35.74 %)</t>
    <phoneticPr fontId="2"/>
  </si>
  <si>
    <t>55 ( 23.40 %)</t>
    <phoneticPr fontId="2"/>
  </si>
  <si>
    <t>76 ( 32.34 %)</t>
    <phoneticPr fontId="2"/>
  </si>
  <si>
    <t>20 ( 8.51 %)</t>
    <phoneticPr fontId="2"/>
  </si>
  <si>
    <t>5 ( 12.20 %)</t>
    <phoneticPr fontId="2"/>
  </si>
  <si>
    <t>13 ( 31.70 %)</t>
    <phoneticPr fontId="2"/>
  </si>
  <si>
    <t>11 ( 26.83 %)</t>
    <phoneticPr fontId="2"/>
  </si>
  <si>
    <t>12 ( 29.27 %)</t>
    <phoneticPr fontId="2"/>
  </si>
  <si>
    <t>16 ( 22.22 %)</t>
    <phoneticPr fontId="2"/>
  </si>
  <si>
    <t>25 ( 34.72 %)</t>
    <phoneticPr fontId="2"/>
  </si>
  <si>
    <t>15 ( 20.83 %)</t>
    <phoneticPr fontId="2"/>
  </si>
  <si>
    <t>8 ( 22.86 %)</t>
    <phoneticPr fontId="2"/>
  </si>
  <si>
    <t>11 ( 31.43 %)</t>
    <phoneticPr fontId="2"/>
  </si>
  <si>
    <t>13 ( 37.14 %)</t>
    <phoneticPr fontId="2"/>
  </si>
  <si>
    <t>3 ( 8.57 %)</t>
    <phoneticPr fontId="2"/>
  </si>
  <si>
    <t>Subtype 2 vs Subtype 1</t>
    <phoneticPr fontId="2"/>
  </si>
  <si>
    <t>Pairwise analyses among microbial subtypes</t>
    <phoneticPr fontId="2"/>
  </si>
  <si>
    <t>3.12 (0.64–15.22)</t>
    <phoneticPr fontId="2"/>
  </si>
  <si>
    <t>1.91 (0.37–9.96)</t>
    <phoneticPr fontId="2"/>
  </si>
  <si>
    <t>51.14 (12.03–217.46)</t>
    <phoneticPr fontId="2"/>
  </si>
  <si>
    <t>18/17</t>
    <phoneticPr fontId="2"/>
  </si>
  <si>
    <t>58.50 (21–84)</t>
    <phoneticPr fontId="2"/>
  </si>
  <si>
    <t>3.2E-04</t>
    <phoneticPr fontId="2"/>
  </si>
  <si>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 = 255</t>
    </r>
    <phoneticPr fontId="8"/>
  </si>
  <si>
    <t>Subtype 1</t>
    <phoneticPr fontId="2"/>
  </si>
  <si>
    <t>Subtype 2</t>
    <phoneticPr fontId="2"/>
  </si>
  <si>
    <t>Subtype 3</t>
    <phoneticPr fontId="2"/>
  </si>
  <si>
    <t>Subtype 4</t>
    <phoneticPr fontId="2"/>
  </si>
  <si>
    <r>
      <t xml:space="preserve">P </t>
    </r>
    <r>
      <rPr>
        <sz val="12"/>
        <color rgb="FF000000"/>
        <rFont val="Arial"/>
        <family val="2"/>
      </rPr>
      <t>value</t>
    </r>
  </si>
  <si>
    <r>
      <t>n</t>
    </r>
    <r>
      <rPr>
        <sz val="12"/>
        <color rgb="FF000000"/>
        <rFont val="Arial"/>
        <family val="2"/>
      </rPr>
      <t xml:space="preserve"> = 75</t>
    </r>
    <phoneticPr fontId="2"/>
  </si>
  <si>
    <r>
      <t>n</t>
    </r>
    <r>
      <rPr>
        <sz val="12"/>
        <color rgb="FF000000"/>
        <rFont val="Arial"/>
        <family val="2"/>
      </rPr>
      <t xml:space="preserve"> = 23</t>
    </r>
    <phoneticPr fontId="2"/>
  </si>
  <si>
    <r>
      <t>n</t>
    </r>
    <r>
      <rPr>
        <sz val="12"/>
        <color rgb="FF000000"/>
        <rFont val="Arial"/>
        <family val="2"/>
      </rPr>
      <t xml:space="preserve"> = 28</t>
    </r>
    <phoneticPr fontId="2"/>
  </si>
  <si>
    <r>
      <t>n</t>
    </r>
    <r>
      <rPr>
        <sz val="12"/>
        <color rgb="FF000000"/>
        <rFont val="Arial"/>
        <family val="2"/>
      </rPr>
      <t xml:space="preserve"> = 15</t>
    </r>
    <phoneticPr fontId="2"/>
  </si>
  <si>
    <t>Age*</t>
  </si>
  <si>
    <t>years, median</t>
  </si>
  <si>
    <t>Sex**</t>
  </si>
  <si>
    <t>Body mass index*</t>
  </si>
  <si>
    <t>Median</t>
  </si>
  <si>
    <t>Brinkman Index*</t>
  </si>
  <si>
    <t>Alcohol**</t>
  </si>
  <si>
    <t>Tumor location**</t>
    <phoneticPr fontId="2"/>
  </si>
  <si>
    <t>right/left</t>
    <phoneticPr fontId="2"/>
  </si>
  <si>
    <t>22/53</t>
    <phoneticPr fontId="2"/>
  </si>
  <si>
    <t>6/17</t>
    <phoneticPr fontId="2"/>
  </si>
  <si>
    <t>4/24</t>
    <phoneticPr fontId="2"/>
  </si>
  <si>
    <t>6/9</t>
    <phoneticPr fontId="2"/>
  </si>
  <si>
    <t>Stage***</t>
    <phoneticPr fontId="2"/>
  </si>
  <si>
    <t>Stage 0</t>
    <phoneticPr fontId="2"/>
  </si>
  <si>
    <t>Early stage vs. Advanced stage**</t>
    <phoneticPr fontId="2"/>
  </si>
  <si>
    <t>Early stage (stage 0/I/II)</t>
    <phoneticPr fontId="2"/>
  </si>
  <si>
    <t>Advanced stage (stage III/IV)</t>
    <phoneticPr fontId="2"/>
  </si>
  <si>
    <t>Hypermutated phenotype**</t>
    <phoneticPr fontId="2"/>
  </si>
  <si>
    <t>Hypmermutated CRC</t>
    <phoneticPr fontId="2"/>
  </si>
  <si>
    <t>Non-hypermutated CRC</t>
    <phoneticPr fontId="2"/>
  </si>
  <si>
    <t>*; Kruskal-Wallis rank sum test was performed between the four subtypes.</t>
    <phoneticPr fontId="2"/>
  </si>
  <si>
    <t>***; Pearson’s chi-square test was performed between the four subtypes.</t>
    <phoneticPr fontId="2"/>
  </si>
  <si>
    <t>CRC, colorectal cancer</t>
  </si>
  <si>
    <t>Pairwise analyses among microbial subtypes and age</t>
    <phoneticPr fontId="2"/>
  </si>
  <si>
    <r>
      <t>P</t>
    </r>
    <r>
      <rPr>
        <sz val="12"/>
        <color rgb="FF000000"/>
        <rFont val="Arial"/>
        <family val="2"/>
      </rPr>
      <t xml:space="preserve"> value</t>
    </r>
  </si>
  <si>
    <t>Subtype 3 vs Subtype 2</t>
  </si>
  <si>
    <t>Subtype 4 vs Subtype 2</t>
  </si>
  <si>
    <t>Subtype 4 vs Subtype 3</t>
  </si>
  <si>
    <t>Pairwise analyses among microbial subtypes and BMI</t>
    <phoneticPr fontId="2"/>
  </si>
  <si>
    <t>Pairwise analyses among microbial subtypes and hypermutated phenotype</t>
    <phoneticPr fontId="2"/>
  </si>
  <si>
    <r>
      <t>n</t>
    </r>
    <r>
      <rPr>
        <sz val="12"/>
        <color rgb="FF000000"/>
        <rFont val="Arial"/>
        <family val="2"/>
      </rPr>
      <t xml:space="preserve"> = 245</t>
    </r>
    <phoneticPr fontId="2"/>
  </si>
  <si>
    <r>
      <t>n</t>
    </r>
    <r>
      <rPr>
        <sz val="12"/>
        <color rgb="FF000000"/>
        <rFont val="Arial"/>
        <family val="2"/>
      </rPr>
      <t xml:space="preserve"> = 41</t>
    </r>
    <phoneticPr fontId="2"/>
  </si>
  <si>
    <r>
      <t>n</t>
    </r>
    <r>
      <rPr>
        <sz val="12"/>
        <color rgb="FF000000"/>
        <rFont val="Arial"/>
        <family val="2"/>
      </rPr>
      <t xml:space="preserve"> = 72</t>
    </r>
    <phoneticPr fontId="2"/>
  </si>
  <si>
    <r>
      <t>n</t>
    </r>
    <r>
      <rPr>
        <sz val="12"/>
        <color rgb="FF000000"/>
        <rFont val="Arial"/>
        <family val="2"/>
      </rPr>
      <t xml:space="preserve"> = 37</t>
    </r>
    <phoneticPr fontId="2"/>
  </si>
  <si>
    <t>63/181</t>
    <phoneticPr fontId="2"/>
  </si>
  <si>
    <t>14/23</t>
    <phoneticPr fontId="2"/>
  </si>
  <si>
    <t>right and left</t>
    <phoneticPr fontId="2"/>
  </si>
  <si>
    <t>0.032</t>
    <phoneticPr fontId="2"/>
  </si>
  <si>
    <t>0.13</t>
    <phoneticPr fontId="2"/>
  </si>
  <si>
    <t>Pairwise analyses among microbial subtypes and stages (0/I/II/III/IV)</t>
    <phoneticPr fontId="2"/>
  </si>
  <si>
    <t>0.54</t>
    <phoneticPr fontId="2"/>
  </si>
  <si>
    <t>Pairwise analyses among microbial subtypes and stages (early vs. advanced)</t>
    <phoneticPr fontId="2"/>
  </si>
  <si>
    <t>0.090</t>
    <phoneticPr fontId="2"/>
  </si>
  <si>
    <t>0.86</t>
    <phoneticPr fontId="2"/>
  </si>
  <si>
    <t>0.030</t>
    <phoneticPr fontId="2"/>
  </si>
  <si>
    <t>9.4E-04</t>
    <phoneticPr fontId="2"/>
  </si>
  <si>
    <t>3.4E-04</t>
    <phoneticPr fontId="2"/>
  </si>
  <si>
    <t>Subgroup</t>
    <phoneticPr fontId="2"/>
  </si>
  <si>
    <t>0.035</t>
    <phoneticPr fontId="2"/>
  </si>
  <si>
    <t>0.0020</t>
    <phoneticPr fontId="2"/>
  </si>
  <si>
    <t>0.0098</t>
    <phoneticPr fontId="2"/>
  </si>
  <si>
    <t>0.60 (divided into &lt; 50 and ≥ 50 )</t>
    <phoneticPr fontId="2"/>
  </si>
  <si>
    <t>0.50 (divided into &lt; 50 and ≥ 50 )</t>
    <phoneticPr fontId="2"/>
  </si>
  <si>
    <r>
      <rPr>
        <sz val="11"/>
        <color theme="1"/>
        <rFont val="Arial"/>
        <family val="2"/>
      </rPr>
      <t>9.9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E-08</t>
    </r>
    <phoneticPr fontId="2"/>
  </si>
  <si>
    <t>&lt; 2.00E-16</t>
    <phoneticPr fontId="2"/>
  </si>
  <si>
    <t>feature</t>
  </si>
  <si>
    <t>Peptostreptococcus_stomatis</t>
  </si>
  <si>
    <t>Parvimonas_micra</t>
  </si>
  <si>
    <t>Fusobacterium_nucleatum</t>
  </si>
  <si>
    <t>Dialister_pneumosintes</t>
  </si>
  <si>
    <t>Gemella_morbillorum</t>
  </si>
  <si>
    <t>Adlercreutzia_equolifaciens</t>
  </si>
  <si>
    <t>Ruthenibacterium_lactatiformans</t>
  </si>
  <si>
    <t>Solobacterium_moorei</t>
  </si>
  <si>
    <t>Eubacterium_ventriosum</t>
  </si>
  <si>
    <t>Akkermansia_muciniphila</t>
  </si>
  <si>
    <t>Eubacterium_hallii</t>
  </si>
  <si>
    <t>Bifidobacterium_adolescentis</t>
  </si>
  <si>
    <t>Turicimonas_muris</t>
  </si>
  <si>
    <t>Clostridium_aldenense</t>
  </si>
  <si>
    <t>Parabacteroides_merdae</t>
  </si>
  <si>
    <t>Hungatella_hathewayi</t>
  </si>
  <si>
    <t>Fusicatenibacter_saccharivorans</t>
  </si>
  <si>
    <t>Streptococcus_thermophilus</t>
  </si>
  <si>
    <t>Veillonella_parvula</t>
  </si>
  <si>
    <t>Fusobacterium_sp_oral_taxon_370</t>
  </si>
  <si>
    <t>Asaccharobacter_celatus</t>
  </si>
  <si>
    <t>Ruminococcus_bromii</t>
  </si>
  <si>
    <t>Peptostreptococcus_anaerobius</t>
  </si>
  <si>
    <t>Clostridium_symbiosum</t>
  </si>
  <si>
    <t>Erysipelatoclostridium_ramosum</t>
  </si>
  <si>
    <t>Streptococcus_australis</t>
  </si>
  <si>
    <t>Streptococcus_mitis</t>
  </si>
  <si>
    <t>Streptococcus_salivarius</t>
  </si>
  <si>
    <t>Roseburia_intestinalis</t>
  </si>
  <si>
    <t>Eubacterium_eligens</t>
  </si>
  <si>
    <t>Holdemanella_biformis</t>
  </si>
  <si>
    <t>Clostridium_clostridioforme</t>
  </si>
  <si>
    <t>Sellimonas_intestinalis</t>
  </si>
  <si>
    <t>Bacteroides_ovatus</t>
  </si>
  <si>
    <t>Prevotella_stercorea</t>
  </si>
  <si>
    <t>Clostridium_innocuum</t>
  </si>
  <si>
    <t>Gordonibacter_pamelaeae</t>
  </si>
  <si>
    <t>Bacteroides_stercoris</t>
  </si>
  <si>
    <t>Mogibacterium_diversum</t>
  </si>
  <si>
    <t>Streptococcus_sp_A12</t>
  </si>
  <si>
    <t>Bacteroides_dorei</t>
  </si>
  <si>
    <t>Prevotella_intermedia</t>
  </si>
  <si>
    <t>Ruminococcus_torques</t>
  </si>
  <si>
    <t>Blautia_sp_CAG_257</t>
  </si>
  <si>
    <t>Dorea_formicigenerans</t>
  </si>
  <si>
    <t>Escherichia_coli</t>
  </si>
  <si>
    <t>Eubacterium_rectale</t>
  </si>
  <si>
    <t>Eggerthella_lenta</t>
  </si>
  <si>
    <t>Clostridium_citroniae</t>
  </si>
  <si>
    <t>Ruminococcus_bicirculans</t>
  </si>
  <si>
    <t>Clostridium_leptum</t>
  </si>
  <si>
    <t>Coprobacter_fastidiosus</t>
  </si>
  <si>
    <t>Acidaminococcus_intestini</t>
  </si>
  <si>
    <t>Roseburia_inulinivorans</t>
  </si>
  <si>
    <t>Intestinimonas_butyriciproducens</t>
  </si>
  <si>
    <t>Streptococcus_parasanguinis</t>
  </si>
  <si>
    <t>Eubacterium_ramulus</t>
  </si>
  <si>
    <t>Eubacterium_sulci</t>
  </si>
  <si>
    <t>Roseburia_faecis</t>
  </si>
  <si>
    <t>Anaerotruncus_colihominis</t>
  </si>
  <si>
    <t>Agathobaculum_butyriciproducens</t>
  </si>
  <si>
    <t>Proteobacteria_bacterium_CAG_139</t>
  </si>
  <si>
    <t>Eubacterium_sp_CAG_38</t>
  </si>
  <si>
    <t>Coprococcus_comes</t>
  </si>
  <si>
    <t>Veillonella_infantium</t>
  </si>
  <si>
    <t>Clostridium_sp_CAG_242</t>
  </si>
  <si>
    <t>Bacteroides_finegoldii</t>
  </si>
  <si>
    <t>Eisenbergiella_tayi</t>
  </si>
  <si>
    <t>Alistipes_shahii</t>
  </si>
  <si>
    <t>Streptococcus_infantis</t>
  </si>
  <si>
    <t>Bacteroides_vulgatus</t>
  </si>
  <si>
    <t>Parasutterella_excrementihominis</t>
  </si>
  <si>
    <t>Blautia_obeum</t>
  </si>
  <si>
    <t>Blautia_wexlerae</t>
  </si>
  <si>
    <t>Harryflintia_acetispora</t>
  </si>
  <si>
    <t>Phascolarctobacterium_succinatutens</t>
  </si>
  <si>
    <t>Coprococcus_catus</t>
  </si>
  <si>
    <t>Collinsella_intestinalis</t>
  </si>
  <si>
    <t>Intestinibacter_bartlettii</t>
  </si>
  <si>
    <t>Eubacterium_sp_CAG_274</t>
  </si>
  <si>
    <t>Bacteroides_fragilis</t>
  </si>
  <si>
    <t>Phascolarctobacterium_faecium</t>
  </si>
  <si>
    <t>Lachnospira_pectinoschiza</t>
  </si>
  <si>
    <t>Paraprevotella_xylaniphila</t>
  </si>
  <si>
    <t>Bacteroides_caccae</t>
  </si>
  <si>
    <t>Alistipes_finegoldii</t>
  </si>
  <si>
    <t>Firmicutes_bacterium_CAG_83</t>
  </si>
  <si>
    <t>Actinomyces_sp_oral_taxon_181</t>
  </si>
  <si>
    <t>Bilophila_wadsworthia</t>
  </si>
  <si>
    <t>Barnesiella_intestinihominis</t>
  </si>
  <si>
    <t>Clostridium_sp_CAG_58</t>
  </si>
  <si>
    <t>Gemmiger_formicilis</t>
  </si>
  <si>
    <t>Fusobacterium_mortiferum</t>
  </si>
  <si>
    <t>Streptococcus_mutans</t>
  </si>
  <si>
    <t>Bacteroides_intestinalis</t>
  </si>
  <si>
    <t>Roseburia_sp_CAG_471</t>
  </si>
  <si>
    <t>Firmicutes_bacterium_CAG_145</t>
  </si>
  <si>
    <t>Anaerostipes_hadrus</t>
  </si>
  <si>
    <t>Clostridium_saccharolyticum</t>
  </si>
  <si>
    <t>Dielma_fastidiosa</t>
  </si>
  <si>
    <t>Butyricimonas_virosa</t>
  </si>
  <si>
    <t>Coprobacter_secundus</t>
  </si>
  <si>
    <t>Streptococcus_anginosus_group</t>
  </si>
  <si>
    <t>Streptococcus_oralis</t>
  </si>
  <si>
    <t>Blautia_hansenii</t>
  </si>
  <si>
    <t>Bacteroides_sp_CAG_144</t>
  </si>
  <si>
    <t>Bifidobacterium_longum</t>
  </si>
  <si>
    <t>Butyricimonas_synergistica</t>
  </si>
  <si>
    <t>Clostridium_bolteae</t>
  </si>
  <si>
    <t>Roseburia_hominis</t>
  </si>
  <si>
    <t>Actinomyces_odontolyticus</t>
  </si>
  <si>
    <t>Anaerotignum_lactatifermentans</t>
  </si>
  <si>
    <t>Mogibacterium_timidum</t>
  </si>
  <si>
    <t>Prevotella_copri</t>
  </si>
  <si>
    <t>Gemella_haemolysans</t>
  </si>
  <si>
    <t>Bacteroides_xylanisolvens</t>
  </si>
  <si>
    <t>Oscillibacter_sp_57_20</t>
  </si>
  <si>
    <t>Clostridium_sp_CAG_299</t>
  </si>
  <si>
    <t>Bifidobacterium_bifidum</t>
  </si>
  <si>
    <t>Dorea_longicatena</t>
  </si>
  <si>
    <t>Dialister_invisus</t>
  </si>
  <si>
    <t>Clostridium_lavalense</t>
  </si>
  <si>
    <t>Eubacterium_siraeum</t>
  </si>
  <si>
    <t>Alistipes_indistinctus</t>
  </si>
  <si>
    <t>Tyzzerella_nexilis</t>
  </si>
  <si>
    <t>Actinomyces_oris</t>
  </si>
  <si>
    <t>Faecalibacterium_prausnitzii</t>
  </si>
  <si>
    <t>Haemophilus_parainfluenzae</t>
  </si>
  <si>
    <t>Anaerococcus_vaginalis</t>
  </si>
  <si>
    <t>Bacteroides_clarus</t>
  </si>
  <si>
    <t>Parabacteroides_johnsonii</t>
  </si>
  <si>
    <t>Lawsonibacter_asaccharolyticus</t>
  </si>
  <si>
    <t>Ruminococcus_gnavus</t>
  </si>
  <si>
    <t>Streptococcus_sanguinis</t>
  </si>
  <si>
    <t>Parabacteroides_goldsteinii</t>
  </si>
  <si>
    <t>Bacteroides_thetaiotaomicron</t>
  </si>
  <si>
    <t>Alistipes_putredinis</t>
  </si>
  <si>
    <t>Bacteroides_cellulosilyticus</t>
  </si>
  <si>
    <t>Actinomyces_sp_ICM47</t>
  </si>
  <si>
    <t>Bacteroides_coprocola</t>
  </si>
  <si>
    <t>Bifidobacterium_dentium</t>
  </si>
  <si>
    <t>Massiliomicrobiota_timonensis</t>
  </si>
  <si>
    <t>Collinsella_aerofaciens</t>
  </si>
  <si>
    <t>Klebsiella_variicola</t>
  </si>
  <si>
    <t>Eisenbergiella_massiliensis</t>
  </si>
  <si>
    <t>Porphyromonas_asaccharolytica</t>
  </si>
  <si>
    <t>Enterococcus_faecalis</t>
  </si>
  <si>
    <t>Klebsiella_pneumoniae</t>
  </si>
  <si>
    <t>Allisonella_histaminiformans</t>
  </si>
  <si>
    <t>Holdemania_filiformis</t>
  </si>
  <si>
    <t>Veillonella_sp_T11011_6</t>
  </si>
  <si>
    <t>Odoribacter_splanchnicus</t>
  </si>
  <si>
    <t>Lachnoclostridium_sp_An138</t>
  </si>
  <si>
    <t>Parabacteroides_distasonis</t>
  </si>
  <si>
    <t>Pseudoflavonifractor_sp_An184</t>
  </si>
  <si>
    <t>Ruminococcus_lactaris</t>
  </si>
  <si>
    <t>Eubacterium_sp_CAG_180</t>
  </si>
  <si>
    <t>Firmicutes_bacterium_CAG_94</t>
  </si>
  <si>
    <t>Oscillibacter_sp_CAG_241</t>
  </si>
  <si>
    <t>Streptococcus_gordonii</t>
  </si>
  <si>
    <t>Haemophilus_sp_HMSC71H05</t>
  </si>
  <si>
    <t>Veillonella_atypica</t>
  </si>
  <si>
    <t>Lactonifactor_longoviformis</t>
  </si>
  <si>
    <t>Gemella_sanguinis</t>
  </si>
  <si>
    <t>Paraprevotella_clara</t>
  </si>
  <si>
    <t>Rothia_mucilaginosa</t>
  </si>
  <si>
    <t>Lactococcus_lactis</t>
  </si>
  <si>
    <t>Bacteroides_massiliensis</t>
  </si>
  <si>
    <t>Anaeromassilibacillus_sp_An250</t>
  </si>
  <si>
    <t>Clostridium_spiroforme</t>
  </si>
  <si>
    <t>Veillonella_dispar</t>
  </si>
  <si>
    <t>Eubacterium_brachy</t>
  </si>
  <si>
    <t>Alistipes_onderdonkii</t>
  </si>
  <si>
    <t>Christensenella_minuta</t>
  </si>
  <si>
    <t>Clostridium_bolteae_CAG_59</t>
  </si>
  <si>
    <t>Bacteroides_eggerthii</t>
  </si>
  <si>
    <t>Turicibacter_sanguinis</t>
  </si>
  <si>
    <t>Actinomyces_graevenitzii</t>
  </si>
  <si>
    <t>Ruminococcaceae_bacterium_D16</t>
  </si>
  <si>
    <t>Coprobacillus_cateniformis</t>
  </si>
  <si>
    <t>Roseburia_sp_CAG_303</t>
  </si>
  <si>
    <t>Bifidobacterium_pseudocatenulatum</t>
  </si>
  <si>
    <t>Megamonas_funiformis</t>
  </si>
  <si>
    <t>Clostridium_asparagiforme</t>
  </si>
  <si>
    <t>Streptococcus_sp_F0442</t>
  </si>
  <si>
    <t>Megasphaera_micronuciformis</t>
  </si>
  <si>
    <t>Bacteroides_plebeius</t>
  </si>
  <si>
    <t>Slackia_isoflavoniconvertens</t>
  </si>
  <si>
    <t>Faecalitalea_cylindroides</t>
  </si>
  <si>
    <t>Bacteroides_uniformis</t>
  </si>
  <si>
    <t>Clostridium_perfringens</t>
  </si>
  <si>
    <t>Eubacterium_dolichum_CAG_375</t>
  </si>
  <si>
    <t>Blautia_producta</t>
  </si>
  <si>
    <t>Blautia_hydrogenotrophica</t>
  </si>
  <si>
    <t>Catabacter_hongkongensis</t>
  </si>
  <si>
    <t>Bacteroides_nordii</t>
  </si>
  <si>
    <t>Streptococcus_vestibularis</t>
  </si>
  <si>
    <t>Cloacibacillus_porcorum</t>
  </si>
  <si>
    <t>Klebsiella_quasipneumoniae</t>
  </si>
  <si>
    <t>Lactobacillus_rogosae</t>
  </si>
  <si>
    <t>Blautia_coccoides</t>
  </si>
  <si>
    <t>Enorma_massiliensis</t>
  </si>
  <si>
    <t>Streptococcus_milleri</t>
  </si>
  <si>
    <t>Eubacterium_limosum</t>
  </si>
  <si>
    <t>Bifidobacterium_animalis</t>
  </si>
  <si>
    <t>Bacteroides_salyersiae</t>
  </si>
  <si>
    <t>Catenibacterium_mitsuokai</t>
  </si>
  <si>
    <t>Alistipes_inops</t>
  </si>
  <si>
    <t>Porphyromonas_uenonis</t>
  </si>
  <si>
    <t>Absiella_dolichum</t>
  </si>
  <si>
    <t>Megamonas_hypermegale</t>
  </si>
  <si>
    <t>Methanobrevibacter_smithii</t>
  </si>
  <si>
    <t>Lactobacillus_paragasseri</t>
  </si>
  <si>
    <t>Megasphaera_elsdenii</t>
  </si>
  <si>
    <t>Clostridium_disporicum</t>
  </si>
  <si>
    <t>Ruminococcus_callidus</t>
  </si>
  <si>
    <t>Bifidobacterium_catenulatum</t>
  </si>
  <si>
    <t>Actinomyces_sp_S6_Spd3</t>
  </si>
  <si>
    <t>Firmicutes_bacterium_CAG_110</t>
  </si>
  <si>
    <t>Sanguibacteroides_justesenii</t>
  </si>
  <si>
    <t>Flavonifractor_plautii</t>
  </si>
  <si>
    <t>Enterococcus_faecium</t>
  </si>
  <si>
    <t>Firmicutes_bacterium_CAG_170</t>
  </si>
  <si>
    <t>Prevotella_sp_CAG_279</t>
  </si>
  <si>
    <t>Actinomyces_sp_HMSC035G02</t>
  </si>
  <si>
    <t>Ruminococcaceae_bacterium_D5</t>
  </si>
  <si>
    <t>Rothia_dentocariosa</t>
  </si>
  <si>
    <t>Clostridium_scindens</t>
  </si>
  <si>
    <t>Firmicutes_bacterium_CAG_95</t>
  </si>
  <si>
    <t>Bacteroides_galacturonicus</t>
  </si>
  <si>
    <t>Romboutsia_ilealis</t>
  </si>
  <si>
    <t>Desulfovibrio_piger</t>
  </si>
  <si>
    <t>Oxalobacter_formigenes</t>
  </si>
  <si>
    <t>Eubacterium_sp_CAG_251</t>
  </si>
  <si>
    <t>Atopobium_parvulum</t>
  </si>
  <si>
    <t>Desulfovibrionaceae_bacterium</t>
  </si>
  <si>
    <t>Olsenella_scatoligenes</t>
  </si>
  <si>
    <t>Mitsuokella_multacida</t>
  </si>
  <si>
    <t>Fusobacterium_periodonticum</t>
  </si>
  <si>
    <t>Lactobacillus_salivarius</t>
  </si>
  <si>
    <t>Veillonella_rogosae</t>
  </si>
  <si>
    <t>Actinomyces_sp_HPA0247</t>
  </si>
  <si>
    <t>Coprococcus_eutactus</t>
  </si>
  <si>
    <t>Lachnoclostridium_sp_An131</t>
  </si>
  <si>
    <t>Monoglobus_pectinilyticus</t>
  </si>
  <si>
    <t>Citrobacter_youngae</t>
  </si>
  <si>
    <t>Clostridium_sp_CAG_167</t>
  </si>
  <si>
    <t>Alloscardovia_omnicolens</t>
  </si>
  <si>
    <t>Flavonifractor_sp_An100</t>
  </si>
  <si>
    <t>Citrobacter_freundii</t>
  </si>
  <si>
    <t>Dorea_sp_CAG_317</t>
  </si>
  <si>
    <t>Clostridium_methylpentosum</t>
  </si>
  <si>
    <t>Pseudoflavonifractor_capillosus</t>
  </si>
  <si>
    <t>Faecalicoccus_pleomorphus</t>
  </si>
  <si>
    <t>Phascolarctobacterium_sp_CAG_266</t>
  </si>
  <si>
    <t>Eubacteriaceae_bacterium_CHKCI005</t>
  </si>
  <si>
    <t>Enterorhabdus_caecimuris</t>
  </si>
  <si>
    <t>Parabacteroides_sp_CAG_409</t>
  </si>
  <si>
    <t>Atopobium_rimae</t>
  </si>
  <si>
    <t>Roseburia_sp_CAG_309</t>
  </si>
  <si>
    <t>Clostridium_hylemonae</t>
  </si>
  <si>
    <t>Ruminococcus_sp_CAG_330</t>
  </si>
  <si>
    <t>Streptococcus_cristatus</t>
  </si>
  <si>
    <t>Firmicutes_bacterium_CAG_238</t>
  </si>
  <si>
    <t>Bacteroides_faecis</t>
  </si>
  <si>
    <t>Lactobacillus_delbrueckii</t>
  </si>
  <si>
    <t>Fretibacterium_fastidiosum</t>
  </si>
  <si>
    <t>Streptococcus_pasteurianus</t>
  </si>
  <si>
    <t>Victivallis_vadensis</t>
  </si>
  <si>
    <t>Dialister_sp_CAG_357</t>
  </si>
  <si>
    <t>Bacteroides_coprophilus</t>
  </si>
  <si>
    <t>Scardovia_wiggsiae</t>
  </si>
  <si>
    <t>Lactobacillus_mucosae</t>
  </si>
  <si>
    <t>Eubacterium_callanderi</t>
  </si>
  <si>
    <t>Alistipes_timonensis</t>
  </si>
  <si>
    <t>Parabacteroides_gordonii</t>
  </si>
  <si>
    <t>Fusobacterium_varium</t>
  </si>
  <si>
    <t>Clostridiales_bacterium_1_7_47FAA</t>
  </si>
  <si>
    <t>Ruminococcus_obeum_CAG_39</t>
  </si>
  <si>
    <t>Enterobacter_cloacae_complex</t>
  </si>
  <si>
    <t>Oscillibacter_sp_PC13</t>
  </si>
  <si>
    <t>Clostridium_paraputrificum</t>
  </si>
  <si>
    <t>Candidatus_Stoquefichus_sp_KLE1796</t>
  </si>
  <si>
    <t>Clostridium_sp_CAG_253</t>
  </si>
  <si>
    <t>Pyramidobacter_piscolens</t>
  </si>
  <si>
    <t>Bacteroides_faecis_CAG_32</t>
  </si>
  <si>
    <t>Butyrivibrio_sp_CAG_318</t>
  </si>
  <si>
    <t>Mitsuokella_jalaludinii</t>
  </si>
  <si>
    <t>Anaerofustis_stercorihominis</t>
  </si>
  <si>
    <t>Ruminococcus_sp_CAG_403</t>
  </si>
  <si>
    <t>Eubacterium_sp_OM08_24</t>
  </si>
  <si>
    <t>Lactobacillus_gasseri</t>
  </si>
  <si>
    <t>Aeriscardovia_aeriphila</t>
  </si>
  <si>
    <t>Hafnia_alvei</t>
  </si>
  <si>
    <t>Prevotella_sp_CAG_1185</t>
  </si>
  <si>
    <t>Butyrivibrio_crossotus</t>
  </si>
  <si>
    <t>Leuconostoc_mesenteroides</t>
  </si>
  <si>
    <t>Flavonifractor_sp_An10</t>
  </si>
  <si>
    <t>Roseburia_sp_CAG_182</t>
  </si>
  <si>
    <t>Bacteroides_pectinophilus</t>
  </si>
  <si>
    <t>Bacteroides_sp_CAG_443</t>
  </si>
  <si>
    <t>All</t>
    <phoneticPr fontId="2"/>
  </si>
  <si>
    <t>Feature</t>
    <phoneticPr fontId="2"/>
  </si>
  <si>
    <t>Mean_abs_SHAP</t>
    <phoneticPr fontId="2"/>
  </si>
  <si>
    <r>
      <t>Defective DNA base excision repair due to</t>
    </r>
    <r>
      <rPr>
        <i/>
        <sz val="12"/>
        <color rgb="FF000000"/>
        <rFont val="Arial"/>
        <family val="2"/>
      </rPr>
      <t xml:space="preserve"> NTHL1</t>
    </r>
    <r>
      <rPr>
        <sz val="12"/>
        <color rgb="FF000000"/>
        <rFont val="Arial"/>
        <family val="2"/>
      </rPr>
      <t xml:space="preserve"> mutations</t>
    </r>
    <phoneticPr fontId="2"/>
  </si>
  <si>
    <r>
      <t xml:space="preserve">Defective DNA base excision repair due to </t>
    </r>
    <r>
      <rPr>
        <i/>
        <sz val="12"/>
        <color rgb="FF000000"/>
        <rFont val="Arial"/>
        <family val="2"/>
      </rPr>
      <t>NTHL1</t>
    </r>
    <r>
      <rPr>
        <sz val="12"/>
        <color rgb="FF000000"/>
        <rFont val="Arial"/>
        <family val="2"/>
      </rPr>
      <t xml:space="preserve"> mutations</t>
    </r>
    <phoneticPr fontId="2"/>
  </si>
  <si>
    <t>Primary tumor location</t>
    <phoneticPr fontId="2"/>
  </si>
  <si>
    <t>Location of other tumors</t>
    <phoneticPr fontId="2"/>
  </si>
  <si>
    <t>Rectum (pMP=pT2)</t>
  </si>
  <si>
    <t>Transverse (pM=pTis) and Sigmoid (pM=pTis)</t>
    <phoneticPr fontId="2"/>
  </si>
  <si>
    <t>Cecum (pSS=pT3)</t>
  </si>
  <si>
    <t>Cecum (pM=pTis) and Rectum (pM=pTis)</t>
    <phoneticPr fontId="2"/>
  </si>
  <si>
    <t>Ascending (pSS=pT3)</t>
  </si>
  <si>
    <t>Ascending (pM=pTis)</t>
  </si>
  <si>
    <t>Ascending (pSE=pT4a)</t>
    <phoneticPr fontId="2"/>
  </si>
  <si>
    <t xml:space="preserve">Cecum (pMP=pT2) and Ascending (pM=pTis) </t>
    <phoneticPr fontId="2"/>
  </si>
  <si>
    <t>Descending (pSS=pT3)</t>
  </si>
  <si>
    <t>Sigmoid (pSM2=pT1), Sigmoid (pM=pTis), and Rectosigmoid (pM=pTis)</t>
    <phoneticPr fontId="2"/>
  </si>
  <si>
    <t>Rectum (pA=pT4b)</t>
    <phoneticPr fontId="2"/>
  </si>
  <si>
    <t>Sigmoid (pSS=pT3)</t>
    <phoneticPr fontId="2"/>
  </si>
  <si>
    <t>Ascending (pSM2=pT1)</t>
    <phoneticPr fontId="2"/>
  </si>
  <si>
    <t>Ascending (pSS=pT3)</t>
    <phoneticPr fontId="2"/>
  </si>
  <si>
    <t>Transverse (pM=pTis) and Rectum (pM=pTis)</t>
    <phoneticPr fontId="2"/>
  </si>
  <si>
    <t>Rectosigmoid (pSS=pT3)</t>
  </si>
  <si>
    <t>Transverse (pM=pTis) and Sigmoid (pSM2=pT1)</t>
    <phoneticPr fontId="2"/>
  </si>
  <si>
    <t>Resctosigmoid (pSE=pT4a, metachronous)</t>
    <phoneticPr fontId="2"/>
  </si>
  <si>
    <t>Rectum (pMP=pT2)</t>
    <phoneticPr fontId="2"/>
  </si>
  <si>
    <t>Transverse (pMP=pT2) and Transverse (pSM2=pT1)</t>
    <phoneticPr fontId="2"/>
  </si>
  <si>
    <t xml:space="preserve"> Sigmoid (pM=pTis)</t>
    <phoneticPr fontId="2"/>
  </si>
  <si>
    <t>Sigmoid (pSE=pT4a)</t>
    <phoneticPr fontId="2"/>
  </si>
  <si>
    <t>Sigmoid (head invasion=pT1)</t>
    <phoneticPr fontId="2"/>
  </si>
  <si>
    <t>Ascending (pM=pTis)</t>
    <phoneticPr fontId="2"/>
  </si>
  <si>
    <t>Left and Right</t>
  </si>
  <si>
    <t>Rectum (pM=pTis)</t>
    <phoneticPr fontId="2"/>
  </si>
  <si>
    <t>Number of primary tumors</t>
    <phoneticPr fontId="2"/>
  </si>
  <si>
    <t>Orange indicates SMG selected by activation bias method</t>
    <phoneticPr fontId="8"/>
  </si>
  <si>
    <t>ID, Small insertions and deletions</t>
    <phoneticPr fontId="2"/>
  </si>
  <si>
    <t>SBS, Single base substitutions</t>
    <phoneticPr fontId="2"/>
  </si>
  <si>
    <t>Orange indicates signatures enriched in the subgroup relative to the other groups.</t>
    <phoneticPr fontId="2"/>
  </si>
  <si>
    <t>Green indicates signatures depleted in the subgroup relative to the other groups.</t>
  </si>
  <si>
    <t>Yellow indicates colibactin exposure–associated signatures.</t>
  </si>
  <si>
    <t>Orange indicates signatures increased in the subgroup relative to the other groups.</t>
    <phoneticPr fontId="2"/>
  </si>
  <si>
    <t>Green indicates signatures decreased in the subgroup relative to the other groups.</t>
    <phoneticPr fontId="2"/>
  </si>
  <si>
    <t>Yellow indicates signatures associated with colibactin exposure.</t>
    <phoneticPr fontId="2"/>
  </si>
  <si>
    <t>Orange indicates signatures elevated in the subgroup relative to the other groups.</t>
    <phoneticPr fontId="2"/>
  </si>
  <si>
    <t>Green indicates signatures reduced in the subgroup relative to the other groups.</t>
    <phoneticPr fontId="2"/>
  </si>
  <si>
    <t>Yellow indicates signatures linked to colibactin exposure.</t>
    <phoneticPr fontId="2"/>
  </si>
  <si>
    <t>Orange indicates signatures enriched in the subgroup compared with the other groups.</t>
    <phoneticPr fontId="2"/>
  </si>
  <si>
    <t>Green indicates signatures diminished in the subgroup compared with the other groups.</t>
    <phoneticPr fontId="2"/>
  </si>
  <si>
    <t>Yellow indicates signatures indicative of colibactin exposure.</t>
    <phoneticPr fontId="2"/>
  </si>
  <si>
    <r>
      <t xml:space="preserve">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was calculated using a one-sided Fisher’s exact test with the alternative hypothesis set to “greater”.</t>
    </r>
  </si>
  <si>
    <t>Group 1, 2, and 3 were indicated with yellow, orange, and green.</t>
    <phoneticPr fontId="2"/>
  </si>
  <si>
    <t>Groups 1, 2, and 3 are shown in yellow, orange, and green, respectively.</t>
    <phoneticPr fontId="2"/>
  </si>
  <si>
    <r>
      <t xml:space="preserve">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was calculated using a one-sided Fisher’s exact test with the alternative hypothesis set to “less”.</t>
    </r>
    <phoneticPr fontId="2"/>
  </si>
  <si>
    <r>
      <t xml:space="preserve">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was calculated using a two-sided Wilcoxon rank-sum test.</t>
    </r>
    <phoneticPr fontId="2"/>
  </si>
  <si>
    <r>
      <t xml:space="preserve">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was calculated using  a two-sided Wilcoxon rank-sum test.</t>
    </r>
    <phoneticPr fontId="2"/>
  </si>
  <si>
    <r>
      <t xml:space="preserve">The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 was calculated using a two-sided  Wilcoxon rank-sum test.</t>
    </r>
    <phoneticPr fontId="2"/>
  </si>
  <si>
    <t>Supplementary Table 1 | Clinical characteristics of 255 colorectal cancer (CRC) patients included in this study</t>
    <phoneticPr fontId="8"/>
  </si>
  <si>
    <r>
      <t>Supplementary Table 2 | Clinical information collected from healthy control individuals enrolled in this study (</t>
    </r>
    <r>
      <rPr>
        <b/>
        <i/>
        <sz val="12"/>
        <color rgb="FF000000"/>
        <rFont val="Arial"/>
        <family val="2"/>
      </rPr>
      <t>n</t>
    </r>
    <r>
      <rPr>
        <b/>
        <sz val="12"/>
        <color indexed="64"/>
        <rFont val="Arial"/>
        <family val="2"/>
      </rPr>
      <t xml:space="preserve"> = 146)</t>
    </r>
    <phoneticPr fontId="8"/>
  </si>
  <si>
    <t>Supplementary Table 3 | Comparison of clinical backgrounds between CRC patients and healthy control individuals</t>
    <phoneticPr fontId="8"/>
  </si>
  <si>
    <t>Supplementary Table 4 | Microbiome traits contributing to the four CRC microbiome subtypes</t>
    <phoneticPr fontId="8"/>
  </si>
  <si>
    <t>Supplementary Table 5 | Clinicopathological characteristics and overall survival (OS) analyses across microbial subtypes</t>
    <phoneticPr fontId="2"/>
  </si>
  <si>
    <t>Supplementary Table 6 | Clinicopathological characteristics and progression free survival (PFS) analyses across microbial subtypes</t>
    <phoneticPr fontId="2"/>
  </si>
  <si>
    <r>
      <t>Supplementary Table 7| Molecular and biological features of CRC subtypes defined by gut microbiota composition (</t>
    </r>
    <r>
      <rPr>
        <b/>
        <i/>
        <sz val="12"/>
        <color theme="1"/>
        <rFont val="Arial"/>
        <family val="2"/>
      </rPr>
      <t>n</t>
    </r>
    <r>
      <rPr>
        <b/>
        <sz val="12"/>
        <color theme="1"/>
        <rFont val="Arial"/>
        <family val="2"/>
      </rPr>
      <t xml:space="preserve"> = 141)</t>
    </r>
    <phoneticPr fontId="8"/>
  </si>
  <si>
    <t>Extended Data Table 10 | Significantly mutated genes in 17 patients with hypermutated CRC</t>
    <phoneticPr fontId="2"/>
  </si>
  <si>
    <t>Supplementary Table 11 | Correlation of mutation signatures in hypermutated CRC</t>
    <phoneticPr fontId="8"/>
  </si>
  <si>
    <t>Supplementary Table 12 | Age-associated mutation signatures in non-hypermutated CRC</t>
    <phoneticPr fontId="8"/>
  </si>
  <si>
    <t>Aetiology</t>
    <phoneticPr fontId="2"/>
  </si>
  <si>
    <t xml:space="preserve">Supplementary Table 13 | Tumor site–associated mutation signatures (right colon vs. left colorectum) in non-hypermutated CRC	</t>
    <phoneticPr fontId="8"/>
  </si>
  <si>
    <t>Supplementary Table 17 | Mutational signature combinations showing significant co-occurrence or mutual exclusivity in non-hypermutated CRC</t>
    <phoneticPr fontId="8"/>
  </si>
  <si>
    <t>Supplementary Table 18 | Non-synonymous mutations exhibiting the colibactin-associated mutation pattern (SBS88 and ID18) in significantly mutated genes</t>
    <phoneticPr fontId="2"/>
  </si>
  <si>
    <r>
      <t xml:space="preserve">Supplementary Table 19 | Genetic alterations in other driver genes in CRC cases with </t>
    </r>
    <r>
      <rPr>
        <b/>
        <i/>
        <sz val="12"/>
        <color theme="1"/>
        <rFont val="Arial"/>
        <family val="2"/>
      </rPr>
      <t>APC</t>
    </r>
    <r>
      <rPr>
        <b/>
        <sz val="12"/>
        <color theme="1"/>
        <rFont val="Arial"/>
        <family val="2"/>
      </rPr>
      <t xml:space="preserve"> hotspot mutations</t>
    </r>
    <phoneticPr fontId="8"/>
  </si>
  <si>
    <r>
      <t xml:space="preserve">Supplementary Data Table 20 | Quantification of </t>
    </r>
    <r>
      <rPr>
        <b/>
        <i/>
        <sz val="12"/>
        <color theme="1"/>
        <rFont val="Arial"/>
        <family val="2"/>
      </rPr>
      <t>clbP</t>
    </r>
    <r>
      <rPr>
        <b/>
        <sz val="12"/>
        <color theme="1"/>
        <rFont val="Arial"/>
        <family val="2"/>
      </rPr>
      <t xml:space="preserve"> gene copy number by quantitative PCR (qPCR)</t>
    </r>
    <phoneticPr fontId="2"/>
  </si>
  <si>
    <r>
      <t xml:space="preserve">Supplementary Table 21 | Temporal analysis of SMG/COSMIC coding mutations, </t>
    </r>
    <r>
      <rPr>
        <b/>
        <i/>
        <sz val="12"/>
        <color theme="1"/>
        <rFont val="Arial"/>
        <family val="2"/>
      </rPr>
      <t>APC</t>
    </r>
    <r>
      <rPr>
        <b/>
        <sz val="12"/>
        <color theme="1"/>
        <rFont val="Arial"/>
        <family val="3"/>
      </rPr>
      <t xml:space="preserve"> hotspot alteration, and CNVs in case CM099T using PhylogicNDT SinglePatientTiming</t>
    </r>
    <phoneticPr fontId="2"/>
  </si>
  <si>
    <r>
      <t xml:space="preserve">Supplementary Table 22 | Chronological inference of SMG/COSMIC coding mutations, </t>
    </r>
    <r>
      <rPr>
        <b/>
        <i/>
        <sz val="12"/>
        <color theme="1"/>
        <rFont val="Arial"/>
        <family val="2"/>
      </rPr>
      <t>APC</t>
    </r>
    <r>
      <rPr>
        <b/>
        <sz val="12"/>
        <color theme="1"/>
        <rFont val="Arial"/>
        <family val="3"/>
      </rPr>
      <t xml:space="preserve"> hotspot alteration, and CNVs in case CM099T using PhylogicNDT SinglePatientTiming</t>
    </r>
    <phoneticPr fontId="2"/>
  </si>
  <si>
    <t>Supplementary Table 23 | Multivariate analysis of LM22 leukocyte gene signature matrix estimated by CIBERSORTx across microbial subtypes</t>
    <phoneticPr fontId="8"/>
  </si>
  <si>
    <t>**; Fisher’s exact test (two-sided) between CRC patients and healthy subjects.</t>
    <phoneticPr fontId="8"/>
  </si>
  <si>
    <t>**; Fisher’s exact test (two-sided) was performed among the four subtypes.</t>
    <phoneticPr fontId="2"/>
  </si>
  <si>
    <r>
      <t>q</t>
    </r>
    <r>
      <rPr>
        <sz val="12"/>
        <color rgb="FF000000"/>
        <rFont val="Arial"/>
        <family val="2"/>
      </rPr>
      <t xml:space="preserve"> value</t>
    </r>
    <r>
      <rPr>
        <i/>
        <sz val="12"/>
        <color rgb="FF000000"/>
        <rFont val="Arial"/>
        <family val="2"/>
      </rPr>
      <t>*</t>
    </r>
    <phoneticPr fontId="2"/>
  </si>
  <si>
    <t>q value*</t>
    <phoneticPr fontId="2"/>
  </si>
  <si>
    <r>
      <rPr>
        <i/>
        <sz val="12"/>
        <color theme="1"/>
        <rFont val="Arial"/>
        <family val="2"/>
      </rPr>
      <t xml:space="preserve">*q </t>
    </r>
    <r>
      <rPr>
        <sz val="12"/>
        <color theme="1"/>
        <rFont val="Arial"/>
        <family val="2"/>
      </rPr>
      <t>values were adjusted using the Benjamini–Hochberg FDR method.</t>
    </r>
    <phoneticPr fontId="2"/>
  </si>
  <si>
    <t>*q values were adjusted using the Benjamini–Hochberg FDR method.</t>
  </si>
  <si>
    <t>**; Fisher’s exact test (two-sided) among the four subtypes.</t>
    <phoneticPr fontId="2"/>
  </si>
  <si>
    <r>
      <t>q</t>
    </r>
    <r>
      <rPr>
        <sz val="12"/>
        <color rgb="FF000000"/>
        <rFont val="Arial"/>
        <family val="2"/>
      </rPr>
      <t xml:space="preserve"> value*</t>
    </r>
    <phoneticPr fontId="2"/>
  </si>
  <si>
    <r>
      <t xml:space="preserve">*q </t>
    </r>
    <r>
      <rPr>
        <sz val="12"/>
        <color rgb="FF000000"/>
        <rFont val="Arial"/>
        <family val="2"/>
      </rPr>
      <t>values were adjusted using the Benjamini–Hochberg FDR method.</t>
    </r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</si>
  <si>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value*</t>
    </r>
    <phoneticPr fontId="2"/>
  </si>
  <si>
    <r>
      <t>*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values were calculated using the two-sided log-rank test.</t>
    </r>
    <phoneticPr fontId="2"/>
  </si>
  <si>
    <r>
      <rPr>
        <i/>
        <sz val="11"/>
        <color theme="1"/>
        <rFont val="Arial"/>
        <family val="2"/>
      </rPr>
      <t>q</t>
    </r>
    <r>
      <rPr>
        <sz val="11"/>
        <color theme="1"/>
        <rFont val="Arial"/>
        <family val="2"/>
      </rPr>
      <t xml:space="preserve"> value**</t>
    </r>
    <phoneticPr fontId="2"/>
  </si>
  <si>
    <r>
      <t>**</t>
    </r>
    <r>
      <rPr>
        <i/>
        <sz val="11"/>
        <color theme="1"/>
        <rFont val="Arial"/>
        <family val="2"/>
      </rPr>
      <t>q</t>
    </r>
    <r>
      <rPr>
        <sz val="11"/>
        <color theme="1"/>
        <rFont val="Arial"/>
        <family val="2"/>
      </rPr>
      <t xml:space="preserve"> values were adjusted using the Benjamini–Hochberg method.</t>
    </r>
    <phoneticPr fontId="2"/>
  </si>
  <si>
    <t>Multivariate Cox regression including subtype and stage</t>
    <phoneticPr fontId="2"/>
  </si>
  <si>
    <r>
      <t xml:space="preserve">Hazard ratios (HRs) were estimated using multivariate Cox proportional hazards regression, and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values were calculated using the Wald test.</t>
    </r>
    <phoneticPr fontId="2"/>
  </si>
  <si>
    <r>
      <rPr>
        <i/>
        <sz val="11"/>
        <color theme="1"/>
        <rFont val="Arial"/>
        <family val="2"/>
      </rPr>
      <t>q</t>
    </r>
    <r>
      <rPr>
        <sz val="11"/>
        <color theme="1"/>
        <rFont val="Arial"/>
        <family val="2"/>
      </rPr>
      <t xml:space="preserve"> value*</t>
    </r>
    <phoneticPr fontId="2"/>
  </si>
  <si>
    <t>All microbiome traits contributing to the four CRC microbiome subtypes are shown.</t>
    <phoneticPr fontId="2"/>
  </si>
  <si>
    <r>
      <t xml:space="preserve">Traits are ranked according to their SHAP values. </t>
    </r>
    <r>
      <rPr>
        <i/>
        <sz val="12"/>
        <color theme="1"/>
        <rFont val="Arial"/>
        <family val="2"/>
      </rPr>
      <t xml:space="preserve">Escherichia coli </t>
    </r>
    <r>
      <rPr>
        <sz val="12"/>
        <color theme="1"/>
        <rFont val="Arial"/>
        <family val="2"/>
      </rPr>
      <t xml:space="preserve">is highlighted in </t>
    </r>
    <r>
      <rPr>
        <i/>
        <sz val="12"/>
        <color rgb="FFFF0000"/>
        <rFont val="Arial"/>
        <family val="2"/>
      </rPr>
      <t>red</t>
    </r>
    <r>
      <rPr>
        <sz val="12"/>
        <color theme="1"/>
        <rFont val="Arial"/>
        <family val="2"/>
      </rPr>
      <t>.</t>
    </r>
    <phoneticPr fontId="2"/>
  </si>
  <si>
    <t>Supplementary Table 8 | Clinical and pathological characteristics of CRC subtypes defined by gut microbiota composition in 395 patients undergoing WGMS</t>
    <phoneticPr fontId="8"/>
  </si>
  <si>
    <t>Supplementary Table 9 | Significantly mutated genes in 183 patients with non-hypermutated CRC</t>
    <phoneticPr fontId="2"/>
  </si>
  <si>
    <t>Supplementary Table 14 | Correlation between mutational signatures and detailed tumor locations in non-hypermutated CRC</t>
    <phoneticPr fontId="8"/>
  </si>
  <si>
    <t>Supplementary Table 15 | Pathological stage–associated mutational signatures in non-hypermutated CRC</t>
    <phoneticPr fontId="8"/>
  </si>
  <si>
    <t>Supplementary Table 16 | Birth year–associated mutational signatures in non-hypermutated CRC</t>
    <phoneticPr fontId="8"/>
  </si>
  <si>
    <t>Supplementary Table 24 | Overview of structural variants identified across CRC cases, categorized by variant type and microbial subtype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</si>
</sst>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.000_ "/>
    <numFmt numFmtId="177" formatCode="0.00_ "/>
    <numFmt numFmtId="178" formatCode="0.00000_ "/>
    <numFmt numFmtId="179" formatCode="0.000_);[Red]\(0.000\)"/>
    <numFmt numFmtId="180" formatCode="0.0000_);[Red]\(0.0000\)"/>
    <numFmt numFmtId="181" formatCode="0.0000_ "/>
    <numFmt numFmtId="182" formatCode="0_ "/>
    <numFmt numFmtId="183" formatCode="0.0"/>
    <numFmt numFmtId="184" formatCode="0.000"/>
    <numFmt numFmtId="185" formatCode="0.00000"/>
    <numFmt numFmtId="186" formatCode="0.0000"/>
    <numFmt numFmtId="187" formatCode="0.000000"/>
    <numFmt numFmtId="188" formatCode="0.00_);[Red]\(0.00\)"/>
    <numFmt numFmtId="189" formatCode="0.0.E+00"/>
    <numFmt numFmtId="190" formatCode="#,##0_ "/>
    <numFmt numFmtId="191" formatCode="0.00000_);[Red]\(0.00000\)"/>
    <numFmt numFmtId="192" formatCode="#,##0.000_ "/>
  </numFmts>
  <fonts count="38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6"/>
      <name val="游ゴシック"/>
      <family val="3"/>
      <charset val="128"/>
      <scheme val="minor"/>
    </font>
    <font>
      <sz val="12"/>
      <color rgb="FF000000"/>
      <name val="Arial"/>
      <family val="2"/>
    </font>
    <font>
      <sz val="11"/>
      <color theme="1"/>
      <name val="游ゴシック"/>
      <family val="2"/>
      <charset val="128"/>
      <scheme val="minor"/>
    </font>
    <font>
      <i/>
      <sz val="12"/>
      <color rgb="FF000000"/>
      <name val="Arial"/>
      <family val="2"/>
    </font>
    <font>
      <sz val="12"/>
      <color rgb="FF000000"/>
      <name val="游ゴシック"/>
      <family val="2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游ゴシック"/>
      <family val="2"/>
      <scheme val="minor"/>
    </font>
    <font>
      <b/>
      <sz val="12"/>
      <color indexed="64"/>
      <name val="Arial"/>
      <family val="2"/>
    </font>
    <font>
      <b/>
      <i/>
      <sz val="12"/>
      <color rgb="FF000000"/>
      <name val="Arial"/>
      <family val="2"/>
    </font>
    <font>
      <sz val="12"/>
      <color indexed="64"/>
      <name val="Arial"/>
      <family val="2"/>
    </font>
    <font>
      <sz val="12"/>
      <name val="MS Gothic"/>
      <family val="2"/>
      <charset val="128"/>
    </font>
    <font>
      <sz val="12"/>
      <name val="ＭＳ ゴシック"/>
      <family val="3"/>
      <charset val="128"/>
    </font>
    <font>
      <sz val="12"/>
      <color rgb="FFFF0000"/>
      <name val="Arial"/>
      <family val="2"/>
    </font>
    <font>
      <sz val="12"/>
      <name val="ＭＳ Ｐゴシック"/>
      <family val="3"/>
      <charset val="128"/>
    </font>
    <font>
      <sz val="12"/>
      <name val="Arial"/>
      <family val="2"/>
      <charset val="1"/>
    </font>
    <font>
      <b/>
      <sz val="12"/>
      <name val="Arial"/>
      <family val="2"/>
    </font>
    <font>
      <sz val="12"/>
      <name val="游ゴシック"/>
      <family val="2"/>
    </font>
    <font>
      <sz val="12"/>
      <color rgb="FF00B0F0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3"/>
    </font>
    <font>
      <b/>
      <sz val="12"/>
      <color theme="1"/>
      <name val="Arial (本文)"/>
      <family val="3"/>
      <charset val="128"/>
    </font>
    <font>
      <sz val="12"/>
      <color theme="1"/>
      <name val="Arial (本文)"/>
      <family val="3"/>
      <charset val="128"/>
    </font>
    <font>
      <sz val="12"/>
      <color theme="1"/>
      <name val="Arial"/>
      <family val="3"/>
    </font>
    <font>
      <i/>
      <sz val="12"/>
      <color theme="1"/>
      <name val="Arial (本文)"/>
      <family val="3"/>
      <charset val="12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</cellStyleXfs>
  <cellXfs count="4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0" xfId="1" applyFont="1" applyAlignment="1">
      <alignment horizontal="center" vertical="center"/>
    </xf>
    <xf numFmtId="0" fontId="4" fillId="0" borderId="3" xfId="0" applyFont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 wrapText="1" readingOrder="1"/>
    </xf>
    <xf numFmtId="0" fontId="9" fillId="0" borderId="4" xfId="2" applyFont="1" applyBorder="1" applyAlignment="1">
      <alignment horizontal="center" vertical="center" wrapText="1" readingOrder="1"/>
    </xf>
    <xf numFmtId="0" fontId="4" fillId="0" borderId="0" xfId="2" applyFont="1">
      <alignment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1" fontId="9" fillId="0" borderId="5" xfId="0" applyNumberFormat="1" applyFont="1" applyBorder="1" applyAlignment="1">
      <alignment horizontal="center" vertical="center" wrapText="1" readingOrder="1"/>
    </xf>
    <xf numFmtId="176" fontId="9" fillId="2" borderId="5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11" fontId="9" fillId="0" borderId="0" xfId="0" applyNumberFormat="1" applyFont="1" applyAlignment="1">
      <alignment horizontal="center" vertical="center" wrapText="1" readingOrder="1"/>
    </xf>
    <xf numFmtId="176" fontId="9" fillId="2" borderId="0" xfId="0" applyNumberFormat="1" applyFont="1" applyFill="1" applyAlignment="1">
      <alignment horizontal="center" vertical="center" wrapText="1" readingOrder="1"/>
    </xf>
    <xf numFmtId="0" fontId="9" fillId="3" borderId="0" xfId="0" applyFont="1" applyFill="1" applyAlignment="1">
      <alignment horizontal="center" vertical="center" wrapText="1" readingOrder="1"/>
    </xf>
    <xf numFmtId="176" fontId="9" fillId="3" borderId="0" xfId="0" applyNumberFormat="1" applyFont="1" applyFill="1" applyAlignment="1">
      <alignment horizontal="center" vertical="center" wrapText="1" readingOrder="1"/>
    </xf>
    <xf numFmtId="177" fontId="9" fillId="2" borderId="0" xfId="0" applyNumberFormat="1" applyFont="1" applyFill="1" applyAlignment="1">
      <alignment horizontal="center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177" fontId="9" fillId="3" borderId="0" xfId="0" applyNumberFormat="1" applyFont="1" applyFill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176" fontId="9" fillId="3" borderId="2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readingOrder="1"/>
    </xf>
    <xf numFmtId="0" fontId="4" fillId="0" borderId="0" xfId="2" applyFont="1" applyAlignment="1">
      <alignment horizontal="center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 readingOrder="1"/>
    </xf>
    <xf numFmtId="178" fontId="9" fillId="0" borderId="5" xfId="0" applyNumberFormat="1" applyFont="1" applyBorder="1" applyAlignment="1">
      <alignment horizontal="center" vertical="center" wrapText="1" readingOrder="1"/>
    </xf>
    <xf numFmtId="177" fontId="9" fillId="2" borderId="5" xfId="0" applyNumberFormat="1" applyFont="1" applyFill="1" applyBorder="1" applyAlignment="1">
      <alignment horizontal="center" vertical="center" wrapText="1" readingOrder="1"/>
    </xf>
    <xf numFmtId="178" fontId="9" fillId="0" borderId="0" xfId="0" applyNumberFormat="1" applyFont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wrapText="1" readingOrder="1"/>
    </xf>
    <xf numFmtId="0" fontId="9" fillId="2" borderId="6" xfId="0" applyFont="1" applyFill="1" applyBorder="1" applyAlignment="1">
      <alignment horizontal="center" vertical="center" wrapText="1" readingOrder="1"/>
    </xf>
    <xf numFmtId="178" fontId="9" fillId="0" borderId="6" xfId="0" applyNumberFormat="1" applyFont="1" applyBorder="1" applyAlignment="1">
      <alignment horizontal="center" vertical="center" wrapText="1" readingOrder="1"/>
    </xf>
    <xf numFmtId="176" fontId="9" fillId="2" borderId="6" xfId="0" applyNumberFormat="1" applyFont="1" applyFill="1" applyBorder="1" applyAlignment="1">
      <alignment horizontal="center" vertical="center" wrapText="1" readingOrder="1"/>
    </xf>
    <xf numFmtId="177" fontId="9" fillId="2" borderId="6" xfId="0" applyNumberFormat="1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176" fontId="9" fillId="3" borderId="5" xfId="0" applyNumberFormat="1" applyFont="1" applyFill="1" applyBorder="1" applyAlignment="1">
      <alignment horizontal="center" vertical="center" wrapText="1" readingOrder="1"/>
    </xf>
    <xf numFmtId="177" fontId="9" fillId="3" borderId="5" xfId="0" applyNumberFormat="1" applyFont="1" applyFill="1" applyBorder="1" applyAlignment="1">
      <alignment horizontal="center" vertical="center" wrapText="1" readingOrder="1"/>
    </xf>
    <xf numFmtId="0" fontId="9" fillId="3" borderId="6" xfId="0" applyFont="1" applyFill="1" applyBorder="1" applyAlignment="1">
      <alignment horizontal="center" vertical="center" wrapText="1" readingOrder="1"/>
    </xf>
    <xf numFmtId="11" fontId="9" fillId="0" borderId="6" xfId="0" applyNumberFormat="1" applyFont="1" applyBorder="1" applyAlignment="1">
      <alignment horizontal="center" vertical="center" wrapText="1" readingOrder="1"/>
    </xf>
    <xf numFmtId="176" fontId="9" fillId="3" borderId="6" xfId="0" applyNumberFormat="1" applyFont="1" applyFill="1" applyBorder="1" applyAlignment="1">
      <alignment horizontal="center" vertical="center" wrapText="1" readingOrder="1"/>
    </xf>
    <xf numFmtId="177" fontId="9" fillId="3" borderId="6" xfId="0" applyNumberFormat="1" applyFont="1" applyFill="1" applyBorder="1" applyAlignment="1">
      <alignment horizontal="center" vertical="center" wrapText="1" readingOrder="1"/>
    </xf>
    <xf numFmtId="0" fontId="9" fillId="3" borderId="4" xfId="0" applyFont="1" applyFill="1" applyBorder="1" applyAlignment="1">
      <alignment horizontal="center" vertical="center" wrapText="1" readingOrder="1"/>
    </xf>
    <xf numFmtId="178" fontId="9" fillId="0" borderId="4" xfId="0" applyNumberFormat="1" applyFont="1" applyBorder="1" applyAlignment="1">
      <alignment horizontal="center" vertical="center" wrapText="1" readingOrder="1"/>
    </xf>
    <xf numFmtId="176" fontId="9" fillId="3" borderId="4" xfId="0" applyNumberFormat="1" applyFont="1" applyFill="1" applyBorder="1" applyAlignment="1">
      <alignment horizontal="center" vertical="center" wrapText="1" readingOrder="1"/>
    </xf>
    <xf numFmtId="177" fontId="9" fillId="3" borderId="4" xfId="0" applyNumberFormat="1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176" fontId="9" fillId="2" borderId="4" xfId="0" applyNumberFormat="1" applyFont="1" applyFill="1" applyBorder="1" applyAlignment="1">
      <alignment horizontal="center" vertical="center" wrapText="1" readingOrder="1"/>
    </xf>
    <xf numFmtId="177" fontId="9" fillId="2" borderId="4" xfId="0" applyNumberFormat="1" applyFont="1" applyFill="1" applyBorder="1" applyAlignment="1">
      <alignment horizontal="center" vertical="center" wrapText="1" readingOrder="1"/>
    </xf>
    <xf numFmtId="178" fontId="9" fillId="0" borderId="2" xfId="0" applyNumberFormat="1" applyFont="1" applyBorder="1" applyAlignment="1">
      <alignment horizontal="center" vertical="center" wrapText="1" readingOrder="1"/>
    </xf>
    <xf numFmtId="177" fontId="9" fillId="3" borderId="2" xfId="0" applyNumberFormat="1" applyFont="1" applyFill="1" applyBorder="1" applyAlignment="1">
      <alignment horizontal="center" vertical="center" wrapText="1" readingOrder="1"/>
    </xf>
    <xf numFmtId="0" fontId="9" fillId="0" borderId="0" xfId="2" applyFont="1" applyAlignment="1">
      <alignment horizontal="left" vertical="center" readingOrder="1"/>
    </xf>
    <xf numFmtId="0" fontId="9" fillId="2" borderId="0" xfId="2" applyFont="1" applyFill="1" applyAlignment="1">
      <alignment horizontal="center" vertical="center" wrapText="1" readingOrder="1"/>
    </xf>
    <xf numFmtId="0" fontId="9" fillId="3" borderId="0" xfId="2" applyFont="1" applyFill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77" fontId="4" fillId="3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6" fontId="4" fillId="3" borderId="0" xfId="0" applyNumberFormat="1" applyFont="1" applyFill="1" applyAlignment="1">
      <alignment horizontal="center" vertical="center"/>
    </xf>
    <xf numFmtId="177" fontId="4" fillId="3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1"/>
    </xf>
    <xf numFmtId="178" fontId="4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8" fontId="4" fillId="0" borderId="6" xfId="0" applyNumberFormat="1" applyFont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11" fontId="4" fillId="0" borderId="5" xfId="0" applyNumberFormat="1" applyFont="1" applyBorder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readingOrder="1"/>
    </xf>
    <xf numFmtId="178" fontId="4" fillId="0" borderId="7" xfId="0" applyNumberFormat="1" applyFont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7" fontId="4" fillId="2" borderId="7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7" xfId="2" applyFont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178" fontId="9" fillId="0" borderId="1" xfId="0" applyNumberFormat="1" applyFont="1" applyBorder="1" applyAlignment="1">
      <alignment horizontal="center" vertical="center" wrapText="1" readingOrder="1"/>
    </xf>
    <xf numFmtId="179" fontId="9" fillId="2" borderId="1" xfId="0" applyNumberFormat="1" applyFont="1" applyFill="1" applyBorder="1" applyAlignment="1">
      <alignment horizontal="center" vertical="center" wrapText="1" readingOrder="1"/>
    </xf>
    <xf numFmtId="177" fontId="9" fillId="2" borderId="1" xfId="0" applyNumberFormat="1" applyFont="1" applyFill="1" applyBorder="1" applyAlignment="1">
      <alignment horizontal="center" vertical="center" wrapText="1" readingOrder="1"/>
    </xf>
    <xf numFmtId="179" fontId="9" fillId="2" borderId="0" xfId="0" applyNumberFormat="1" applyFont="1" applyFill="1" applyAlignment="1">
      <alignment horizontal="center" vertical="center" wrapText="1" readingOrder="1"/>
    </xf>
    <xf numFmtId="179" fontId="9" fillId="3" borderId="2" xfId="0" applyNumberFormat="1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179" fontId="9" fillId="3" borderId="1" xfId="0" applyNumberFormat="1" applyFont="1" applyFill="1" applyBorder="1" applyAlignment="1">
      <alignment horizontal="center" vertical="center" wrapText="1" readingOrder="1"/>
    </xf>
    <xf numFmtId="177" fontId="9" fillId="3" borderId="1" xfId="0" applyNumberFormat="1" applyFont="1" applyFill="1" applyBorder="1" applyAlignment="1">
      <alignment horizontal="center" vertical="center" wrapText="1" readingOrder="1"/>
    </xf>
    <xf numFmtId="179" fontId="9" fillId="3" borderId="0" xfId="0" applyNumberFormat="1" applyFont="1" applyFill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179" fontId="9" fillId="2" borderId="2" xfId="0" applyNumberFormat="1" applyFont="1" applyFill="1" applyBorder="1" applyAlignment="1">
      <alignment horizontal="center" vertical="center" wrapText="1" readingOrder="1"/>
    </xf>
    <xf numFmtId="177" fontId="9" fillId="2" borderId="2" xfId="0" applyNumberFormat="1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178" fontId="9" fillId="0" borderId="7" xfId="0" applyNumberFormat="1" applyFont="1" applyBorder="1" applyAlignment="1">
      <alignment horizontal="center" vertical="center" wrapText="1" readingOrder="1"/>
    </xf>
    <xf numFmtId="179" fontId="9" fillId="2" borderId="7" xfId="0" applyNumberFormat="1" applyFont="1" applyFill="1" applyBorder="1" applyAlignment="1">
      <alignment horizontal="center" vertical="center" wrapText="1" readingOrder="1"/>
    </xf>
    <xf numFmtId="177" fontId="9" fillId="2" borderId="7" xfId="0" applyNumberFormat="1" applyFont="1" applyFill="1" applyBorder="1" applyAlignment="1">
      <alignment horizontal="center" vertical="center" wrapText="1" readingOrder="1"/>
    </xf>
    <xf numFmtId="176" fontId="9" fillId="2" borderId="1" xfId="0" applyNumberFormat="1" applyFont="1" applyFill="1" applyBorder="1" applyAlignment="1">
      <alignment horizontal="center" vertical="center" wrapText="1" readingOrder="1"/>
    </xf>
    <xf numFmtId="176" fontId="9" fillId="2" borderId="2" xfId="0" applyNumberFormat="1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 readingOrder="1"/>
    </xf>
    <xf numFmtId="0" fontId="9" fillId="4" borderId="9" xfId="0" applyFont="1" applyFill="1" applyBorder="1" applyAlignment="1">
      <alignment horizontal="center" vertical="center" wrapText="1" readingOrder="1"/>
    </xf>
    <xf numFmtId="0" fontId="9" fillId="0" borderId="9" xfId="0" applyFont="1" applyBorder="1" applyAlignment="1">
      <alignment horizontal="center" vertical="center" wrapText="1" readingOrder="1"/>
    </xf>
    <xf numFmtId="11" fontId="9" fillId="0" borderId="9" xfId="0" applyNumberFormat="1" applyFont="1" applyBorder="1" applyAlignment="1">
      <alignment horizontal="center" vertical="center" wrapText="1" readingOrder="1"/>
    </xf>
    <xf numFmtId="177" fontId="9" fillId="4" borderId="9" xfId="0" applyNumberFormat="1" applyFont="1" applyFill="1" applyBorder="1" applyAlignment="1">
      <alignment horizontal="center" vertical="center" wrapText="1" readingOrder="1"/>
    </xf>
    <xf numFmtId="177" fontId="9" fillId="0" borderId="0" xfId="0" applyNumberFormat="1" applyFont="1" applyAlignment="1">
      <alignment horizontal="center" vertical="center" wrapText="1" readingOrder="1"/>
    </xf>
    <xf numFmtId="0" fontId="9" fillId="0" borderId="10" xfId="0" applyFont="1" applyBorder="1" applyAlignment="1">
      <alignment horizontal="center" vertical="center" wrapText="1" readingOrder="1"/>
    </xf>
    <xf numFmtId="178" fontId="9" fillId="0" borderId="10" xfId="0" applyNumberFormat="1" applyFont="1" applyBorder="1" applyAlignment="1">
      <alignment horizontal="center" vertical="center" wrapText="1" readingOrder="1"/>
    </xf>
    <xf numFmtId="177" fontId="9" fillId="0" borderId="10" xfId="0" applyNumberFormat="1" applyFont="1" applyBorder="1" applyAlignment="1">
      <alignment horizontal="center" vertical="center" wrapText="1" readingOrder="1"/>
    </xf>
    <xf numFmtId="176" fontId="9" fillId="0" borderId="9" xfId="0" applyNumberFormat="1" applyFont="1" applyBorder="1" applyAlignment="1">
      <alignment horizontal="center" vertical="center" wrapText="1" readingOrder="1"/>
    </xf>
    <xf numFmtId="176" fontId="9" fillId="0" borderId="0" xfId="0" applyNumberFormat="1" applyFont="1" applyAlignment="1">
      <alignment horizontal="center" vertical="center" wrapText="1" readingOrder="1"/>
    </xf>
    <xf numFmtId="176" fontId="9" fillId="0" borderId="10" xfId="0" applyNumberFormat="1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80" fontId="4" fillId="0" borderId="7" xfId="2" applyNumberFormat="1" applyFont="1" applyBorder="1" applyAlignment="1">
      <alignment horizontal="center" vertical="center" wrapText="1"/>
    </xf>
    <xf numFmtId="181" fontId="9" fillId="0" borderId="7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180" fontId="4" fillId="0" borderId="0" xfId="2" applyNumberFormat="1" applyFont="1" applyAlignment="1">
      <alignment horizontal="center" vertical="center"/>
    </xf>
    <xf numFmtId="181" fontId="4" fillId="0" borderId="0" xfId="0" applyNumberFormat="1" applyFont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181" fontId="4" fillId="0" borderId="0" xfId="2" applyNumberFormat="1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181" fontId="4" fillId="0" borderId="2" xfId="2" applyNumberFormat="1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 readingOrder="1"/>
    </xf>
    <xf numFmtId="0" fontId="9" fillId="2" borderId="0" xfId="0" applyFont="1" applyFill="1" applyAlignment="1">
      <alignment horizontal="left" vertical="center" wrapText="1" readingOrder="1"/>
    </xf>
    <xf numFmtId="0" fontId="9" fillId="4" borderId="0" xfId="0" applyFont="1" applyFill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11" fillId="0" borderId="2" xfId="0" applyFont="1" applyBorder="1" applyAlignment="1">
      <alignment horizontal="left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/>
    </xf>
    <xf numFmtId="0" fontId="4" fillId="2" borderId="11" xfId="0" applyFont="1" applyFill="1" applyBorder="1">
      <alignment vertical="center"/>
    </xf>
    <xf numFmtId="0" fontId="4" fillId="4" borderId="11" xfId="0" applyFont="1" applyFill="1" applyBorder="1">
      <alignment vertical="center"/>
    </xf>
    <xf numFmtId="0" fontId="7" fillId="0" borderId="0" xfId="3" applyFont="1" applyAlignment="1">
      <alignment horizontal="left" vertical="center"/>
    </xf>
    <xf numFmtId="0" fontId="4" fillId="0" borderId="0" xfId="3" applyFont="1">
      <alignment vertical="center"/>
    </xf>
    <xf numFmtId="0" fontId="4" fillId="0" borderId="2" xfId="3" applyFont="1" applyBorder="1">
      <alignment vertical="center"/>
    </xf>
    <xf numFmtId="0" fontId="9" fillId="0" borderId="12" xfId="3" applyFont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center" vertical="center" wrapText="1" readingOrder="1"/>
    </xf>
    <xf numFmtId="0" fontId="9" fillId="3" borderId="12" xfId="0" applyFont="1" applyFill="1" applyBorder="1" applyAlignment="1">
      <alignment horizontal="center" vertical="center" wrapText="1" readingOrder="1"/>
    </xf>
    <xf numFmtId="0" fontId="9" fillId="2" borderId="12" xfId="3" applyFont="1" applyFill="1" applyBorder="1" applyAlignment="1">
      <alignment horizontal="center" vertical="center" wrapText="1" readingOrder="1"/>
    </xf>
    <xf numFmtId="0" fontId="11" fillId="2" borderId="12" xfId="3" applyFont="1" applyFill="1" applyBorder="1" applyAlignment="1">
      <alignment horizontal="center" vertical="center" wrapText="1" readingOrder="1"/>
    </xf>
    <xf numFmtId="0" fontId="11" fillId="3" borderId="12" xfId="0" applyFont="1" applyFill="1" applyBorder="1" applyAlignment="1">
      <alignment horizontal="center" vertical="center" wrapText="1" readingOrder="1"/>
    </xf>
    <xf numFmtId="0" fontId="9" fillId="4" borderId="12" xfId="0" applyFont="1" applyFill="1" applyBorder="1" applyAlignment="1">
      <alignment horizontal="center" vertical="center" wrapText="1" readingOrder="1"/>
    </xf>
    <xf numFmtId="0" fontId="9" fillId="0" borderId="13" xfId="0" applyFont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76" fontId="9" fillId="0" borderId="13" xfId="0" applyNumberFormat="1" applyFont="1" applyBorder="1" applyAlignment="1">
      <alignment horizontal="center" vertical="center" wrapText="1" readingOrder="1"/>
    </xf>
    <xf numFmtId="0" fontId="9" fillId="2" borderId="13" xfId="0" applyFont="1" applyFill="1" applyBorder="1" applyAlignment="1">
      <alignment horizontal="center" vertical="center" wrapText="1" readingOrder="1"/>
    </xf>
    <xf numFmtId="11" fontId="9" fillId="2" borderId="13" xfId="0" applyNumberFormat="1" applyFont="1" applyFill="1" applyBorder="1" applyAlignment="1">
      <alignment horizontal="center" vertical="center" wrapText="1" readingOrder="1"/>
    </xf>
    <xf numFmtId="0" fontId="9" fillId="4" borderId="13" xfId="0" applyFont="1" applyFill="1" applyBorder="1" applyAlignment="1">
      <alignment horizontal="center" vertical="center" wrapText="1" readingOrder="1"/>
    </xf>
    <xf numFmtId="0" fontId="4" fillId="0" borderId="0" xfId="3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 readingOrder="1"/>
    </xf>
    <xf numFmtId="11" fontId="9" fillId="3" borderId="0" xfId="0" applyNumberFormat="1" applyFont="1" applyFill="1" applyAlignment="1">
      <alignment horizontal="center" vertical="center" wrapText="1" readingOrder="1"/>
    </xf>
    <xf numFmtId="178" fontId="9" fillId="3" borderId="0" xfId="0" applyNumberFormat="1" applyFont="1" applyFill="1" applyAlignment="1">
      <alignment horizontal="center" vertical="center" wrapText="1" readingOrder="1"/>
    </xf>
    <xf numFmtId="0" fontId="11" fillId="4" borderId="0" xfId="0" applyFont="1" applyFill="1" applyAlignment="1">
      <alignment horizontal="center" vertical="center" wrapText="1" readingOrder="1"/>
    </xf>
    <xf numFmtId="0" fontId="11" fillId="2" borderId="0" xfId="0" applyFont="1" applyFill="1" applyAlignment="1">
      <alignment horizontal="center" vertical="center" wrapText="1" readingOrder="1"/>
    </xf>
    <xf numFmtId="11" fontId="9" fillId="2" borderId="0" xfId="0" applyNumberFormat="1" applyFont="1" applyFill="1" applyAlignment="1">
      <alignment horizontal="center" vertical="center" wrapText="1" readingOrder="1"/>
    </xf>
    <xf numFmtId="11" fontId="9" fillId="4" borderId="0" xfId="0" applyNumberFormat="1" applyFont="1" applyFill="1" applyAlignment="1">
      <alignment horizontal="center" vertical="center" wrapText="1" readingOrder="1"/>
    </xf>
    <xf numFmtId="178" fontId="9" fillId="4" borderId="0" xfId="0" applyNumberFormat="1" applyFont="1" applyFill="1" applyAlignment="1">
      <alignment horizontal="center" vertical="center" wrapText="1" readingOrder="1"/>
    </xf>
    <xf numFmtId="178" fontId="9" fillId="2" borderId="0" xfId="0" applyNumberFormat="1" applyFont="1" applyFill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176" fontId="9" fillId="0" borderId="2" xfId="0" applyNumberFormat="1" applyFont="1" applyBorder="1" applyAlignment="1">
      <alignment horizontal="center" vertical="center" wrapText="1" readingOrder="1"/>
    </xf>
    <xf numFmtId="178" fontId="9" fillId="2" borderId="2" xfId="0" applyNumberFormat="1" applyFont="1" applyFill="1" applyBorder="1" applyAlignment="1">
      <alignment horizontal="center" vertical="center" wrapText="1" readingOrder="1"/>
    </xf>
    <xf numFmtId="0" fontId="7" fillId="0" borderId="0" xfId="3" applyFont="1">
      <alignment vertical="center"/>
    </xf>
    <xf numFmtId="0" fontId="9" fillId="2" borderId="12" xfId="0" applyFont="1" applyFill="1" applyBorder="1" applyAlignment="1">
      <alignment horizontal="center" vertical="center" wrapText="1" readingOrder="1"/>
    </xf>
    <xf numFmtId="0" fontId="11" fillId="2" borderId="12" xfId="0" applyFont="1" applyFill="1" applyBorder="1" applyAlignment="1">
      <alignment horizontal="center" vertical="center" wrapText="1" readingOrder="1"/>
    </xf>
    <xf numFmtId="0" fontId="11" fillId="3" borderId="13" xfId="0" applyFont="1" applyFill="1" applyBorder="1" applyAlignment="1">
      <alignment horizontal="center" vertical="center" wrapText="1" readingOrder="1"/>
    </xf>
    <xf numFmtId="0" fontId="9" fillId="3" borderId="13" xfId="0" applyFont="1" applyFill="1" applyBorder="1" applyAlignment="1">
      <alignment horizontal="center" vertical="center" wrapText="1" readingOrder="1"/>
    </xf>
    <xf numFmtId="178" fontId="9" fillId="3" borderId="13" xfId="0" applyNumberFormat="1" applyFont="1" applyFill="1" applyBorder="1" applyAlignment="1">
      <alignment horizontal="center" vertical="center" wrapText="1" readingOrder="1"/>
    </xf>
    <xf numFmtId="11" fontId="9" fillId="4" borderId="13" xfId="0" applyNumberFormat="1" applyFont="1" applyFill="1" applyBorder="1" applyAlignment="1">
      <alignment horizontal="center" vertical="center" wrapText="1" readingOrder="1"/>
    </xf>
    <xf numFmtId="0" fontId="11" fillId="3" borderId="2" xfId="0" applyFont="1" applyFill="1" applyBorder="1" applyAlignment="1">
      <alignment horizontal="center" vertical="center" wrapText="1" readingOrder="1"/>
    </xf>
    <xf numFmtId="178" fontId="9" fillId="3" borderId="2" xfId="0" applyNumberFormat="1" applyFont="1" applyFill="1" applyBorder="1" applyAlignment="1">
      <alignment horizontal="center" vertical="center" wrapText="1" readingOrder="1"/>
    </xf>
    <xf numFmtId="0" fontId="16" fillId="0" borderId="0" xfId="4" applyFont="1" applyAlignment="1"/>
    <xf numFmtId="0" fontId="4" fillId="0" borderId="0" xfId="4" applyFont="1">
      <alignment vertical="center"/>
    </xf>
    <xf numFmtId="0" fontId="4" fillId="0" borderId="0" xfId="4" applyFont="1" applyAlignment="1"/>
    <xf numFmtId="0" fontId="18" fillId="0" borderId="7" xfId="4" applyFont="1" applyBorder="1" applyAlignment="1">
      <alignment horizontal="center" vertical="center"/>
    </xf>
    <xf numFmtId="0" fontId="18" fillId="0" borderId="0" xfId="4" applyFont="1" applyAlignment="1">
      <alignment horizontal="center" vertical="center"/>
    </xf>
    <xf numFmtId="183" fontId="18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183" fontId="4" fillId="0" borderId="0" xfId="4" applyNumberFormat="1" applyFont="1" applyAlignment="1">
      <alignment horizontal="center" vertical="center"/>
    </xf>
    <xf numFmtId="183" fontId="6" fillId="0" borderId="0" xfId="4" applyNumberFormat="1" applyFont="1" applyAlignment="1">
      <alignment horizontal="center" vertical="center"/>
    </xf>
    <xf numFmtId="0" fontId="18" fillId="0" borderId="14" xfId="4" applyFont="1" applyBorder="1" applyAlignment="1">
      <alignment horizontal="center" vertical="center"/>
    </xf>
    <xf numFmtId="183" fontId="18" fillId="0" borderId="14" xfId="4" applyNumberFormat="1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4" fillId="0" borderId="2" xfId="4" applyFont="1" applyBorder="1">
      <alignment vertical="center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>
      <alignment vertical="center"/>
    </xf>
    <xf numFmtId="0" fontId="4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right" vertical="center"/>
    </xf>
    <xf numFmtId="183" fontId="4" fillId="0" borderId="2" xfId="4" applyNumberFormat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2" fontId="4" fillId="0" borderId="2" xfId="4" applyNumberFormat="1" applyFont="1" applyBorder="1" applyAlignment="1">
      <alignment horizontal="center" vertical="center"/>
    </xf>
    <xf numFmtId="0" fontId="4" fillId="0" borderId="0" xfId="4" applyFont="1" applyAlignment="1">
      <alignment horizontal="left" vertical="center"/>
    </xf>
    <xf numFmtId="0" fontId="6" fillId="0" borderId="0" xfId="4" applyFont="1" applyAlignment="1">
      <alignment horizontal="right" vertical="center"/>
    </xf>
    <xf numFmtId="184" fontId="4" fillId="0" borderId="0" xfId="4" applyNumberFormat="1" applyFont="1" applyAlignment="1">
      <alignment horizontal="center" vertical="center"/>
    </xf>
    <xf numFmtId="186" fontId="4" fillId="0" borderId="0" xfId="0" applyNumberFormat="1" applyFont="1" applyAlignment="1">
      <alignment horizontal="center" vertical="center"/>
    </xf>
    <xf numFmtId="185" fontId="4" fillId="0" borderId="0" xfId="0" applyNumberFormat="1" applyFont="1" applyAlignment="1">
      <alignment horizontal="center" vertical="center"/>
    </xf>
    <xf numFmtId="185" fontId="4" fillId="0" borderId="2" xfId="0" applyNumberFormat="1" applyFont="1" applyBorder="1" applyAlignment="1">
      <alignment horizontal="center" vertical="center"/>
    </xf>
    <xf numFmtId="186" fontId="4" fillId="0" borderId="2" xfId="0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187" fontId="4" fillId="0" borderId="1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187" fontId="4" fillId="0" borderId="7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left" vertical="center"/>
    </xf>
    <xf numFmtId="188" fontId="6" fillId="0" borderId="0" xfId="4" applyNumberFormat="1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 wrapText="1"/>
    </xf>
    <xf numFmtId="49" fontId="6" fillId="0" borderId="0" xfId="4" applyNumberFormat="1" applyFont="1" applyAlignment="1">
      <alignment horizontal="center" vertical="center"/>
    </xf>
    <xf numFmtId="0" fontId="21" fillId="0" borderId="0" xfId="4" applyFont="1" applyAlignment="1">
      <alignment horizontal="left" vertical="center"/>
    </xf>
    <xf numFmtId="0" fontId="6" fillId="0" borderId="2" xfId="4" applyFont="1" applyBorder="1" applyAlignment="1">
      <alignment horizontal="left" vertical="center"/>
    </xf>
    <xf numFmtId="0" fontId="24" fillId="0" borderId="0" xfId="4" applyFont="1" applyAlignment="1"/>
    <xf numFmtId="0" fontId="6" fillId="0" borderId="0" xfId="4" applyFont="1" applyAlignment="1"/>
    <xf numFmtId="0" fontId="6" fillId="0" borderId="7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 wrapText="1"/>
    </xf>
    <xf numFmtId="0" fontId="6" fillId="0" borderId="15" xfId="4" applyFont="1" applyBorder="1" applyAlignment="1">
      <alignment horizontal="center" vertical="center"/>
    </xf>
    <xf numFmtId="0" fontId="21" fillId="0" borderId="2" xfId="4" applyFont="1" applyBorder="1" applyAlignment="1">
      <alignment horizontal="center" vertical="center"/>
    </xf>
    <xf numFmtId="183" fontId="6" fillId="0" borderId="2" xfId="4" applyNumberFormat="1" applyFont="1" applyBorder="1" applyAlignment="1">
      <alignment horizontal="center" vertical="center"/>
    </xf>
    <xf numFmtId="188" fontId="6" fillId="0" borderId="2" xfId="4" applyNumberFormat="1" applyFont="1" applyBorder="1" applyAlignment="1">
      <alignment horizontal="center" vertical="center"/>
    </xf>
    <xf numFmtId="49" fontId="21" fillId="0" borderId="0" xfId="4" applyNumberFormat="1" applyFont="1" applyAlignment="1">
      <alignment horizontal="center" vertical="center"/>
    </xf>
    <xf numFmtId="2" fontId="6" fillId="0" borderId="0" xfId="4" applyNumberFormat="1" applyFont="1" applyAlignment="1">
      <alignment horizontal="center" vertical="center"/>
    </xf>
    <xf numFmtId="49" fontId="21" fillId="0" borderId="2" xfId="4" applyNumberFormat="1" applyFont="1" applyBorder="1" applyAlignment="1">
      <alignment horizontal="center" vertical="center"/>
    </xf>
    <xf numFmtId="2" fontId="6" fillId="0" borderId="2" xfId="4" applyNumberFormat="1" applyFont="1" applyBorder="1" applyAlignment="1">
      <alignment horizontal="center" vertical="center"/>
    </xf>
    <xf numFmtId="49" fontId="6" fillId="0" borderId="0" xfId="4" applyNumberFormat="1" applyFont="1" applyAlignment="1">
      <alignment horizontal="left" vertical="center"/>
    </xf>
    <xf numFmtId="0" fontId="7" fillId="0" borderId="0" xfId="4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9" fontId="4" fillId="0" borderId="2" xfId="0" applyNumberFormat="1" applyFont="1" applyBorder="1" applyAlignment="1">
      <alignment horizontal="center" vertical="center"/>
    </xf>
    <xf numFmtId="0" fontId="28" fillId="0" borderId="0" xfId="2" applyFont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28" fillId="0" borderId="0" xfId="2" applyFont="1" applyAlignment="1">
      <alignment horizontal="left" vertical="center"/>
    </xf>
    <xf numFmtId="0" fontId="29" fillId="0" borderId="0" xfId="2" applyFont="1" applyAlignment="1">
      <alignment horizontal="left" vertical="center"/>
    </xf>
    <xf numFmtId="0" fontId="4" fillId="0" borderId="1" xfId="2" applyFont="1" applyBorder="1">
      <alignment vertical="center"/>
    </xf>
    <xf numFmtId="0" fontId="31" fillId="0" borderId="7" xfId="2" applyFont="1" applyBorder="1" applyAlignment="1">
      <alignment vertical="center" wrapText="1"/>
    </xf>
    <xf numFmtId="0" fontId="4" fillId="4" borderId="0" xfId="0" applyFont="1" applyFill="1">
      <alignment vertical="center"/>
    </xf>
    <xf numFmtId="190" fontId="4" fillId="4" borderId="0" xfId="0" applyNumberFormat="1" applyFont="1" applyFill="1">
      <alignment vertical="center"/>
    </xf>
    <xf numFmtId="0" fontId="15" fillId="0" borderId="0" xfId="0" applyFont="1">
      <alignment vertical="center"/>
    </xf>
    <xf numFmtId="190" fontId="4" fillId="0" borderId="0" xfId="0" applyNumberFormat="1" applyFont="1">
      <alignment vertical="center"/>
    </xf>
    <xf numFmtId="0" fontId="13" fillId="4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2" xfId="0" applyFont="1" applyBorder="1">
      <alignment vertical="center"/>
    </xf>
    <xf numFmtId="190" fontId="4" fillId="0" borderId="2" xfId="0" applyNumberFormat="1" applyFont="1" applyBorder="1">
      <alignment vertical="center"/>
    </xf>
    <xf numFmtId="190" fontId="30" fillId="0" borderId="0" xfId="2" applyNumberFormat="1" applyFont="1">
      <alignment vertical="center"/>
    </xf>
    <xf numFmtId="0" fontId="31" fillId="0" borderId="7" xfId="2" applyFont="1" applyBorder="1">
      <alignment vertical="center"/>
    </xf>
    <xf numFmtId="178" fontId="4" fillId="0" borderId="0" xfId="0" applyNumberFormat="1" applyFont="1">
      <alignment vertical="center"/>
    </xf>
    <xf numFmtId="191" fontId="4" fillId="0" borderId="0" xfId="0" applyNumberFormat="1" applyFont="1">
      <alignment vertical="center"/>
    </xf>
    <xf numFmtId="0" fontId="30" fillId="0" borderId="2" xfId="2" applyFont="1" applyBorder="1">
      <alignment vertical="center"/>
    </xf>
    <xf numFmtId="0" fontId="32" fillId="0" borderId="2" xfId="2" applyFont="1" applyBorder="1">
      <alignment vertical="center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3" fillId="0" borderId="0" xfId="0" applyFont="1" applyAlignment="1">
      <alignment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177" fontId="33" fillId="0" borderId="0" xfId="0" applyNumberFormat="1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181" fontId="33" fillId="0" borderId="2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vertical="center" wrapText="1"/>
    </xf>
    <xf numFmtId="176" fontId="33" fillId="0" borderId="0" xfId="0" applyNumberFormat="1" applyFont="1" applyAlignment="1">
      <alignment horizontal="center" vertical="center" wrapText="1"/>
    </xf>
    <xf numFmtId="181" fontId="33" fillId="0" borderId="0" xfId="0" applyNumberFormat="1" applyFont="1" applyAlignment="1">
      <alignment horizontal="center" vertical="center" wrapText="1"/>
    </xf>
    <xf numFmtId="188" fontId="33" fillId="0" borderId="0" xfId="0" applyNumberFormat="1" applyFont="1" applyAlignment="1">
      <alignment horizontal="center" vertical="center" wrapText="1"/>
    </xf>
    <xf numFmtId="192" fontId="33" fillId="0" borderId="2" xfId="0" applyNumberFormat="1" applyFont="1" applyBorder="1" applyAlignment="1">
      <alignment horizontal="center" vertical="center" wrapText="1"/>
    </xf>
    <xf numFmtId="188" fontId="33" fillId="0" borderId="2" xfId="0" applyNumberFormat="1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177" fontId="33" fillId="0" borderId="0" xfId="0" applyNumberFormat="1" applyFont="1" applyAlignment="1">
      <alignment horizontal="center" vertical="top" wrapText="1"/>
    </xf>
    <xf numFmtId="176" fontId="33" fillId="0" borderId="2" xfId="0" applyNumberFormat="1" applyFont="1" applyBorder="1" applyAlignment="1">
      <alignment horizontal="center" vertical="center" wrapText="1"/>
    </xf>
    <xf numFmtId="186" fontId="4" fillId="0" borderId="2" xfId="4" applyNumberFormat="1" applyFont="1" applyBorder="1" applyAlignment="1">
      <alignment horizontal="center" vertical="center"/>
    </xf>
    <xf numFmtId="49" fontId="4" fillId="0" borderId="2" xfId="4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183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84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2" fontId="9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2" fontId="9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84" fontId="9" fillId="0" borderId="0" xfId="0" applyNumberFormat="1" applyFont="1" applyAlignment="1">
      <alignment horizontal="left" vertical="center" wrapText="1"/>
    </xf>
    <xf numFmtId="186" fontId="9" fillId="0" borderId="0" xfId="0" applyNumberFormat="1" applyFont="1" applyAlignment="1">
      <alignment horizontal="left" vertical="center" wrapText="1"/>
    </xf>
    <xf numFmtId="2" fontId="9" fillId="0" borderId="2" xfId="0" applyNumberFormat="1" applyFont="1" applyBorder="1" applyAlignment="1">
      <alignment horizontal="left" vertical="center" wrapText="1"/>
    </xf>
    <xf numFmtId="184" fontId="9" fillId="0" borderId="0" xfId="0" applyNumberFormat="1" applyFont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188" fontId="9" fillId="0" borderId="0" xfId="0" applyNumberFormat="1" applyFont="1" applyAlignment="1">
      <alignment horizontal="left" vertical="center"/>
    </xf>
    <xf numFmtId="179" fontId="9" fillId="0" borderId="0" xfId="0" applyNumberFormat="1" applyFont="1" applyAlignment="1">
      <alignment horizontal="left" vertical="center" wrapText="1"/>
    </xf>
    <xf numFmtId="185" fontId="9" fillId="0" borderId="0" xfId="0" applyNumberFormat="1" applyFont="1" applyAlignment="1">
      <alignment horizontal="left" vertical="center" wrapText="1"/>
    </xf>
    <xf numFmtId="184" fontId="9" fillId="0" borderId="2" xfId="0" applyNumberFormat="1" applyFont="1" applyBorder="1" applyAlignment="1">
      <alignment horizontal="left" vertical="center" wrapText="1"/>
    </xf>
    <xf numFmtId="188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5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7" fillId="0" borderId="7" xfId="0" applyFont="1" applyBorder="1">
      <alignment vertical="center"/>
    </xf>
    <xf numFmtId="0" fontId="13" fillId="5" borderId="2" xfId="0" applyFont="1" applyFill="1" applyBorder="1">
      <alignment vertical="center"/>
    </xf>
    <xf numFmtId="0" fontId="4" fillId="5" borderId="2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16" xfId="0" applyFont="1" applyBorder="1">
      <alignment vertical="center"/>
    </xf>
    <xf numFmtId="0" fontId="13" fillId="5" borderId="18" xfId="0" applyFont="1" applyFill="1" applyBorder="1">
      <alignment vertical="center"/>
    </xf>
    <xf numFmtId="0" fontId="13" fillId="5" borderId="19" xfId="0" applyFont="1" applyFill="1" applyBorder="1">
      <alignment vertical="center"/>
    </xf>
    <xf numFmtId="0" fontId="13" fillId="0" borderId="18" xfId="0" applyFont="1" applyBorder="1">
      <alignment vertical="center"/>
    </xf>
    <xf numFmtId="0" fontId="37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13" fillId="5" borderId="0" xfId="0" applyFont="1" applyFill="1">
      <alignment vertical="center"/>
    </xf>
    <xf numFmtId="0" fontId="4" fillId="5" borderId="21" xfId="0" applyFont="1" applyFill="1" applyBorder="1">
      <alignment vertical="center"/>
    </xf>
    <xf numFmtId="0" fontId="4" fillId="5" borderId="22" xfId="0" applyFont="1" applyFill="1" applyBorder="1">
      <alignment vertical="center"/>
    </xf>
    <xf numFmtId="0" fontId="4" fillId="0" borderId="21" xfId="0" applyFont="1" applyBorder="1">
      <alignment vertical="center"/>
    </xf>
    <xf numFmtId="0" fontId="37" fillId="0" borderId="0" xfId="0" applyFont="1">
      <alignment vertical="center"/>
    </xf>
    <xf numFmtId="0" fontId="4" fillId="0" borderId="22" xfId="0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2" fontId="4" fillId="0" borderId="0" xfId="4" applyNumberFormat="1" applyFont="1" applyAlignment="1">
      <alignment horizontal="center" vertical="center"/>
    </xf>
    <xf numFmtId="2" fontId="4" fillId="0" borderId="2" xfId="4" applyNumberFormat="1" applyFont="1" applyBorder="1" applyAlignment="1">
      <alignment horizontal="center" vertical="center"/>
    </xf>
    <xf numFmtId="0" fontId="4" fillId="0" borderId="0" xfId="4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33" fillId="0" borderId="0" xfId="0" applyFont="1" applyAlignment="1">
      <alignment horizontal="center" vertical="center" wrapText="1"/>
    </xf>
    <xf numFmtId="184" fontId="9" fillId="0" borderId="0" xfId="0" applyNumberFormat="1" applyFont="1" applyAlignment="1">
      <alignment horizontal="center" vertical="center"/>
    </xf>
    <xf numFmtId="184" fontId="9" fillId="0" borderId="2" xfId="0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9" fillId="0" borderId="8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readingOrder="1"/>
    </xf>
    <xf numFmtId="0" fontId="30" fillId="0" borderId="1" xfId="2" applyFont="1" applyBorder="1" applyAlignment="1">
      <alignment vertical="center" wrapText="1"/>
    </xf>
    <xf numFmtId="0" fontId="30" fillId="0" borderId="2" xfId="2" applyFont="1" applyBorder="1" applyAlignment="1">
      <alignment vertical="center" wrapText="1"/>
    </xf>
    <xf numFmtId="190" fontId="30" fillId="0" borderId="1" xfId="2" applyNumberFormat="1" applyFont="1" applyBorder="1" applyAlignment="1">
      <alignment vertical="center" wrapText="1"/>
    </xf>
    <xf numFmtId="190" fontId="30" fillId="0" borderId="2" xfId="2" applyNumberFormat="1" applyFont="1" applyBorder="1" applyAlignment="1">
      <alignment vertical="center" wrapText="1"/>
    </xf>
    <xf numFmtId="0" fontId="31" fillId="0" borderId="1" xfId="2" applyFont="1" applyBorder="1" applyAlignment="1">
      <alignment vertical="center" wrapText="1"/>
    </xf>
    <xf numFmtId="0" fontId="31" fillId="0" borderId="2" xfId="2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3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176" fontId="33" fillId="0" borderId="0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>
      <alignment vertical="center"/>
    </xf>
    <xf numFmtId="181" fontId="33" fillId="0" borderId="0" xfId="0" applyNumberFormat="1" applyFont="1" applyBorder="1" applyAlignment="1">
      <alignment horizontal="center" vertical="center" wrapText="1"/>
    </xf>
    <xf numFmtId="0" fontId="7" fillId="0" borderId="0" xfId="4" applyFont="1">
      <alignment vertical="center"/>
    </xf>
  </cellXfs>
  <cellStyles count="5">
    <cellStyle name="標準" xfId="0" builtinId="0"/>
    <cellStyle name="標準 2" xfId="1" xr:uid="{25F7E1F1-87EB-1D42-84BF-B4A22DBED736}"/>
    <cellStyle name="標準 2 2" xfId="4" xr:uid="{9B4E7624-D9F5-044D-B0B3-14F9A41FB5E6}"/>
    <cellStyle name="標準 2 4" xfId="3" xr:uid="{5D579D14-EA0D-0F4B-B8D5-E1BA5BE67C4B}"/>
    <cellStyle name="標準 3 2" xfId="2" xr:uid="{99EB8F60-D5F0-4248-9E0E-74D684BEADF4}"/>
  </cellStyles>
  <dxfs count="1">
    <dxf>
      <font>
        <color rgb="FFC00000"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FA62-7CA2-ED47-B7BE-412E5588F2B4}">
  <dimension ref="A1:V279"/>
  <sheetViews>
    <sheetView zoomScaleNormal="100" workbookViewId="0">
      <selection activeCell="B7" sqref="B7"/>
    </sheetView>
  </sheetViews>
  <sheetFormatPr baseColWidth="10" defaultColWidth="11.42578125" defaultRowHeight="16"/>
  <cols>
    <col min="1" max="2" width="15.85546875" style="219" customWidth="1"/>
    <col min="3" max="3" width="30.140625" style="252" customWidth="1"/>
    <col min="4" max="5" width="11.42578125" style="219"/>
    <col min="6" max="6" width="15.85546875" style="219" customWidth="1"/>
    <col min="7" max="7" width="13" style="219" customWidth="1"/>
    <col min="8" max="8" width="23.7109375" style="219" customWidth="1"/>
    <col min="9" max="9" width="16.7109375" style="219" customWidth="1"/>
    <col min="10" max="10" width="58.5703125" style="219" customWidth="1"/>
    <col min="11" max="11" width="14.7109375" style="219" customWidth="1"/>
    <col min="12" max="12" width="14.28515625" style="219" customWidth="1"/>
    <col min="13" max="14" width="14.5703125" style="219" customWidth="1"/>
    <col min="15" max="15" width="20" style="219" customWidth="1"/>
    <col min="16" max="16" width="78.85546875" style="248" customWidth="1"/>
    <col min="17" max="17" width="21.140625" style="219" customWidth="1"/>
    <col min="18" max="18" width="34.85546875" style="219" customWidth="1"/>
    <col min="19" max="19" width="12" style="219" customWidth="1"/>
    <col min="20" max="20" width="24.7109375" style="219" customWidth="1"/>
    <col min="21" max="16384" width="11.42578125" style="219"/>
  </cols>
  <sheetData>
    <row r="1" spans="1:21">
      <c r="A1" s="255" t="s">
        <v>1474</v>
      </c>
      <c r="B1" s="256"/>
      <c r="C1" s="256"/>
      <c r="D1" s="256"/>
      <c r="E1" s="256"/>
    </row>
    <row r="3" spans="1:21" ht="32" customHeight="1">
      <c r="A3" s="257" t="s">
        <v>701</v>
      </c>
      <c r="B3" s="257" t="s">
        <v>702</v>
      </c>
      <c r="C3" s="258" t="s">
        <v>703</v>
      </c>
      <c r="D3" s="257" t="s">
        <v>490</v>
      </c>
      <c r="E3" s="257" t="s">
        <v>704</v>
      </c>
      <c r="F3" s="257" t="s">
        <v>705</v>
      </c>
      <c r="G3" s="257" t="s">
        <v>706</v>
      </c>
      <c r="H3" s="257" t="s">
        <v>1423</v>
      </c>
      <c r="I3" s="258" t="s">
        <v>707</v>
      </c>
      <c r="J3" s="257" t="s">
        <v>1424</v>
      </c>
      <c r="K3" s="258" t="s">
        <v>1451</v>
      </c>
      <c r="L3" s="257" t="s">
        <v>493</v>
      </c>
      <c r="M3" s="257" t="s">
        <v>494</v>
      </c>
      <c r="N3" s="257" t="s">
        <v>708</v>
      </c>
      <c r="O3" s="257" t="s">
        <v>860</v>
      </c>
      <c r="P3" s="257" t="s">
        <v>861</v>
      </c>
      <c r="Q3" s="257" t="s">
        <v>709</v>
      </c>
      <c r="R3" s="258" t="s">
        <v>710</v>
      </c>
      <c r="S3" s="257" t="s">
        <v>711</v>
      </c>
      <c r="T3" s="257" t="s">
        <v>712</v>
      </c>
      <c r="U3" s="257" t="s">
        <v>713</v>
      </c>
    </row>
    <row r="4" spans="1:21">
      <c r="A4" s="219" t="s">
        <v>123</v>
      </c>
      <c r="B4" s="219">
        <v>10284</v>
      </c>
      <c r="C4" s="250">
        <v>3</v>
      </c>
      <c r="D4" s="219">
        <v>73</v>
      </c>
      <c r="E4" s="219" t="s">
        <v>714</v>
      </c>
      <c r="F4" s="222">
        <v>23.335466140000001</v>
      </c>
      <c r="G4" s="219" t="s">
        <v>715</v>
      </c>
      <c r="H4" s="219" t="s">
        <v>242</v>
      </c>
      <c r="I4" s="219" t="s">
        <v>234</v>
      </c>
      <c r="K4" s="219">
        <v>1</v>
      </c>
      <c r="L4" s="219">
        <v>800</v>
      </c>
      <c r="M4" s="219" t="s">
        <v>716</v>
      </c>
      <c r="N4" s="219">
        <v>1</v>
      </c>
      <c r="O4" s="219" t="s">
        <v>717</v>
      </c>
      <c r="Q4" s="219" t="s">
        <v>718</v>
      </c>
      <c r="R4" s="249">
        <v>3.4333333333333331</v>
      </c>
      <c r="S4" s="219" t="s">
        <v>719</v>
      </c>
      <c r="T4" s="249">
        <v>23.066666666666666</v>
      </c>
      <c r="U4" s="219" t="s">
        <v>719</v>
      </c>
    </row>
    <row r="5" spans="1:21">
      <c r="A5" s="219" t="s">
        <v>77</v>
      </c>
      <c r="B5" s="219">
        <v>10323</v>
      </c>
      <c r="C5" s="250">
        <v>1</v>
      </c>
      <c r="D5" s="219">
        <v>68</v>
      </c>
      <c r="E5" s="219" t="s">
        <v>720</v>
      </c>
      <c r="F5" s="222">
        <v>21.786492370000001</v>
      </c>
      <c r="G5" s="219" t="s">
        <v>721</v>
      </c>
      <c r="H5" s="219" t="s">
        <v>242</v>
      </c>
      <c r="I5" s="219" t="s">
        <v>234</v>
      </c>
      <c r="K5" s="219">
        <v>1</v>
      </c>
      <c r="L5" s="219">
        <v>279</v>
      </c>
      <c r="M5" s="219" t="s">
        <v>716</v>
      </c>
      <c r="N5" s="219">
        <v>0</v>
      </c>
      <c r="O5" s="219" t="s">
        <v>717</v>
      </c>
      <c r="Q5" s="219" t="s">
        <v>718</v>
      </c>
      <c r="R5" s="249">
        <v>63.06666666666667</v>
      </c>
      <c r="S5" s="219" t="s">
        <v>718</v>
      </c>
      <c r="T5" s="249">
        <v>63.06666666666667</v>
      </c>
      <c r="U5" s="219" t="s">
        <v>718</v>
      </c>
    </row>
    <row r="6" spans="1:21">
      <c r="A6" s="219" t="s">
        <v>47</v>
      </c>
      <c r="B6" s="219">
        <v>10260</v>
      </c>
      <c r="C6" s="250">
        <v>1</v>
      </c>
      <c r="D6" s="219">
        <v>63</v>
      </c>
      <c r="E6" s="219" t="s">
        <v>720</v>
      </c>
      <c r="F6" s="222">
        <v>20.134779750164366</v>
      </c>
      <c r="G6" s="219" t="s">
        <v>722</v>
      </c>
      <c r="H6" s="219" t="s">
        <v>246</v>
      </c>
      <c r="I6" s="219" t="s">
        <v>723</v>
      </c>
      <c r="K6" s="219">
        <v>1</v>
      </c>
      <c r="L6" s="219">
        <v>0</v>
      </c>
      <c r="M6" s="219" t="s">
        <v>724</v>
      </c>
      <c r="N6" s="219">
        <v>0</v>
      </c>
      <c r="O6" s="219" t="s">
        <v>717</v>
      </c>
      <c r="Q6" s="219" t="s">
        <v>718</v>
      </c>
      <c r="R6" s="249">
        <v>77.900000000000006</v>
      </c>
      <c r="S6" s="219" t="s">
        <v>718</v>
      </c>
      <c r="T6" s="249">
        <v>77.900000000000006</v>
      </c>
      <c r="U6" s="219" t="s">
        <v>718</v>
      </c>
    </row>
    <row r="7" spans="1:21">
      <c r="A7" s="219" t="s">
        <v>30</v>
      </c>
      <c r="B7" s="219">
        <v>10307</v>
      </c>
      <c r="C7" s="250">
        <v>1</v>
      </c>
      <c r="D7" s="219">
        <v>49</v>
      </c>
      <c r="E7" s="219" t="s">
        <v>720</v>
      </c>
      <c r="F7" s="222">
        <v>22.64086462471699</v>
      </c>
      <c r="G7" s="219" t="s">
        <v>722</v>
      </c>
      <c r="H7" s="219" t="s">
        <v>725</v>
      </c>
      <c r="I7" s="219" t="s">
        <v>234</v>
      </c>
      <c r="K7" s="219">
        <v>1</v>
      </c>
      <c r="L7" s="219">
        <v>0</v>
      </c>
      <c r="M7" s="219" t="s">
        <v>716</v>
      </c>
      <c r="N7" s="219">
        <v>0</v>
      </c>
      <c r="O7" s="219" t="s">
        <v>726</v>
      </c>
      <c r="Q7" s="219" t="s">
        <v>718</v>
      </c>
      <c r="R7" s="249">
        <v>87.666666666666671</v>
      </c>
      <c r="S7" s="219" t="s">
        <v>718</v>
      </c>
      <c r="T7" s="249">
        <v>87.666666666666671</v>
      </c>
      <c r="U7" s="219" t="s">
        <v>718</v>
      </c>
    </row>
    <row r="8" spans="1:21">
      <c r="A8" s="219" t="s">
        <v>23</v>
      </c>
      <c r="B8" s="219">
        <v>10359</v>
      </c>
      <c r="C8" s="250">
        <v>1</v>
      </c>
      <c r="D8" s="219">
        <v>72</v>
      </c>
      <c r="E8" s="219" t="s">
        <v>714</v>
      </c>
      <c r="F8" s="222">
        <v>30.110278900000001</v>
      </c>
      <c r="G8" s="219" t="s">
        <v>722</v>
      </c>
      <c r="H8" s="219" t="s">
        <v>245</v>
      </c>
      <c r="I8" s="219" t="s">
        <v>723</v>
      </c>
      <c r="K8" s="219">
        <v>1</v>
      </c>
      <c r="L8" s="219">
        <v>550</v>
      </c>
      <c r="M8" s="219" t="s">
        <v>716</v>
      </c>
      <c r="N8" s="219">
        <v>1</v>
      </c>
      <c r="O8" s="219" t="s">
        <v>726</v>
      </c>
      <c r="Q8" s="219" t="s">
        <v>718</v>
      </c>
      <c r="R8" s="249">
        <v>63.6</v>
      </c>
      <c r="S8" s="219" t="s">
        <v>718</v>
      </c>
      <c r="T8" s="249">
        <v>63.6</v>
      </c>
      <c r="U8" s="219" t="s">
        <v>718</v>
      </c>
    </row>
    <row r="9" spans="1:21" ht="20">
      <c r="A9" s="219" t="s">
        <v>105</v>
      </c>
      <c r="B9" s="219">
        <v>10397</v>
      </c>
      <c r="C9" s="250">
        <v>3</v>
      </c>
      <c r="D9" s="219">
        <v>53</v>
      </c>
      <c r="E9" s="219" t="s">
        <v>720</v>
      </c>
      <c r="F9" s="222">
        <v>24.835763499439192</v>
      </c>
      <c r="G9" s="219" t="s">
        <v>715</v>
      </c>
      <c r="H9" s="219" t="s">
        <v>241</v>
      </c>
      <c r="I9" s="219" t="s">
        <v>234</v>
      </c>
      <c r="K9" s="219">
        <v>1</v>
      </c>
      <c r="L9" s="219">
        <v>0</v>
      </c>
      <c r="M9" s="219" t="s">
        <v>716</v>
      </c>
      <c r="N9" s="219">
        <v>1</v>
      </c>
      <c r="O9" s="219" t="s">
        <v>717</v>
      </c>
      <c r="P9" s="248" t="s">
        <v>833</v>
      </c>
      <c r="Q9" s="219" t="s">
        <v>718</v>
      </c>
      <c r="R9" s="249">
        <v>27.1</v>
      </c>
      <c r="S9" s="219" t="s">
        <v>719</v>
      </c>
      <c r="T9" s="249">
        <v>41.633333333333333</v>
      </c>
      <c r="U9" s="219" t="s">
        <v>719</v>
      </c>
    </row>
    <row r="10" spans="1:21">
      <c r="A10" s="219" t="s">
        <v>104</v>
      </c>
      <c r="B10" s="219">
        <v>10380</v>
      </c>
      <c r="C10" s="250">
        <v>3</v>
      </c>
      <c r="D10" s="219">
        <v>28</v>
      </c>
      <c r="E10" s="219" t="s">
        <v>714</v>
      </c>
      <c r="F10" s="222">
        <v>26.297577854671282</v>
      </c>
      <c r="G10" s="219" t="s">
        <v>722</v>
      </c>
      <c r="H10" s="219" t="s">
        <v>241</v>
      </c>
      <c r="I10" s="219" t="s">
        <v>234</v>
      </c>
      <c r="K10" s="219">
        <v>1</v>
      </c>
      <c r="L10" s="219">
        <v>0</v>
      </c>
      <c r="M10" s="219" t="s">
        <v>724</v>
      </c>
      <c r="N10" s="219">
        <v>0</v>
      </c>
      <c r="O10" s="219" t="s">
        <v>727</v>
      </c>
      <c r="P10" s="248" t="s">
        <v>728</v>
      </c>
      <c r="Q10" s="219" t="s">
        <v>718</v>
      </c>
      <c r="R10" s="249">
        <v>19.966666666666665</v>
      </c>
      <c r="S10" s="219" t="s">
        <v>719</v>
      </c>
      <c r="T10" s="249">
        <v>89.033333333333331</v>
      </c>
      <c r="U10" s="219" t="s">
        <v>718</v>
      </c>
    </row>
    <row r="11" spans="1:21">
      <c r="A11" s="219" t="s">
        <v>61</v>
      </c>
      <c r="B11" s="219">
        <v>10459</v>
      </c>
      <c r="C11" s="250">
        <v>1</v>
      </c>
      <c r="D11" s="219">
        <v>73</v>
      </c>
      <c r="E11" s="219" t="s">
        <v>720</v>
      </c>
      <c r="F11" s="222">
        <v>19.562955250000002</v>
      </c>
      <c r="G11" s="219" t="s">
        <v>721</v>
      </c>
      <c r="H11" s="219" t="s">
        <v>241</v>
      </c>
      <c r="I11" s="219" t="s">
        <v>234</v>
      </c>
      <c r="K11" s="219">
        <v>1</v>
      </c>
      <c r="L11" s="219">
        <v>0</v>
      </c>
      <c r="M11" s="219" t="s">
        <v>724</v>
      </c>
      <c r="N11" s="219">
        <v>1</v>
      </c>
      <c r="O11" s="219" t="s">
        <v>717</v>
      </c>
      <c r="Q11" s="219" t="s">
        <v>718</v>
      </c>
      <c r="R11" s="249">
        <v>62.6</v>
      </c>
      <c r="S11" s="219" t="s">
        <v>718</v>
      </c>
      <c r="T11" s="249">
        <v>62.6</v>
      </c>
      <c r="U11" s="219" t="s">
        <v>718</v>
      </c>
    </row>
    <row r="12" spans="1:21" ht="20">
      <c r="A12" s="219" t="s">
        <v>135</v>
      </c>
      <c r="B12" s="219">
        <v>10416</v>
      </c>
      <c r="C12" s="250">
        <v>4</v>
      </c>
      <c r="D12" s="219">
        <v>56</v>
      </c>
      <c r="E12" s="219" t="s">
        <v>720</v>
      </c>
      <c r="F12" s="222">
        <v>21.453573710000001</v>
      </c>
      <c r="G12" s="219" t="s">
        <v>715</v>
      </c>
      <c r="H12" s="219" t="s">
        <v>246</v>
      </c>
      <c r="I12" s="219" t="s">
        <v>723</v>
      </c>
      <c r="K12" s="219">
        <v>1</v>
      </c>
      <c r="L12" s="219">
        <v>0</v>
      </c>
      <c r="M12" s="219" t="s">
        <v>716</v>
      </c>
      <c r="N12" s="219">
        <v>0</v>
      </c>
      <c r="O12" s="219" t="s">
        <v>717</v>
      </c>
      <c r="P12" s="248" t="s">
        <v>834</v>
      </c>
      <c r="Q12" s="219" t="s">
        <v>718</v>
      </c>
      <c r="R12" s="249">
        <v>1.9666666666666666</v>
      </c>
      <c r="S12" s="219" t="s">
        <v>719</v>
      </c>
      <c r="T12" s="249">
        <v>34.166666666666664</v>
      </c>
      <c r="U12" s="219" t="s">
        <v>718</v>
      </c>
    </row>
    <row r="13" spans="1:21">
      <c r="A13" s="219" t="s">
        <v>115</v>
      </c>
      <c r="B13" s="219">
        <v>10449</v>
      </c>
      <c r="C13" s="250">
        <v>3</v>
      </c>
      <c r="D13" s="219">
        <v>43</v>
      </c>
      <c r="E13" s="219" t="s">
        <v>714</v>
      </c>
      <c r="F13" s="222">
        <v>24.221453289999999</v>
      </c>
      <c r="G13" s="219" t="s">
        <v>722</v>
      </c>
      <c r="H13" s="219" t="s">
        <v>725</v>
      </c>
      <c r="I13" s="219" t="s">
        <v>234</v>
      </c>
      <c r="K13" s="219">
        <v>1</v>
      </c>
      <c r="L13" s="219">
        <v>255</v>
      </c>
      <c r="M13" s="219" t="s">
        <v>716</v>
      </c>
      <c r="N13" s="219">
        <v>0</v>
      </c>
      <c r="O13" s="219" t="s">
        <v>726</v>
      </c>
      <c r="Q13" s="219" t="s">
        <v>718</v>
      </c>
      <c r="R13" s="249">
        <v>62.766666666666666</v>
      </c>
      <c r="S13" s="219" t="s">
        <v>718</v>
      </c>
      <c r="T13" s="249">
        <v>62.766666666666666</v>
      </c>
      <c r="U13" s="219" t="s">
        <v>718</v>
      </c>
    </row>
    <row r="14" spans="1:21">
      <c r="A14" s="219" t="s">
        <v>51</v>
      </c>
      <c r="B14" s="219">
        <v>10443</v>
      </c>
      <c r="C14" s="250">
        <v>1</v>
      </c>
      <c r="D14" s="219">
        <v>54</v>
      </c>
      <c r="E14" s="219" t="s">
        <v>720</v>
      </c>
      <c r="F14" s="222">
        <v>19.562955250000002</v>
      </c>
      <c r="G14" s="219" t="s">
        <v>721</v>
      </c>
      <c r="H14" s="219" t="s">
        <v>725</v>
      </c>
      <c r="I14" s="219" t="s">
        <v>234</v>
      </c>
      <c r="K14" s="219">
        <v>1</v>
      </c>
      <c r="L14" s="219">
        <v>0</v>
      </c>
      <c r="M14" s="219" t="s">
        <v>716</v>
      </c>
      <c r="N14" s="219">
        <v>0</v>
      </c>
      <c r="O14" s="219" t="s">
        <v>729</v>
      </c>
      <c r="Q14" s="219" t="s">
        <v>718</v>
      </c>
      <c r="R14" s="249">
        <v>4.5999999999999996</v>
      </c>
      <c r="S14" s="219" t="s">
        <v>719</v>
      </c>
      <c r="T14" s="249">
        <v>86.033333333333331</v>
      </c>
      <c r="U14" s="219" t="s">
        <v>718</v>
      </c>
    </row>
    <row r="15" spans="1:21">
      <c r="A15" s="219" t="s">
        <v>10</v>
      </c>
      <c r="B15" s="219">
        <v>10461</v>
      </c>
      <c r="C15" s="250">
        <v>1</v>
      </c>
      <c r="D15" s="219">
        <v>46</v>
      </c>
      <c r="E15" s="219" t="s">
        <v>714</v>
      </c>
      <c r="F15" s="222">
        <v>19.151191820000001</v>
      </c>
      <c r="G15" s="219" t="s">
        <v>722</v>
      </c>
      <c r="H15" s="219" t="s">
        <v>241</v>
      </c>
      <c r="I15" s="219" t="s">
        <v>234</v>
      </c>
      <c r="K15" s="219">
        <v>1</v>
      </c>
      <c r="L15" s="219">
        <v>420</v>
      </c>
      <c r="M15" s="219" t="s">
        <v>716</v>
      </c>
      <c r="N15" s="219">
        <v>0</v>
      </c>
      <c r="O15" s="219" t="s">
        <v>730</v>
      </c>
      <c r="Q15" s="219" t="s">
        <v>718</v>
      </c>
      <c r="R15" s="249">
        <v>87.766666666666666</v>
      </c>
      <c r="S15" s="219" t="s">
        <v>718</v>
      </c>
      <c r="T15" s="249">
        <v>87.766666666666666</v>
      </c>
      <c r="U15" s="219" t="s">
        <v>718</v>
      </c>
    </row>
    <row r="16" spans="1:21" ht="20">
      <c r="A16" s="219" t="s">
        <v>99</v>
      </c>
      <c r="B16" s="219">
        <v>10398</v>
      </c>
      <c r="C16" s="250">
        <v>2</v>
      </c>
      <c r="D16" s="219">
        <v>63</v>
      </c>
      <c r="E16" s="219" t="s">
        <v>714</v>
      </c>
      <c r="F16" s="222">
        <v>23.661438619999998</v>
      </c>
      <c r="G16" s="219" t="s">
        <v>715</v>
      </c>
      <c r="H16" s="219" t="s">
        <v>245</v>
      </c>
      <c r="I16" s="219" t="s">
        <v>723</v>
      </c>
      <c r="K16" s="219">
        <v>1</v>
      </c>
      <c r="L16" s="219">
        <v>0</v>
      </c>
      <c r="M16" s="219" t="s">
        <v>724</v>
      </c>
      <c r="N16" s="219">
        <v>1</v>
      </c>
      <c r="O16" s="219" t="s">
        <v>717</v>
      </c>
      <c r="P16" s="248" t="s">
        <v>835</v>
      </c>
      <c r="Q16" s="219" t="s">
        <v>718</v>
      </c>
      <c r="R16" s="249">
        <v>2.6333333333333333</v>
      </c>
      <c r="S16" s="219" t="s">
        <v>719</v>
      </c>
      <c r="T16" s="249">
        <v>28.266666666666666</v>
      </c>
      <c r="U16" s="219" t="s">
        <v>719</v>
      </c>
    </row>
    <row r="17" spans="1:21" ht="20">
      <c r="A17" s="219" t="s">
        <v>29</v>
      </c>
      <c r="B17" s="219">
        <v>10492</v>
      </c>
      <c r="C17" s="250">
        <v>1</v>
      </c>
      <c r="D17" s="219">
        <v>63</v>
      </c>
      <c r="E17" s="219" t="s">
        <v>714</v>
      </c>
      <c r="F17" s="222">
        <v>24.859073559999999</v>
      </c>
      <c r="G17" s="219" t="s">
        <v>715</v>
      </c>
      <c r="H17" s="219" t="s">
        <v>242</v>
      </c>
      <c r="I17" s="219" t="s">
        <v>234</v>
      </c>
      <c r="K17" s="219">
        <v>1</v>
      </c>
      <c r="L17" s="219">
        <v>435</v>
      </c>
      <c r="M17" s="219" t="s">
        <v>716</v>
      </c>
      <c r="N17" s="219">
        <v>0</v>
      </c>
      <c r="O17" s="219" t="s">
        <v>717</v>
      </c>
      <c r="P17" s="248" t="s">
        <v>836</v>
      </c>
      <c r="Q17" s="219" t="s">
        <v>718</v>
      </c>
      <c r="R17" s="249">
        <v>0.83333333333333337</v>
      </c>
      <c r="S17" s="219" t="s">
        <v>719</v>
      </c>
      <c r="T17" s="249">
        <v>100.13</v>
      </c>
      <c r="U17" s="219" t="s">
        <v>719</v>
      </c>
    </row>
    <row r="18" spans="1:21">
      <c r="A18" s="219" t="s">
        <v>138</v>
      </c>
      <c r="B18" s="219">
        <v>10505</v>
      </c>
      <c r="C18" s="250">
        <v>4</v>
      </c>
      <c r="D18" s="219">
        <v>65</v>
      </c>
      <c r="E18" s="219" t="s">
        <v>720</v>
      </c>
      <c r="F18" s="222">
        <v>17.99307958</v>
      </c>
      <c r="G18" s="219" t="s">
        <v>721</v>
      </c>
      <c r="H18" s="219" t="s">
        <v>241</v>
      </c>
      <c r="I18" s="219" t="s">
        <v>234</v>
      </c>
      <c r="K18" s="219">
        <v>1</v>
      </c>
      <c r="L18" s="219">
        <v>460</v>
      </c>
      <c r="M18" s="219" t="s">
        <v>724</v>
      </c>
      <c r="N18" s="219">
        <v>0</v>
      </c>
      <c r="O18" s="219" t="s">
        <v>717</v>
      </c>
      <c r="Q18" s="219" t="s">
        <v>718</v>
      </c>
      <c r="R18" s="249">
        <v>56.7</v>
      </c>
      <c r="S18" s="219" t="s">
        <v>718</v>
      </c>
      <c r="T18" s="249">
        <v>56.7</v>
      </c>
      <c r="U18" s="219" t="s">
        <v>718</v>
      </c>
    </row>
    <row r="19" spans="1:21">
      <c r="A19" s="219" t="s">
        <v>94</v>
      </c>
      <c r="B19" s="219">
        <v>10503</v>
      </c>
      <c r="C19" s="250">
        <v>2</v>
      </c>
      <c r="D19" s="219">
        <v>69</v>
      </c>
      <c r="E19" s="219" t="s">
        <v>714</v>
      </c>
      <c r="F19" s="222">
        <v>25.727555209999998</v>
      </c>
      <c r="G19" s="219" t="s">
        <v>721</v>
      </c>
      <c r="H19" s="219" t="s">
        <v>247</v>
      </c>
      <c r="I19" s="219" t="s">
        <v>723</v>
      </c>
      <c r="K19" s="219">
        <v>1</v>
      </c>
      <c r="L19" s="219">
        <v>1380</v>
      </c>
      <c r="M19" s="219" t="s">
        <v>716</v>
      </c>
      <c r="N19" s="219">
        <v>0</v>
      </c>
      <c r="O19" s="219" t="s">
        <v>717</v>
      </c>
      <c r="Q19" s="219" t="s">
        <v>719</v>
      </c>
      <c r="R19" s="249">
        <v>50.333333333333336</v>
      </c>
      <c r="S19" s="219" t="s">
        <v>719</v>
      </c>
      <c r="T19" s="249">
        <v>87.666666666666671</v>
      </c>
      <c r="U19" s="219" t="s">
        <v>718</v>
      </c>
    </row>
    <row r="20" spans="1:21">
      <c r="A20" s="219" t="s">
        <v>25</v>
      </c>
      <c r="B20" s="219">
        <v>10495</v>
      </c>
      <c r="C20" s="250">
        <v>1</v>
      </c>
      <c r="D20" s="219">
        <v>67</v>
      </c>
      <c r="E20" s="219" t="s">
        <v>714</v>
      </c>
      <c r="F20" s="222">
        <v>23.875114780000001</v>
      </c>
      <c r="G20" s="219" t="s">
        <v>721</v>
      </c>
      <c r="H20" s="219" t="s">
        <v>241</v>
      </c>
      <c r="I20" s="219" t="s">
        <v>234</v>
      </c>
      <c r="K20" s="219">
        <v>1</v>
      </c>
      <c r="L20" s="219">
        <v>1150</v>
      </c>
      <c r="M20" s="219" t="s">
        <v>716</v>
      </c>
      <c r="N20" s="219">
        <v>0</v>
      </c>
      <c r="O20" s="219" t="s">
        <v>717</v>
      </c>
      <c r="Q20" s="219" t="s">
        <v>718</v>
      </c>
      <c r="R20" s="249">
        <v>71.86666666666666</v>
      </c>
      <c r="S20" s="219" t="s">
        <v>718</v>
      </c>
      <c r="T20" s="249">
        <v>71.86666666666666</v>
      </c>
      <c r="U20" s="219" t="s">
        <v>718</v>
      </c>
    </row>
    <row r="21" spans="1:21" ht="20">
      <c r="A21" s="219" t="s">
        <v>85</v>
      </c>
      <c r="B21" s="219">
        <v>10523</v>
      </c>
      <c r="C21" s="250">
        <v>2</v>
      </c>
      <c r="D21" s="219">
        <v>50</v>
      </c>
      <c r="E21" s="219" t="s">
        <v>714</v>
      </c>
      <c r="F21" s="222">
        <f>65/1.69/1.69</f>
        <v>22.758306781975421</v>
      </c>
      <c r="G21" s="219" t="s">
        <v>721</v>
      </c>
      <c r="H21" s="219" t="s">
        <v>241</v>
      </c>
      <c r="I21" s="219" t="s">
        <v>234</v>
      </c>
      <c r="K21" s="219">
        <v>1</v>
      </c>
      <c r="L21" s="219">
        <v>930</v>
      </c>
      <c r="M21" s="219" t="s">
        <v>716</v>
      </c>
      <c r="N21" s="219">
        <v>1</v>
      </c>
      <c r="O21" s="219" t="s">
        <v>717</v>
      </c>
      <c r="P21" s="248" t="s">
        <v>834</v>
      </c>
      <c r="Q21" s="219" t="s">
        <v>719</v>
      </c>
      <c r="R21" s="249">
        <v>11.866666666666667</v>
      </c>
      <c r="S21" s="219" t="s">
        <v>719</v>
      </c>
      <c r="T21" s="249">
        <v>22.466666666666665</v>
      </c>
      <c r="U21" s="219" t="s">
        <v>718</v>
      </c>
    </row>
    <row r="22" spans="1:21">
      <c r="A22" s="219" t="s">
        <v>16</v>
      </c>
      <c r="B22" s="219">
        <v>10527</v>
      </c>
      <c r="C22" s="250">
        <v>1</v>
      </c>
      <c r="D22" s="219">
        <v>62</v>
      </c>
      <c r="E22" s="219" t="s">
        <v>714</v>
      </c>
      <c r="F22" s="222">
        <v>24.618103770000001</v>
      </c>
      <c r="G22" s="219" t="s">
        <v>722</v>
      </c>
      <c r="H22" s="219" t="s">
        <v>247</v>
      </c>
      <c r="I22" s="219" t="s">
        <v>723</v>
      </c>
      <c r="K22" s="219">
        <v>1</v>
      </c>
      <c r="L22" s="219">
        <v>860</v>
      </c>
      <c r="M22" s="219" t="s">
        <v>716</v>
      </c>
      <c r="N22" s="219">
        <v>1</v>
      </c>
      <c r="O22" s="219" t="s">
        <v>717</v>
      </c>
      <c r="P22" s="248" t="s">
        <v>727</v>
      </c>
      <c r="Q22" s="219" t="s">
        <v>718</v>
      </c>
      <c r="R22" s="249">
        <v>1.2666666666666666</v>
      </c>
      <c r="S22" s="219" t="s">
        <v>719</v>
      </c>
      <c r="T22" s="249">
        <v>85.5</v>
      </c>
      <c r="U22" s="219" t="s">
        <v>718</v>
      </c>
    </row>
    <row r="23" spans="1:21">
      <c r="A23" s="219" t="s">
        <v>89</v>
      </c>
      <c r="B23" s="219">
        <v>10532</v>
      </c>
      <c r="C23" s="250">
        <v>2</v>
      </c>
      <c r="D23" s="219">
        <v>60</v>
      </c>
      <c r="E23" s="219" t="s">
        <v>714</v>
      </c>
      <c r="F23" s="222">
        <v>23.22543185</v>
      </c>
      <c r="G23" s="219" t="s">
        <v>722</v>
      </c>
      <c r="H23" s="219" t="s">
        <v>725</v>
      </c>
      <c r="I23" s="219" t="s">
        <v>234</v>
      </c>
      <c r="K23" s="219">
        <v>1</v>
      </c>
      <c r="L23" s="219">
        <v>260</v>
      </c>
      <c r="M23" s="219" t="s">
        <v>724</v>
      </c>
      <c r="N23" s="219">
        <v>0</v>
      </c>
      <c r="O23" s="219" t="s">
        <v>730</v>
      </c>
      <c r="P23" s="248" t="s">
        <v>731</v>
      </c>
      <c r="Q23" s="219" t="s">
        <v>718</v>
      </c>
      <c r="R23" s="249">
        <v>37.93333333333333</v>
      </c>
      <c r="S23" s="219" t="s">
        <v>719</v>
      </c>
      <c r="T23" s="249">
        <v>86.533333333333331</v>
      </c>
      <c r="U23" s="219" t="s">
        <v>718</v>
      </c>
    </row>
    <row r="24" spans="1:21">
      <c r="A24" s="219" t="s">
        <v>59</v>
      </c>
      <c r="B24" s="219">
        <v>10464</v>
      </c>
      <c r="C24" s="250">
        <v>1</v>
      </c>
      <c r="D24" s="219">
        <v>76</v>
      </c>
      <c r="E24" s="219" t="s">
        <v>714</v>
      </c>
      <c r="F24" s="222">
        <v>24.653031410000001</v>
      </c>
      <c r="G24" s="219" t="s">
        <v>721</v>
      </c>
      <c r="H24" s="219" t="s">
        <v>241</v>
      </c>
      <c r="I24" s="219" t="s">
        <v>234</v>
      </c>
      <c r="K24" s="219">
        <v>1</v>
      </c>
      <c r="L24" s="219">
        <v>1480</v>
      </c>
      <c r="M24" s="219" t="s">
        <v>716</v>
      </c>
      <c r="N24" s="219">
        <v>0</v>
      </c>
      <c r="O24" s="219" t="s">
        <v>717</v>
      </c>
      <c r="Q24" s="219" t="s">
        <v>718</v>
      </c>
      <c r="R24" s="249">
        <v>87.9</v>
      </c>
      <c r="S24" s="219" t="s">
        <v>718</v>
      </c>
      <c r="T24" s="249">
        <v>87.9</v>
      </c>
      <c r="U24" s="219" t="s">
        <v>718</v>
      </c>
    </row>
    <row r="25" spans="1:21" ht="20">
      <c r="A25" s="219" t="s">
        <v>127</v>
      </c>
      <c r="B25" s="219">
        <v>10514</v>
      </c>
      <c r="C25" s="250">
        <v>3</v>
      </c>
      <c r="D25" s="219">
        <v>59</v>
      </c>
      <c r="E25" s="219" t="s">
        <v>714</v>
      </c>
      <c r="F25" s="222">
        <v>24.840980089999999</v>
      </c>
      <c r="G25" s="219" t="s">
        <v>715</v>
      </c>
      <c r="H25" s="219" t="s">
        <v>246</v>
      </c>
      <c r="I25" s="219" t="s">
        <v>723</v>
      </c>
      <c r="K25" s="219">
        <v>1</v>
      </c>
      <c r="L25" s="219">
        <v>800</v>
      </c>
      <c r="M25" s="219" t="s">
        <v>716</v>
      </c>
      <c r="N25" s="219">
        <v>1</v>
      </c>
      <c r="O25" s="219" t="s">
        <v>717</v>
      </c>
      <c r="P25" s="248" t="s">
        <v>837</v>
      </c>
      <c r="Q25" s="219" t="s">
        <v>718</v>
      </c>
      <c r="R25" s="249">
        <v>4.1333333333333337</v>
      </c>
      <c r="S25" s="219" t="s">
        <v>719</v>
      </c>
      <c r="T25" s="249">
        <v>85.666666666666671</v>
      </c>
      <c r="U25" s="219" t="s">
        <v>718</v>
      </c>
    </row>
    <row r="26" spans="1:21" ht="20">
      <c r="A26" s="219" t="s">
        <v>113</v>
      </c>
      <c r="B26" s="219">
        <v>10566</v>
      </c>
      <c r="C26" s="250">
        <v>3</v>
      </c>
      <c r="D26" s="219">
        <v>59</v>
      </c>
      <c r="E26" s="219" t="s">
        <v>720</v>
      </c>
      <c r="F26" s="222">
        <v>22.65625</v>
      </c>
      <c r="G26" s="219" t="s">
        <v>715</v>
      </c>
      <c r="H26" s="219" t="s">
        <v>725</v>
      </c>
      <c r="I26" s="219" t="s">
        <v>234</v>
      </c>
      <c r="K26" s="219">
        <v>1</v>
      </c>
      <c r="L26" s="219">
        <v>250</v>
      </c>
      <c r="M26" s="219" t="s">
        <v>724</v>
      </c>
      <c r="N26" s="219">
        <v>1</v>
      </c>
      <c r="O26" s="219" t="s">
        <v>717</v>
      </c>
      <c r="P26" s="248" t="s">
        <v>838</v>
      </c>
      <c r="Q26" s="219" t="s">
        <v>718</v>
      </c>
      <c r="R26" s="249">
        <v>4.4000000000000004</v>
      </c>
      <c r="S26" s="219" t="s">
        <v>719</v>
      </c>
      <c r="T26" s="249">
        <v>13.3</v>
      </c>
      <c r="U26" s="219" t="s">
        <v>719</v>
      </c>
    </row>
    <row r="27" spans="1:21">
      <c r="A27" s="219" t="s">
        <v>36</v>
      </c>
      <c r="B27" s="219">
        <v>10556</v>
      </c>
      <c r="C27" s="250">
        <v>1</v>
      </c>
      <c r="D27" s="219">
        <v>45</v>
      </c>
      <c r="E27" s="219" t="s">
        <v>720</v>
      </c>
      <c r="F27" s="222">
        <v>23.42236836</v>
      </c>
      <c r="G27" s="219" t="s">
        <v>722</v>
      </c>
      <c r="H27" s="219" t="s">
        <v>241</v>
      </c>
      <c r="I27" s="219" t="s">
        <v>234</v>
      </c>
      <c r="K27" s="219">
        <v>1</v>
      </c>
      <c r="L27" s="219">
        <v>0</v>
      </c>
      <c r="M27" s="219" t="s">
        <v>716</v>
      </c>
      <c r="N27" s="219">
        <v>0</v>
      </c>
      <c r="O27" s="219" t="s">
        <v>730</v>
      </c>
      <c r="Q27" s="219" t="s">
        <v>718</v>
      </c>
      <c r="R27" s="249">
        <v>62.133333333333333</v>
      </c>
      <c r="S27" s="219" t="s">
        <v>718</v>
      </c>
      <c r="T27" s="249">
        <v>62.133333333333333</v>
      </c>
      <c r="U27" s="219" t="s">
        <v>718</v>
      </c>
    </row>
    <row r="28" spans="1:21">
      <c r="A28" s="219" t="s">
        <v>88</v>
      </c>
      <c r="B28" s="219">
        <v>10542</v>
      </c>
      <c r="C28" s="250">
        <v>2</v>
      </c>
      <c r="D28" s="219">
        <v>71</v>
      </c>
      <c r="E28" s="219" t="s">
        <v>720</v>
      </c>
      <c r="F28" s="222">
        <v>31.11111111</v>
      </c>
      <c r="G28" s="219" t="s">
        <v>721</v>
      </c>
      <c r="H28" s="219" t="s">
        <v>241</v>
      </c>
      <c r="I28" s="219" t="s">
        <v>234</v>
      </c>
      <c r="K28" s="219">
        <v>1</v>
      </c>
      <c r="L28" s="219">
        <v>700</v>
      </c>
      <c r="M28" s="219" t="s">
        <v>724</v>
      </c>
      <c r="N28" s="219">
        <v>1</v>
      </c>
      <c r="O28" s="219" t="s">
        <v>717</v>
      </c>
      <c r="Q28" s="219" t="s">
        <v>718</v>
      </c>
      <c r="R28" s="249">
        <v>85.933333333333337</v>
      </c>
      <c r="S28" s="219" t="s">
        <v>718</v>
      </c>
      <c r="T28" s="249">
        <v>85.933333333333337</v>
      </c>
      <c r="U28" s="219" t="s">
        <v>718</v>
      </c>
    </row>
    <row r="29" spans="1:21">
      <c r="A29" s="219" t="s">
        <v>126</v>
      </c>
      <c r="B29" s="219">
        <v>10544</v>
      </c>
      <c r="C29" s="250">
        <v>3</v>
      </c>
      <c r="D29" s="219">
        <v>48</v>
      </c>
      <c r="E29" s="219" t="s">
        <v>714</v>
      </c>
      <c r="F29" s="222">
        <v>23.030045350000002</v>
      </c>
      <c r="G29" s="219" t="s">
        <v>722</v>
      </c>
      <c r="H29" s="219" t="s">
        <v>241</v>
      </c>
      <c r="I29" s="219" t="s">
        <v>234</v>
      </c>
      <c r="K29" s="219">
        <v>1</v>
      </c>
      <c r="L29" s="219">
        <v>220</v>
      </c>
      <c r="M29" s="219" t="s">
        <v>716</v>
      </c>
      <c r="N29" s="219">
        <v>0</v>
      </c>
      <c r="O29" s="219" t="s">
        <v>726</v>
      </c>
      <c r="P29" s="248" t="s">
        <v>729</v>
      </c>
      <c r="Q29" s="219" t="s">
        <v>718</v>
      </c>
      <c r="R29" s="249">
        <v>17.933333333333334</v>
      </c>
      <c r="S29" s="219" t="s">
        <v>719</v>
      </c>
      <c r="T29" s="249">
        <v>84.666666666666671</v>
      </c>
      <c r="U29" s="219" t="s">
        <v>718</v>
      </c>
    </row>
    <row r="30" spans="1:21">
      <c r="A30" s="219" t="s">
        <v>108</v>
      </c>
      <c r="B30" s="219">
        <v>10595</v>
      </c>
      <c r="C30" s="250">
        <v>3</v>
      </c>
      <c r="D30" s="219">
        <v>66</v>
      </c>
      <c r="E30" s="219" t="s">
        <v>714</v>
      </c>
      <c r="F30" s="222">
        <v>20.545693620000002</v>
      </c>
      <c r="G30" s="219" t="s">
        <v>721</v>
      </c>
      <c r="H30" s="219" t="s">
        <v>241</v>
      </c>
      <c r="I30" s="219" t="s">
        <v>234</v>
      </c>
      <c r="K30" s="219">
        <v>1</v>
      </c>
      <c r="L30" s="219">
        <v>90</v>
      </c>
      <c r="M30" s="219" t="s">
        <v>724</v>
      </c>
      <c r="N30" s="219">
        <v>0</v>
      </c>
      <c r="O30" s="219" t="s">
        <v>717</v>
      </c>
      <c r="Q30" s="219" t="s">
        <v>718</v>
      </c>
      <c r="R30" s="249">
        <v>62.133333333333333</v>
      </c>
      <c r="S30" s="219" t="s">
        <v>718</v>
      </c>
      <c r="T30" s="249">
        <v>62.133333333333333</v>
      </c>
      <c r="U30" s="219" t="s">
        <v>718</v>
      </c>
    </row>
    <row r="31" spans="1:21">
      <c r="A31" s="219" t="s">
        <v>53</v>
      </c>
      <c r="B31" s="219">
        <v>10603</v>
      </c>
      <c r="C31" s="250">
        <v>1</v>
      </c>
      <c r="D31" s="219">
        <v>48</v>
      </c>
      <c r="E31" s="219" t="s">
        <v>720</v>
      </c>
      <c r="F31" s="222">
        <v>22.892819979999999</v>
      </c>
      <c r="G31" s="219" t="s">
        <v>721</v>
      </c>
      <c r="H31" s="219" t="s">
        <v>725</v>
      </c>
      <c r="I31" s="219" t="s">
        <v>234</v>
      </c>
      <c r="K31" s="219">
        <v>1</v>
      </c>
      <c r="L31" s="219">
        <v>560</v>
      </c>
      <c r="M31" s="219" t="s">
        <v>724</v>
      </c>
      <c r="N31" s="219">
        <v>0</v>
      </c>
      <c r="O31" s="219" t="s">
        <v>717</v>
      </c>
      <c r="Q31" s="219" t="s">
        <v>718</v>
      </c>
      <c r="R31" s="249">
        <v>65.3</v>
      </c>
      <c r="S31" s="219" t="s">
        <v>718</v>
      </c>
      <c r="T31" s="249">
        <v>65.3</v>
      </c>
      <c r="U31" s="219" t="s">
        <v>718</v>
      </c>
    </row>
    <row r="32" spans="1:21">
      <c r="A32" s="219" t="s">
        <v>60</v>
      </c>
      <c r="B32" s="219">
        <v>10609</v>
      </c>
      <c r="C32" s="250">
        <v>1</v>
      </c>
      <c r="D32" s="219">
        <v>51</v>
      </c>
      <c r="E32" s="219" t="s">
        <v>714</v>
      </c>
      <c r="F32" s="222">
        <v>18.16620425</v>
      </c>
      <c r="G32" s="219" t="s">
        <v>721</v>
      </c>
      <c r="H32" s="219" t="s">
        <v>246</v>
      </c>
      <c r="I32" s="219" t="s">
        <v>723</v>
      </c>
      <c r="K32" s="219">
        <v>1</v>
      </c>
      <c r="L32" s="219">
        <v>320</v>
      </c>
      <c r="M32" s="219" t="s">
        <v>716</v>
      </c>
      <c r="N32" s="219">
        <v>0</v>
      </c>
      <c r="O32" s="219" t="s">
        <v>717</v>
      </c>
      <c r="Q32" s="219" t="s">
        <v>718</v>
      </c>
      <c r="R32" s="249">
        <v>61.43333333333333</v>
      </c>
      <c r="S32" s="219" t="s">
        <v>718</v>
      </c>
      <c r="T32" s="249">
        <v>61.43333333333333</v>
      </c>
      <c r="U32" s="219" t="s">
        <v>718</v>
      </c>
    </row>
    <row r="33" spans="1:21">
      <c r="A33" s="219" t="s">
        <v>57</v>
      </c>
      <c r="B33" s="219">
        <v>10584</v>
      </c>
      <c r="C33" s="250">
        <v>1</v>
      </c>
      <c r="D33" s="219">
        <v>51</v>
      </c>
      <c r="E33" s="219" t="s">
        <v>714</v>
      </c>
      <c r="F33" s="222">
        <v>22.724403479999999</v>
      </c>
      <c r="G33" s="219" t="s">
        <v>721</v>
      </c>
      <c r="H33" s="219" t="s">
        <v>246</v>
      </c>
      <c r="I33" s="219" t="s">
        <v>723</v>
      </c>
      <c r="K33" s="219">
        <v>1</v>
      </c>
      <c r="L33" s="219">
        <v>340</v>
      </c>
      <c r="M33" s="219" t="s">
        <v>716</v>
      </c>
      <c r="N33" s="219">
        <v>0</v>
      </c>
      <c r="O33" s="219" t="s">
        <v>717</v>
      </c>
      <c r="Q33" s="219" t="s">
        <v>718</v>
      </c>
      <c r="R33" s="249">
        <v>63.866666666666667</v>
      </c>
      <c r="S33" s="219" t="s">
        <v>718</v>
      </c>
      <c r="T33" s="249">
        <v>63.866666666666667</v>
      </c>
      <c r="U33" s="219" t="s">
        <v>718</v>
      </c>
    </row>
    <row r="34" spans="1:21" ht="20">
      <c r="A34" s="219" t="s">
        <v>19</v>
      </c>
      <c r="B34" s="219">
        <v>10582</v>
      </c>
      <c r="C34" s="250">
        <v>1</v>
      </c>
      <c r="D34" s="219">
        <v>70</v>
      </c>
      <c r="E34" s="219" t="s">
        <v>714</v>
      </c>
      <c r="F34" s="222">
        <v>18.961927419999999</v>
      </c>
      <c r="G34" s="219" t="s">
        <v>715</v>
      </c>
      <c r="H34" s="219" t="s">
        <v>242</v>
      </c>
      <c r="I34" s="219" t="s">
        <v>234</v>
      </c>
      <c r="K34" s="219">
        <v>1</v>
      </c>
      <c r="L34" s="219">
        <v>1000</v>
      </c>
      <c r="M34" s="219" t="s">
        <v>724</v>
      </c>
      <c r="N34" s="219">
        <v>0</v>
      </c>
      <c r="O34" s="219" t="s">
        <v>717</v>
      </c>
      <c r="P34" s="248" t="s">
        <v>839</v>
      </c>
      <c r="Q34" s="219" t="s">
        <v>718</v>
      </c>
      <c r="R34" s="249">
        <v>15.166666666666666</v>
      </c>
      <c r="S34" s="219" t="s">
        <v>719</v>
      </c>
      <c r="T34" s="249">
        <v>51.266666666666666</v>
      </c>
      <c r="U34" s="219" t="s">
        <v>719</v>
      </c>
    </row>
    <row r="35" spans="1:21">
      <c r="A35" s="219" t="s">
        <v>35</v>
      </c>
      <c r="B35" s="219">
        <v>10615</v>
      </c>
      <c r="C35" s="250">
        <v>1</v>
      </c>
      <c r="D35" s="219">
        <v>75</v>
      </c>
      <c r="E35" s="219" t="s">
        <v>720</v>
      </c>
      <c r="F35" s="222">
        <v>18.97453196</v>
      </c>
      <c r="G35" s="219" t="s">
        <v>721</v>
      </c>
      <c r="H35" s="219" t="s">
        <v>246</v>
      </c>
      <c r="I35" s="219" t="s">
        <v>723</v>
      </c>
      <c r="K35" s="219">
        <v>1</v>
      </c>
      <c r="L35" s="219">
        <v>0</v>
      </c>
      <c r="M35" s="219" t="s">
        <v>724</v>
      </c>
      <c r="N35" s="219">
        <v>0</v>
      </c>
      <c r="O35" s="219" t="s">
        <v>717</v>
      </c>
      <c r="Q35" s="219" t="s">
        <v>718</v>
      </c>
      <c r="R35" s="249">
        <v>62.166666666666664</v>
      </c>
      <c r="S35" s="219" t="s">
        <v>718</v>
      </c>
      <c r="T35" s="249">
        <v>62.166666666666664</v>
      </c>
      <c r="U35" s="219" t="s">
        <v>718</v>
      </c>
    </row>
    <row r="36" spans="1:21">
      <c r="A36" s="219" t="s">
        <v>128</v>
      </c>
      <c r="B36" s="219">
        <v>10635</v>
      </c>
      <c r="C36" s="250">
        <v>3</v>
      </c>
      <c r="D36" s="219">
        <v>77</v>
      </c>
      <c r="E36" s="219" t="s">
        <v>714</v>
      </c>
      <c r="F36" s="222">
        <v>23.337684429999999</v>
      </c>
      <c r="G36" s="219" t="s">
        <v>722</v>
      </c>
      <c r="H36" s="219" t="s">
        <v>246</v>
      </c>
      <c r="I36" s="219" t="s">
        <v>723</v>
      </c>
      <c r="K36" s="219">
        <v>1</v>
      </c>
      <c r="L36" s="219">
        <v>0</v>
      </c>
      <c r="M36" s="219" t="s">
        <v>724</v>
      </c>
      <c r="N36" s="219">
        <v>0</v>
      </c>
      <c r="O36" s="219" t="s">
        <v>726</v>
      </c>
      <c r="Q36" s="219" t="s">
        <v>718</v>
      </c>
      <c r="R36" s="249">
        <v>61.466666666666669</v>
      </c>
      <c r="S36" s="219" t="s">
        <v>718</v>
      </c>
      <c r="T36" s="249">
        <v>61.466666666666669</v>
      </c>
      <c r="U36" s="219" t="s">
        <v>718</v>
      </c>
    </row>
    <row r="37" spans="1:21">
      <c r="A37" s="219" t="s">
        <v>28</v>
      </c>
      <c r="B37" s="219">
        <v>10645</v>
      </c>
      <c r="C37" s="250">
        <v>1</v>
      </c>
      <c r="D37" s="219">
        <v>49</v>
      </c>
      <c r="E37" s="219" t="s">
        <v>720</v>
      </c>
      <c r="F37" s="222">
        <v>19.382144690000001</v>
      </c>
      <c r="G37" s="219" t="s">
        <v>722</v>
      </c>
      <c r="H37" s="219" t="s">
        <v>241</v>
      </c>
      <c r="I37" s="219" t="s">
        <v>234</v>
      </c>
      <c r="K37" s="219">
        <v>1</v>
      </c>
      <c r="L37" s="219">
        <v>450</v>
      </c>
      <c r="M37" s="219" t="s">
        <v>724</v>
      </c>
      <c r="N37" s="219">
        <v>0</v>
      </c>
      <c r="O37" s="219" t="s">
        <v>730</v>
      </c>
      <c r="Q37" s="219" t="s">
        <v>718</v>
      </c>
      <c r="R37" s="249">
        <v>62.06666666666667</v>
      </c>
      <c r="S37" s="219" t="s">
        <v>718</v>
      </c>
      <c r="T37" s="249">
        <v>62.06666666666667</v>
      </c>
      <c r="U37" s="219" t="s">
        <v>718</v>
      </c>
    </row>
    <row r="38" spans="1:21">
      <c r="A38" s="219" t="s">
        <v>66</v>
      </c>
      <c r="B38" s="219">
        <v>10616</v>
      </c>
      <c r="C38" s="250">
        <v>1</v>
      </c>
      <c r="D38" s="219">
        <v>64</v>
      </c>
      <c r="E38" s="219" t="s">
        <v>714</v>
      </c>
      <c r="F38" s="222">
        <v>23.108434580000001</v>
      </c>
      <c r="G38" s="219" t="s">
        <v>722</v>
      </c>
      <c r="H38" s="219" t="s">
        <v>241</v>
      </c>
      <c r="I38" s="219" t="s">
        <v>234</v>
      </c>
      <c r="K38" s="219">
        <v>1</v>
      </c>
      <c r="L38" s="219">
        <v>320</v>
      </c>
      <c r="M38" s="219" t="s">
        <v>716</v>
      </c>
      <c r="N38" s="219">
        <v>0</v>
      </c>
      <c r="O38" s="219" t="s">
        <v>717</v>
      </c>
      <c r="Q38" s="219" t="s">
        <v>718</v>
      </c>
      <c r="R38" s="249">
        <v>84.833333333333329</v>
      </c>
      <c r="S38" s="219" t="s">
        <v>718</v>
      </c>
      <c r="T38" s="249">
        <v>84.833333333333329</v>
      </c>
      <c r="U38" s="219" t="s">
        <v>718</v>
      </c>
    </row>
    <row r="39" spans="1:21">
      <c r="A39" s="219" t="s">
        <v>24</v>
      </c>
      <c r="B39" s="219">
        <v>10646</v>
      </c>
      <c r="C39" s="250">
        <v>1</v>
      </c>
      <c r="D39" s="219">
        <v>67</v>
      </c>
      <c r="E39" s="219" t="s">
        <v>720</v>
      </c>
      <c r="F39" s="222">
        <v>20.174553750000001</v>
      </c>
      <c r="G39" s="219" t="s">
        <v>722</v>
      </c>
      <c r="H39" s="219" t="s">
        <v>242</v>
      </c>
      <c r="I39" s="219" t="s">
        <v>234</v>
      </c>
      <c r="K39" s="219">
        <v>1</v>
      </c>
      <c r="L39" s="219">
        <v>0</v>
      </c>
      <c r="M39" s="219" t="s">
        <v>724</v>
      </c>
      <c r="N39" s="219">
        <v>0</v>
      </c>
      <c r="O39" s="219" t="s">
        <v>730</v>
      </c>
      <c r="Q39" s="219" t="s">
        <v>718</v>
      </c>
      <c r="R39" s="249">
        <v>87</v>
      </c>
      <c r="S39" s="219" t="s">
        <v>718</v>
      </c>
      <c r="T39" s="249">
        <v>87</v>
      </c>
      <c r="U39" s="219" t="s">
        <v>718</v>
      </c>
    </row>
    <row r="40" spans="1:21">
      <c r="A40" s="219" t="s">
        <v>95</v>
      </c>
      <c r="B40" s="219">
        <v>10660</v>
      </c>
      <c r="C40" s="250">
        <v>2</v>
      </c>
      <c r="D40" s="219">
        <v>67</v>
      </c>
      <c r="E40" s="219" t="s">
        <v>720</v>
      </c>
      <c r="F40" s="222">
        <v>25.43748081</v>
      </c>
      <c r="G40" s="219" t="s">
        <v>722</v>
      </c>
      <c r="H40" s="219" t="s">
        <v>241</v>
      </c>
      <c r="I40" s="219" t="s">
        <v>234</v>
      </c>
      <c r="K40" s="219">
        <v>1</v>
      </c>
      <c r="L40" s="219">
        <v>0</v>
      </c>
      <c r="M40" s="219" t="s">
        <v>716</v>
      </c>
      <c r="N40" s="219">
        <v>0</v>
      </c>
      <c r="O40" s="219" t="s">
        <v>730</v>
      </c>
      <c r="Q40" s="219" t="s">
        <v>718</v>
      </c>
      <c r="R40" s="249">
        <v>84.4</v>
      </c>
      <c r="S40" s="219" t="s">
        <v>718</v>
      </c>
      <c r="T40" s="249">
        <v>84.4</v>
      </c>
      <c r="U40" s="219" t="s">
        <v>718</v>
      </c>
    </row>
    <row r="41" spans="1:21">
      <c r="A41" s="219" t="s">
        <v>137</v>
      </c>
      <c r="B41" s="219">
        <v>10700</v>
      </c>
      <c r="C41" s="250">
        <v>4</v>
      </c>
      <c r="D41" s="219">
        <v>77</v>
      </c>
      <c r="E41" s="219" t="s">
        <v>714</v>
      </c>
      <c r="F41" s="222">
        <v>24.6097337</v>
      </c>
      <c r="G41" s="219" t="s">
        <v>721</v>
      </c>
      <c r="H41" s="219" t="s">
        <v>245</v>
      </c>
      <c r="I41" s="219" t="s">
        <v>723</v>
      </c>
      <c r="K41" s="219">
        <v>1</v>
      </c>
      <c r="L41" s="219">
        <v>3760</v>
      </c>
      <c r="M41" s="219" t="s">
        <v>716</v>
      </c>
      <c r="N41" s="219">
        <v>0</v>
      </c>
      <c r="O41" s="219" t="s">
        <v>717</v>
      </c>
      <c r="Q41" s="219" t="s">
        <v>718</v>
      </c>
      <c r="R41" s="249">
        <v>11.966666666666667</v>
      </c>
      <c r="S41" s="219" t="s">
        <v>719</v>
      </c>
      <c r="T41" s="249">
        <v>74.166666666666671</v>
      </c>
      <c r="U41" s="219" t="s">
        <v>718</v>
      </c>
    </row>
    <row r="42" spans="1:21">
      <c r="A42" s="219" t="s">
        <v>13</v>
      </c>
      <c r="B42" s="219">
        <v>10667</v>
      </c>
      <c r="C42" s="250">
        <v>1</v>
      </c>
      <c r="D42" s="219">
        <v>68</v>
      </c>
      <c r="E42" s="219" t="s">
        <v>714</v>
      </c>
      <c r="F42" s="222">
        <v>24.767565919999999</v>
      </c>
      <c r="G42" s="219" t="s">
        <v>721</v>
      </c>
      <c r="H42" s="219" t="s">
        <v>725</v>
      </c>
      <c r="I42" s="219" t="s">
        <v>234</v>
      </c>
      <c r="K42" s="219">
        <v>1</v>
      </c>
      <c r="L42" s="219">
        <v>760</v>
      </c>
      <c r="M42" s="219" t="s">
        <v>716</v>
      </c>
      <c r="N42" s="219">
        <v>0</v>
      </c>
      <c r="O42" s="219" t="s">
        <v>717</v>
      </c>
      <c r="Q42" s="219" t="s">
        <v>718</v>
      </c>
      <c r="R42" s="249">
        <v>75.5</v>
      </c>
      <c r="S42" s="219" t="s">
        <v>718</v>
      </c>
      <c r="T42" s="249">
        <v>75.5</v>
      </c>
      <c r="U42" s="219" t="s">
        <v>718</v>
      </c>
    </row>
    <row r="43" spans="1:21">
      <c r="A43" s="219" t="s">
        <v>78</v>
      </c>
      <c r="B43" s="219">
        <v>10656</v>
      </c>
      <c r="C43" s="250">
        <v>2</v>
      </c>
      <c r="D43" s="219">
        <v>70</v>
      </c>
      <c r="E43" s="219" t="s">
        <v>714</v>
      </c>
      <c r="F43" s="222">
        <v>24.242424239999998</v>
      </c>
      <c r="G43" s="219" t="s">
        <v>722</v>
      </c>
      <c r="H43" s="219" t="s">
        <v>242</v>
      </c>
      <c r="I43" s="219" t="s">
        <v>234</v>
      </c>
      <c r="K43" s="219">
        <v>1</v>
      </c>
      <c r="L43" s="219">
        <v>1200</v>
      </c>
      <c r="M43" s="219" t="s">
        <v>724</v>
      </c>
      <c r="N43" s="219">
        <v>1</v>
      </c>
      <c r="O43" s="219" t="s">
        <v>726</v>
      </c>
      <c r="Q43" s="219" t="s">
        <v>718</v>
      </c>
      <c r="R43" s="249">
        <v>77.533333333333331</v>
      </c>
      <c r="S43" s="219" t="s">
        <v>718</v>
      </c>
      <c r="T43" s="249">
        <v>77.533333333333331</v>
      </c>
      <c r="U43" s="219" t="s">
        <v>718</v>
      </c>
    </row>
    <row r="44" spans="1:21" ht="13" customHeight="1">
      <c r="A44" s="219" t="s">
        <v>56</v>
      </c>
      <c r="B44" s="252" t="s">
        <v>732</v>
      </c>
      <c r="C44" s="250">
        <v>1</v>
      </c>
      <c r="D44" s="219">
        <v>69</v>
      </c>
      <c r="E44" s="219" t="s">
        <v>720</v>
      </c>
      <c r="F44" s="222">
        <f>52/1.52/1.52</f>
        <v>22.506925207756233</v>
      </c>
      <c r="G44" s="219" t="s">
        <v>715</v>
      </c>
      <c r="H44" s="219" t="s">
        <v>241</v>
      </c>
      <c r="I44" s="219" t="s">
        <v>234</v>
      </c>
      <c r="K44" s="219">
        <v>1</v>
      </c>
      <c r="L44" s="219">
        <v>0</v>
      </c>
      <c r="M44" s="219" t="s">
        <v>724</v>
      </c>
      <c r="N44" s="219">
        <v>1</v>
      </c>
      <c r="O44" s="219" t="s">
        <v>717</v>
      </c>
      <c r="Q44" s="219" t="s">
        <v>718</v>
      </c>
      <c r="R44" s="249">
        <v>11.866666666666667</v>
      </c>
      <c r="S44" s="219" t="s">
        <v>719</v>
      </c>
      <c r="T44" s="249">
        <v>75.733333333333334</v>
      </c>
      <c r="U44" s="219" t="s">
        <v>718</v>
      </c>
    </row>
    <row r="45" spans="1:21" ht="13" customHeight="1">
      <c r="A45" s="219" t="s">
        <v>103</v>
      </c>
      <c r="B45" s="219">
        <v>10675</v>
      </c>
      <c r="C45" s="250">
        <v>3</v>
      </c>
      <c r="D45" s="219">
        <v>55</v>
      </c>
      <c r="E45" s="219" t="s">
        <v>714</v>
      </c>
      <c r="F45" s="222">
        <v>26.175194520000002</v>
      </c>
      <c r="G45" s="219" t="s">
        <v>721</v>
      </c>
      <c r="H45" s="219" t="s">
        <v>241</v>
      </c>
      <c r="I45" s="219" t="s">
        <v>234</v>
      </c>
      <c r="K45" s="219">
        <v>1</v>
      </c>
      <c r="L45" s="219">
        <v>500</v>
      </c>
      <c r="M45" s="219" t="s">
        <v>716</v>
      </c>
      <c r="N45" s="219">
        <v>0</v>
      </c>
      <c r="O45" s="219" t="s">
        <v>717</v>
      </c>
      <c r="Q45" s="219" t="s">
        <v>718</v>
      </c>
      <c r="R45" s="249">
        <v>63.266666666666666</v>
      </c>
      <c r="S45" s="219" t="s">
        <v>718</v>
      </c>
      <c r="T45" s="249">
        <v>63.266666666666666</v>
      </c>
      <c r="U45" s="219" t="s">
        <v>718</v>
      </c>
    </row>
    <row r="46" spans="1:21" ht="13" customHeight="1">
      <c r="A46" s="219" t="s">
        <v>101</v>
      </c>
      <c r="B46" s="219">
        <v>10755</v>
      </c>
      <c r="C46" s="250">
        <v>3</v>
      </c>
      <c r="D46" s="219">
        <v>56</v>
      </c>
      <c r="E46" s="219" t="s">
        <v>720</v>
      </c>
      <c r="F46" s="222">
        <v>20.13477975</v>
      </c>
      <c r="G46" s="219" t="s">
        <v>721</v>
      </c>
      <c r="H46" s="219" t="s">
        <v>246</v>
      </c>
      <c r="I46" s="219" t="s">
        <v>723</v>
      </c>
      <c r="K46" s="219">
        <v>1</v>
      </c>
      <c r="L46" s="219">
        <v>370</v>
      </c>
      <c r="M46" s="219" t="s">
        <v>724</v>
      </c>
      <c r="N46" s="219">
        <v>1</v>
      </c>
      <c r="O46" s="219" t="s">
        <v>717</v>
      </c>
      <c r="P46" s="248" t="s">
        <v>840</v>
      </c>
      <c r="Q46" s="219" t="s">
        <v>718</v>
      </c>
      <c r="R46" s="249">
        <v>13.366666666666667</v>
      </c>
      <c r="S46" s="219" t="s">
        <v>719</v>
      </c>
      <c r="T46" s="249">
        <v>29.733333333333334</v>
      </c>
      <c r="U46" s="219" t="s">
        <v>719</v>
      </c>
    </row>
    <row r="47" spans="1:21" ht="13" customHeight="1">
      <c r="A47" s="219" t="s">
        <v>44</v>
      </c>
      <c r="B47" s="219">
        <v>10767</v>
      </c>
      <c r="C47" s="250">
        <v>1</v>
      </c>
      <c r="D47" s="219">
        <v>72</v>
      </c>
      <c r="E47" s="219" t="s">
        <v>714</v>
      </c>
      <c r="F47" s="222">
        <v>24.690405460000001</v>
      </c>
      <c r="G47" s="219" t="s">
        <v>721</v>
      </c>
      <c r="H47" s="219" t="s">
        <v>725</v>
      </c>
      <c r="I47" s="219" t="s">
        <v>234</v>
      </c>
      <c r="K47" s="219">
        <v>1</v>
      </c>
      <c r="L47" s="219">
        <v>1000</v>
      </c>
      <c r="M47" s="219" t="s">
        <v>716</v>
      </c>
      <c r="N47" s="219">
        <v>1</v>
      </c>
      <c r="O47" s="219" t="s">
        <v>717</v>
      </c>
      <c r="Q47" s="219" t="s">
        <v>718</v>
      </c>
      <c r="R47" s="249">
        <v>76.599999999999994</v>
      </c>
      <c r="S47" s="219" t="s">
        <v>718</v>
      </c>
      <c r="T47" s="249">
        <v>76.599999999999994</v>
      </c>
      <c r="U47" s="219" t="s">
        <v>718</v>
      </c>
    </row>
    <row r="48" spans="1:21">
      <c r="A48" s="219" t="s">
        <v>106</v>
      </c>
      <c r="B48" s="219">
        <v>10812</v>
      </c>
      <c r="C48" s="250">
        <v>3</v>
      </c>
      <c r="D48" s="219">
        <v>64</v>
      </c>
      <c r="E48" s="219" t="s">
        <v>714</v>
      </c>
      <c r="F48" s="222">
        <v>23.83673469</v>
      </c>
      <c r="G48" s="219" t="s">
        <v>733</v>
      </c>
      <c r="H48" s="219" t="s">
        <v>241</v>
      </c>
      <c r="I48" s="219" t="s">
        <v>234</v>
      </c>
      <c r="K48" s="219">
        <v>1</v>
      </c>
      <c r="L48" s="219">
        <v>750</v>
      </c>
      <c r="M48" s="219" t="s">
        <v>716</v>
      </c>
      <c r="N48" s="219">
        <v>0</v>
      </c>
      <c r="O48" s="219" t="s">
        <v>717</v>
      </c>
      <c r="Q48" s="219" t="s">
        <v>718</v>
      </c>
      <c r="R48" s="249">
        <v>76.966666666666669</v>
      </c>
      <c r="S48" s="219" t="s">
        <v>718</v>
      </c>
      <c r="T48" s="249">
        <v>76.966666666666669</v>
      </c>
      <c r="U48" s="219" t="s">
        <v>718</v>
      </c>
    </row>
    <row r="49" spans="1:22">
      <c r="A49" s="219" t="s">
        <v>117</v>
      </c>
      <c r="B49" s="219">
        <v>10775</v>
      </c>
      <c r="C49" s="250">
        <v>3</v>
      </c>
      <c r="D49" s="219">
        <v>66</v>
      </c>
      <c r="E49" s="219" t="s">
        <v>714</v>
      </c>
      <c r="F49" s="222">
        <v>18.710949249999999</v>
      </c>
      <c r="G49" s="219" t="s">
        <v>733</v>
      </c>
      <c r="H49" s="219" t="s">
        <v>725</v>
      </c>
      <c r="I49" s="219" t="s">
        <v>234</v>
      </c>
      <c r="K49" s="219">
        <v>1</v>
      </c>
      <c r="L49" s="219">
        <v>1530</v>
      </c>
      <c r="M49" s="219" t="s">
        <v>716</v>
      </c>
      <c r="N49" s="219">
        <v>0</v>
      </c>
      <c r="O49" s="219" t="s">
        <v>717</v>
      </c>
      <c r="Q49" s="219" t="s">
        <v>718</v>
      </c>
      <c r="R49" s="249">
        <v>62.533333333333331</v>
      </c>
      <c r="S49" s="219" t="s">
        <v>718</v>
      </c>
      <c r="T49" s="249">
        <v>62.533333333333331</v>
      </c>
      <c r="U49" s="219" t="s">
        <v>718</v>
      </c>
    </row>
    <row r="50" spans="1:22">
      <c r="A50" s="219" t="s">
        <v>37</v>
      </c>
      <c r="B50" s="219">
        <v>10813</v>
      </c>
      <c r="C50" s="250">
        <v>1</v>
      </c>
      <c r="D50" s="219">
        <v>32</v>
      </c>
      <c r="E50" s="219" t="s">
        <v>720</v>
      </c>
      <c r="F50" s="222">
        <v>22.347782089999999</v>
      </c>
      <c r="G50" s="219" t="s">
        <v>721</v>
      </c>
      <c r="H50" s="219" t="s">
        <v>242</v>
      </c>
      <c r="I50" s="219" t="s">
        <v>234</v>
      </c>
      <c r="K50" s="219">
        <v>1</v>
      </c>
      <c r="L50" s="219">
        <v>260</v>
      </c>
      <c r="M50" s="219" t="s">
        <v>724</v>
      </c>
      <c r="N50" s="219">
        <v>0</v>
      </c>
      <c r="O50" s="219" t="s">
        <v>717</v>
      </c>
      <c r="Q50" s="219" t="s">
        <v>718</v>
      </c>
      <c r="R50" s="249">
        <v>74.400000000000006</v>
      </c>
      <c r="S50" s="219" t="s">
        <v>718</v>
      </c>
      <c r="T50" s="249">
        <v>74.400000000000006</v>
      </c>
      <c r="U50" s="219" t="s">
        <v>718</v>
      </c>
    </row>
    <row r="51" spans="1:22">
      <c r="A51" s="219" t="s">
        <v>81</v>
      </c>
      <c r="B51" s="219">
        <v>10827</v>
      </c>
      <c r="C51" s="250">
        <v>2</v>
      </c>
      <c r="D51" s="219">
        <v>73</v>
      </c>
      <c r="E51" s="219" t="s">
        <v>714</v>
      </c>
      <c r="F51" s="222">
        <v>22.913033070000001</v>
      </c>
      <c r="G51" s="219" t="s">
        <v>721</v>
      </c>
      <c r="H51" s="219" t="s">
        <v>246</v>
      </c>
      <c r="I51" s="219" t="s">
        <v>723</v>
      </c>
      <c r="K51" s="219">
        <v>1</v>
      </c>
      <c r="L51" s="219">
        <v>1840</v>
      </c>
      <c r="M51" s="219" t="s">
        <v>716</v>
      </c>
      <c r="N51" s="219">
        <v>0</v>
      </c>
      <c r="O51" s="219" t="s">
        <v>717</v>
      </c>
      <c r="Q51" s="219" t="s">
        <v>719</v>
      </c>
      <c r="R51" s="249">
        <v>76.733333333333334</v>
      </c>
      <c r="S51" s="219" t="s">
        <v>718</v>
      </c>
      <c r="T51" s="249">
        <v>76.733333333333334</v>
      </c>
      <c r="U51" s="219" t="s">
        <v>718</v>
      </c>
    </row>
    <row r="52" spans="1:22">
      <c r="A52" s="219" t="s">
        <v>32</v>
      </c>
      <c r="B52" s="219">
        <v>10822</v>
      </c>
      <c r="C52" s="250">
        <v>1</v>
      </c>
      <c r="D52" s="219">
        <v>50</v>
      </c>
      <c r="E52" s="219" t="s">
        <v>714</v>
      </c>
      <c r="F52" s="222">
        <v>26.674874320000001</v>
      </c>
      <c r="G52" s="219" t="s">
        <v>722</v>
      </c>
      <c r="H52" s="219" t="s">
        <v>241</v>
      </c>
      <c r="I52" s="219" t="s">
        <v>234</v>
      </c>
      <c r="K52" s="219">
        <v>1</v>
      </c>
      <c r="L52" s="219">
        <v>480</v>
      </c>
      <c r="M52" s="219" t="s">
        <v>716</v>
      </c>
      <c r="N52" s="219">
        <v>0</v>
      </c>
      <c r="O52" s="219" t="s">
        <v>730</v>
      </c>
      <c r="Q52" s="219" t="s">
        <v>718</v>
      </c>
      <c r="R52" s="249">
        <v>31.666666666666668</v>
      </c>
      <c r="S52" s="219" t="s">
        <v>719</v>
      </c>
      <c r="T52" s="249">
        <v>41.533333333333331</v>
      </c>
      <c r="U52" s="219" t="s">
        <v>718</v>
      </c>
    </row>
    <row r="53" spans="1:22">
      <c r="A53" s="219" t="s">
        <v>52</v>
      </c>
      <c r="B53" s="219">
        <v>10829</v>
      </c>
      <c r="C53" s="250">
        <v>1</v>
      </c>
      <c r="D53" s="219">
        <v>52</v>
      </c>
      <c r="E53" s="219" t="s">
        <v>714</v>
      </c>
      <c r="F53" s="222">
        <v>26.423569820000001</v>
      </c>
      <c r="G53" s="219" t="s">
        <v>733</v>
      </c>
      <c r="H53" s="219" t="s">
        <v>242</v>
      </c>
      <c r="I53" s="219" t="s">
        <v>234</v>
      </c>
      <c r="K53" s="219">
        <v>1</v>
      </c>
      <c r="L53" s="219">
        <v>760</v>
      </c>
      <c r="M53" s="219" t="s">
        <v>716</v>
      </c>
      <c r="N53" s="219">
        <v>0</v>
      </c>
      <c r="O53" s="219" t="s">
        <v>717</v>
      </c>
      <c r="Q53" s="219" t="s">
        <v>718</v>
      </c>
      <c r="R53" s="249">
        <v>45.633333333333333</v>
      </c>
      <c r="S53" s="219" t="s">
        <v>719</v>
      </c>
      <c r="T53" s="249">
        <v>79</v>
      </c>
      <c r="U53" s="219" t="s">
        <v>718</v>
      </c>
    </row>
    <row r="54" spans="1:22">
      <c r="A54" s="219" t="s">
        <v>139</v>
      </c>
      <c r="B54" s="219">
        <v>10847</v>
      </c>
      <c r="C54" s="250">
        <v>4</v>
      </c>
      <c r="D54" s="219">
        <v>73</v>
      </c>
      <c r="E54" s="219" t="s">
        <v>720</v>
      </c>
      <c r="F54" s="222">
        <v>20.545693620000002</v>
      </c>
      <c r="G54" s="219" t="s">
        <v>722</v>
      </c>
      <c r="H54" s="219" t="s">
        <v>246</v>
      </c>
      <c r="I54" s="219" t="s">
        <v>723</v>
      </c>
      <c r="K54" s="219">
        <v>1</v>
      </c>
      <c r="L54" s="219">
        <v>0</v>
      </c>
      <c r="M54" s="219" t="s">
        <v>724</v>
      </c>
      <c r="N54" s="219">
        <v>0</v>
      </c>
      <c r="O54" s="219" t="s">
        <v>730</v>
      </c>
      <c r="Q54" s="219" t="s">
        <v>719</v>
      </c>
      <c r="R54" s="249">
        <v>76</v>
      </c>
      <c r="S54" s="219" t="s">
        <v>718</v>
      </c>
      <c r="T54" s="249">
        <v>76</v>
      </c>
      <c r="U54" s="219" t="s">
        <v>718</v>
      </c>
    </row>
    <row r="55" spans="1:22">
      <c r="A55" s="219" t="s">
        <v>83</v>
      </c>
      <c r="B55" s="219">
        <v>10899</v>
      </c>
      <c r="C55" s="250">
        <v>2</v>
      </c>
      <c r="D55" s="219">
        <v>72</v>
      </c>
      <c r="E55" s="219" t="s">
        <v>714</v>
      </c>
      <c r="F55" s="222">
        <v>24.910767400000001</v>
      </c>
      <c r="G55" s="219" t="s">
        <v>715</v>
      </c>
      <c r="H55" s="219" t="s">
        <v>241</v>
      </c>
      <c r="I55" s="219" t="s">
        <v>234</v>
      </c>
      <c r="K55" s="219">
        <v>1</v>
      </c>
      <c r="L55" s="219">
        <v>1200</v>
      </c>
      <c r="M55" s="219" t="s">
        <v>724</v>
      </c>
      <c r="N55" s="219">
        <v>1</v>
      </c>
      <c r="O55" s="219" t="s">
        <v>717</v>
      </c>
      <c r="Q55" s="219" t="s">
        <v>718</v>
      </c>
      <c r="R55" s="249">
        <v>15.1</v>
      </c>
      <c r="S55" s="219" t="s">
        <v>719</v>
      </c>
      <c r="T55" s="249">
        <v>82.033333333333331</v>
      </c>
      <c r="U55" s="219" t="s">
        <v>718</v>
      </c>
    </row>
    <row r="56" spans="1:22">
      <c r="A56" s="219" t="s">
        <v>97</v>
      </c>
      <c r="B56" s="219">
        <v>11976</v>
      </c>
      <c r="C56" s="250">
        <v>2</v>
      </c>
      <c r="D56" s="219">
        <v>47</v>
      </c>
      <c r="E56" s="219" t="s">
        <v>714</v>
      </c>
      <c r="F56" s="222">
        <v>23.05456246</v>
      </c>
      <c r="G56" s="219" t="s">
        <v>721</v>
      </c>
      <c r="H56" s="219" t="s">
        <v>246</v>
      </c>
      <c r="I56" s="219" t="s">
        <v>723</v>
      </c>
      <c r="K56" s="219">
        <v>1</v>
      </c>
      <c r="L56" s="219">
        <v>0</v>
      </c>
      <c r="M56" s="219" t="s">
        <v>724</v>
      </c>
      <c r="N56" s="219">
        <v>0</v>
      </c>
      <c r="O56" s="219" t="s">
        <v>717</v>
      </c>
      <c r="Q56" s="219" t="s">
        <v>719</v>
      </c>
      <c r="R56" s="249">
        <v>74.466666666666669</v>
      </c>
      <c r="S56" s="219" t="s">
        <v>718</v>
      </c>
      <c r="T56" s="249">
        <v>74.466666666666669</v>
      </c>
      <c r="U56" s="219" t="s">
        <v>718</v>
      </c>
      <c r="V56" s="248"/>
    </row>
    <row r="57" spans="1:22">
      <c r="A57" s="219" t="s">
        <v>124</v>
      </c>
      <c r="B57" s="219">
        <v>10333</v>
      </c>
      <c r="C57" s="250">
        <v>3</v>
      </c>
      <c r="D57" s="219">
        <v>45</v>
      </c>
      <c r="E57" s="219" t="s">
        <v>714</v>
      </c>
      <c r="F57" s="222">
        <v>20.619253650000001</v>
      </c>
      <c r="G57" s="219" t="s">
        <v>721</v>
      </c>
      <c r="H57" s="219" t="s">
        <v>241</v>
      </c>
      <c r="I57" s="219" t="s">
        <v>234</v>
      </c>
      <c r="K57" s="219">
        <v>1</v>
      </c>
      <c r="L57" s="219">
        <v>250</v>
      </c>
      <c r="M57" s="219" t="s">
        <v>716</v>
      </c>
      <c r="N57" s="219">
        <v>0</v>
      </c>
      <c r="O57" s="219" t="s">
        <v>717</v>
      </c>
      <c r="Q57" s="219" t="s">
        <v>718</v>
      </c>
      <c r="R57" s="249">
        <v>62.533333333333331</v>
      </c>
      <c r="S57" s="219" t="s">
        <v>718</v>
      </c>
      <c r="T57" s="249">
        <v>62.533333333333331</v>
      </c>
      <c r="U57" s="219" t="s">
        <v>718</v>
      </c>
    </row>
    <row r="58" spans="1:22">
      <c r="A58" s="219" t="s">
        <v>15</v>
      </c>
      <c r="B58" s="219">
        <v>10367</v>
      </c>
      <c r="C58" s="250">
        <v>1</v>
      </c>
      <c r="D58" s="219">
        <v>58</v>
      </c>
      <c r="E58" s="219" t="s">
        <v>714</v>
      </c>
      <c r="F58" s="222">
        <v>28.055705790000001</v>
      </c>
      <c r="G58" s="219" t="s">
        <v>722</v>
      </c>
      <c r="H58" s="219" t="s">
        <v>242</v>
      </c>
      <c r="I58" s="219" t="s">
        <v>234</v>
      </c>
      <c r="K58" s="219">
        <v>1</v>
      </c>
      <c r="L58" s="219">
        <v>1025</v>
      </c>
      <c r="M58" s="219" t="s">
        <v>724</v>
      </c>
      <c r="N58" s="219">
        <v>0</v>
      </c>
      <c r="O58" s="219" t="s">
        <v>717</v>
      </c>
      <c r="Q58" s="219" t="s">
        <v>718</v>
      </c>
      <c r="R58" s="249">
        <v>88.4</v>
      </c>
      <c r="S58" s="219" t="s">
        <v>718</v>
      </c>
      <c r="T58" s="249">
        <v>88.4</v>
      </c>
      <c r="U58" s="219" t="s">
        <v>718</v>
      </c>
    </row>
    <row r="59" spans="1:22">
      <c r="A59" s="219" t="s">
        <v>140</v>
      </c>
      <c r="B59" s="219">
        <v>10381</v>
      </c>
      <c r="C59" s="250">
        <v>4</v>
      </c>
      <c r="D59" s="219">
        <v>73</v>
      </c>
      <c r="E59" s="219" t="s">
        <v>720</v>
      </c>
      <c r="F59" s="222">
        <v>16.436554900000001</v>
      </c>
      <c r="G59" s="219" t="s">
        <v>733</v>
      </c>
      <c r="H59" s="66" t="s">
        <v>1425</v>
      </c>
      <c r="I59" s="66" t="s">
        <v>234</v>
      </c>
      <c r="J59" s="66" t="s">
        <v>1426</v>
      </c>
      <c r="K59" s="66">
        <v>3</v>
      </c>
      <c r="L59" s="219">
        <v>0</v>
      </c>
      <c r="M59" s="219" t="s">
        <v>724</v>
      </c>
      <c r="N59" s="219">
        <v>1</v>
      </c>
      <c r="O59" s="219" t="s">
        <v>717</v>
      </c>
      <c r="Q59" s="219" t="s">
        <v>719</v>
      </c>
      <c r="R59" s="249">
        <v>58.3</v>
      </c>
      <c r="S59" s="219" t="s">
        <v>718</v>
      </c>
      <c r="T59" s="249">
        <v>58.3</v>
      </c>
      <c r="U59" s="219" t="s">
        <v>734</v>
      </c>
      <c r="V59" s="248"/>
    </row>
    <row r="60" spans="1:22">
      <c r="A60" s="219" t="s">
        <v>74</v>
      </c>
      <c r="B60" s="259">
        <v>11748</v>
      </c>
      <c r="C60" s="250">
        <v>1</v>
      </c>
      <c r="D60" s="219">
        <v>54</v>
      </c>
      <c r="E60" s="219" t="s">
        <v>714</v>
      </c>
      <c r="F60" s="222">
        <v>20.761245670000001</v>
      </c>
      <c r="G60" s="219" t="s">
        <v>721</v>
      </c>
      <c r="H60" s="66" t="s">
        <v>1427</v>
      </c>
      <c r="I60" s="66" t="s">
        <v>723</v>
      </c>
      <c r="J60" s="66" t="s">
        <v>1428</v>
      </c>
      <c r="K60" s="66">
        <v>3</v>
      </c>
      <c r="L60" s="219">
        <v>300</v>
      </c>
      <c r="M60" s="219" t="s">
        <v>716</v>
      </c>
      <c r="N60" s="219">
        <v>0</v>
      </c>
      <c r="O60" s="219" t="s">
        <v>717</v>
      </c>
      <c r="Q60" s="219" t="s">
        <v>719</v>
      </c>
      <c r="R60" s="249">
        <v>90.233333333333334</v>
      </c>
      <c r="S60" s="219" t="s">
        <v>718</v>
      </c>
      <c r="T60" s="249">
        <v>90.233333333333334</v>
      </c>
      <c r="U60" s="219" t="s">
        <v>718</v>
      </c>
      <c r="V60" s="248"/>
    </row>
    <row r="61" spans="1:22">
      <c r="A61" s="219" t="s">
        <v>130</v>
      </c>
      <c r="B61" s="219">
        <v>11074</v>
      </c>
      <c r="C61" s="250">
        <v>4</v>
      </c>
      <c r="D61" s="219">
        <v>42</v>
      </c>
      <c r="E61" s="219" t="s">
        <v>720</v>
      </c>
      <c r="F61" s="222">
        <v>17.94181725</v>
      </c>
      <c r="G61" s="219" t="s">
        <v>721</v>
      </c>
      <c r="H61" s="219" t="s">
        <v>242</v>
      </c>
      <c r="I61" s="219" t="s">
        <v>234</v>
      </c>
      <c r="K61" s="219">
        <v>1</v>
      </c>
      <c r="L61" s="219">
        <v>220</v>
      </c>
      <c r="M61" s="219" t="s">
        <v>716</v>
      </c>
      <c r="N61" s="219">
        <v>0</v>
      </c>
      <c r="O61" s="219" t="s">
        <v>717</v>
      </c>
      <c r="Q61" s="219" t="s">
        <v>718</v>
      </c>
      <c r="R61" s="249">
        <v>69.833333333333329</v>
      </c>
      <c r="S61" s="219" t="s">
        <v>718</v>
      </c>
      <c r="T61" s="249">
        <v>69.833333333333329</v>
      </c>
      <c r="U61" s="219" t="s">
        <v>718</v>
      </c>
    </row>
    <row r="62" spans="1:22">
      <c r="A62" s="219" t="s">
        <v>72</v>
      </c>
      <c r="B62" s="219">
        <v>11952</v>
      </c>
      <c r="C62" s="250">
        <v>1</v>
      </c>
      <c r="D62" s="219">
        <v>46</v>
      </c>
      <c r="E62" s="219" t="s">
        <v>714</v>
      </c>
      <c r="F62" s="222">
        <v>21.671258030000001</v>
      </c>
      <c r="G62" s="219" t="s">
        <v>721</v>
      </c>
      <c r="H62" s="219" t="s">
        <v>725</v>
      </c>
      <c r="I62" s="219" t="s">
        <v>234</v>
      </c>
      <c r="K62" s="219">
        <v>1</v>
      </c>
      <c r="L62" s="219">
        <v>225</v>
      </c>
      <c r="M62" s="219" t="s">
        <v>724</v>
      </c>
      <c r="N62" s="219">
        <v>0</v>
      </c>
      <c r="O62" s="219" t="s">
        <v>717</v>
      </c>
      <c r="Q62" s="219" t="s">
        <v>719</v>
      </c>
      <c r="R62" s="249">
        <v>61.56666666666667</v>
      </c>
      <c r="S62" s="219" t="s">
        <v>718</v>
      </c>
      <c r="T62" s="249">
        <v>61.56666666666667</v>
      </c>
      <c r="U62" s="219" t="s">
        <v>718</v>
      </c>
      <c r="V62" s="248"/>
    </row>
    <row r="63" spans="1:22">
      <c r="A63" s="219" t="s">
        <v>116</v>
      </c>
      <c r="B63" s="219">
        <v>10709</v>
      </c>
      <c r="C63" s="250">
        <v>3</v>
      </c>
      <c r="D63" s="219">
        <v>56</v>
      </c>
      <c r="E63" s="219" t="s">
        <v>720</v>
      </c>
      <c r="F63" s="222">
        <v>23.011176859999999</v>
      </c>
      <c r="G63" s="219" t="s">
        <v>733</v>
      </c>
      <c r="H63" s="219" t="s">
        <v>242</v>
      </c>
      <c r="I63" s="219" t="s">
        <v>234</v>
      </c>
      <c r="K63" s="219">
        <v>1</v>
      </c>
      <c r="L63" s="219">
        <v>110</v>
      </c>
      <c r="M63" s="219" t="s">
        <v>716</v>
      </c>
      <c r="N63" s="219">
        <v>0</v>
      </c>
      <c r="O63" s="219" t="s">
        <v>717</v>
      </c>
      <c r="Q63" s="219" t="s">
        <v>718</v>
      </c>
      <c r="R63" s="249">
        <v>61.133333333333333</v>
      </c>
      <c r="S63" s="219" t="s">
        <v>718</v>
      </c>
      <c r="T63" s="249">
        <v>61.133333333333333</v>
      </c>
      <c r="U63" s="219" t="s">
        <v>718</v>
      </c>
    </row>
    <row r="64" spans="1:22" ht="20">
      <c r="A64" s="219" t="s">
        <v>33</v>
      </c>
      <c r="B64" s="219">
        <v>10348</v>
      </c>
      <c r="C64" s="250">
        <v>1</v>
      </c>
      <c r="D64" s="219">
        <v>66</v>
      </c>
      <c r="E64" s="219" t="s">
        <v>714</v>
      </c>
      <c r="F64" s="222">
        <v>27.335640139999999</v>
      </c>
      <c r="G64" s="219" t="s">
        <v>715</v>
      </c>
      <c r="H64" s="66" t="s">
        <v>1429</v>
      </c>
      <c r="I64" s="66" t="s">
        <v>723</v>
      </c>
      <c r="J64" s="66" t="s">
        <v>1430</v>
      </c>
      <c r="K64" s="66">
        <v>2</v>
      </c>
      <c r="L64" s="219">
        <v>0</v>
      </c>
      <c r="M64" s="219" t="s">
        <v>724</v>
      </c>
      <c r="N64" s="219">
        <v>0</v>
      </c>
      <c r="O64" s="219" t="s">
        <v>717</v>
      </c>
      <c r="P64" s="248" t="s">
        <v>841</v>
      </c>
      <c r="Q64" s="219" t="s">
        <v>718</v>
      </c>
      <c r="R64" s="249">
        <v>15.4</v>
      </c>
      <c r="S64" s="219" t="s">
        <v>719</v>
      </c>
      <c r="T64" s="249">
        <v>28.5</v>
      </c>
      <c r="U64" s="219" t="s">
        <v>719</v>
      </c>
    </row>
    <row r="65" spans="1:21">
      <c r="A65" s="219" t="s">
        <v>64</v>
      </c>
      <c r="B65" s="219">
        <v>10715</v>
      </c>
      <c r="C65" s="250">
        <v>1</v>
      </c>
      <c r="D65" s="219">
        <v>87</v>
      </c>
      <c r="E65" s="219" t="s">
        <v>714</v>
      </c>
      <c r="F65" s="222">
        <v>23.423557410000001</v>
      </c>
      <c r="G65" s="219" t="s">
        <v>722</v>
      </c>
      <c r="H65" s="66" t="s">
        <v>1431</v>
      </c>
      <c r="I65" s="66" t="s">
        <v>723</v>
      </c>
      <c r="J65" s="66" t="s">
        <v>1432</v>
      </c>
      <c r="K65" s="66">
        <v>3</v>
      </c>
      <c r="L65" s="219">
        <v>380</v>
      </c>
      <c r="M65" s="219" t="s">
        <v>716</v>
      </c>
      <c r="N65" s="219">
        <v>1</v>
      </c>
      <c r="O65" s="219" t="s">
        <v>717</v>
      </c>
      <c r="Q65" s="219" t="s">
        <v>718</v>
      </c>
      <c r="R65" s="249">
        <v>19.633333333333333</v>
      </c>
      <c r="S65" s="219" t="s">
        <v>718</v>
      </c>
      <c r="T65" s="249">
        <v>19.633333333333333</v>
      </c>
      <c r="U65" s="219" t="s">
        <v>718</v>
      </c>
    </row>
    <row r="66" spans="1:21">
      <c r="A66" s="219" t="s">
        <v>142</v>
      </c>
      <c r="B66" s="219">
        <v>10785</v>
      </c>
      <c r="C66" s="250">
        <v>4</v>
      </c>
      <c r="D66" s="219">
        <v>62</v>
      </c>
      <c r="E66" s="219" t="s">
        <v>720</v>
      </c>
      <c r="F66" s="222">
        <v>22.031725680000001</v>
      </c>
      <c r="G66" s="219">
        <v>0</v>
      </c>
      <c r="H66" s="219" t="s">
        <v>246</v>
      </c>
      <c r="I66" s="219" t="s">
        <v>723</v>
      </c>
      <c r="K66" s="219">
        <v>1</v>
      </c>
      <c r="L66" s="219">
        <v>0</v>
      </c>
      <c r="M66" s="219" t="s">
        <v>716</v>
      </c>
      <c r="N66" s="219">
        <v>0</v>
      </c>
      <c r="O66" s="219" t="s">
        <v>717</v>
      </c>
      <c r="Q66" s="219" t="s">
        <v>718</v>
      </c>
      <c r="R66" s="249">
        <v>42.033333333333331</v>
      </c>
      <c r="S66" s="219" t="s">
        <v>718</v>
      </c>
      <c r="T66" s="249">
        <v>42.033333333333331</v>
      </c>
      <c r="U66" s="219" t="s">
        <v>718</v>
      </c>
    </row>
    <row r="67" spans="1:21" ht="20">
      <c r="A67" s="219" t="s">
        <v>82</v>
      </c>
      <c r="B67" s="219">
        <v>10862</v>
      </c>
      <c r="C67" s="250">
        <v>2</v>
      </c>
      <c r="D67" s="219">
        <v>70</v>
      </c>
      <c r="E67" s="219" t="s">
        <v>720</v>
      </c>
      <c r="F67" s="222">
        <v>21.77843524</v>
      </c>
      <c r="G67" s="219" t="s">
        <v>715</v>
      </c>
      <c r="H67" s="219" t="s">
        <v>246</v>
      </c>
      <c r="I67" s="219" t="s">
        <v>723</v>
      </c>
      <c r="K67" s="219">
        <v>1</v>
      </c>
      <c r="L67" s="219">
        <v>0</v>
      </c>
      <c r="M67" s="219" t="s">
        <v>716</v>
      </c>
      <c r="N67" s="219">
        <v>0</v>
      </c>
      <c r="O67" s="219" t="s">
        <v>717</v>
      </c>
      <c r="P67" s="248" t="s">
        <v>840</v>
      </c>
      <c r="Q67" s="219" t="s">
        <v>718</v>
      </c>
      <c r="R67" s="249">
        <v>13.966666666666667</v>
      </c>
      <c r="S67" s="219" t="s">
        <v>719</v>
      </c>
      <c r="T67" s="249">
        <v>26.833333333333332</v>
      </c>
      <c r="U67" s="219" t="s">
        <v>719</v>
      </c>
    </row>
    <row r="68" spans="1:21">
      <c r="A68" s="219" t="s">
        <v>131</v>
      </c>
      <c r="B68" s="219">
        <v>10900</v>
      </c>
      <c r="C68" s="250">
        <v>4</v>
      </c>
      <c r="D68" s="219">
        <v>71</v>
      </c>
      <c r="E68" s="219" t="s">
        <v>714</v>
      </c>
      <c r="F68" s="222">
        <v>22.386314280000001</v>
      </c>
      <c r="G68" s="219" t="s">
        <v>721</v>
      </c>
      <c r="H68" s="219" t="s">
        <v>725</v>
      </c>
      <c r="I68" s="219" t="s">
        <v>234</v>
      </c>
      <c r="K68" s="219">
        <v>1</v>
      </c>
      <c r="L68" s="219">
        <v>0</v>
      </c>
      <c r="M68" s="219" t="s">
        <v>724</v>
      </c>
      <c r="N68" s="219">
        <v>0</v>
      </c>
      <c r="O68" s="219" t="s">
        <v>717</v>
      </c>
      <c r="Q68" s="219" t="s">
        <v>718</v>
      </c>
      <c r="R68" s="249">
        <v>65.3</v>
      </c>
      <c r="S68" s="219" t="s">
        <v>718</v>
      </c>
      <c r="T68" s="249">
        <v>65.3</v>
      </c>
      <c r="U68" s="219" t="s">
        <v>718</v>
      </c>
    </row>
    <row r="69" spans="1:21">
      <c r="A69" s="219" t="s">
        <v>20</v>
      </c>
      <c r="B69" s="219">
        <v>10916</v>
      </c>
      <c r="C69" s="250">
        <v>1</v>
      </c>
      <c r="D69" s="219">
        <v>60</v>
      </c>
      <c r="E69" s="219" t="s">
        <v>720</v>
      </c>
      <c r="F69" s="222">
        <v>26.63495838</v>
      </c>
      <c r="G69" s="219" t="s">
        <v>721</v>
      </c>
      <c r="H69" s="219" t="s">
        <v>245</v>
      </c>
      <c r="I69" s="219" t="s">
        <v>723</v>
      </c>
      <c r="K69" s="219">
        <v>1</v>
      </c>
      <c r="L69" s="219" t="s">
        <v>735</v>
      </c>
      <c r="M69" s="219" t="s">
        <v>724</v>
      </c>
      <c r="N69" s="219">
        <v>0</v>
      </c>
      <c r="O69" s="219" t="s">
        <v>717</v>
      </c>
      <c r="Q69" s="219" t="s">
        <v>718</v>
      </c>
      <c r="R69" s="249">
        <v>25.4</v>
      </c>
      <c r="S69" s="219" t="s">
        <v>718</v>
      </c>
      <c r="T69" s="249">
        <v>25.4</v>
      </c>
      <c r="U69" s="219" t="s">
        <v>718</v>
      </c>
    </row>
    <row r="70" spans="1:21" ht="20">
      <c r="A70" s="219" t="s">
        <v>120</v>
      </c>
      <c r="B70" s="219">
        <v>10896</v>
      </c>
      <c r="C70" s="250">
        <v>3</v>
      </c>
      <c r="D70" s="219">
        <v>45</v>
      </c>
      <c r="E70" s="219" t="s">
        <v>714</v>
      </c>
      <c r="F70" s="222">
        <v>20.715693810000001</v>
      </c>
      <c r="G70" s="219" t="s">
        <v>722</v>
      </c>
      <c r="H70" s="219" t="s">
        <v>241</v>
      </c>
      <c r="I70" s="219" t="s">
        <v>234</v>
      </c>
      <c r="K70" s="219">
        <v>1</v>
      </c>
      <c r="L70" s="219">
        <v>500</v>
      </c>
      <c r="M70" s="219" t="s">
        <v>716</v>
      </c>
      <c r="N70" s="219">
        <v>0</v>
      </c>
      <c r="O70" s="219" t="s">
        <v>729</v>
      </c>
      <c r="P70" s="248" t="s">
        <v>842</v>
      </c>
      <c r="Q70" s="219" t="s">
        <v>718</v>
      </c>
      <c r="R70" s="249">
        <v>12.1</v>
      </c>
      <c r="S70" s="219" t="s">
        <v>719</v>
      </c>
      <c r="T70" s="249">
        <v>39.533333333333331</v>
      </c>
      <c r="U70" s="219" t="s">
        <v>719</v>
      </c>
    </row>
    <row r="71" spans="1:21" ht="20">
      <c r="A71" s="219" t="s">
        <v>125</v>
      </c>
      <c r="B71" s="219">
        <v>10882</v>
      </c>
      <c r="C71" s="250">
        <v>3</v>
      </c>
      <c r="D71" s="219">
        <v>73</v>
      </c>
      <c r="E71" s="219" t="s">
        <v>720</v>
      </c>
      <c r="F71" s="222">
        <v>19.817844489999999</v>
      </c>
      <c r="G71" s="219" t="s">
        <v>721</v>
      </c>
      <c r="H71" s="219" t="s">
        <v>725</v>
      </c>
      <c r="I71" s="219" t="s">
        <v>234</v>
      </c>
      <c r="K71" s="219">
        <v>1</v>
      </c>
      <c r="L71" s="219">
        <v>0</v>
      </c>
      <c r="M71" s="219" t="s">
        <v>724</v>
      </c>
      <c r="N71" s="219">
        <v>0</v>
      </c>
      <c r="O71" s="219" t="s">
        <v>717</v>
      </c>
      <c r="P71" s="248" t="s">
        <v>843</v>
      </c>
      <c r="Q71" s="219" t="s">
        <v>718</v>
      </c>
      <c r="R71" s="249">
        <v>12.1</v>
      </c>
      <c r="S71" s="219" t="s">
        <v>719</v>
      </c>
      <c r="T71" s="249">
        <v>69.166666666666671</v>
      </c>
      <c r="U71" s="219" t="s">
        <v>719</v>
      </c>
    </row>
    <row r="72" spans="1:21" ht="15" customHeight="1">
      <c r="A72" s="219" t="s">
        <v>110</v>
      </c>
      <c r="B72" s="219">
        <v>10894</v>
      </c>
      <c r="C72" s="250">
        <v>3</v>
      </c>
      <c r="D72" s="219">
        <v>61</v>
      </c>
      <c r="E72" s="219" t="s">
        <v>720</v>
      </c>
      <c r="F72" s="222">
        <v>28.398717999999999</v>
      </c>
      <c r="G72" s="219" t="s">
        <v>721</v>
      </c>
      <c r="H72" s="219" t="s">
        <v>725</v>
      </c>
      <c r="I72" s="219" t="s">
        <v>234</v>
      </c>
      <c r="K72" s="219">
        <v>1</v>
      </c>
      <c r="L72" s="219">
        <v>0</v>
      </c>
      <c r="M72" s="219" t="s">
        <v>724</v>
      </c>
      <c r="N72" s="219">
        <v>0</v>
      </c>
      <c r="O72" s="219" t="s">
        <v>717</v>
      </c>
      <c r="Q72" s="219" t="s">
        <v>718</v>
      </c>
      <c r="R72" s="249">
        <v>83.3</v>
      </c>
      <c r="S72" s="219" t="s">
        <v>718</v>
      </c>
      <c r="T72" s="249">
        <v>83.3</v>
      </c>
      <c r="U72" s="219" t="s">
        <v>718</v>
      </c>
    </row>
    <row r="73" spans="1:21" ht="16" customHeight="1">
      <c r="A73" s="219" t="s">
        <v>39</v>
      </c>
      <c r="B73" s="219">
        <v>10931</v>
      </c>
      <c r="C73" s="250">
        <v>1</v>
      </c>
      <c r="D73" s="219">
        <v>67</v>
      </c>
      <c r="E73" s="219" t="s">
        <v>714</v>
      </c>
      <c r="F73" s="222">
        <v>24.675500270000001</v>
      </c>
      <c r="G73" s="219" t="s">
        <v>722</v>
      </c>
      <c r="H73" s="66" t="s">
        <v>1433</v>
      </c>
      <c r="I73" s="66" t="s">
        <v>234</v>
      </c>
      <c r="J73" s="66" t="s">
        <v>1434</v>
      </c>
      <c r="K73" s="66">
        <v>4</v>
      </c>
      <c r="L73" s="219">
        <v>1645</v>
      </c>
      <c r="M73" s="219" t="s">
        <v>716</v>
      </c>
      <c r="N73" s="219">
        <v>0</v>
      </c>
      <c r="O73" s="219" t="s">
        <v>726</v>
      </c>
      <c r="P73" s="248" t="s">
        <v>844</v>
      </c>
      <c r="Q73" s="219" t="s">
        <v>718</v>
      </c>
      <c r="R73" s="249">
        <v>54.1</v>
      </c>
      <c r="S73" s="219" t="s">
        <v>719</v>
      </c>
      <c r="T73" s="249">
        <v>83.233333333333334</v>
      </c>
      <c r="U73" s="219" t="s">
        <v>718</v>
      </c>
    </row>
    <row r="74" spans="1:21" ht="20">
      <c r="A74" s="219" t="s">
        <v>75</v>
      </c>
      <c r="B74" s="219">
        <v>10914</v>
      </c>
      <c r="C74" s="250">
        <v>1</v>
      </c>
      <c r="D74" s="219">
        <v>55</v>
      </c>
      <c r="E74" s="219" t="s">
        <v>714</v>
      </c>
      <c r="F74" s="222">
        <v>25.81663021</v>
      </c>
      <c r="G74" s="219" t="s">
        <v>715</v>
      </c>
      <c r="H74" s="219" t="s">
        <v>243</v>
      </c>
      <c r="I74" s="219" t="s">
        <v>234</v>
      </c>
      <c r="K74" s="219">
        <v>1</v>
      </c>
      <c r="L74" s="219">
        <v>600</v>
      </c>
      <c r="M74" s="219" t="s">
        <v>716</v>
      </c>
      <c r="N74" s="219">
        <v>0</v>
      </c>
      <c r="O74" s="219" t="s">
        <v>717</v>
      </c>
      <c r="P74" s="248" t="s">
        <v>845</v>
      </c>
      <c r="Q74" s="219" t="s">
        <v>718</v>
      </c>
      <c r="R74" s="249">
        <v>10.333333333333334</v>
      </c>
      <c r="S74" s="219" t="s">
        <v>719</v>
      </c>
      <c r="T74" s="249">
        <v>27.533333333333335</v>
      </c>
      <c r="U74" s="219" t="s">
        <v>719</v>
      </c>
    </row>
    <row r="75" spans="1:21" ht="20">
      <c r="A75" s="219" t="s">
        <v>49</v>
      </c>
      <c r="B75" s="219">
        <v>10932</v>
      </c>
      <c r="C75" s="250">
        <v>1</v>
      </c>
      <c r="D75" s="219">
        <v>66</v>
      </c>
      <c r="E75" s="219" t="s">
        <v>714</v>
      </c>
      <c r="F75" s="222">
        <v>22.275309920000002</v>
      </c>
      <c r="G75" s="219" t="s">
        <v>715</v>
      </c>
      <c r="H75" s="219" t="s">
        <v>246</v>
      </c>
      <c r="I75" s="219" t="s">
        <v>723</v>
      </c>
      <c r="K75" s="219">
        <v>1</v>
      </c>
      <c r="L75" s="219">
        <v>110</v>
      </c>
      <c r="M75" s="219" t="s">
        <v>716</v>
      </c>
      <c r="N75" s="219">
        <v>1</v>
      </c>
      <c r="O75" s="219" t="s">
        <v>717</v>
      </c>
      <c r="P75" s="248" t="s">
        <v>846</v>
      </c>
      <c r="Q75" s="219" t="s">
        <v>718</v>
      </c>
      <c r="R75" s="249">
        <v>22.233333333333334</v>
      </c>
      <c r="S75" s="219" t="s">
        <v>719</v>
      </c>
      <c r="T75" s="249">
        <v>68.13333333333334</v>
      </c>
      <c r="U75" s="219" t="s">
        <v>719</v>
      </c>
    </row>
    <row r="76" spans="1:21">
      <c r="A76" s="219" t="s">
        <v>121</v>
      </c>
      <c r="B76" s="219">
        <v>10961</v>
      </c>
      <c r="C76" s="250">
        <v>3</v>
      </c>
      <c r="D76" s="219">
        <v>41</v>
      </c>
      <c r="E76" s="219" t="s">
        <v>714</v>
      </c>
      <c r="F76" s="222">
        <v>28.360351529999999</v>
      </c>
      <c r="G76" s="219" t="s">
        <v>722</v>
      </c>
      <c r="H76" s="219" t="s">
        <v>242</v>
      </c>
      <c r="I76" s="219" t="s">
        <v>234</v>
      </c>
      <c r="K76" s="219">
        <v>1</v>
      </c>
      <c r="L76" s="219">
        <v>440</v>
      </c>
      <c r="M76" s="219" t="s">
        <v>724</v>
      </c>
      <c r="N76" s="219">
        <v>0</v>
      </c>
      <c r="O76" s="219" t="s">
        <v>726</v>
      </c>
      <c r="Q76" s="219" t="s">
        <v>718</v>
      </c>
      <c r="R76" s="249">
        <v>78.36666666666666</v>
      </c>
      <c r="S76" s="219" t="s">
        <v>718</v>
      </c>
      <c r="T76" s="249">
        <v>78.36666666666666</v>
      </c>
      <c r="U76" s="219" t="s">
        <v>718</v>
      </c>
    </row>
    <row r="77" spans="1:21">
      <c r="A77" s="219" t="s">
        <v>26</v>
      </c>
      <c r="B77" s="219">
        <v>10962</v>
      </c>
      <c r="C77" s="250">
        <v>1</v>
      </c>
      <c r="D77" s="219">
        <v>59</v>
      </c>
      <c r="E77" s="219" t="s">
        <v>714</v>
      </c>
      <c r="F77" s="222">
        <v>26.854405570000001</v>
      </c>
      <c r="G77" s="219" t="s">
        <v>722</v>
      </c>
      <c r="H77" s="219" t="s">
        <v>725</v>
      </c>
      <c r="I77" s="219" t="s">
        <v>234</v>
      </c>
      <c r="K77" s="219">
        <v>1</v>
      </c>
      <c r="L77" s="219">
        <v>540</v>
      </c>
      <c r="M77" s="219" t="s">
        <v>716</v>
      </c>
      <c r="N77" s="219">
        <v>0</v>
      </c>
      <c r="O77" s="219" t="s">
        <v>726</v>
      </c>
      <c r="Q77" s="219" t="s">
        <v>718</v>
      </c>
      <c r="R77" s="249">
        <v>61.8</v>
      </c>
      <c r="S77" s="219" t="s">
        <v>718</v>
      </c>
      <c r="T77" s="249">
        <v>61.8</v>
      </c>
      <c r="U77" s="219" t="s">
        <v>718</v>
      </c>
    </row>
    <row r="78" spans="1:21">
      <c r="A78" s="219" t="s">
        <v>11</v>
      </c>
      <c r="B78" s="219">
        <v>10977</v>
      </c>
      <c r="C78" s="250">
        <v>1</v>
      </c>
      <c r="D78" s="219">
        <v>61</v>
      </c>
      <c r="E78" s="219" t="s">
        <v>714</v>
      </c>
      <c r="F78" s="222">
        <v>21.258503399999999</v>
      </c>
      <c r="G78" s="219" t="s">
        <v>721</v>
      </c>
      <c r="H78" s="219" t="s">
        <v>725</v>
      </c>
      <c r="I78" s="219" t="s">
        <v>234</v>
      </c>
      <c r="K78" s="219">
        <v>1</v>
      </c>
      <c r="L78" s="219">
        <v>860</v>
      </c>
      <c r="M78" s="219" t="s">
        <v>724</v>
      </c>
      <c r="N78" s="219">
        <v>0</v>
      </c>
      <c r="O78" s="219" t="s">
        <v>717</v>
      </c>
      <c r="Q78" s="219" t="s">
        <v>718</v>
      </c>
      <c r="R78" s="249">
        <v>81.2</v>
      </c>
      <c r="S78" s="219" t="s">
        <v>718</v>
      </c>
      <c r="T78" s="249">
        <v>81.2</v>
      </c>
      <c r="U78" s="219" t="s">
        <v>718</v>
      </c>
    </row>
    <row r="79" spans="1:21">
      <c r="A79" s="219" t="s">
        <v>76</v>
      </c>
      <c r="B79" s="219">
        <v>11827</v>
      </c>
      <c r="C79" s="250">
        <v>1</v>
      </c>
      <c r="D79" s="219">
        <v>42</v>
      </c>
      <c r="E79" s="219" t="s">
        <v>714</v>
      </c>
      <c r="F79" s="222">
        <v>22.49134948</v>
      </c>
      <c r="G79" s="219" t="s">
        <v>722</v>
      </c>
      <c r="H79" s="219" t="s">
        <v>243</v>
      </c>
      <c r="I79" s="219" t="s">
        <v>234</v>
      </c>
      <c r="K79" s="219">
        <v>1</v>
      </c>
      <c r="L79" s="219">
        <v>75</v>
      </c>
      <c r="M79" s="219" t="s">
        <v>716</v>
      </c>
      <c r="N79" s="219">
        <v>0</v>
      </c>
      <c r="O79" s="219" t="s">
        <v>726</v>
      </c>
      <c r="Q79" s="219" t="s">
        <v>719</v>
      </c>
      <c r="R79" s="249">
        <v>66.266666666666666</v>
      </c>
      <c r="S79" s="219" t="s">
        <v>718</v>
      </c>
      <c r="T79" s="249">
        <v>66.266666666666666</v>
      </c>
      <c r="U79" s="219" t="s">
        <v>718</v>
      </c>
    </row>
    <row r="80" spans="1:21" ht="20">
      <c r="A80" s="219" t="s">
        <v>118</v>
      </c>
      <c r="B80" s="219">
        <v>10917</v>
      </c>
      <c r="C80" s="250">
        <v>3</v>
      </c>
      <c r="D80" s="219">
        <v>72</v>
      </c>
      <c r="E80" s="219" t="s">
        <v>714</v>
      </c>
      <c r="F80" s="222">
        <v>21.46915048</v>
      </c>
      <c r="G80" s="219" t="s">
        <v>715</v>
      </c>
      <c r="H80" s="219" t="s">
        <v>246</v>
      </c>
      <c r="I80" s="219" t="s">
        <v>723</v>
      </c>
      <c r="K80" s="219">
        <v>1</v>
      </c>
      <c r="L80" s="219">
        <v>980</v>
      </c>
      <c r="M80" s="219" t="s">
        <v>716</v>
      </c>
      <c r="N80" s="219">
        <v>0</v>
      </c>
      <c r="O80" s="219" t="s">
        <v>717</v>
      </c>
      <c r="P80" s="248" t="s">
        <v>847</v>
      </c>
      <c r="Q80" s="219" t="s">
        <v>718</v>
      </c>
      <c r="R80" s="249">
        <v>30.066666666666666</v>
      </c>
      <c r="S80" s="219" t="s">
        <v>719</v>
      </c>
      <c r="T80" s="249">
        <v>35.033333333333331</v>
      </c>
      <c r="U80" s="219" t="s">
        <v>719</v>
      </c>
    </row>
    <row r="81" spans="1:22">
      <c r="A81" s="219" t="s">
        <v>31</v>
      </c>
      <c r="B81" s="219">
        <v>10988</v>
      </c>
      <c r="C81" s="250">
        <v>1</v>
      </c>
      <c r="D81" s="219">
        <v>65</v>
      </c>
      <c r="E81" s="219" t="s">
        <v>720</v>
      </c>
      <c r="F81" s="222">
        <v>15.615704940000001</v>
      </c>
      <c r="G81" s="219" t="s">
        <v>722</v>
      </c>
      <c r="H81" s="219" t="s">
        <v>246</v>
      </c>
      <c r="I81" s="219" t="s">
        <v>723</v>
      </c>
      <c r="K81" s="219">
        <v>1</v>
      </c>
      <c r="L81" s="219">
        <v>0</v>
      </c>
      <c r="M81" s="219" t="s">
        <v>716</v>
      </c>
      <c r="N81" s="219">
        <v>0</v>
      </c>
      <c r="O81" s="219" t="s">
        <v>726</v>
      </c>
      <c r="Q81" s="219" t="s">
        <v>718</v>
      </c>
      <c r="R81" s="249">
        <v>62.533333333333331</v>
      </c>
      <c r="S81" s="219" t="s">
        <v>718</v>
      </c>
      <c r="T81" s="249">
        <v>62.533333333333331</v>
      </c>
      <c r="U81" s="219" t="s">
        <v>718</v>
      </c>
    </row>
    <row r="82" spans="1:22">
      <c r="A82" s="219" t="s">
        <v>133</v>
      </c>
      <c r="B82" s="219">
        <v>11006</v>
      </c>
      <c r="C82" s="250">
        <v>4</v>
      </c>
      <c r="D82" s="219">
        <v>75</v>
      </c>
      <c r="E82" s="219" t="s">
        <v>714</v>
      </c>
      <c r="F82" s="222">
        <v>19.705532420000001</v>
      </c>
      <c r="G82" s="219">
        <v>0</v>
      </c>
      <c r="H82" s="219" t="s">
        <v>247</v>
      </c>
      <c r="I82" s="219" t="s">
        <v>723</v>
      </c>
      <c r="K82" s="219">
        <v>1</v>
      </c>
      <c r="L82" s="219">
        <v>200</v>
      </c>
      <c r="M82" s="219" t="s">
        <v>716</v>
      </c>
      <c r="N82" s="219">
        <v>0</v>
      </c>
      <c r="O82" s="219" t="s">
        <v>717</v>
      </c>
      <c r="Q82" s="219" t="s">
        <v>718</v>
      </c>
      <c r="R82" s="249">
        <v>24.633333333333333</v>
      </c>
      <c r="S82" s="219" t="s">
        <v>718</v>
      </c>
      <c r="T82" s="249">
        <v>24.633333333333333</v>
      </c>
      <c r="U82" s="219" t="s">
        <v>719</v>
      </c>
    </row>
    <row r="83" spans="1:22">
      <c r="A83" s="219" t="s">
        <v>96</v>
      </c>
      <c r="B83" s="219">
        <v>11020</v>
      </c>
      <c r="C83" s="250">
        <v>2</v>
      </c>
      <c r="D83" s="219">
        <v>53</v>
      </c>
      <c r="E83" s="219" t="s">
        <v>714</v>
      </c>
      <c r="F83" s="222">
        <v>25.864512470000001</v>
      </c>
      <c r="G83" s="219" t="s">
        <v>721</v>
      </c>
      <c r="H83" s="219" t="s">
        <v>243</v>
      </c>
      <c r="I83" s="219" t="s">
        <v>234</v>
      </c>
      <c r="K83" s="219">
        <v>1</v>
      </c>
      <c r="L83" s="219">
        <v>600</v>
      </c>
      <c r="M83" s="219" t="s">
        <v>724</v>
      </c>
      <c r="N83" s="219">
        <v>0</v>
      </c>
      <c r="O83" s="219" t="s">
        <v>717</v>
      </c>
      <c r="Q83" s="219" t="s">
        <v>719</v>
      </c>
      <c r="R83" s="249">
        <v>74.233333333333334</v>
      </c>
      <c r="S83" s="219" t="s">
        <v>718</v>
      </c>
      <c r="T83" s="249">
        <v>74.233333333333334</v>
      </c>
      <c r="U83" s="219" t="s">
        <v>718</v>
      </c>
      <c r="V83" s="248"/>
    </row>
    <row r="84" spans="1:22">
      <c r="A84" s="219" t="s">
        <v>41</v>
      </c>
      <c r="B84" s="219">
        <v>11053</v>
      </c>
      <c r="C84" s="250">
        <v>1</v>
      </c>
      <c r="D84" s="219">
        <v>66</v>
      </c>
      <c r="E84" s="219" t="s">
        <v>714</v>
      </c>
      <c r="F84" s="222">
        <v>25.039918709999998</v>
      </c>
      <c r="G84" s="219" t="s">
        <v>721</v>
      </c>
      <c r="H84" s="219" t="s">
        <v>725</v>
      </c>
      <c r="I84" s="219" t="s">
        <v>234</v>
      </c>
      <c r="K84" s="219">
        <v>1</v>
      </c>
      <c r="L84" s="219">
        <v>720</v>
      </c>
      <c r="M84" s="219" t="s">
        <v>716</v>
      </c>
      <c r="N84" s="219">
        <v>0</v>
      </c>
      <c r="O84" s="219" t="s">
        <v>717</v>
      </c>
      <c r="Q84" s="219" t="s">
        <v>718</v>
      </c>
      <c r="R84" s="249">
        <v>63.3</v>
      </c>
      <c r="S84" s="219" t="s">
        <v>718</v>
      </c>
      <c r="T84" s="249">
        <v>63.3</v>
      </c>
      <c r="U84" s="219" t="s">
        <v>718</v>
      </c>
    </row>
    <row r="85" spans="1:22">
      <c r="A85" s="219" t="s">
        <v>98</v>
      </c>
      <c r="B85" s="219">
        <v>11002</v>
      </c>
      <c r="C85" s="250">
        <v>2</v>
      </c>
      <c r="D85" s="219">
        <v>67</v>
      </c>
      <c r="E85" s="219" t="s">
        <v>714</v>
      </c>
      <c r="F85" s="222">
        <v>23.738662130000002</v>
      </c>
      <c r="G85" s="219" t="s">
        <v>722</v>
      </c>
      <c r="H85" s="219" t="s">
        <v>242</v>
      </c>
      <c r="I85" s="219" t="s">
        <v>234</v>
      </c>
      <c r="K85" s="219">
        <v>1</v>
      </c>
      <c r="L85" s="219">
        <v>360</v>
      </c>
      <c r="M85" s="219" t="s">
        <v>716</v>
      </c>
      <c r="N85" s="219">
        <v>1</v>
      </c>
      <c r="O85" s="219" t="s">
        <v>730</v>
      </c>
      <c r="Q85" s="219" t="s">
        <v>718</v>
      </c>
      <c r="R85" s="249">
        <v>78.13333333333334</v>
      </c>
      <c r="S85" s="219" t="s">
        <v>718</v>
      </c>
      <c r="T85" s="249">
        <v>78.13333333333334</v>
      </c>
      <c r="U85" s="219" t="s">
        <v>718</v>
      </c>
    </row>
    <row r="86" spans="1:22">
      <c r="A86" s="219" t="s">
        <v>87</v>
      </c>
      <c r="B86" s="219">
        <v>11027</v>
      </c>
      <c r="C86" s="250">
        <v>2</v>
      </c>
      <c r="D86" s="219">
        <v>73</v>
      </c>
      <c r="E86" s="219" t="s">
        <v>720</v>
      </c>
      <c r="F86" s="222">
        <v>28.398717999999999</v>
      </c>
      <c r="G86" s="219" t="s">
        <v>722</v>
      </c>
      <c r="H86" s="219" t="s">
        <v>725</v>
      </c>
      <c r="I86" s="219" t="s">
        <v>234</v>
      </c>
      <c r="K86" s="219">
        <v>1</v>
      </c>
      <c r="L86" s="219">
        <v>0</v>
      </c>
      <c r="M86" s="219" t="s">
        <v>724</v>
      </c>
      <c r="N86" s="219">
        <v>0</v>
      </c>
      <c r="O86" s="219" t="s">
        <v>726</v>
      </c>
      <c r="Q86" s="219" t="s">
        <v>718</v>
      </c>
      <c r="R86" s="249">
        <v>80.8</v>
      </c>
      <c r="S86" s="219" t="s">
        <v>718</v>
      </c>
      <c r="T86" s="249">
        <v>80.8</v>
      </c>
      <c r="U86" s="219" t="s">
        <v>718</v>
      </c>
    </row>
    <row r="87" spans="1:22">
      <c r="A87" s="219" t="s">
        <v>91</v>
      </c>
      <c r="B87" s="219">
        <v>11051</v>
      </c>
      <c r="C87" s="250">
        <v>2</v>
      </c>
      <c r="D87" s="219">
        <v>57</v>
      </c>
      <c r="E87" s="219" t="s">
        <v>714</v>
      </c>
      <c r="F87" s="222">
        <v>22.545959069999999</v>
      </c>
      <c r="G87" s="219" t="s">
        <v>722</v>
      </c>
      <c r="H87" s="219" t="s">
        <v>246</v>
      </c>
      <c r="I87" s="219" t="s">
        <v>723</v>
      </c>
      <c r="K87" s="219">
        <v>1</v>
      </c>
      <c r="L87" s="219">
        <v>0</v>
      </c>
      <c r="M87" s="219" t="s">
        <v>716</v>
      </c>
      <c r="N87" s="219">
        <v>0</v>
      </c>
      <c r="O87" s="219" t="s">
        <v>726</v>
      </c>
      <c r="Q87" s="219" t="s">
        <v>718</v>
      </c>
      <c r="R87" s="249">
        <v>74.266666666666666</v>
      </c>
      <c r="S87" s="219" t="s">
        <v>718</v>
      </c>
      <c r="T87" s="249">
        <v>74.266666666666666</v>
      </c>
      <c r="U87" s="219" t="s">
        <v>718</v>
      </c>
    </row>
    <row r="88" spans="1:22">
      <c r="A88" s="219" t="s">
        <v>62</v>
      </c>
      <c r="B88" s="219">
        <v>11104</v>
      </c>
      <c r="C88" s="250">
        <v>1</v>
      </c>
      <c r="D88" s="219">
        <v>43</v>
      </c>
      <c r="E88" s="219" t="s">
        <v>714</v>
      </c>
      <c r="F88" s="222">
        <v>21.13885586</v>
      </c>
      <c r="G88" s="219" t="s">
        <v>733</v>
      </c>
      <c r="H88" s="219" t="s">
        <v>242</v>
      </c>
      <c r="I88" s="219" t="s">
        <v>234</v>
      </c>
      <c r="K88" s="219">
        <v>1</v>
      </c>
      <c r="L88" s="219">
        <v>500</v>
      </c>
      <c r="M88" s="219" t="s">
        <v>724</v>
      </c>
      <c r="N88" s="219">
        <v>0</v>
      </c>
      <c r="O88" s="219" t="s">
        <v>717</v>
      </c>
      <c r="Q88" s="219" t="s">
        <v>718</v>
      </c>
      <c r="R88" s="249">
        <v>61.43333333333333</v>
      </c>
      <c r="S88" s="219" t="s">
        <v>718</v>
      </c>
      <c r="T88" s="249">
        <v>61.43333333333333</v>
      </c>
      <c r="U88" s="219" t="s">
        <v>718</v>
      </c>
    </row>
    <row r="89" spans="1:22">
      <c r="A89" s="219" t="s">
        <v>84</v>
      </c>
      <c r="B89" s="219">
        <v>11078</v>
      </c>
      <c r="C89" s="250">
        <v>2</v>
      </c>
      <c r="D89" s="219">
        <v>65</v>
      </c>
      <c r="E89" s="219" t="s">
        <v>714</v>
      </c>
      <c r="F89" s="222">
        <v>20.177148519999999</v>
      </c>
      <c r="G89" s="219" t="s">
        <v>721</v>
      </c>
      <c r="H89" s="219" t="s">
        <v>241</v>
      </c>
      <c r="I89" s="219" t="s">
        <v>234</v>
      </c>
      <c r="K89" s="219">
        <v>1</v>
      </c>
      <c r="L89" s="219">
        <v>0</v>
      </c>
      <c r="M89" s="219" t="s">
        <v>724</v>
      </c>
      <c r="N89" s="219">
        <v>0</v>
      </c>
      <c r="O89" s="219" t="s">
        <v>717</v>
      </c>
      <c r="Q89" s="219" t="s">
        <v>718</v>
      </c>
      <c r="R89" s="249">
        <v>61.6</v>
      </c>
      <c r="S89" s="219" t="s">
        <v>718</v>
      </c>
      <c r="T89" s="249">
        <v>61.6</v>
      </c>
      <c r="U89" s="219" t="s">
        <v>718</v>
      </c>
    </row>
    <row r="90" spans="1:22" ht="20">
      <c r="A90" s="219" t="s">
        <v>147</v>
      </c>
      <c r="B90" s="219">
        <v>11075</v>
      </c>
      <c r="C90" s="219" t="s">
        <v>736</v>
      </c>
      <c r="D90" s="219">
        <v>71</v>
      </c>
      <c r="E90" s="219" t="s">
        <v>714</v>
      </c>
      <c r="F90" s="222">
        <f>52/1.64/1.64</f>
        <v>19.333729922665082</v>
      </c>
      <c r="G90" s="219" t="s">
        <v>722</v>
      </c>
      <c r="H90" s="219" t="s">
        <v>725</v>
      </c>
      <c r="I90" s="219" t="s">
        <v>234</v>
      </c>
      <c r="K90" s="219">
        <v>1</v>
      </c>
      <c r="L90" s="219">
        <v>1020</v>
      </c>
      <c r="M90" s="219" t="s">
        <v>716</v>
      </c>
      <c r="N90" s="219">
        <v>0</v>
      </c>
      <c r="O90" s="219" t="s">
        <v>717</v>
      </c>
      <c r="P90" s="248" t="s">
        <v>848</v>
      </c>
      <c r="Q90" s="219" t="s">
        <v>718</v>
      </c>
      <c r="R90" s="249">
        <v>3.9</v>
      </c>
      <c r="S90" s="219" t="s">
        <v>719</v>
      </c>
      <c r="T90" s="249">
        <v>32.200000000000003</v>
      </c>
      <c r="U90" s="219" t="s">
        <v>719</v>
      </c>
    </row>
    <row r="91" spans="1:22">
      <c r="A91" s="219" t="s">
        <v>71</v>
      </c>
      <c r="B91" s="219">
        <v>11048</v>
      </c>
      <c r="C91" s="250">
        <v>1</v>
      </c>
      <c r="D91" s="219">
        <v>65</v>
      </c>
      <c r="E91" s="219" t="s">
        <v>720</v>
      </c>
      <c r="F91" s="222">
        <v>20.3125</v>
      </c>
      <c r="G91" s="219">
        <v>0</v>
      </c>
      <c r="H91" s="219" t="s">
        <v>247</v>
      </c>
      <c r="I91" s="219" t="s">
        <v>723</v>
      </c>
      <c r="K91" s="219">
        <v>1</v>
      </c>
      <c r="L91" s="219">
        <v>0</v>
      </c>
      <c r="M91" s="219" t="s">
        <v>724</v>
      </c>
      <c r="N91" s="219">
        <v>0</v>
      </c>
      <c r="O91" s="219" t="s">
        <v>717</v>
      </c>
      <c r="Q91" s="219" t="s">
        <v>718</v>
      </c>
      <c r="R91" s="249">
        <v>13.7</v>
      </c>
      <c r="S91" s="219" t="s">
        <v>718</v>
      </c>
      <c r="T91" s="249">
        <v>13.7</v>
      </c>
      <c r="U91" s="219" t="s">
        <v>718</v>
      </c>
    </row>
    <row r="92" spans="1:22">
      <c r="A92" s="219" t="s">
        <v>9</v>
      </c>
      <c r="B92" s="219">
        <v>11070</v>
      </c>
      <c r="C92" s="250">
        <v>1</v>
      </c>
      <c r="D92" s="219">
        <v>49</v>
      </c>
      <c r="E92" s="219" t="s">
        <v>714</v>
      </c>
      <c r="F92" s="222">
        <v>22.222222219999999</v>
      </c>
      <c r="G92" s="219" t="s">
        <v>722</v>
      </c>
      <c r="H92" s="219" t="s">
        <v>246</v>
      </c>
      <c r="I92" s="219" t="s">
        <v>723</v>
      </c>
      <c r="K92" s="219">
        <v>1</v>
      </c>
      <c r="L92" s="219">
        <v>200</v>
      </c>
      <c r="M92" s="219" t="s">
        <v>716</v>
      </c>
      <c r="N92" s="219">
        <v>0</v>
      </c>
      <c r="O92" s="219" t="s">
        <v>729</v>
      </c>
      <c r="Q92" s="219" t="s">
        <v>718</v>
      </c>
      <c r="R92" s="249">
        <v>62.366666666666667</v>
      </c>
      <c r="S92" s="219" t="s">
        <v>718</v>
      </c>
      <c r="T92" s="249">
        <v>62.366666666666667</v>
      </c>
      <c r="U92" s="219" t="s">
        <v>718</v>
      </c>
    </row>
    <row r="93" spans="1:22">
      <c r="A93" s="219" t="s">
        <v>22</v>
      </c>
      <c r="B93" s="219">
        <v>11120</v>
      </c>
      <c r="C93" s="250">
        <v>1</v>
      </c>
      <c r="D93" s="219">
        <v>73</v>
      </c>
      <c r="E93" s="219" t="s">
        <v>714</v>
      </c>
      <c r="F93" s="222">
        <v>18.195482770000002</v>
      </c>
      <c r="G93" s="219" t="s">
        <v>721</v>
      </c>
      <c r="H93" s="219" t="s">
        <v>725</v>
      </c>
      <c r="I93" s="219" t="s">
        <v>234</v>
      </c>
      <c r="K93" s="219">
        <v>1</v>
      </c>
      <c r="L93" s="219">
        <v>1040</v>
      </c>
      <c r="M93" s="219" t="s">
        <v>724</v>
      </c>
      <c r="N93" s="219">
        <v>1</v>
      </c>
      <c r="O93" s="219" t="s">
        <v>717</v>
      </c>
      <c r="Q93" s="219" t="s">
        <v>718</v>
      </c>
      <c r="R93" s="249">
        <v>7.1</v>
      </c>
      <c r="S93" s="219" t="s">
        <v>719</v>
      </c>
      <c r="T93" s="249">
        <v>66.466666666666669</v>
      </c>
      <c r="U93" s="219" t="s">
        <v>718</v>
      </c>
    </row>
    <row r="94" spans="1:22">
      <c r="A94" s="219" t="s">
        <v>92</v>
      </c>
      <c r="B94" s="219">
        <v>11118</v>
      </c>
      <c r="C94" s="250">
        <v>2</v>
      </c>
      <c r="D94" s="219">
        <v>65</v>
      </c>
      <c r="E94" s="219" t="s">
        <v>714</v>
      </c>
      <c r="F94" s="222">
        <v>20.910708159999999</v>
      </c>
      <c r="G94" s="219" t="s">
        <v>721</v>
      </c>
      <c r="H94" s="219" t="s">
        <v>242</v>
      </c>
      <c r="I94" s="219" t="s">
        <v>234</v>
      </c>
      <c r="K94" s="219">
        <v>1</v>
      </c>
      <c r="L94" s="219">
        <v>0</v>
      </c>
      <c r="M94" s="219" t="s">
        <v>724</v>
      </c>
      <c r="N94" s="219">
        <v>0</v>
      </c>
      <c r="O94" s="219" t="s">
        <v>717</v>
      </c>
      <c r="Q94" s="219" t="s">
        <v>718</v>
      </c>
      <c r="R94" s="249">
        <v>62.133333333333333</v>
      </c>
      <c r="S94" s="219" t="s">
        <v>718</v>
      </c>
      <c r="T94" s="249">
        <v>62.133333333333333</v>
      </c>
      <c r="U94" s="219" t="s">
        <v>718</v>
      </c>
    </row>
    <row r="95" spans="1:22" ht="20">
      <c r="A95" s="219" t="s">
        <v>102</v>
      </c>
      <c r="B95" s="219">
        <v>11096</v>
      </c>
      <c r="C95" s="250">
        <v>3</v>
      </c>
      <c r="D95" s="219">
        <v>49</v>
      </c>
      <c r="E95" s="219" t="s">
        <v>714</v>
      </c>
      <c r="F95" s="222">
        <f>75/1.745/1.745</f>
        <v>24.630339652383803</v>
      </c>
      <c r="G95" s="219" t="s">
        <v>722</v>
      </c>
      <c r="H95" s="219" t="s">
        <v>241</v>
      </c>
      <c r="I95" s="219" t="s">
        <v>234</v>
      </c>
      <c r="K95" s="219">
        <v>1</v>
      </c>
      <c r="L95" s="219">
        <v>520</v>
      </c>
      <c r="M95" s="219" t="s">
        <v>716</v>
      </c>
      <c r="N95" s="219">
        <v>1</v>
      </c>
      <c r="O95" s="247" t="s">
        <v>727</v>
      </c>
      <c r="P95" s="248" t="s">
        <v>847</v>
      </c>
      <c r="Q95" s="219" t="s">
        <v>718</v>
      </c>
      <c r="R95" s="249">
        <v>21.633333333333333</v>
      </c>
      <c r="S95" s="219" t="s">
        <v>719</v>
      </c>
      <c r="T95" s="249">
        <v>37.166666666666664</v>
      </c>
      <c r="U95" s="219" t="s">
        <v>719</v>
      </c>
    </row>
    <row r="96" spans="1:22" ht="17">
      <c r="A96" s="219" t="s">
        <v>144</v>
      </c>
      <c r="B96" s="219">
        <v>11076</v>
      </c>
      <c r="C96" s="219" t="s">
        <v>736</v>
      </c>
      <c r="D96" s="219">
        <v>71</v>
      </c>
      <c r="E96" s="219" t="s">
        <v>714</v>
      </c>
      <c r="F96" s="222">
        <f>70/1.69/1.69</f>
        <v>24.508945765204302</v>
      </c>
      <c r="G96" s="219" t="s">
        <v>722</v>
      </c>
      <c r="H96" s="66" t="s">
        <v>1435</v>
      </c>
      <c r="I96" s="66" t="s">
        <v>234</v>
      </c>
      <c r="J96" s="66" t="s">
        <v>1437</v>
      </c>
      <c r="K96" s="66">
        <v>2</v>
      </c>
      <c r="L96" s="219">
        <v>1000</v>
      </c>
      <c r="M96" s="219" t="s">
        <v>724</v>
      </c>
      <c r="N96" s="219">
        <v>1</v>
      </c>
      <c r="O96" s="247" t="s">
        <v>727</v>
      </c>
      <c r="Q96" s="219" t="s">
        <v>718</v>
      </c>
      <c r="R96" s="249">
        <v>16.266666666666666</v>
      </c>
      <c r="S96" s="219" t="s">
        <v>719</v>
      </c>
      <c r="T96" s="249">
        <v>45.9666666667</v>
      </c>
      <c r="U96" s="219" t="s">
        <v>719</v>
      </c>
    </row>
    <row r="97" spans="1:21">
      <c r="A97" s="219" t="s">
        <v>50</v>
      </c>
      <c r="B97" s="219">
        <v>11115</v>
      </c>
      <c r="C97" s="250">
        <v>1</v>
      </c>
      <c r="D97" s="219">
        <v>46</v>
      </c>
      <c r="E97" s="219" t="s">
        <v>720</v>
      </c>
      <c r="F97" s="222">
        <v>21.77843524</v>
      </c>
      <c r="G97" s="219" t="s">
        <v>721</v>
      </c>
      <c r="H97" s="219" t="s">
        <v>243</v>
      </c>
      <c r="I97" s="219" t="s">
        <v>234</v>
      </c>
      <c r="K97" s="219">
        <v>1</v>
      </c>
      <c r="L97" s="219">
        <v>540</v>
      </c>
      <c r="M97" s="219" t="s">
        <v>716</v>
      </c>
      <c r="N97" s="219">
        <v>0</v>
      </c>
      <c r="O97" s="219" t="s">
        <v>717</v>
      </c>
      <c r="Q97" s="219" t="s">
        <v>719</v>
      </c>
      <c r="R97" s="249">
        <v>76.933333333333337</v>
      </c>
      <c r="S97" s="219" t="s">
        <v>718</v>
      </c>
      <c r="T97" s="249">
        <v>76.933333333333337</v>
      </c>
      <c r="U97" s="219" t="s">
        <v>718</v>
      </c>
    </row>
    <row r="98" spans="1:21">
      <c r="A98" s="219" t="s">
        <v>18</v>
      </c>
      <c r="B98" s="219">
        <v>11202</v>
      </c>
      <c r="C98" s="250">
        <v>1</v>
      </c>
      <c r="D98" s="219">
        <v>73</v>
      </c>
      <c r="E98" s="219" t="s">
        <v>714</v>
      </c>
      <c r="F98" s="222">
        <v>21.707923390000001</v>
      </c>
      <c r="G98" s="219" t="s">
        <v>721</v>
      </c>
      <c r="H98" s="219" t="s">
        <v>725</v>
      </c>
      <c r="I98" s="219" t="s">
        <v>234</v>
      </c>
      <c r="K98" s="219">
        <v>1</v>
      </c>
      <c r="L98" s="219">
        <v>0</v>
      </c>
      <c r="M98" s="219" t="s">
        <v>716</v>
      </c>
      <c r="N98" s="219">
        <v>0</v>
      </c>
      <c r="O98" s="219" t="s">
        <v>717</v>
      </c>
      <c r="P98" s="248" t="s">
        <v>737</v>
      </c>
      <c r="Q98" s="219" t="s">
        <v>718</v>
      </c>
      <c r="R98" s="249">
        <v>4.1333333333333337</v>
      </c>
      <c r="S98" s="219" t="s">
        <v>719</v>
      </c>
      <c r="T98" s="249">
        <v>78.3</v>
      </c>
      <c r="U98" s="219" t="s">
        <v>718</v>
      </c>
    </row>
    <row r="99" spans="1:21">
      <c r="A99" s="219" t="s">
        <v>68</v>
      </c>
      <c r="B99" s="219">
        <v>11211</v>
      </c>
      <c r="C99" s="250">
        <v>1</v>
      </c>
      <c r="D99" s="219">
        <v>79</v>
      </c>
      <c r="E99" s="219" t="s">
        <v>720</v>
      </c>
      <c r="F99" s="222">
        <v>19.57168128</v>
      </c>
      <c r="G99" s="219" t="s">
        <v>733</v>
      </c>
      <c r="H99" s="219" t="s">
        <v>247</v>
      </c>
      <c r="I99" s="219" t="s">
        <v>723</v>
      </c>
      <c r="K99" s="219">
        <v>1</v>
      </c>
      <c r="L99" s="219">
        <v>0</v>
      </c>
      <c r="M99" s="219" t="s">
        <v>724</v>
      </c>
      <c r="N99" s="219">
        <v>0</v>
      </c>
      <c r="O99" s="219" t="s">
        <v>717</v>
      </c>
      <c r="Q99" s="219" t="s">
        <v>718</v>
      </c>
      <c r="R99" s="249">
        <v>49.266666666666666</v>
      </c>
      <c r="S99" s="219" t="s">
        <v>718</v>
      </c>
      <c r="T99" s="249">
        <v>49.266666666666666</v>
      </c>
      <c r="U99" s="219" t="s">
        <v>718</v>
      </c>
    </row>
    <row r="100" spans="1:21">
      <c r="A100" s="219" t="s">
        <v>79</v>
      </c>
      <c r="B100" s="219">
        <v>11175</v>
      </c>
      <c r="C100" s="250">
        <v>2</v>
      </c>
      <c r="D100" s="219">
        <v>74</v>
      </c>
      <c r="E100" s="219" t="s">
        <v>720</v>
      </c>
      <c r="F100" s="222">
        <v>25.777777780000001</v>
      </c>
      <c r="G100" s="219" t="s">
        <v>722</v>
      </c>
      <c r="H100" s="66" t="s">
        <v>1435</v>
      </c>
      <c r="I100" s="66" t="s">
        <v>234</v>
      </c>
      <c r="J100" s="66" t="s">
        <v>1436</v>
      </c>
      <c r="K100" s="66">
        <v>2</v>
      </c>
      <c r="L100" s="219">
        <v>0</v>
      </c>
      <c r="M100" s="219" t="s">
        <v>724</v>
      </c>
      <c r="N100" s="219">
        <v>0</v>
      </c>
      <c r="O100" s="219" t="s">
        <v>730</v>
      </c>
      <c r="Q100" s="219" t="s">
        <v>718</v>
      </c>
      <c r="R100" s="249">
        <v>62.8</v>
      </c>
      <c r="S100" s="219" t="s">
        <v>718</v>
      </c>
      <c r="T100" s="249">
        <v>62.8</v>
      </c>
      <c r="U100" s="219" t="s">
        <v>718</v>
      </c>
    </row>
    <row r="101" spans="1:21">
      <c r="A101" s="219" t="s">
        <v>114</v>
      </c>
      <c r="B101" s="219">
        <v>11217</v>
      </c>
      <c r="C101" s="250">
        <v>3</v>
      </c>
      <c r="D101" s="219">
        <v>39</v>
      </c>
      <c r="E101" s="219" t="s">
        <v>714</v>
      </c>
      <c r="F101" s="222">
        <v>24.337479720000001</v>
      </c>
      <c r="G101" s="219" t="s">
        <v>722</v>
      </c>
      <c r="H101" s="219" t="s">
        <v>241</v>
      </c>
      <c r="I101" s="219" t="s">
        <v>234</v>
      </c>
      <c r="K101" s="219">
        <v>1</v>
      </c>
      <c r="L101" s="219">
        <v>0</v>
      </c>
      <c r="M101" s="219" t="s">
        <v>724</v>
      </c>
      <c r="N101" s="219">
        <v>0</v>
      </c>
      <c r="O101" s="219" t="s">
        <v>727</v>
      </c>
      <c r="P101" s="248" t="s">
        <v>738</v>
      </c>
      <c r="Q101" s="219" t="s">
        <v>718</v>
      </c>
      <c r="R101" s="249">
        <v>11.8</v>
      </c>
      <c r="S101" s="219" t="s">
        <v>719</v>
      </c>
      <c r="T101" s="249">
        <v>13.3</v>
      </c>
      <c r="U101" s="219" t="s">
        <v>718</v>
      </c>
    </row>
    <row r="102" spans="1:21">
      <c r="A102" s="219" t="s">
        <v>107</v>
      </c>
      <c r="B102" s="219">
        <v>11179</v>
      </c>
      <c r="C102" s="250">
        <v>3</v>
      </c>
      <c r="D102" s="219">
        <v>54</v>
      </c>
      <c r="E102" s="219" t="s">
        <v>720</v>
      </c>
      <c r="F102" s="222">
        <v>20.361886250000001</v>
      </c>
      <c r="G102" s="219" t="s">
        <v>721</v>
      </c>
      <c r="H102" s="219" t="s">
        <v>725</v>
      </c>
      <c r="I102" s="219" t="s">
        <v>234</v>
      </c>
      <c r="K102" s="219">
        <v>1</v>
      </c>
      <c r="L102" s="219">
        <v>0</v>
      </c>
      <c r="M102" s="219" t="s">
        <v>724</v>
      </c>
      <c r="N102" s="219">
        <v>0</v>
      </c>
      <c r="O102" s="219" t="s">
        <v>717</v>
      </c>
      <c r="Q102" s="219" t="s">
        <v>718</v>
      </c>
      <c r="R102" s="249">
        <v>65.566666666666663</v>
      </c>
      <c r="S102" s="219" t="s">
        <v>718</v>
      </c>
      <c r="T102" s="249">
        <v>65.566666666666663</v>
      </c>
      <c r="U102" s="219" t="s">
        <v>718</v>
      </c>
    </row>
    <row r="103" spans="1:21" ht="20">
      <c r="A103" s="219" t="s">
        <v>63</v>
      </c>
      <c r="B103" s="219">
        <v>11225</v>
      </c>
      <c r="C103" s="250">
        <v>1</v>
      </c>
      <c r="D103" s="219">
        <v>64</v>
      </c>
      <c r="E103" s="219" t="s">
        <v>720</v>
      </c>
      <c r="F103" s="222">
        <v>17.630853989999999</v>
      </c>
      <c r="G103" s="219" t="s">
        <v>721</v>
      </c>
      <c r="H103" s="219" t="s">
        <v>241</v>
      </c>
      <c r="I103" s="219" t="s">
        <v>234</v>
      </c>
      <c r="K103" s="219">
        <v>1</v>
      </c>
      <c r="L103" s="219" t="s">
        <v>735</v>
      </c>
      <c r="M103" s="219" t="s">
        <v>716</v>
      </c>
      <c r="N103" s="219">
        <v>0</v>
      </c>
      <c r="O103" s="219" t="s">
        <v>717</v>
      </c>
      <c r="P103" s="248" t="s">
        <v>834</v>
      </c>
      <c r="Q103" s="219" t="s">
        <v>718</v>
      </c>
      <c r="R103" s="249">
        <v>6.9666666666666668</v>
      </c>
      <c r="S103" s="219" t="s">
        <v>719</v>
      </c>
      <c r="T103" s="249">
        <v>49</v>
      </c>
      <c r="U103" s="219" t="s">
        <v>719</v>
      </c>
    </row>
    <row r="104" spans="1:21" ht="20">
      <c r="A104" s="219" t="s">
        <v>136</v>
      </c>
      <c r="B104" s="219">
        <v>11250</v>
      </c>
      <c r="C104" s="250">
        <v>4</v>
      </c>
      <c r="D104" s="219">
        <v>45</v>
      </c>
      <c r="E104" s="219" t="s">
        <v>714</v>
      </c>
      <c r="F104" s="222">
        <v>23.529411759999999</v>
      </c>
      <c r="G104" s="219" t="s">
        <v>722</v>
      </c>
      <c r="H104" s="219" t="s">
        <v>242</v>
      </c>
      <c r="I104" s="219" t="s">
        <v>234</v>
      </c>
      <c r="K104" s="219">
        <v>1</v>
      </c>
      <c r="L104" s="219">
        <v>340</v>
      </c>
      <c r="M104" s="219" t="s">
        <v>716</v>
      </c>
      <c r="N104" s="219">
        <v>0</v>
      </c>
      <c r="O104" s="219" t="s">
        <v>726</v>
      </c>
      <c r="P104" s="248" t="s">
        <v>849</v>
      </c>
      <c r="Q104" s="219" t="s">
        <v>718</v>
      </c>
      <c r="R104" s="249">
        <v>21.866666666666667</v>
      </c>
      <c r="S104" s="219" t="s">
        <v>719</v>
      </c>
      <c r="T104" s="249">
        <v>93.9</v>
      </c>
      <c r="U104" s="219" t="s">
        <v>719</v>
      </c>
    </row>
    <row r="105" spans="1:21">
      <c r="A105" s="219" t="s">
        <v>42</v>
      </c>
      <c r="B105" s="219">
        <v>11256</v>
      </c>
      <c r="C105" s="250">
        <v>1</v>
      </c>
      <c r="D105" s="219">
        <v>43</v>
      </c>
      <c r="E105" s="219" t="s">
        <v>714</v>
      </c>
      <c r="F105" s="222">
        <f>81/1.7/1.7</f>
        <v>28.027681660899656</v>
      </c>
      <c r="G105" s="219" t="s">
        <v>721</v>
      </c>
      <c r="H105" s="219" t="s">
        <v>242</v>
      </c>
      <c r="I105" s="219" t="s">
        <v>234</v>
      </c>
      <c r="K105" s="219">
        <v>1</v>
      </c>
      <c r="L105" s="219">
        <v>0</v>
      </c>
      <c r="M105" s="219" t="s">
        <v>716</v>
      </c>
      <c r="N105" s="219">
        <v>0</v>
      </c>
      <c r="O105" s="219" t="s">
        <v>717</v>
      </c>
      <c r="Q105" s="219" t="s">
        <v>718</v>
      </c>
      <c r="R105" s="249">
        <v>62.06666666666667</v>
      </c>
      <c r="S105" s="219" t="s">
        <v>718</v>
      </c>
      <c r="T105" s="249">
        <v>62.06666666666667</v>
      </c>
      <c r="U105" s="219" t="s">
        <v>718</v>
      </c>
    </row>
    <row r="106" spans="1:21">
      <c r="A106" s="219" t="s">
        <v>90</v>
      </c>
      <c r="B106" s="219">
        <v>11274</v>
      </c>
      <c r="C106" s="250">
        <v>2</v>
      </c>
      <c r="D106" s="219">
        <v>62</v>
      </c>
      <c r="E106" s="219" t="s">
        <v>720</v>
      </c>
      <c r="F106" s="222">
        <v>27.555555559999998</v>
      </c>
      <c r="G106" s="219" t="s">
        <v>721</v>
      </c>
      <c r="H106" s="219" t="s">
        <v>242</v>
      </c>
      <c r="I106" s="219" t="s">
        <v>234</v>
      </c>
      <c r="K106" s="219">
        <v>1</v>
      </c>
      <c r="L106" s="219">
        <v>0</v>
      </c>
      <c r="M106" s="219" t="s">
        <v>724</v>
      </c>
      <c r="N106" s="219">
        <v>0</v>
      </c>
      <c r="O106" s="219" t="s">
        <v>717</v>
      </c>
      <c r="Q106" s="219" t="s">
        <v>718</v>
      </c>
      <c r="R106" s="249">
        <v>62.56666666666667</v>
      </c>
      <c r="S106" s="219" t="s">
        <v>718</v>
      </c>
      <c r="T106" s="249">
        <v>62.56666666666667</v>
      </c>
      <c r="U106" s="219" t="s">
        <v>718</v>
      </c>
    </row>
    <row r="107" spans="1:21">
      <c r="A107" s="219" t="s">
        <v>146</v>
      </c>
      <c r="B107" s="219">
        <v>11800</v>
      </c>
      <c r="C107" s="219" t="s">
        <v>736</v>
      </c>
      <c r="D107" s="219">
        <v>38</v>
      </c>
      <c r="E107" s="219" t="s">
        <v>720</v>
      </c>
      <c r="F107" s="222">
        <f>54/1.57/1.57</f>
        <v>21.907582457706194</v>
      </c>
      <c r="G107" s="219" t="s">
        <v>722</v>
      </c>
      <c r="H107" s="219" t="s">
        <v>242</v>
      </c>
      <c r="I107" s="219" t="s">
        <v>234</v>
      </c>
      <c r="K107" s="219">
        <v>1</v>
      </c>
      <c r="L107" s="219">
        <v>160</v>
      </c>
      <c r="M107" s="219" t="s">
        <v>716</v>
      </c>
      <c r="N107" s="219">
        <v>0</v>
      </c>
      <c r="O107" s="219" t="s">
        <v>726</v>
      </c>
      <c r="Q107" s="219" t="s">
        <v>718</v>
      </c>
      <c r="R107" s="249">
        <v>75.333333333333329</v>
      </c>
      <c r="S107" s="219" t="s">
        <v>718</v>
      </c>
      <c r="T107" s="249">
        <v>75.333333333333329</v>
      </c>
      <c r="U107" s="219" t="s">
        <v>718</v>
      </c>
    </row>
    <row r="108" spans="1:21">
      <c r="A108" s="219" t="s">
        <v>46</v>
      </c>
      <c r="B108" s="219">
        <v>11264</v>
      </c>
      <c r="C108" s="250">
        <v>1</v>
      </c>
      <c r="D108" s="219">
        <v>40</v>
      </c>
      <c r="E108" s="219" t="s">
        <v>714</v>
      </c>
      <c r="F108" s="222">
        <v>22.093170050000001</v>
      </c>
      <c r="G108" s="219" t="s">
        <v>733</v>
      </c>
      <c r="H108" s="219" t="s">
        <v>241</v>
      </c>
      <c r="I108" s="219" t="s">
        <v>234</v>
      </c>
      <c r="K108" s="219">
        <v>1</v>
      </c>
      <c r="L108" s="219">
        <v>315</v>
      </c>
      <c r="M108" s="219" t="s">
        <v>716</v>
      </c>
      <c r="N108" s="219">
        <v>0</v>
      </c>
      <c r="O108" s="219" t="s">
        <v>717</v>
      </c>
      <c r="Q108" s="219" t="s">
        <v>718</v>
      </c>
      <c r="R108" s="249">
        <v>66.2</v>
      </c>
      <c r="S108" s="219" t="s">
        <v>718</v>
      </c>
      <c r="T108" s="249">
        <v>66.2</v>
      </c>
      <c r="U108" s="219" t="s">
        <v>718</v>
      </c>
    </row>
    <row r="109" spans="1:21">
      <c r="A109" s="219" t="s">
        <v>73</v>
      </c>
      <c r="B109" s="219">
        <v>11280</v>
      </c>
      <c r="C109" s="250">
        <v>1</v>
      </c>
      <c r="D109" s="219">
        <v>67</v>
      </c>
      <c r="E109" s="219" t="s">
        <v>714</v>
      </c>
      <c r="F109" s="222">
        <v>23.828125</v>
      </c>
      <c r="G109" s="219" t="s">
        <v>722</v>
      </c>
      <c r="H109" s="219" t="s">
        <v>241</v>
      </c>
      <c r="I109" s="219" t="s">
        <v>234</v>
      </c>
      <c r="K109" s="219">
        <v>1</v>
      </c>
      <c r="L109" s="219">
        <v>820</v>
      </c>
      <c r="M109" s="219" t="s">
        <v>716</v>
      </c>
      <c r="N109" s="219">
        <v>0</v>
      </c>
      <c r="O109" s="219" t="s">
        <v>717</v>
      </c>
      <c r="Q109" s="219" t="s">
        <v>718</v>
      </c>
      <c r="R109" s="249">
        <v>8.3666666666666671</v>
      </c>
      <c r="S109" s="219" t="s">
        <v>719</v>
      </c>
      <c r="T109" s="249">
        <v>75.333333333333329</v>
      </c>
      <c r="U109" s="219" t="s">
        <v>718</v>
      </c>
    </row>
    <row r="110" spans="1:21">
      <c r="A110" s="219" t="s">
        <v>141</v>
      </c>
      <c r="B110" s="219">
        <v>11279</v>
      </c>
      <c r="C110" s="250">
        <v>4</v>
      </c>
      <c r="D110" s="219">
        <v>62</v>
      </c>
      <c r="E110" s="219" t="s">
        <v>714</v>
      </c>
      <c r="F110" s="222">
        <v>23.661438619999998</v>
      </c>
      <c r="G110" s="219" t="s">
        <v>721</v>
      </c>
      <c r="H110" s="219" t="s">
        <v>241</v>
      </c>
      <c r="I110" s="219" t="s">
        <v>234</v>
      </c>
      <c r="K110" s="219">
        <v>1</v>
      </c>
      <c r="L110" s="219">
        <v>301</v>
      </c>
      <c r="M110" s="219" t="s">
        <v>716</v>
      </c>
      <c r="N110" s="219">
        <v>0</v>
      </c>
      <c r="O110" s="219" t="s">
        <v>717</v>
      </c>
      <c r="Q110" s="219" t="s">
        <v>718</v>
      </c>
      <c r="R110" s="249">
        <v>61.9</v>
      </c>
      <c r="S110" s="219" t="s">
        <v>718</v>
      </c>
      <c r="T110" s="249">
        <v>61.9</v>
      </c>
      <c r="U110" s="219" t="s">
        <v>718</v>
      </c>
    </row>
    <row r="111" spans="1:21">
      <c r="A111" s="219" t="s">
        <v>67</v>
      </c>
      <c r="B111" s="219">
        <v>11309</v>
      </c>
      <c r="C111" s="250">
        <v>1</v>
      </c>
      <c r="D111" s="219">
        <v>62</v>
      </c>
      <c r="E111" s="219" t="s">
        <v>714</v>
      </c>
      <c r="F111" s="222">
        <v>26.81359045</v>
      </c>
      <c r="G111" s="219" t="s">
        <v>721</v>
      </c>
      <c r="H111" s="219" t="s">
        <v>725</v>
      </c>
      <c r="I111" s="219" t="s">
        <v>234</v>
      </c>
      <c r="K111" s="219">
        <v>1</v>
      </c>
      <c r="L111" s="219">
        <v>380</v>
      </c>
      <c r="M111" s="219" t="s">
        <v>716</v>
      </c>
      <c r="N111" s="219">
        <v>0</v>
      </c>
      <c r="O111" s="219" t="s">
        <v>717</v>
      </c>
      <c r="Q111" s="219" t="s">
        <v>718</v>
      </c>
      <c r="R111" s="249">
        <v>62.033333333333331</v>
      </c>
      <c r="S111" s="219" t="s">
        <v>718</v>
      </c>
      <c r="T111" s="249">
        <v>62.033333333333331</v>
      </c>
      <c r="U111" s="219" t="s">
        <v>718</v>
      </c>
    </row>
    <row r="112" spans="1:21">
      <c r="A112" s="219" t="s">
        <v>134</v>
      </c>
      <c r="B112" s="219">
        <v>11314</v>
      </c>
      <c r="C112" s="250">
        <v>4</v>
      </c>
      <c r="D112" s="219">
        <v>62</v>
      </c>
      <c r="E112" s="219" t="s">
        <v>714</v>
      </c>
      <c r="F112" s="222">
        <v>22.230987129999999</v>
      </c>
      <c r="G112" s="219" t="s">
        <v>721</v>
      </c>
      <c r="H112" s="219" t="s">
        <v>725</v>
      </c>
      <c r="I112" s="219" t="s">
        <v>234</v>
      </c>
      <c r="K112" s="219">
        <v>1</v>
      </c>
      <c r="L112" s="219">
        <v>1720</v>
      </c>
      <c r="M112" s="219" t="s">
        <v>716</v>
      </c>
      <c r="N112" s="219">
        <v>0</v>
      </c>
      <c r="O112" s="219" t="s">
        <v>717</v>
      </c>
      <c r="Q112" s="219" t="s">
        <v>718</v>
      </c>
      <c r="R112" s="249">
        <v>61.866666666666667</v>
      </c>
      <c r="S112" s="219" t="s">
        <v>718</v>
      </c>
      <c r="T112" s="249">
        <v>61.866666666666667</v>
      </c>
      <c r="U112" s="219" t="s">
        <v>718</v>
      </c>
    </row>
    <row r="113" spans="1:21">
      <c r="A113" s="219" t="s">
        <v>54</v>
      </c>
      <c r="B113" s="219">
        <v>11300</v>
      </c>
      <c r="C113" s="250">
        <v>1</v>
      </c>
      <c r="D113" s="219">
        <v>47</v>
      </c>
      <c r="E113" s="219" t="s">
        <v>714</v>
      </c>
      <c r="F113" s="222">
        <v>30.43671557</v>
      </c>
      <c r="G113" s="219" t="s">
        <v>721</v>
      </c>
      <c r="H113" s="219" t="s">
        <v>725</v>
      </c>
      <c r="I113" s="219" t="s">
        <v>234</v>
      </c>
      <c r="K113" s="219">
        <v>1</v>
      </c>
      <c r="L113" s="219">
        <v>560</v>
      </c>
      <c r="M113" s="219" t="s">
        <v>724</v>
      </c>
      <c r="N113" s="219">
        <v>0</v>
      </c>
      <c r="O113" s="219" t="s">
        <v>730</v>
      </c>
      <c r="P113" s="248" t="s">
        <v>739</v>
      </c>
      <c r="Q113" s="219" t="s">
        <v>718</v>
      </c>
      <c r="R113" s="249">
        <v>32.366666666666667</v>
      </c>
      <c r="S113" s="219" t="s">
        <v>719</v>
      </c>
      <c r="T113" s="249">
        <v>48.233333333333334</v>
      </c>
      <c r="U113" s="219" t="s">
        <v>719</v>
      </c>
    </row>
    <row r="114" spans="1:21">
      <c r="A114" s="219" t="s">
        <v>58</v>
      </c>
      <c r="B114" s="219">
        <v>11904</v>
      </c>
      <c r="C114" s="250">
        <v>1</v>
      </c>
      <c r="D114" s="219">
        <v>44</v>
      </c>
      <c r="E114" s="219" t="s">
        <v>714</v>
      </c>
      <c r="F114" s="222">
        <v>22.837370239999998</v>
      </c>
      <c r="G114" s="219" t="s">
        <v>722</v>
      </c>
      <c r="H114" s="219" t="s">
        <v>245</v>
      </c>
      <c r="I114" s="219" t="s">
        <v>723</v>
      </c>
      <c r="K114" s="219">
        <v>1</v>
      </c>
      <c r="L114" s="219">
        <v>460</v>
      </c>
      <c r="M114" s="219" t="s">
        <v>716</v>
      </c>
      <c r="N114" s="219">
        <v>0</v>
      </c>
      <c r="O114" s="219" t="s">
        <v>727</v>
      </c>
      <c r="Q114" s="219" t="s">
        <v>719</v>
      </c>
      <c r="R114" s="249">
        <v>25.866666666666667</v>
      </c>
      <c r="S114" s="219" t="s">
        <v>718</v>
      </c>
      <c r="T114" s="249">
        <v>25.866666666666667</v>
      </c>
      <c r="U114" s="219" t="s">
        <v>718</v>
      </c>
    </row>
    <row r="115" spans="1:21">
      <c r="A115" s="219" t="s">
        <v>38</v>
      </c>
      <c r="B115" s="219">
        <v>11373</v>
      </c>
      <c r="C115" s="250">
        <v>1</v>
      </c>
      <c r="D115" s="219">
        <v>69</v>
      </c>
      <c r="E115" s="219" t="s">
        <v>714</v>
      </c>
      <c r="F115" s="222">
        <v>23.733238400000001</v>
      </c>
      <c r="G115" s="219" t="s">
        <v>721</v>
      </c>
      <c r="H115" s="219" t="s">
        <v>725</v>
      </c>
      <c r="I115" s="219" t="s">
        <v>234</v>
      </c>
      <c r="K115" s="219">
        <v>1</v>
      </c>
      <c r="L115" s="219">
        <v>0</v>
      </c>
      <c r="M115" s="219" t="s">
        <v>716</v>
      </c>
      <c r="N115" s="219">
        <v>0</v>
      </c>
      <c r="O115" s="219" t="s">
        <v>717</v>
      </c>
      <c r="P115" s="248" t="s">
        <v>737</v>
      </c>
      <c r="Q115" s="219" t="s">
        <v>718</v>
      </c>
      <c r="R115" s="249">
        <v>15.366666666666667</v>
      </c>
      <c r="S115" s="219" t="s">
        <v>719</v>
      </c>
      <c r="T115" s="249">
        <v>72.13333333333334</v>
      </c>
      <c r="U115" s="219" t="s">
        <v>718</v>
      </c>
    </row>
    <row r="116" spans="1:21">
      <c r="A116" s="219" t="s">
        <v>86</v>
      </c>
      <c r="B116" s="219">
        <v>11367</v>
      </c>
      <c r="C116" s="250">
        <v>2</v>
      </c>
      <c r="D116" s="219">
        <v>61</v>
      </c>
      <c r="E116" s="219" t="s">
        <v>720</v>
      </c>
      <c r="F116" s="222">
        <v>23.555555559999998</v>
      </c>
      <c r="G116" s="219" t="s">
        <v>733</v>
      </c>
      <c r="H116" s="219" t="s">
        <v>241</v>
      </c>
      <c r="I116" s="219" t="s">
        <v>234</v>
      </c>
      <c r="K116" s="219">
        <v>1</v>
      </c>
      <c r="L116" s="219">
        <v>0</v>
      </c>
      <c r="M116" s="219" t="s">
        <v>724</v>
      </c>
      <c r="N116" s="219">
        <v>0</v>
      </c>
      <c r="O116" s="219" t="s">
        <v>717</v>
      </c>
      <c r="Q116" s="219" t="s">
        <v>718</v>
      </c>
      <c r="R116" s="249">
        <v>66.466666666666669</v>
      </c>
      <c r="S116" s="219" t="s">
        <v>718</v>
      </c>
      <c r="T116" s="249">
        <v>66.466666666666669</v>
      </c>
      <c r="U116" s="219" t="s">
        <v>718</v>
      </c>
    </row>
    <row r="117" spans="1:21" ht="20">
      <c r="A117" s="219" t="s">
        <v>65</v>
      </c>
      <c r="B117" s="219">
        <v>11381</v>
      </c>
      <c r="C117" s="250">
        <v>1</v>
      </c>
      <c r="D117" s="219">
        <v>68</v>
      </c>
      <c r="E117" s="219" t="s">
        <v>720</v>
      </c>
      <c r="F117" s="222">
        <v>32.39390994</v>
      </c>
      <c r="G117" s="219" t="s">
        <v>715</v>
      </c>
      <c r="H117" s="219" t="s">
        <v>725</v>
      </c>
      <c r="I117" s="219" t="s">
        <v>234</v>
      </c>
      <c r="K117" s="219">
        <v>1</v>
      </c>
      <c r="L117" s="219">
        <v>0</v>
      </c>
      <c r="M117" s="219" t="s">
        <v>724</v>
      </c>
      <c r="N117" s="219">
        <v>0</v>
      </c>
      <c r="O117" s="219" t="s">
        <v>717</v>
      </c>
      <c r="P117" s="248" t="s">
        <v>850</v>
      </c>
      <c r="Q117" s="219" t="s">
        <v>718</v>
      </c>
      <c r="R117" s="249">
        <v>10.333333333333334</v>
      </c>
      <c r="S117" s="219" t="s">
        <v>719</v>
      </c>
      <c r="T117" s="249">
        <v>76.866666666667001</v>
      </c>
      <c r="U117" s="219" t="s">
        <v>719</v>
      </c>
    </row>
    <row r="118" spans="1:21">
      <c r="A118" s="219" t="s">
        <v>111</v>
      </c>
      <c r="B118" s="219">
        <v>11397</v>
      </c>
      <c r="C118" s="250">
        <v>3</v>
      </c>
      <c r="D118" s="219">
        <v>51</v>
      </c>
      <c r="E118" s="219" t="s">
        <v>720</v>
      </c>
      <c r="F118" s="222">
        <v>17.54309022</v>
      </c>
      <c r="G118" s="219" t="s">
        <v>733</v>
      </c>
      <c r="H118" s="219" t="s">
        <v>242</v>
      </c>
      <c r="I118" s="219" t="s">
        <v>234</v>
      </c>
      <c r="K118" s="219">
        <v>1</v>
      </c>
      <c r="L118" s="219">
        <v>320</v>
      </c>
      <c r="M118" s="219" t="s">
        <v>716</v>
      </c>
      <c r="N118" s="219">
        <v>0</v>
      </c>
      <c r="O118" s="219" t="s">
        <v>717</v>
      </c>
      <c r="Q118" s="219" t="s">
        <v>718</v>
      </c>
      <c r="R118" s="249">
        <v>73.666666666666671</v>
      </c>
      <c r="S118" s="219" t="s">
        <v>718</v>
      </c>
      <c r="T118" s="249">
        <v>73.666666666666671</v>
      </c>
      <c r="U118" s="219" t="s">
        <v>718</v>
      </c>
    </row>
    <row r="119" spans="1:21">
      <c r="A119" s="219" t="s">
        <v>129</v>
      </c>
      <c r="B119" s="219">
        <v>11422</v>
      </c>
      <c r="C119" s="250">
        <v>4</v>
      </c>
      <c r="D119" s="219">
        <v>40</v>
      </c>
      <c r="E119" s="219" t="s">
        <v>720</v>
      </c>
      <c r="F119" s="222">
        <v>18.025957380000001</v>
      </c>
      <c r="G119" s="219" t="s">
        <v>722</v>
      </c>
      <c r="H119" s="219" t="s">
        <v>242</v>
      </c>
      <c r="I119" s="219" t="s">
        <v>234</v>
      </c>
      <c r="K119" s="219">
        <v>1</v>
      </c>
      <c r="L119" s="219">
        <v>300</v>
      </c>
      <c r="M119" s="219" t="s">
        <v>724</v>
      </c>
      <c r="N119" s="219">
        <v>1</v>
      </c>
      <c r="O119" s="219" t="s">
        <v>730</v>
      </c>
      <c r="Q119" s="219" t="s">
        <v>718</v>
      </c>
      <c r="R119" s="249">
        <v>63.666666666666664</v>
      </c>
      <c r="S119" s="219" t="s">
        <v>718</v>
      </c>
      <c r="T119" s="249">
        <v>63.666666666666664</v>
      </c>
      <c r="U119" s="219" t="s">
        <v>718</v>
      </c>
    </row>
    <row r="120" spans="1:21">
      <c r="A120" s="219" t="s">
        <v>40</v>
      </c>
      <c r="B120" s="219">
        <v>11404</v>
      </c>
      <c r="C120" s="250">
        <v>1</v>
      </c>
      <c r="D120" s="219">
        <v>56</v>
      </c>
      <c r="E120" s="219" t="s">
        <v>714</v>
      </c>
      <c r="F120" s="222">
        <v>24.489795919999999</v>
      </c>
      <c r="G120" s="219" t="s">
        <v>721</v>
      </c>
      <c r="H120" s="219" t="s">
        <v>241</v>
      </c>
      <c r="I120" s="219" t="s">
        <v>234</v>
      </c>
      <c r="K120" s="219">
        <v>1</v>
      </c>
      <c r="L120" s="219">
        <v>615</v>
      </c>
      <c r="M120" s="219" t="s">
        <v>716</v>
      </c>
      <c r="N120" s="219">
        <v>0</v>
      </c>
      <c r="O120" s="219" t="s">
        <v>717</v>
      </c>
      <c r="Q120" s="219" t="s">
        <v>718</v>
      </c>
      <c r="R120" s="249">
        <v>65.13333333333334</v>
      </c>
      <c r="S120" s="219" t="s">
        <v>718</v>
      </c>
      <c r="T120" s="249">
        <v>65.13333333333334</v>
      </c>
      <c r="U120" s="219" t="s">
        <v>718</v>
      </c>
    </row>
    <row r="121" spans="1:21">
      <c r="A121" s="219" t="s">
        <v>93</v>
      </c>
      <c r="B121" s="219">
        <v>11442</v>
      </c>
      <c r="C121" s="250">
        <v>2</v>
      </c>
      <c r="D121" s="219">
        <v>37</v>
      </c>
      <c r="E121" s="219" t="s">
        <v>714</v>
      </c>
      <c r="F121" s="222">
        <v>23.306680050000001</v>
      </c>
      <c r="G121" s="219" t="s">
        <v>722</v>
      </c>
      <c r="H121" s="219" t="s">
        <v>241</v>
      </c>
      <c r="I121" s="219" t="s">
        <v>234</v>
      </c>
      <c r="K121" s="219">
        <v>1</v>
      </c>
      <c r="L121" s="219">
        <v>0</v>
      </c>
      <c r="M121" s="219" t="s">
        <v>724</v>
      </c>
      <c r="N121" s="219">
        <v>0</v>
      </c>
      <c r="O121" s="219" t="s">
        <v>729</v>
      </c>
      <c r="Q121" s="219" t="s">
        <v>718</v>
      </c>
      <c r="R121" s="249">
        <v>70.966666666666669</v>
      </c>
      <c r="S121" s="219" t="s">
        <v>718</v>
      </c>
      <c r="T121" s="249">
        <v>70.966666666666669</v>
      </c>
      <c r="U121" s="219" t="s">
        <v>718</v>
      </c>
    </row>
    <row r="122" spans="1:21">
      <c r="A122" s="219" t="s">
        <v>48</v>
      </c>
      <c r="B122" s="219">
        <v>11435</v>
      </c>
      <c r="C122" s="250">
        <v>1</v>
      </c>
      <c r="D122" s="219">
        <v>59</v>
      </c>
      <c r="E122" s="219" t="s">
        <v>714</v>
      </c>
      <c r="F122" s="222">
        <v>24.092970520000001</v>
      </c>
      <c r="G122" s="219" t="s">
        <v>733</v>
      </c>
      <c r="H122" s="219" t="s">
        <v>241</v>
      </c>
      <c r="I122" s="219" t="s">
        <v>234</v>
      </c>
      <c r="K122" s="219">
        <v>1</v>
      </c>
      <c r="L122" s="219">
        <v>1520</v>
      </c>
      <c r="M122" s="219" t="s">
        <v>716</v>
      </c>
      <c r="N122" s="219">
        <v>0</v>
      </c>
      <c r="O122" s="219" t="s">
        <v>717</v>
      </c>
      <c r="Q122" s="219" t="s">
        <v>718</v>
      </c>
      <c r="R122" s="249">
        <v>62.833333333333336</v>
      </c>
      <c r="S122" s="219" t="s">
        <v>718</v>
      </c>
      <c r="T122" s="249">
        <v>62.833333333333336</v>
      </c>
      <c r="U122" s="219" t="s">
        <v>718</v>
      </c>
    </row>
    <row r="123" spans="1:21">
      <c r="A123" s="219" t="s">
        <v>109</v>
      </c>
      <c r="B123" s="219">
        <v>11426</v>
      </c>
      <c r="C123" s="250">
        <v>3</v>
      </c>
      <c r="D123" s="219">
        <v>52</v>
      </c>
      <c r="E123" s="219" t="s">
        <v>720</v>
      </c>
      <c r="F123" s="222">
        <v>24.840980089999999</v>
      </c>
      <c r="G123" s="219" t="s">
        <v>721</v>
      </c>
      <c r="H123" s="219" t="s">
        <v>241</v>
      </c>
      <c r="I123" s="219" t="s">
        <v>234</v>
      </c>
      <c r="K123" s="219">
        <v>1</v>
      </c>
      <c r="L123" s="219">
        <v>0</v>
      </c>
      <c r="M123" s="219" t="s">
        <v>716</v>
      </c>
      <c r="N123" s="219">
        <v>0</v>
      </c>
      <c r="O123" s="219" t="s">
        <v>717</v>
      </c>
      <c r="Q123" s="219" t="s">
        <v>718</v>
      </c>
      <c r="R123" s="249">
        <v>73.533333333333331</v>
      </c>
      <c r="S123" s="219" t="s">
        <v>718</v>
      </c>
      <c r="T123" s="249">
        <v>73.533333333333331</v>
      </c>
      <c r="U123" s="219" t="s">
        <v>718</v>
      </c>
    </row>
    <row r="124" spans="1:21">
      <c r="A124" s="219" t="s">
        <v>69</v>
      </c>
      <c r="B124" s="219">
        <v>12107</v>
      </c>
      <c r="C124" s="250">
        <v>1</v>
      </c>
      <c r="D124" s="219">
        <v>45</v>
      </c>
      <c r="E124" s="219" t="s">
        <v>714</v>
      </c>
      <c r="F124" s="222">
        <v>22.321428569999998</v>
      </c>
      <c r="G124" s="219" t="s">
        <v>722</v>
      </c>
      <c r="H124" s="219" t="s">
        <v>242</v>
      </c>
      <c r="I124" s="219" t="s">
        <v>234</v>
      </c>
      <c r="K124" s="219">
        <v>1</v>
      </c>
      <c r="L124" s="219">
        <v>250</v>
      </c>
      <c r="M124" s="219" t="s">
        <v>716</v>
      </c>
      <c r="N124" s="219">
        <v>0</v>
      </c>
      <c r="O124" s="219" t="s">
        <v>730</v>
      </c>
      <c r="Q124" s="219" t="s">
        <v>719</v>
      </c>
      <c r="R124" s="249">
        <v>63.43333333333333</v>
      </c>
      <c r="S124" s="219" t="s">
        <v>718</v>
      </c>
      <c r="T124" s="249">
        <v>63.43333333333333</v>
      </c>
      <c r="U124" s="219" t="s">
        <v>718</v>
      </c>
    </row>
    <row r="125" spans="1:21">
      <c r="A125" s="219" t="s">
        <v>80</v>
      </c>
      <c r="B125" s="219">
        <v>11483</v>
      </c>
      <c r="C125" s="250">
        <v>2</v>
      </c>
      <c r="D125" s="219">
        <v>51</v>
      </c>
      <c r="E125" s="219" t="s">
        <v>720</v>
      </c>
      <c r="F125" s="222">
        <v>17.850622739999999</v>
      </c>
      <c r="G125" s="219" t="s">
        <v>733</v>
      </c>
      <c r="H125" s="219" t="s">
        <v>241</v>
      </c>
      <c r="I125" s="219" t="s">
        <v>234</v>
      </c>
      <c r="K125" s="219">
        <v>1</v>
      </c>
      <c r="L125" s="219">
        <v>0</v>
      </c>
      <c r="M125" s="219" t="s">
        <v>716</v>
      </c>
      <c r="N125" s="219">
        <v>0</v>
      </c>
      <c r="O125" s="219" t="s">
        <v>717</v>
      </c>
      <c r="Q125" s="219" t="s">
        <v>718</v>
      </c>
      <c r="R125" s="249">
        <v>63.166666666666664</v>
      </c>
      <c r="S125" s="219" t="s">
        <v>718</v>
      </c>
      <c r="T125" s="249">
        <v>63.166666666666664</v>
      </c>
      <c r="U125" s="219" t="s">
        <v>718</v>
      </c>
    </row>
    <row r="126" spans="1:21">
      <c r="A126" s="219" t="s">
        <v>34</v>
      </c>
      <c r="B126" s="219">
        <v>11539</v>
      </c>
      <c r="C126" s="250">
        <v>1</v>
      </c>
      <c r="D126" s="219">
        <v>67</v>
      </c>
      <c r="E126" s="219" t="s">
        <v>714</v>
      </c>
      <c r="F126" s="222">
        <v>24.391058839999999</v>
      </c>
      <c r="G126" s="219" t="s">
        <v>721</v>
      </c>
      <c r="H126" s="219" t="s">
        <v>241</v>
      </c>
      <c r="I126" s="219" t="s">
        <v>234</v>
      </c>
      <c r="K126" s="219">
        <v>1</v>
      </c>
      <c r="L126" s="219">
        <v>0</v>
      </c>
      <c r="M126" s="219" t="s">
        <v>716</v>
      </c>
      <c r="N126" s="219">
        <v>0</v>
      </c>
      <c r="O126" s="219" t="s">
        <v>717</v>
      </c>
      <c r="Q126" s="219" t="s">
        <v>718</v>
      </c>
      <c r="R126" s="249">
        <v>7.7</v>
      </c>
      <c r="S126" s="219" t="s">
        <v>719</v>
      </c>
      <c r="T126" s="249">
        <v>64.86666666666666</v>
      </c>
      <c r="U126" s="219" t="s">
        <v>718</v>
      </c>
    </row>
    <row r="127" spans="1:21">
      <c r="A127" s="219" t="s">
        <v>112</v>
      </c>
      <c r="B127" s="219">
        <v>11497</v>
      </c>
      <c r="C127" s="250">
        <v>3</v>
      </c>
      <c r="D127" s="219">
        <v>44</v>
      </c>
      <c r="E127" s="219" t="s">
        <v>720</v>
      </c>
      <c r="F127" s="222">
        <v>20.685150239999999</v>
      </c>
      <c r="G127" s="219" t="s">
        <v>721</v>
      </c>
      <c r="H127" s="219" t="s">
        <v>242</v>
      </c>
      <c r="I127" s="219" t="s">
        <v>234</v>
      </c>
      <c r="K127" s="219">
        <v>1</v>
      </c>
      <c r="L127" s="219">
        <v>0</v>
      </c>
      <c r="M127" s="219" t="s">
        <v>724</v>
      </c>
      <c r="N127" s="219">
        <v>0</v>
      </c>
      <c r="O127" s="219" t="s">
        <v>717</v>
      </c>
      <c r="Q127" s="219" t="s">
        <v>718</v>
      </c>
      <c r="R127" s="249">
        <v>70.900000000000006</v>
      </c>
      <c r="S127" s="219" t="s">
        <v>718</v>
      </c>
      <c r="T127" s="249">
        <v>70.900000000000006</v>
      </c>
      <c r="U127" s="219" t="s">
        <v>718</v>
      </c>
    </row>
    <row r="128" spans="1:21">
      <c r="A128" s="219" t="s">
        <v>143</v>
      </c>
      <c r="B128" s="219">
        <v>11479</v>
      </c>
      <c r="C128" s="250">
        <v>4</v>
      </c>
      <c r="D128" s="219">
        <v>50</v>
      </c>
      <c r="E128" s="219" t="s">
        <v>720</v>
      </c>
      <c r="F128" s="222">
        <v>21.208448749999999</v>
      </c>
      <c r="G128" s="219" t="s">
        <v>721</v>
      </c>
      <c r="H128" s="219" t="s">
        <v>242</v>
      </c>
      <c r="I128" s="219" t="s">
        <v>234</v>
      </c>
      <c r="K128" s="219">
        <v>1</v>
      </c>
      <c r="L128" s="219">
        <v>0</v>
      </c>
      <c r="M128" s="219" t="s">
        <v>724</v>
      </c>
      <c r="N128" s="219">
        <v>0</v>
      </c>
      <c r="O128" s="219" t="s">
        <v>717</v>
      </c>
      <c r="Q128" s="219" t="s">
        <v>718</v>
      </c>
      <c r="R128" s="249">
        <v>65.566666666666663</v>
      </c>
      <c r="S128" s="219" t="s">
        <v>718</v>
      </c>
      <c r="T128" s="249">
        <v>65.566666666666663</v>
      </c>
      <c r="U128" s="219" t="s">
        <v>718</v>
      </c>
    </row>
    <row r="129" spans="1:21">
      <c r="A129" s="219" t="s">
        <v>21</v>
      </c>
      <c r="B129" s="219">
        <v>11564</v>
      </c>
      <c r="C129" s="250">
        <v>1</v>
      </c>
      <c r="D129" s="219">
        <v>58</v>
      </c>
      <c r="E129" s="219" t="s">
        <v>720</v>
      </c>
      <c r="F129" s="222">
        <v>23.640661940000001</v>
      </c>
      <c r="G129" s="219" t="s">
        <v>722</v>
      </c>
      <c r="H129" s="219" t="s">
        <v>246</v>
      </c>
      <c r="I129" s="219" t="s">
        <v>723</v>
      </c>
      <c r="K129" s="219">
        <v>1</v>
      </c>
      <c r="L129" s="219">
        <v>150</v>
      </c>
      <c r="M129" s="219" t="s">
        <v>716</v>
      </c>
      <c r="N129" s="219">
        <v>1</v>
      </c>
      <c r="O129" s="219" t="s">
        <v>730</v>
      </c>
      <c r="Q129" s="219" t="s">
        <v>718</v>
      </c>
      <c r="R129" s="249">
        <v>64.3</v>
      </c>
      <c r="S129" s="219" t="s">
        <v>718</v>
      </c>
      <c r="T129" s="249">
        <v>64.3</v>
      </c>
      <c r="U129" s="219" t="s">
        <v>718</v>
      </c>
    </row>
    <row r="130" spans="1:21">
      <c r="A130" s="219" t="s">
        <v>27</v>
      </c>
      <c r="B130" s="219">
        <v>11494</v>
      </c>
      <c r="C130" s="250">
        <v>1</v>
      </c>
      <c r="D130" s="219">
        <v>64</v>
      </c>
      <c r="E130" s="219" t="s">
        <v>714</v>
      </c>
      <c r="F130" s="222">
        <v>23.875114780000001</v>
      </c>
      <c r="G130" s="219" t="s">
        <v>721</v>
      </c>
      <c r="H130" s="219" t="s">
        <v>242</v>
      </c>
      <c r="I130" s="219" t="s">
        <v>234</v>
      </c>
      <c r="K130" s="219">
        <v>1</v>
      </c>
      <c r="L130" s="219">
        <v>900</v>
      </c>
      <c r="M130" s="219" t="s">
        <v>724</v>
      </c>
      <c r="N130" s="219">
        <v>0</v>
      </c>
      <c r="O130" s="219" t="s">
        <v>717</v>
      </c>
      <c r="Q130" s="219" t="s">
        <v>718</v>
      </c>
      <c r="R130" s="249">
        <v>65.599999999999994</v>
      </c>
      <c r="S130" s="219" t="s">
        <v>718</v>
      </c>
      <c r="T130" s="249">
        <v>65.599999999999994</v>
      </c>
      <c r="U130" s="219" t="s">
        <v>718</v>
      </c>
    </row>
    <row r="131" spans="1:21">
      <c r="A131" s="219" t="s">
        <v>43</v>
      </c>
      <c r="B131" s="219">
        <v>11519</v>
      </c>
      <c r="C131" s="250">
        <v>1</v>
      </c>
      <c r="D131" s="219">
        <v>51</v>
      </c>
      <c r="E131" s="219" t="s">
        <v>720</v>
      </c>
      <c r="F131" s="222">
        <v>19.53125</v>
      </c>
      <c r="G131" s="219" t="s">
        <v>733</v>
      </c>
      <c r="H131" s="219" t="s">
        <v>242</v>
      </c>
      <c r="I131" s="219" t="s">
        <v>234</v>
      </c>
      <c r="K131" s="219">
        <v>1</v>
      </c>
      <c r="L131" s="219">
        <v>240</v>
      </c>
      <c r="M131" s="219" t="s">
        <v>716</v>
      </c>
      <c r="N131" s="219">
        <v>0</v>
      </c>
      <c r="O131" s="219" t="s">
        <v>717</v>
      </c>
      <c r="Q131" s="219" t="s">
        <v>718</v>
      </c>
      <c r="R131" s="249">
        <v>64.099999999999994</v>
      </c>
      <c r="S131" s="219" t="s">
        <v>718</v>
      </c>
      <c r="T131" s="249">
        <v>64.099999999999994</v>
      </c>
      <c r="U131" s="219" t="s">
        <v>718</v>
      </c>
    </row>
    <row r="132" spans="1:21">
      <c r="A132" s="219" t="s">
        <v>70</v>
      </c>
      <c r="B132" s="219">
        <v>11504</v>
      </c>
      <c r="C132" s="250">
        <v>1</v>
      </c>
      <c r="D132" s="219">
        <v>65</v>
      </c>
      <c r="E132" s="219" t="s">
        <v>720</v>
      </c>
      <c r="F132" s="222">
        <v>25.683709870000001</v>
      </c>
      <c r="G132" s="219" t="s">
        <v>733</v>
      </c>
      <c r="H132" s="219" t="s">
        <v>725</v>
      </c>
      <c r="I132" s="219" t="s">
        <v>234</v>
      </c>
      <c r="K132" s="219">
        <v>1</v>
      </c>
      <c r="L132" s="219">
        <v>0</v>
      </c>
      <c r="M132" s="219" t="s">
        <v>724</v>
      </c>
      <c r="N132" s="219">
        <v>0</v>
      </c>
      <c r="O132" s="219" t="s">
        <v>717</v>
      </c>
      <c r="Q132" s="219" t="s">
        <v>718</v>
      </c>
      <c r="R132" s="249">
        <v>27.333333333333332</v>
      </c>
      <c r="S132" s="219" t="s">
        <v>718</v>
      </c>
      <c r="T132" s="249">
        <v>27.333333333333332</v>
      </c>
      <c r="U132" s="219" t="s">
        <v>718</v>
      </c>
    </row>
    <row r="133" spans="1:21">
      <c r="A133" s="219" t="s">
        <v>55</v>
      </c>
      <c r="B133" s="219">
        <v>11575</v>
      </c>
      <c r="C133" s="250">
        <v>1</v>
      </c>
      <c r="D133" s="219">
        <v>65</v>
      </c>
      <c r="E133" s="219" t="s">
        <v>714</v>
      </c>
      <c r="F133" s="222">
        <v>24.859073559999999</v>
      </c>
      <c r="G133" s="219" t="s">
        <v>721</v>
      </c>
      <c r="H133" s="219" t="s">
        <v>241</v>
      </c>
      <c r="I133" s="219" t="s">
        <v>234</v>
      </c>
      <c r="K133" s="219">
        <v>1</v>
      </c>
      <c r="L133" s="219">
        <v>350</v>
      </c>
      <c r="M133" s="219" t="s">
        <v>716</v>
      </c>
      <c r="N133" s="219">
        <v>1</v>
      </c>
      <c r="O133" s="219" t="s">
        <v>717</v>
      </c>
      <c r="Q133" s="219" t="s">
        <v>718</v>
      </c>
      <c r="R133" s="249">
        <v>6.2666666666666666</v>
      </c>
      <c r="S133" s="219" t="s">
        <v>719</v>
      </c>
      <c r="T133" s="249">
        <v>23.833333333333332</v>
      </c>
      <c r="U133" s="219" t="s">
        <v>719</v>
      </c>
    </row>
    <row r="134" spans="1:21">
      <c r="A134" s="219" t="s">
        <v>45</v>
      </c>
      <c r="B134" s="219">
        <v>11616</v>
      </c>
      <c r="C134" s="250">
        <v>1</v>
      </c>
      <c r="D134" s="219">
        <v>71</v>
      </c>
      <c r="E134" s="219" t="s">
        <v>714</v>
      </c>
      <c r="F134" s="222">
        <v>20.2020202</v>
      </c>
      <c r="G134" s="219" t="s">
        <v>733</v>
      </c>
      <c r="H134" s="219" t="s">
        <v>241</v>
      </c>
      <c r="I134" s="219" t="s">
        <v>234</v>
      </c>
      <c r="K134" s="219">
        <v>1</v>
      </c>
      <c r="L134" s="219">
        <v>900</v>
      </c>
      <c r="M134" s="219" t="s">
        <v>716</v>
      </c>
      <c r="N134" s="219">
        <v>1</v>
      </c>
      <c r="O134" s="219" t="s">
        <v>717</v>
      </c>
      <c r="Q134" s="219" t="s">
        <v>718</v>
      </c>
      <c r="R134" s="249">
        <v>68.566666666666663</v>
      </c>
      <c r="S134" s="219" t="s">
        <v>718</v>
      </c>
      <c r="T134" s="249">
        <v>68.566666666666663</v>
      </c>
      <c r="U134" s="219" t="s">
        <v>718</v>
      </c>
    </row>
    <row r="135" spans="1:21">
      <c r="A135" s="219" t="s">
        <v>122</v>
      </c>
      <c r="B135" s="219">
        <v>11538</v>
      </c>
      <c r="C135" s="250">
        <v>3</v>
      </c>
      <c r="D135" s="219">
        <v>64</v>
      </c>
      <c r="E135" s="219" t="s">
        <v>714</v>
      </c>
      <c r="F135" s="222">
        <v>27.180899910000001</v>
      </c>
      <c r="G135" s="219" t="s">
        <v>722</v>
      </c>
      <c r="H135" s="219" t="s">
        <v>725</v>
      </c>
      <c r="I135" s="219" t="s">
        <v>234</v>
      </c>
      <c r="K135" s="219">
        <v>1</v>
      </c>
      <c r="L135" s="219">
        <v>1200</v>
      </c>
      <c r="M135" s="219" t="s">
        <v>724</v>
      </c>
      <c r="N135" s="219">
        <v>0</v>
      </c>
      <c r="O135" s="219" t="s">
        <v>730</v>
      </c>
      <c r="Q135" s="219" t="s">
        <v>718</v>
      </c>
      <c r="R135" s="249">
        <v>15.2</v>
      </c>
      <c r="S135" s="219" t="s">
        <v>719</v>
      </c>
      <c r="T135" s="249">
        <v>69.566666666666663</v>
      </c>
      <c r="U135" s="219" t="s">
        <v>718</v>
      </c>
    </row>
    <row r="136" spans="1:21">
      <c r="A136" s="219" t="s">
        <v>14</v>
      </c>
      <c r="B136" s="219">
        <v>11554</v>
      </c>
      <c r="C136" s="250">
        <v>1</v>
      </c>
      <c r="D136" s="219">
        <v>65</v>
      </c>
      <c r="E136" s="219" t="s">
        <v>714</v>
      </c>
      <c r="F136" s="222">
        <v>20.37037037</v>
      </c>
      <c r="G136" s="219" t="s">
        <v>721</v>
      </c>
      <c r="H136" s="219" t="s">
        <v>246</v>
      </c>
      <c r="I136" s="219" t="s">
        <v>723</v>
      </c>
      <c r="K136" s="219">
        <v>1</v>
      </c>
      <c r="L136" s="219">
        <v>180</v>
      </c>
      <c r="M136" s="219" t="s">
        <v>716</v>
      </c>
      <c r="N136" s="219">
        <v>0</v>
      </c>
      <c r="O136" s="219" t="s">
        <v>717</v>
      </c>
      <c r="Q136" s="219" t="s">
        <v>718</v>
      </c>
      <c r="R136" s="249">
        <v>66</v>
      </c>
      <c r="S136" s="219" t="s">
        <v>718</v>
      </c>
      <c r="T136" s="249">
        <v>66</v>
      </c>
      <c r="U136" s="219" t="s">
        <v>718</v>
      </c>
    </row>
    <row r="137" spans="1:21">
      <c r="A137" s="219" t="s">
        <v>132</v>
      </c>
      <c r="B137" s="219">
        <v>11615</v>
      </c>
      <c r="C137" s="250">
        <v>4</v>
      </c>
      <c r="D137" s="219">
        <v>22</v>
      </c>
      <c r="E137" s="219" t="s">
        <v>714</v>
      </c>
      <c r="F137" s="222">
        <v>20.715693810000001</v>
      </c>
      <c r="G137" s="219" t="s">
        <v>722</v>
      </c>
      <c r="H137" s="66" t="s">
        <v>1438</v>
      </c>
      <c r="I137" s="66" t="s">
        <v>723</v>
      </c>
      <c r="J137" s="66" t="s">
        <v>1439</v>
      </c>
      <c r="K137" s="66">
        <v>3</v>
      </c>
      <c r="L137" s="219" t="s">
        <v>735</v>
      </c>
      <c r="M137" s="219" t="s">
        <v>724</v>
      </c>
      <c r="N137" s="219">
        <v>0</v>
      </c>
      <c r="O137" s="219" t="s">
        <v>730</v>
      </c>
      <c r="Q137" s="219" t="s">
        <v>718</v>
      </c>
      <c r="R137" s="249">
        <v>67.2</v>
      </c>
      <c r="S137" s="219" t="s">
        <v>718</v>
      </c>
      <c r="T137" s="249">
        <v>67.2</v>
      </c>
      <c r="U137" s="219" t="s">
        <v>718</v>
      </c>
    </row>
    <row r="138" spans="1:21">
      <c r="A138" s="219" t="s">
        <v>100</v>
      </c>
      <c r="B138" s="219">
        <v>11583</v>
      </c>
      <c r="C138" s="250">
        <v>2</v>
      </c>
      <c r="D138" s="219">
        <v>62</v>
      </c>
      <c r="E138" s="219" t="s">
        <v>714</v>
      </c>
      <c r="F138" s="222">
        <f>75/1.65/1.65</f>
        <v>27.548209366391191</v>
      </c>
      <c r="G138" s="219" t="s">
        <v>721</v>
      </c>
      <c r="H138" s="66" t="s">
        <v>1440</v>
      </c>
      <c r="I138" s="66" t="s">
        <v>234</v>
      </c>
      <c r="J138" s="66" t="s">
        <v>1441</v>
      </c>
      <c r="K138" s="66">
        <v>3</v>
      </c>
      <c r="L138" s="219">
        <v>800</v>
      </c>
      <c r="M138" s="219" t="s">
        <v>716</v>
      </c>
      <c r="N138" s="219">
        <v>0</v>
      </c>
      <c r="O138" s="219" t="s">
        <v>717</v>
      </c>
      <c r="Q138" s="219" t="s">
        <v>718</v>
      </c>
      <c r="R138" s="249">
        <v>45.7</v>
      </c>
      <c r="S138" s="219" t="s">
        <v>718</v>
      </c>
      <c r="T138" s="249">
        <v>45.7</v>
      </c>
      <c r="U138" s="219" t="s">
        <v>718</v>
      </c>
    </row>
    <row r="139" spans="1:21">
      <c r="A139" s="219" t="s">
        <v>12</v>
      </c>
      <c r="B139" s="219">
        <v>11886</v>
      </c>
      <c r="C139" s="250">
        <v>1</v>
      </c>
      <c r="D139" s="219">
        <v>59</v>
      </c>
      <c r="E139" s="219" t="s">
        <v>720</v>
      </c>
      <c r="F139" s="222">
        <v>33.497685269999998</v>
      </c>
      <c r="G139" s="219" t="s">
        <v>722</v>
      </c>
      <c r="H139" s="219" t="s">
        <v>242</v>
      </c>
      <c r="I139" s="219" t="s">
        <v>234</v>
      </c>
      <c r="K139" s="219">
        <v>1</v>
      </c>
      <c r="L139" s="219">
        <v>0</v>
      </c>
      <c r="M139" s="219" t="s">
        <v>724</v>
      </c>
      <c r="N139" s="219">
        <v>0</v>
      </c>
      <c r="O139" s="219" t="s">
        <v>730</v>
      </c>
      <c r="Q139" s="219" t="s">
        <v>718</v>
      </c>
      <c r="R139" s="249">
        <v>35.93333333333333</v>
      </c>
      <c r="S139" s="219" t="s">
        <v>719</v>
      </c>
      <c r="T139" s="249">
        <v>62.033333333333331</v>
      </c>
      <c r="U139" s="219" t="s">
        <v>718</v>
      </c>
    </row>
    <row r="140" spans="1:21">
      <c r="A140" s="219" t="s">
        <v>17</v>
      </c>
      <c r="B140" s="219">
        <v>11750</v>
      </c>
      <c r="C140" s="250">
        <v>1</v>
      </c>
      <c r="D140" s="219">
        <v>53</v>
      </c>
      <c r="E140" s="219" t="s">
        <v>714</v>
      </c>
      <c r="F140" s="222">
        <v>24.725182929999999</v>
      </c>
      <c r="G140" s="219" t="s">
        <v>721</v>
      </c>
      <c r="H140" s="219" t="s">
        <v>242</v>
      </c>
      <c r="I140" s="219" t="s">
        <v>234</v>
      </c>
      <c r="K140" s="219">
        <v>1</v>
      </c>
      <c r="L140" s="219">
        <v>250</v>
      </c>
      <c r="M140" s="219" t="s">
        <v>724</v>
      </c>
      <c r="N140" s="219">
        <v>0</v>
      </c>
      <c r="O140" s="219" t="s">
        <v>717</v>
      </c>
      <c r="Q140" s="219" t="s">
        <v>718</v>
      </c>
      <c r="R140" s="249">
        <v>61.366666666666667</v>
      </c>
      <c r="S140" s="219" t="s">
        <v>719</v>
      </c>
      <c r="T140" s="249">
        <v>65.333333333333329</v>
      </c>
      <c r="U140" s="219" t="s">
        <v>718</v>
      </c>
    </row>
    <row r="141" spans="1:21" ht="20">
      <c r="A141" s="225" t="s">
        <v>119</v>
      </c>
      <c r="B141" s="225">
        <v>12337</v>
      </c>
      <c r="C141" s="260">
        <v>3</v>
      </c>
      <c r="D141" s="225">
        <v>26</v>
      </c>
      <c r="E141" s="225" t="s">
        <v>720</v>
      </c>
      <c r="F141" s="261">
        <v>20.3125</v>
      </c>
      <c r="G141" s="225" t="s">
        <v>715</v>
      </c>
      <c r="H141" s="225" t="s">
        <v>725</v>
      </c>
      <c r="I141" s="225" t="s">
        <v>234</v>
      </c>
      <c r="J141" s="225"/>
      <c r="K141" s="225">
        <v>1</v>
      </c>
      <c r="L141" s="225">
        <v>0</v>
      </c>
      <c r="M141" s="225" t="s">
        <v>724</v>
      </c>
      <c r="N141" s="225">
        <v>1</v>
      </c>
      <c r="O141" s="225" t="s">
        <v>717</v>
      </c>
      <c r="P141" s="254" t="s">
        <v>851</v>
      </c>
      <c r="Q141" s="225" t="s">
        <v>718</v>
      </c>
      <c r="R141" s="262">
        <v>7.0333333333333332</v>
      </c>
      <c r="S141" s="225" t="s">
        <v>719</v>
      </c>
      <c r="T141" s="262">
        <v>41.7</v>
      </c>
      <c r="U141" s="225" t="s">
        <v>719</v>
      </c>
    </row>
    <row r="142" spans="1:21">
      <c r="A142" s="219" t="s">
        <v>740</v>
      </c>
      <c r="B142" s="219" t="s">
        <v>741</v>
      </c>
      <c r="C142" s="219" t="s">
        <v>742</v>
      </c>
      <c r="D142" s="219">
        <v>28</v>
      </c>
      <c r="E142" s="219" t="s">
        <v>714</v>
      </c>
      <c r="F142" s="222">
        <v>23.5</v>
      </c>
      <c r="G142" s="219" t="s">
        <v>715</v>
      </c>
      <c r="H142" s="219" t="s">
        <v>245</v>
      </c>
      <c r="I142" s="219" t="s">
        <v>723</v>
      </c>
      <c r="K142" s="219">
        <v>1</v>
      </c>
      <c r="L142" s="219">
        <v>160</v>
      </c>
      <c r="M142" s="219" t="s">
        <v>716</v>
      </c>
      <c r="N142" s="219">
        <v>1</v>
      </c>
      <c r="O142" s="219" t="s">
        <v>717</v>
      </c>
      <c r="Q142" s="219" t="s">
        <v>718</v>
      </c>
      <c r="R142" s="249">
        <v>0.7</v>
      </c>
      <c r="S142" s="219" t="s">
        <v>719</v>
      </c>
      <c r="T142" s="249">
        <v>0.9</v>
      </c>
      <c r="U142" s="219" t="s">
        <v>719</v>
      </c>
    </row>
    <row r="143" spans="1:21">
      <c r="A143" s="219" t="s">
        <v>743</v>
      </c>
      <c r="B143" s="219" t="s">
        <v>741</v>
      </c>
      <c r="C143" s="219" t="s">
        <v>742</v>
      </c>
      <c r="D143" s="219">
        <v>81</v>
      </c>
      <c r="E143" s="219" t="s">
        <v>720</v>
      </c>
      <c r="F143" s="222">
        <v>19.2</v>
      </c>
      <c r="G143" s="219" t="s">
        <v>721</v>
      </c>
      <c r="H143" s="219" t="s">
        <v>241</v>
      </c>
      <c r="I143" s="219" t="s">
        <v>234</v>
      </c>
      <c r="K143" s="219">
        <v>1</v>
      </c>
      <c r="L143" s="219">
        <v>0</v>
      </c>
      <c r="M143" s="219" t="s">
        <v>724</v>
      </c>
      <c r="N143" s="219">
        <v>0</v>
      </c>
      <c r="O143" s="219" t="s">
        <v>717</v>
      </c>
      <c r="P143" s="248" t="s">
        <v>744</v>
      </c>
      <c r="Q143" s="219" t="s">
        <v>718</v>
      </c>
      <c r="R143" s="249">
        <v>34.333333333333336</v>
      </c>
      <c r="S143" s="219" t="s">
        <v>719</v>
      </c>
      <c r="T143" s="249">
        <v>35</v>
      </c>
      <c r="U143" s="219" t="s">
        <v>719</v>
      </c>
    </row>
    <row r="144" spans="1:21">
      <c r="A144" s="219" t="s">
        <v>745</v>
      </c>
      <c r="B144" s="219" t="s">
        <v>741</v>
      </c>
      <c r="C144" s="219" t="s">
        <v>742</v>
      </c>
      <c r="D144" s="219">
        <v>71</v>
      </c>
      <c r="E144" s="219" t="s">
        <v>720</v>
      </c>
      <c r="F144" s="222">
        <v>26.3</v>
      </c>
      <c r="G144" s="219" t="s">
        <v>733</v>
      </c>
      <c r="H144" s="219" t="s">
        <v>247</v>
      </c>
      <c r="I144" s="219" t="s">
        <v>723</v>
      </c>
      <c r="K144" s="219">
        <v>1</v>
      </c>
      <c r="L144" s="219">
        <v>0</v>
      </c>
      <c r="M144" s="219" t="s">
        <v>724</v>
      </c>
      <c r="N144" s="219">
        <v>0</v>
      </c>
      <c r="O144" s="219" t="s">
        <v>717</v>
      </c>
      <c r="Q144" s="219" t="s">
        <v>718</v>
      </c>
      <c r="R144" s="249">
        <v>67.7</v>
      </c>
      <c r="S144" s="219" t="s">
        <v>718</v>
      </c>
      <c r="T144" s="249">
        <v>67.7</v>
      </c>
      <c r="U144" s="219" t="s">
        <v>718</v>
      </c>
    </row>
    <row r="145" spans="1:21">
      <c r="A145" s="219" t="s">
        <v>746</v>
      </c>
      <c r="B145" s="219" t="s">
        <v>741</v>
      </c>
      <c r="C145" s="219" t="s">
        <v>742</v>
      </c>
      <c r="D145" s="219">
        <v>60</v>
      </c>
      <c r="E145" s="219" t="s">
        <v>714</v>
      </c>
      <c r="F145" s="222">
        <v>27.7</v>
      </c>
      <c r="G145" s="219" t="s">
        <v>721</v>
      </c>
      <c r="H145" s="219" t="s">
        <v>242</v>
      </c>
      <c r="I145" s="219" t="s">
        <v>234</v>
      </c>
      <c r="K145" s="219">
        <v>1</v>
      </c>
      <c r="L145" s="219">
        <v>920</v>
      </c>
      <c r="M145" s="219" t="s">
        <v>716</v>
      </c>
      <c r="N145" s="219">
        <v>0</v>
      </c>
      <c r="O145" s="219" t="s">
        <v>747</v>
      </c>
      <c r="Q145" s="219" t="s">
        <v>718</v>
      </c>
      <c r="R145" s="249">
        <v>68.099999999999994</v>
      </c>
      <c r="S145" s="219" t="s">
        <v>718</v>
      </c>
      <c r="T145" s="249">
        <v>68.099999999999994</v>
      </c>
      <c r="U145" s="219" t="s">
        <v>718</v>
      </c>
    </row>
    <row r="146" spans="1:21">
      <c r="A146" s="219" t="s">
        <v>748</v>
      </c>
      <c r="B146" s="219" t="s">
        <v>741</v>
      </c>
      <c r="C146" s="219" t="s">
        <v>742</v>
      </c>
      <c r="D146" s="219">
        <v>70</v>
      </c>
      <c r="E146" s="219" t="s">
        <v>714</v>
      </c>
      <c r="F146" s="222">
        <v>22.1</v>
      </c>
      <c r="G146" s="219" t="s">
        <v>721</v>
      </c>
      <c r="H146" s="219" t="s">
        <v>242</v>
      </c>
      <c r="I146" s="219" t="s">
        <v>234</v>
      </c>
      <c r="K146" s="219">
        <v>1</v>
      </c>
      <c r="L146" s="219">
        <v>0</v>
      </c>
      <c r="M146" s="219" t="s">
        <v>716</v>
      </c>
      <c r="N146" s="219">
        <v>0</v>
      </c>
      <c r="O146" s="219" t="s">
        <v>717</v>
      </c>
      <c r="Q146" s="219" t="s">
        <v>718</v>
      </c>
      <c r="R146" s="249">
        <v>60.4</v>
      </c>
      <c r="S146" s="219" t="s">
        <v>718</v>
      </c>
      <c r="T146" s="249">
        <v>60.4</v>
      </c>
      <c r="U146" s="219" t="s">
        <v>718</v>
      </c>
    </row>
    <row r="147" spans="1:21">
      <c r="A147" s="219" t="s">
        <v>749</v>
      </c>
      <c r="B147" s="219" t="s">
        <v>741</v>
      </c>
      <c r="C147" s="219" t="s">
        <v>742</v>
      </c>
      <c r="D147" s="219">
        <v>72</v>
      </c>
      <c r="E147" s="219" t="s">
        <v>714</v>
      </c>
      <c r="F147" s="222">
        <v>21</v>
      </c>
      <c r="G147" s="219" t="s">
        <v>715</v>
      </c>
      <c r="H147" s="219" t="s">
        <v>247</v>
      </c>
      <c r="I147" s="219" t="s">
        <v>723</v>
      </c>
      <c r="K147" s="219">
        <v>1</v>
      </c>
      <c r="L147" s="219">
        <v>530</v>
      </c>
      <c r="M147" s="219" t="s">
        <v>716</v>
      </c>
      <c r="N147" s="219">
        <v>0</v>
      </c>
      <c r="O147" s="219" t="s">
        <v>717</v>
      </c>
      <c r="P147" s="248" t="s">
        <v>750</v>
      </c>
      <c r="Q147" s="219" t="s">
        <v>718</v>
      </c>
      <c r="R147" s="249">
        <v>9.0333333333333332</v>
      </c>
      <c r="S147" s="219" t="s">
        <v>719</v>
      </c>
      <c r="T147" s="249">
        <v>14.4</v>
      </c>
      <c r="U147" s="219" t="s">
        <v>719</v>
      </c>
    </row>
    <row r="148" spans="1:21">
      <c r="A148" s="219" t="s">
        <v>751</v>
      </c>
      <c r="B148" s="219" t="s">
        <v>741</v>
      </c>
      <c r="C148" s="219" t="s">
        <v>742</v>
      </c>
      <c r="D148" s="219">
        <v>75</v>
      </c>
      <c r="E148" s="219" t="s">
        <v>714</v>
      </c>
      <c r="F148" s="222">
        <v>24.2</v>
      </c>
      <c r="G148" s="219" t="s">
        <v>715</v>
      </c>
      <c r="H148" s="219" t="s">
        <v>725</v>
      </c>
      <c r="I148" s="219" t="s">
        <v>234</v>
      </c>
      <c r="K148" s="219">
        <v>1</v>
      </c>
      <c r="L148" s="219">
        <v>0</v>
      </c>
      <c r="M148" s="219" t="s">
        <v>716</v>
      </c>
      <c r="N148" s="219">
        <v>0</v>
      </c>
      <c r="O148" s="219" t="s">
        <v>717</v>
      </c>
      <c r="P148" s="248" t="s">
        <v>752</v>
      </c>
      <c r="Q148" s="219" t="s">
        <v>718</v>
      </c>
      <c r="R148" s="249">
        <v>5.5</v>
      </c>
      <c r="S148" s="219" t="s">
        <v>719</v>
      </c>
      <c r="T148" s="249">
        <v>34.9</v>
      </c>
      <c r="U148" s="219" t="s">
        <v>719</v>
      </c>
    </row>
    <row r="149" spans="1:21">
      <c r="A149" s="219" t="s">
        <v>753</v>
      </c>
      <c r="B149" s="219" t="s">
        <v>741</v>
      </c>
      <c r="C149" s="219" t="s">
        <v>742</v>
      </c>
      <c r="D149" s="219">
        <v>69</v>
      </c>
      <c r="E149" s="219" t="s">
        <v>720</v>
      </c>
      <c r="F149" s="222">
        <v>18.2</v>
      </c>
      <c r="G149" s="219" t="s">
        <v>721</v>
      </c>
      <c r="H149" s="219" t="s">
        <v>241</v>
      </c>
      <c r="I149" s="219" t="s">
        <v>234</v>
      </c>
      <c r="K149" s="219">
        <v>1</v>
      </c>
      <c r="L149" s="219">
        <v>0</v>
      </c>
      <c r="M149" s="219" t="s">
        <v>724</v>
      </c>
      <c r="N149" s="219">
        <v>0</v>
      </c>
      <c r="O149" s="219" t="s">
        <v>717</v>
      </c>
      <c r="P149" s="248" t="s">
        <v>754</v>
      </c>
      <c r="Q149" s="219" t="s">
        <v>718</v>
      </c>
      <c r="R149" s="249">
        <v>25.1</v>
      </c>
      <c r="S149" s="219" t="s">
        <v>719</v>
      </c>
      <c r="T149" s="249">
        <v>74.2</v>
      </c>
      <c r="U149" s="219" t="s">
        <v>718</v>
      </c>
    </row>
    <row r="150" spans="1:21">
      <c r="A150" s="219" t="s">
        <v>755</v>
      </c>
      <c r="B150" s="219" t="s">
        <v>741</v>
      </c>
      <c r="C150" s="219" t="s">
        <v>742</v>
      </c>
      <c r="D150" s="219">
        <v>69</v>
      </c>
      <c r="E150" s="219" t="s">
        <v>714</v>
      </c>
      <c r="F150" s="222">
        <v>17.5</v>
      </c>
      <c r="G150" s="219" t="s">
        <v>722</v>
      </c>
      <c r="H150" s="219" t="s">
        <v>725</v>
      </c>
      <c r="I150" s="219" t="s">
        <v>234</v>
      </c>
      <c r="K150" s="219">
        <v>1</v>
      </c>
      <c r="L150" s="219">
        <v>0</v>
      </c>
      <c r="M150" s="219" t="s">
        <v>716</v>
      </c>
      <c r="N150" s="219">
        <v>0</v>
      </c>
      <c r="O150" s="219" t="s">
        <v>756</v>
      </c>
      <c r="Q150" s="219" t="s">
        <v>718</v>
      </c>
      <c r="R150" s="249">
        <v>18.3</v>
      </c>
      <c r="S150" s="219" t="s">
        <v>719</v>
      </c>
      <c r="T150" s="249">
        <v>54.4</v>
      </c>
      <c r="U150" s="219" t="s">
        <v>718</v>
      </c>
    </row>
    <row r="151" spans="1:21">
      <c r="A151" s="219" t="s">
        <v>757</v>
      </c>
      <c r="B151" s="219" t="s">
        <v>741</v>
      </c>
      <c r="C151" s="219" t="s">
        <v>742</v>
      </c>
      <c r="D151" s="219">
        <v>76</v>
      </c>
      <c r="E151" s="219" t="s">
        <v>720</v>
      </c>
      <c r="F151" s="222">
        <v>25</v>
      </c>
      <c r="G151" s="219" t="s">
        <v>722</v>
      </c>
      <c r="H151" s="219" t="s">
        <v>241</v>
      </c>
      <c r="I151" s="219" t="s">
        <v>234</v>
      </c>
      <c r="K151" s="219">
        <v>1</v>
      </c>
      <c r="L151" s="219">
        <v>0</v>
      </c>
      <c r="M151" s="219" t="s">
        <v>724</v>
      </c>
      <c r="N151" s="219">
        <v>0</v>
      </c>
      <c r="O151" s="219" t="s">
        <v>726</v>
      </c>
      <c r="Q151" s="219" t="s">
        <v>718</v>
      </c>
      <c r="R151" s="249">
        <v>62.1</v>
      </c>
      <c r="S151" s="219" t="s">
        <v>718</v>
      </c>
      <c r="T151" s="249">
        <v>62.1</v>
      </c>
      <c r="U151" s="219" t="s">
        <v>718</v>
      </c>
    </row>
    <row r="152" spans="1:21">
      <c r="A152" s="219" t="s">
        <v>758</v>
      </c>
      <c r="B152" s="219" t="s">
        <v>741</v>
      </c>
      <c r="C152" s="219" t="s">
        <v>742</v>
      </c>
      <c r="D152" s="219">
        <v>74</v>
      </c>
      <c r="E152" s="219" t="s">
        <v>714</v>
      </c>
      <c r="F152" s="222">
        <v>21.7</v>
      </c>
      <c r="G152" s="219" t="s">
        <v>715</v>
      </c>
      <c r="H152" s="219" t="s">
        <v>241</v>
      </c>
      <c r="I152" s="219" t="s">
        <v>234</v>
      </c>
      <c r="K152" s="219">
        <v>1</v>
      </c>
      <c r="L152" s="219">
        <v>540</v>
      </c>
      <c r="M152" s="219" t="s">
        <v>716</v>
      </c>
      <c r="N152" s="219">
        <v>0</v>
      </c>
      <c r="O152" s="219" t="s">
        <v>717</v>
      </c>
      <c r="P152" s="248" t="s">
        <v>759</v>
      </c>
      <c r="Q152" s="219" t="s">
        <v>718</v>
      </c>
      <c r="R152" s="249">
        <v>18.899999999999999</v>
      </c>
      <c r="S152" s="219" t="s">
        <v>719</v>
      </c>
      <c r="T152" s="249">
        <v>31.4</v>
      </c>
      <c r="U152" s="219" t="s">
        <v>718</v>
      </c>
    </row>
    <row r="153" spans="1:21">
      <c r="A153" s="219" t="s">
        <v>760</v>
      </c>
      <c r="B153" s="219" t="s">
        <v>741</v>
      </c>
      <c r="C153" s="219" t="s">
        <v>742</v>
      </c>
      <c r="D153" s="219">
        <v>84</v>
      </c>
      <c r="E153" s="219" t="s">
        <v>720</v>
      </c>
      <c r="F153" s="222">
        <v>19.899999999999999</v>
      </c>
      <c r="G153" s="219" t="s">
        <v>721</v>
      </c>
      <c r="H153" s="219" t="s">
        <v>245</v>
      </c>
      <c r="I153" s="219" t="s">
        <v>723</v>
      </c>
      <c r="K153" s="219">
        <v>1</v>
      </c>
      <c r="L153" s="219">
        <v>0</v>
      </c>
      <c r="M153" s="219" t="s">
        <v>716</v>
      </c>
      <c r="N153" s="219">
        <v>0</v>
      </c>
      <c r="O153" s="219" t="s">
        <v>717</v>
      </c>
      <c r="Q153" s="219" t="s">
        <v>718</v>
      </c>
      <c r="R153" s="249">
        <v>68.8</v>
      </c>
      <c r="S153" s="219" t="s">
        <v>718</v>
      </c>
      <c r="T153" s="249">
        <v>68.8</v>
      </c>
      <c r="U153" s="219" t="s">
        <v>718</v>
      </c>
    </row>
    <row r="154" spans="1:21">
      <c r="A154" s="219" t="s">
        <v>761</v>
      </c>
      <c r="B154" s="219" t="s">
        <v>741</v>
      </c>
      <c r="C154" s="219" t="s">
        <v>742</v>
      </c>
      <c r="D154" s="219">
        <v>55</v>
      </c>
      <c r="E154" s="219" t="s">
        <v>714</v>
      </c>
      <c r="F154" s="222">
        <v>22.4</v>
      </c>
      <c r="G154" s="219" t="s">
        <v>722</v>
      </c>
      <c r="H154" s="219" t="s">
        <v>241</v>
      </c>
      <c r="I154" s="219" t="s">
        <v>234</v>
      </c>
      <c r="K154" s="219">
        <v>1</v>
      </c>
      <c r="L154" s="219">
        <v>0</v>
      </c>
      <c r="M154" s="219" t="s">
        <v>716</v>
      </c>
      <c r="N154" s="219">
        <v>0</v>
      </c>
      <c r="O154" s="219" t="s">
        <v>717</v>
      </c>
      <c r="Q154" s="219" t="s">
        <v>718</v>
      </c>
      <c r="R154" s="249">
        <v>64.400000000000006</v>
      </c>
      <c r="S154" s="219" t="s">
        <v>718</v>
      </c>
      <c r="T154" s="249">
        <v>64.400000000000006</v>
      </c>
      <c r="U154" s="219" t="s">
        <v>718</v>
      </c>
    </row>
    <row r="155" spans="1:21">
      <c r="A155" s="219" t="s">
        <v>762</v>
      </c>
      <c r="B155" s="219" t="s">
        <v>673</v>
      </c>
      <c r="C155" s="219" t="s">
        <v>742</v>
      </c>
      <c r="D155" s="219">
        <v>74</v>
      </c>
      <c r="E155" s="219" t="s">
        <v>714</v>
      </c>
      <c r="F155" s="222">
        <v>24</v>
      </c>
      <c r="G155" s="219" t="s">
        <v>722</v>
      </c>
      <c r="H155" s="219" t="s">
        <v>247</v>
      </c>
      <c r="I155" s="219" t="s">
        <v>723</v>
      </c>
      <c r="K155" s="219">
        <v>1</v>
      </c>
      <c r="L155" s="219">
        <v>680</v>
      </c>
      <c r="M155" s="219" t="s">
        <v>724</v>
      </c>
      <c r="N155" s="219">
        <v>0</v>
      </c>
      <c r="O155" s="219" t="s">
        <v>763</v>
      </c>
      <c r="P155" s="248" t="s">
        <v>764</v>
      </c>
      <c r="Q155" s="219" t="s">
        <v>718</v>
      </c>
      <c r="R155" s="249">
        <v>13.3</v>
      </c>
      <c r="S155" s="219" t="s">
        <v>719</v>
      </c>
      <c r="T155" s="249">
        <v>17.3</v>
      </c>
      <c r="U155" s="219" t="s">
        <v>718</v>
      </c>
    </row>
    <row r="156" spans="1:21">
      <c r="A156" s="219" t="s">
        <v>765</v>
      </c>
      <c r="B156" s="219" t="s">
        <v>741</v>
      </c>
      <c r="C156" s="219" t="s">
        <v>742</v>
      </c>
      <c r="D156" s="219">
        <v>75</v>
      </c>
      <c r="E156" s="219" t="s">
        <v>720</v>
      </c>
      <c r="F156" s="222">
        <v>20.5</v>
      </c>
      <c r="G156" s="219" t="s">
        <v>721</v>
      </c>
      <c r="H156" s="219" t="s">
        <v>246</v>
      </c>
      <c r="I156" s="219" t="s">
        <v>723</v>
      </c>
      <c r="K156" s="219">
        <v>1</v>
      </c>
      <c r="L156" s="219">
        <v>0</v>
      </c>
      <c r="M156" s="219" t="s">
        <v>724</v>
      </c>
      <c r="N156" s="219">
        <v>0</v>
      </c>
      <c r="O156" s="219" t="s">
        <v>717</v>
      </c>
      <c r="Q156" s="219" t="s">
        <v>718</v>
      </c>
      <c r="R156" s="249">
        <v>63.5</v>
      </c>
      <c r="S156" s="219" t="s">
        <v>718</v>
      </c>
      <c r="T156" s="249">
        <v>63.5</v>
      </c>
      <c r="U156" s="219" t="s">
        <v>718</v>
      </c>
    </row>
    <row r="157" spans="1:21">
      <c r="A157" s="219" t="s">
        <v>766</v>
      </c>
      <c r="B157" s="219" t="s">
        <v>741</v>
      </c>
      <c r="C157" s="219" t="s">
        <v>742</v>
      </c>
      <c r="D157" s="219">
        <v>77</v>
      </c>
      <c r="E157" s="219" t="s">
        <v>720</v>
      </c>
      <c r="F157" s="222">
        <v>21.4</v>
      </c>
      <c r="G157" s="219" t="s">
        <v>722</v>
      </c>
      <c r="H157" s="219" t="s">
        <v>246</v>
      </c>
      <c r="I157" s="219" t="s">
        <v>723</v>
      </c>
      <c r="K157" s="219">
        <v>1</v>
      </c>
      <c r="L157" s="219">
        <v>0</v>
      </c>
      <c r="M157" s="219" t="s">
        <v>716</v>
      </c>
      <c r="N157" s="219">
        <v>0</v>
      </c>
      <c r="O157" s="219" t="s">
        <v>717</v>
      </c>
      <c r="Q157" s="219" t="s">
        <v>718</v>
      </c>
      <c r="R157" s="249">
        <v>62.9</v>
      </c>
      <c r="S157" s="219" t="s">
        <v>718</v>
      </c>
      <c r="T157" s="249">
        <v>62.9</v>
      </c>
      <c r="U157" s="219" t="s">
        <v>718</v>
      </c>
    </row>
    <row r="158" spans="1:21">
      <c r="A158" s="219" t="s">
        <v>767</v>
      </c>
      <c r="B158" s="219" t="s">
        <v>741</v>
      </c>
      <c r="C158" s="219" t="s">
        <v>742</v>
      </c>
      <c r="D158" s="219">
        <v>72</v>
      </c>
      <c r="E158" s="219" t="s">
        <v>720</v>
      </c>
      <c r="F158" s="222">
        <v>18.600000000000001</v>
      </c>
      <c r="G158" s="219" t="s">
        <v>715</v>
      </c>
      <c r="H158" s="219" t="s">
        <v>241</v>
      </c>
      <c r="I158" s="219" t="s">
        <v>234</v>
      </c>
      <c r="K158" s="219">
        <v>1</v>
      </c>
      <c r="L158" s="219">
        <v>0</v>
      </c>
      <c r="M158" s="219" t="s">
        <v>724</v>
      </c>
      <c r="N158" s="219">
        <v>0</v>
      </c>
      <c r="O158" s="219" t="s">
        <v>717</v>
      </c>
      <c r="P158" s="248" t="s">
        <v>768</v>
      </c>
      <c r="Q158" s="219" t="s">
        <v>718</v>
      </c>
      <c r="R158" s="249">
        <v>8.6</v>
      </c>
      <c r="S158" s="219" t="s">
        <v>719</v>
      </c>
      <c r="T158" s="249">
        <v>23.6</v>
      </c>
      <c r="U158" s="219" t="s">
        <v>719</v>
      </c>
    </row>
    <row r="159" spans="1:21">
      <c r="A159" s="219" t="s">
        <v>769</v>
      </c>
      <c r="B159" s="219" t="s">
        <v>741</v>
      </c>
      <c r="C159" s="219" t="s">
        <v>742</v>
      </c>
      <c r="D159" s="219">
        <v>87</v>
      </c>
      <c r="E159" s="219" t="s">
        <v>720</v>
      </c>
      <c r="F159" s="222">
        <v>20.399999999999999</v>
      </c>
      <c r="G159" s="219" t="s">
        <v>721</v>
      </c>
      <c r="H159" s="219" t="s">
        <v>241</v>
      </c>
      <c r="I159" s="219" t="s">
        <v>234</v>
      </c>
      <c r="K159" s="219">
        <v>1</v>
      </c>
      <c r="L159" s="219">
        <v>0</v>
      </c>
      <c r="M159" s="219" t="s">
        <v>724</v>
      </c>
      <c r="N159" s="219">
        <v>0</v>
      </c>
      <c r="O159" s="219" t="s">
        <v>717</v>
      </c>
      <c r="Q159" s="219" t="s">
        <v>718</v>
      </c>
      <c r="R159" s="249">
        <v>31.3</v>
      </c>
      <c r="S159" s="219" t="s">
        <v>718</v>
      </c>
      <c r="T159" s="249">
        <v>31.3</v>
      </c>
      <c r="U159" s="219" t="s">
        <v>719</v>
      </c>
    </row>
    <row r="160" spans="1:21">
      <c r="A160" s="219" t="s">
        <v>770</v>
      </c>
      <c r="B160" s="219" t="s">
        <v>741</v>
      </c>
      <c r="C160" s="219" t="s">
        <v>742</v>
      </c>
      <c r="D160" s="219">
        <v>82</v>
      </c>
      <c r="E160" s="219" t="s">
        <v>714</v>
      </c>
      <c r="F160" s="222">
        <v>21.4</v>
      </c>
      <c r="G160" s="219" t="s">
        <v>721</v>
      </c>
      <c r="H160" s="219" t="s">
        <v>246</v>
      </c>
      <c r="I160" s="219" t="s">
        <v>723</v>
      </c>
      <c r="K160" s="219">
        <v>1</v>
      </c>
      <c r="L160" s="219">
        <v>260</v>
      </c>
      <c r="M160" s="219" t="s">
        <v>716</v>
      </c>
      <c r="N160" s="219">
        <v>0</v>
      </c>
      <c r="O160" s="219" t="s">
        <v>717</v>
      </c>
      <c r="Q160" s="219" t="s">
        <v>718</v>
      </c>
      <c r="R160" s="249">
        <v>60.1</v>
      </c>
      <c r="S160" s="219" t="s">
        <v>718</v>
      </c>
      <c r="T160" s="249">
        <v>60.1</v>
      </c>
      <c r="U160" s="219" t="s">
        <v>718</v>
      </c>
    </row>
    <row r="161" spans="1:21">
      <c r="A161" s="219" t="s">
        <v>771</v>
      </c>
      <c r="B161" s="219">
        <v>14122</v>
      </c>
      <c r="C161" s="250">
        <v>1</v>
      </c>
      <c r="D161" s="219">
        <v>67</v>
      </c>
      <c r="E161" s="219" t="s">
        <v>720</v>
      </c>
      <c r="F161" s="222">
        <v>31.7</v>
      </c>
      <c r="G161" s="219" t="s">
        <v>722</v>
      </c>
      <c r="H161" s="219" t="s">
        <v>246</v>
      </c>
      <c r="I161" s="219" t="s">
        <v>723</v>
      </c>
      <c r="K161" s="219">
        <v>1</v>
      </c>
      <c r="L161" s="219">
        <v>440</v>
      </c>
      <c r="M161" s="219" t="s">
        <v>724</v>
      </c>
      <c r="N161" s="219">
        <v>0</v>
      </c>
      <c r="O161" s="219" t="s">
        <v>730</v>
      </c>
      <c r="Q161" s="219" t="s">
        <v>673</v>
      </c>
      <c r="R161" s="249">
        <v>49.6</v>
      </c>
      <c r="S161" s="219" t="s">
        <v>718</v>
      </c>
      <c r="T161" s="249">
        <v>49.6</v>
      </c>
      <c r="U161" s="219" t="s">
        <v>718</v>
      </c>
    </row>
    <row r="162" spans="1:21">
      <c r="A162" s="219" t="s">
        <v>772</v>
      </c>
      <c r="B162" s="219" t="s">
        <v>741</v>
      </c>
      <c r="C162" s="219" t="s">
        <v>742</v>
      </c>
      <c r="D162" s="219">
        <v>57</v>
      </c>
      <c r="E162" s="219" t="s">
        <v>714</v>
      </c>
      <c r="F162" s="222">
        <v>22.8</v>
      </c>
      <c r="G162" s="219" t="s">
        <v>721</v>
      </c>
      <c r="H162" s="219" t="s">
        <v>241</v>
      </c>
      <c r="I162" s="219" t="s">
        <v>234</v>
      </c>
      <c r="K162" s="219">
        <v>1</v>
      </c>
      <c r="L162" s="219">
        <v>1040</v>
      </c>
      <c r="M162" s="219" t="s">
        <v>716</v>
      </c>
      <c r="N162" s="219">
        <v>0</v>
      </c>
      <c r="O162" s="219" t="s">
        <v>747</v>
      </c>
      <c r="Q162" s="219" t="s">
        <v>718</v>
      </c>
      <c r="R162" s="249">
        <v>42.3</v>
      </c>
      <c r="S162" s="219" t="s">
        <v>718</v>
      </c>
      <c r="T162" s="249">
        <v>42.3</v>
      </c>
      <c r="U162" s="219" t="s">
        <v>718</v>
      </c>
    </row>
    <row r="163" spans="1:21">
      <c r="A163" s="219" t="s">
        <v>773</v>
      </c>
      <c r="B163" s="219" t="s">
        <v>741</v>
      </c>
      <c r="C163" s="219" t="s">
        <v>742</v>
      </c>
      <c r="D163" s="219">
        <v>82</v>
      </c>
      <c r="E163" s="219" t="s">
        <v>720</v>
      </c>
      <c r="F163" s="222">
        <v>24.2</v>
      </c>
      <c r="G163" s="219" t="s">
        <v>721</v>
      </c>
      <c r="H163" s="219" t="s">
        <v>245</v>
      </c>
      <c r="I163" s="219" t="s">
        <v>723</v>
      </c>
      <c r="K163" s="219">
        <v>1</v>
      </c>
      <c r="L163" s="219">
        <v>0</v>
      </c>
      <c r="M163" s="219" t="s">
        <v>724</v>
      </c>
      <c r="N163" s="219">
        <v>0</v>
      </c>
      <c r="O163" s="219" t="s">
        <v>717</v>
      </c>
      <c r="Q163" s="219" t="s">
        <v>718</v>
      </c>
      <c r="R163" s="249">
        <v>16.600000000000001</v>
      </c>
      <c r="S163" s="219" t="s">
        <v>718</v>
      </c>
      <c r="T163" s="249">
        <v>16.600000000000001</v>
      </c>
      <c r="U163" s="219" t="s">
        <v>718</v>
      </c>
    </row>
    <row r="164" spans="1:21">
      <c r="A164" s="219" t="s">
        <v>774</v>
      </c>
      <c r="B164" s="219" t="s">
        <v>741</v>
      </c>
      <c r="C164" s="219" t="s">
        <v>742</v>
      </c>
      <c r="D164" s="219">
        <v>83</v>
      </c>
      <c r="E164" s="219" t="s">
        <v>714</v>
      </c>
      <c r="F164" s="222">
        <v>20.2</v>
      </c>
      <c r="G164" s="219" t="s">
        <v>721</v>
      </c>
      <c r="H164" s="219" t="s">
        <v>246</v>
      </c>
      <c r="I164" s="219" t="s">
        <v>723</v>
      </c>
      <c r="K164" s="219">
        <v>1</v>
      </c>
      <c r="L164" s="219">
        <v>660</v>
      </c>
      <c r="M164" s="219" t="s">
        <v>724</v>
      </c>
      <c r="N164" s="219">
        <v>0</v>
      </c>
      <c r="O164" s="219" t="s">
        <v>717</v>
      </c>
      <c r="Q164" s="250" t="s">
        <v>734</v>
      </c>
      <c r="R164" s="249">
        <v>47.9</v>
      </c>
      <c r="S164" s="219" t="s">
        <v>718</v>
      </c>
      <c r="T164" s="249">
        <v>47.9</v>
      </c>
      <c r="U164" s="219" t="s">
        <v>718</v>
      </c>
    </row>
    <row r="165" spans="1:21">
      <c r="A165" s="248" t="s">
        <v>775</v>
      </c>
      <c r="B165" s="219" t="s">
        <v>741</v>
      </c>
      <c r="C165" s="219" t="s">
        <v>742</v>
      </c>
      <c r="D165" s="219">
        <v>78</v>
      </c>
      <c r="E165" s="219" t="s">
        <v>720</v>
      </c>
      <c r="F165" s="222">
        <v>24</v>
      </c>
      <c r="G165" s="219" t="s">
        <v>715</v>
      </c>
      <c r="H165" s="219" t="s">
        <v>241</v>
      </c>
      <c r="I165" s="219" t="s">
        <v>234</v>
      </c>
      <c r="K165" s="219">
        <v>1</v>
      </c>
      <c r="L165" s="219">
        <v>0</v>
      </c>
      <c r="M165" s="219" t="s">
        <v>724</v>
      </c>
      <c r="N165" s="219">
        <v>0</v>
      </c>
      <c r="O165" s="219" t="s">
        <v>717</v>
      </c>
      <c r="Q165" s="219" t="s">
        <v>718</v>
      </c>
      <c r="R165" s="249">
        <v>26.8</v>
      </c>
      <c r="S165" s="219" t="s">
        <v>719</v>
      </c>
      <c r="T165" s="249">
        <v>28.5</v>
      </c>
      <c r="U165" s="219" t="s">
        <v>718</v>
      </c>
    </row>
    <row r="166" spans="1:21">
      <c r="A166" s="219" t="s">
        <v>776</v>
      </c>
      <c r="B166" s="219" t="s">
        <v>741</v>
      </c>
      <c r="C166" s="219" t="s">
        <v>742</v>
      </c>
      <c r="D166" s="219">
        <v>73</v>
      </c>
      <c r="E166" s="219" t="s">
        <v>720</v>
      </c>
      <c r="F166" s="222">
        <v>18.2</v>
      </c>
      <c r="G166" s="219" t="s">
        <v>715</v>
      </c>
      <c r="H166" s="219" t="s">
        <v>245</v>
      </c>
      <c r="I166" s="219" t="s">
        <v>723</v>
      </c>
      <c r="K166" s="219">
        <v>1</v>
      </c>
      <c r="L166" s="219">
        <v>680</v>
      </c>
      <c r="M166" s="219" t="s">
        <v>724</v>
      </c>
      <c r="N166" s="219">
        <v>0</v>
      </c>
      <c r="O166" s="219" t="s">
        <v>717</v>
      </c>
      <c r="P166" s="248" t="s">
        <v>756</v>
      </c>
      <c r="Q166" s="219" t="s">
        <v>718</v>
      </c>
      <c r="R166" s="249">
        <v>5.6333333333333337</v>
      </c>
      <c r="S166" s="219" t="s">
        <v>719</v>
      </c>
      <c r="T166" s="249">
        <v>49</v>
      </c>
      <c r="U166" s="219" t="s">
        <v>718</v>
      </c>
    </row>
    <row r="167" spans="1:21">
      <c r="A167" s="219" t="s">
        <v>777</v>
      </c>
      <c r="B167" s="219" t="s">
        <v>741</v>
      </c>
      <c r="C167" s="219" t="s">
        <v>742</v>
      </c>
      <c r="D167" s="219">
        <v>55</v>
      </c>
      <c r="E167" s="219" t="s">
        <v>720</v>
      </c>
      <c r="F167" s="222">
        <v>18.3</v>
      </c>
      <c r="G167" s="219" t="s">
        <v>722</v>
      </c>
      <c r="H167" s="219" t="s">
        <v>725</v>
      </c>
      <c r="I167" s="219" t="s">
        <v>234</v>
      </c>
      <c r="K167" s="219">
        <v>1</v>
      </c>
      <c r="L167" s="219">
        <v>0</v>
      </c>
      <c r="M167" s="219" t="s">
        <v>724</v>
      </c>
      <c r="N167" s="219">
        <v>0</v>
      </c>
      <c r="O167" s="219" t="s">
        <v>717</v>
      </c>
      <c r="Q167" s="219" t="s">
        <v>718</v>
      </c>
      <c r="R167" s="249">
        <v>47.7</v>
      </c>
      <c r="S167" s="219" t="s">
        <v>718</v>
      </c>
      <c r="T167" s="249">
        <v>47.7</v>
      </c>
      <c r="U167" s="219" t="s">
        <v>718</v>
      </c>
    </row>
    <row r="168" spans="1:21">
      <c r="A168" s="219" t="s">
        <v>778</v>
      </c>
      <c r="B168" s="219">
        <v>14604</v>
      </c>
      <c r="C168" s="250">
        <v>1</v>
      </c>
      <c r="D168" s="219">
        <v>69</v>
      </c>
      <c r="E168" s="219" t="s">
        <v>714</v>
      </c>
      <c r="F168" s="222">
        <v>24.6</v>
      </c>
      <c r="G168" s="219" t="s">
        <v>721</v>
      </c>
      <c r="H168" s="219" t="s">
        <v>241</v>
      </c>
      <c r="I168" s="219" t="s">
        <v>234</v>
      </c>
      <c r="K168" s="219">
        <v>1</v>
      </c>
      <c r="L168" s="219">
        <v>490</v>
      </c>
      <c r="M168" s="219" t="s">
        <v>716</v>
      </c>
      <c r="N168" s="219">
        <v>0</v>
      </c>
      <c r="O168" s="219" t="s">
        <v>717</v>
      </c>
      <c r="Q168" s="219" t="s">
        <v>718</v>
      </c>
      <c r="R168" s="249">
        <v>48.37</v>
      </c>
      <c r="S168" s="219" t="s">
        <v>718</v>
      </c>
      <c r="T168" s="249">
        <v>48.37</v>
      </c>
      <c r="U168" s="219" t="s">
        <v>718</v>
      </c>
    </row>
    <row r="169" spans="1:21">
      <c r="A169" s="219" t="s">
        <v>779</v>
      </c>
      <c r="B169" s="219" t="s">
        <v>741</v>
      </c>
      <c r="C169" s="219" t="s">
        <v>742</v>
      </c>
      <c r="D169" s="219">
        <v>58</v>
      </c>
      <c r="E169" s="219" t="s">
        <v>714</v>
      </c>
      <c r="F169" s="222">
        <v>24.5</v>
      </c>
      <c r="G169" s="219" t="s">
        <v>721</v>
      </c>
      <c r="H169" s="219" t="s">
        <v>245</v>
      </c>
      <c r="I169" s="219" t="s">
        <v>723</v>
      </c>
      <c r="K169" s="219">
        <v>1</v>
      </c>
      <c r="L169" s="219">
        <v>0</v>
      </c>
      <c r="M169" s="219" t="s">
        <v>716</v>
      </c>
      <c r="N169" s="219">
        <v>0</v>
      </c>
      <c r="O169" s="219" t="s">
        <v>717</v>
      </c>
      <c r="Q169" s="219" t="s">
        <v>718</v>
      </c>
      <c r="R169" s="249">
        <v>46.9</v>
      </c>
      <c r="S169" s="219" t="s">
        <v>718</v>
      </c>
      <c r="T169" s="249">
        <v>46.9</v>
      </c>
      <c r="U169" s="219" t="s">
        <v>718</v>
      </c>
    </row>
    <row r="170" spans="1:21">
      <c r="A170" s="219" t="s">
        <v>780</v>
      </c>
      <c r="B170" s="219" t="s">
        <v>741</v>
      </c>
      <c r="C170" s="219" t="s">
        <v>742</v>
      </c>
      <c r="D170" s="219">
        <v>93</v>
      </c>
      <c r="E170" s="219" t="s">
        <v>720</v>
      </c>
      <c r="F170" s="222">
        <v>16</v>
      </c>
      <c r="G170" s="219" t="s">
        <v>721</v>
      </c>
      <c r="H170" s="219" t="s">
        <v>241</v>
      </c>
      <c r="I170" s="219" t="s">
        <v>234</v>
      </c>
      <c r="K170" s="219">
        <v>1</v>
      </c>
      <c r="L170" s="219">
        <v>0</v>
      </c>
      <c r="M170" s="219" t="s">
        <v>724</v>
      </c>
      <c r="N170" s="219">
        <v>0</v>
      </c>
      <c r="O170" s="219" t="s">
        <v>717</v>
      </c>
      <c r="Q170" s="219" t="s">
        <v>718</v>
      </c>
      <c r="R170" s="249">
        <v>6.4</v>
      </c>
      <c r="S170" s="219" t="s">
        <v>718</v>
      </c>
      <c r="T170" s="249">
        <v>6.4</v>
      </c>
      <c r="U170" s="219" t="s">
        <v>719</v>
      </c>
    </row>
    <row r="171" spans="1:21">
      <c r="A171" s="219" t="s">
        <v>781</v>
      </c>
      <c r="B171" s="219" t="s">
        <v>741</v>
      </c>
      <c r="C171" s="219" t="s">
        <v>742</v>
      </c>
      <c r="D171" s="219">
        <v>65</v>
      </c>
      <c r="E171" s="219" t="s">
        <v>720</v>
      </c>
      <c r="F171" s="222">
        <v>24.6</v>
      </c>
      <c r="G171" s="219" t="s">
        <v>715</v>
      </c>
      <c r="H171" s="219" t="s">
        <v>243</v>
      </c>
      <c r="I171" s="219" t="s">
        <v>234</v>
      </c>
      <c r="K171" s="219">
        <v>1</v>
      </c>
      <c r="L171" s="219">
        <v>0</v>
      </c>
      <c r="M171" s="219" t="s">
        <v>724</v>
      </c>
      <c r="N171" s="219">
        <v>0</v>
      </c>
      <c r="O171" s="219" t="s">
        <v>717</v>
      </c>
      <c r="P171" s="248" t="s">
        <v>782</v>
      </c>
      <c r="Q171" s="219" t="s">
        <v>718</v>
      </c>
      <c r="R171" s="249">
        <v>21.166666666666668</v>
      </c>
      <c r="S171" s="219" t="s">
        <v>719</v>
      </c>
      <c r="T171" s="249">
        <v>47.1</v>
      </c>
      <c r="U171" s="219" t="s">
        <v>718</v>
      </c>
    </row>
    <row r="172" spans="1:21">
      <c r="A172" s="219" t="s">
        <v>783</v>
      </c>
      <c r="B172" s="219" t="s">
        <v>741</v>
      </c>
      <c r="C172" s="219" t="s">
        <v>742</v>
      </c>
      <c r="D172" s="219">
        <v>72</v>
      </c>
      <c r="E172" s="219" t="s">
        <v>720</v>
      </c>
      <c r="F172" s="222">
        <v>16.5</v>
      </c>
      <c r="G172" s="219" t="s">
        <v>715</v>
      </c>
      <c r="H172" s="219" t="s">
        <v>247</v>
      </c>
      <c r="I172" s="219" t="s">
        <v>723</v>
      </c>
      <c r="K172" s="219">
        <v>1</v>
      </c>
      <c r="L172" s="219">
        <v>0</v>
      </c>
      <c r="M172" s="219" t="s">
        <v>724</v>
      </c>
      <c r="N172" s="219">
        <v>0</v>
      </c>
      <c r="O172" s="219" t="s">
        <v>717</v>
      </c>
      <c r="P172" s="248" t="s">
        <v>784</v>
      </c>
      <c r="Q172" s="219" t="s">
        <v>718</v>
      </c>
      <c r="R172" s="249">
        <v>5.2</v>
      </c>
      <c r="S172" s="219" t="s">
        <v>719</v>
      </c>
      <c r="T172" s="249">
        <v>7</v>
      </c>
      <c r="U172" s="219" t="s">
        <v>719</v>
      </c>
    </row>
    <row r="173" spans="1:21">
      <c r="A173" s="219" t="s">
        <v>785</v>
      </c>
      <c r="B173" s="219" t="s">
        <v>741</v>
      </c>
      <c r="C173" s="219" t="s">
        <v>742</v>
      </c>
      <c r="D173" s="219">
        <v>70</v>
      </c>
      <c r="E173" s="219" t="s">
        <v>714</v>
      </c>
      <c r="F173" s="222">
        <v>26.6</v>
      </c>
      <c r="G173" s="219" t="s">
        <v>721</v>
      </c>
      <c r="H173" s="219" t="s">
        <v>725</v>
      </c>
      <c r="I173" s="219" t="s">
        <v>234</v>
      </c>
      <c r="K173" s="219">
        <v>1</v>
      </c>
      <c r="L173" s="219">
        <v>1800</v>
      </c>
      <c r="M173" s="219" t="s">
        <v>716</v>
      </c>
      <c r="N173" s="219">
        <v>0</v>
      </c>
      <c r="O173" s="219" t="s">
        <v>717</v>
      </c>
      <c r="Q173" s="219" t="s">
        <v>718</v>
      </c>
      <c r="R173" s="249">
        <v>42.5</v>
      </c>
      <c r="S173" s="219" t="s">
        <v>718</v>
      </c>
      <c r="T173" s="249">
        <v>42.5</v>
      </c>
      <c r="U173" s="219" t="s">
        <v>718</v>
      </c>
    </row>
    <row r="174" spans="1:21">
      <c r="A174" s="219" t="s">
        <v>786</v>
      </c>
      <c r="B174" s="219">
        <v>14607</v>
      </c>
      <c r="C174" s="250">
        <v>1</v>
      </c>
      <c r="D174" s="219">
        <v>53</v>
      </c>
      <c r="E174" s="219" t="s">
        <v>720</v>
      </c>
      <c r="F174" s="222">
        <v>16.8</v>
      </c>
      <c r="G174" s="219" t="s">
        <v>787</v>
      </c>
      <c r="H174" s="219" t="s">
        <v>241</v>
      </c>
      <c r="I174" s="219" t="s">
        <v>234</v>
      </c>
      <c r="K174" s="219">
        <v>1</v>
      </c>
      <c r="L174" s="219">
        <v>0</v>
      </c>
      <c r="M174" s="219" t="s">
        <v>716</v>
      </c>
      <c r="N174" s="219">
        <v>0</v>
      </c>
      <c r="O174" s="219" t="s">
        <v>717</v>
      </c>
      <c r="P174" s="248" t="s">
        <v>788</v>
      </c>
      <c r="Q174" s="219" t="s">
        <v>718</v>
      </c>
      <c r="R174" s="249">
        <v>43.9</v>
      </c>
      <c r="S174" s="219" t="s">
        <v>719</v>
      </c>
      <c r="T174" s="249">
        <v>47.23</v>
      </c>
      <c r="U174" s="219" t="s">
        <v>718</v>
      </c>
    </row>
    <row r="175" spans="1:21">
      <c r="A175" s="219" t="s">
        <v>789</v>
      </c>
      <c r="B175" s="219" t="s">
        <v>741</v>
      </c>
      <c r="C175" s="219" t="s">
        <v>742</v>
      </c>
      <c r="D175" s="219">
        <v>64</v>
      </c>
      <c r="E175" s="219" t="s">
        <v>714</v>
      </c>
      <c r="F175" s="222">
        <v>19.899999999999999</v>
      </c>
      <c r="G175" s="219" t="s">
        <v>721</v>
      </c>
      <c r="H175" s="219" t="s">
        <v>247</v>
      </c>
      <c r="I175" s="219" t="s">
        <v>723</v>
      </c>
      <c r="K175" s="219">
        <v>1</v>
      </c>
      <c r="L175" s="219">
        <v>0</v>
      </c>
      <c r="M175" s="219" t="s">
        <v>724</v>
      </c>
      <c r="N175" s="219">
        <v>0</v>
      </c>
      <c r="O175" s="219" t="s">
        <v>717</v>
      </c>
      <c r="Q175" s="219" t="s">
        <v>718</v>
      </c>
      <c r="R175" s="249">
        <v>46</v>
      </c>
      <c r="S175" s="219" t="s">
        <v>718</v>
      </c>
      <c r="T175" s="249">
        <v>46</v>
      </c>
      <c r="U175" s="219" t="s">
        <v>718</v>
      </c>
    </row>
    <row r="176" spans="1:21">
      <c r="A176" s="219" t="s">
        <v>790</v>
      </c>
      <c r="B176" s="219" t="s">
        <v>741</v>
      </c>
      <c r="C176" s="219" t="s">
        <v>742</v>
      </c>
      <c r="D176" s="219">
        <v>42</v>
      </c>
      <c r="E176" s="219" t="s">
        <v>720</v>
      </c>
      <c r="F176" s="222">
        <v>17.2</v>
      </c>
      <c r="G176" s="219" t="s">
        <v>715</v>
      </c>
      <c r="H176" s="219" t="s">
        <v>242</v>
      </c>
      <c r="I176" s="219" t="s">
        <v>234</v>
      </c>
      <c r="K176" s="219">
        <v>1</v>
      </c>
      <c r="L176" s="219">
        <v>220</v>
      </c>
      <c r="M176" s="219" t="s">
        <v>724</v>
      </c>
      <c r="N176" s="219">
        <v>0</v>
      </c>
      <c r="O176" s="219" t="s">
        <v>717</v>
      </c>
      <c r="P176" s="248" t="s">
        <v>791</v>
      </c>
      <c r="Q176" s="219" t="s">
        <v>718</v>
      </c>
      <c r="R176" s="249">
        <v>2.1</v>
      </c>
      <c r="S176" s="219" t="s">
        <v>719</v>
      </c>
      <c r="T176" s="249">
        <v>18.7</v>
      </c>
      <c r="U176" s="219" t="s">
        <v>719</v>
      </c>
    </row>
    <row r="177" spans="1:21">
      <c r="A177" s="219" t="s">
        <v>792</v>
      </c>
      <c r="B177" s="219" t="s">
        <v>741</v>
      </c>
      <c r="C177" s="219" t="s">
        <v>742</v>
      </c>
      <c r="D177" s="219">
        <v>82</v>
      </c>
      <c r="E177" s="219" t="s">
        <v>720</v>
      </c>
      <c r="F177" s="222">
        <v>17.3</v>
      </c>
      <c r="G177" s="219" t="s">
        <v>721</v>
      </c>
      <c r="H177" s="219" t="s">
        <v>241</v>
      </c>
      <c r="I177" s="219" t="s">
        <v>234</v>
      </c>
      <c r="K177" s="219">
        <v>1</v>
      </c>
      <c r="L177" s="219">
        <v>640</v>
      </c>
      <c r="M177" s="219" t="s">
        <v>716</v>
      </c>
      <c r="N177" s="219">
        <v>0</v>
      </c>
      <c r="O177" s="219" t="s">
        <v>717</v>
      </c>
      <c r="Q177" s="219" t="s">
        <v>718</v>
      </c>
      <c r="R177" s="249">
        <v>30.1</v>
      </c>
      <c r="S177" s="219" t="s">
        <v>718</v>
      </c>
      <c r="T177" s="249">
        <v>30.1</v>
      </c>
      <c r="U177" s="219" t="s">
        <v>719</v>
      </c>
    </row>
    <row r="178" spans="1:21">
      <c r="A178" s="219" t="s">
        <v>793</v>
      </c>
      <c r="B178" s="219" t="s">
        <v>741</v>
      </c>
      <c r="C178" s="219" t="s">
        <v>742</v>
      </c>
      <c r="D178" s="219">
        <v>49</v>
      </c>
      <c r="E178" s="219" t="s">
        <v>714</v>
      </c>
      <c r="F178" s="222">
        <v>18.100000000000001</v>
      </c>
      <c r="G178" s="219" t="s">
        <v>721</v>
      </c>
      <c r="H178" s="219" t="s">
        <v>247</v>
      </c>
      <c r="I178" s="219" t="s">
        <v>723</v>
      </c>
      <c r="K178" s="219">
        <v>1</v>
      </c>
      <c r="L178" s="219">
        <v>220</v>
      </c>
      <c r="M178" s="219" t="s">
        <v>716</v>
      </c>
      <c r="N178" s="219">
        <v>0</v>
      </c>
      <c r="O178" s="219" t="s">
        <v>747</v>
      </c>
      <c r="Q178" s="250" t="s">
        <v>734</v>
      </c>
      <c r="R178" s="249">
        <v>45.2</v>
      </c>
      <c r="S178" s="219" t="s">
        <v>718</v>
      </c>
      <c r="T178" s="249">
        <v>45.2</v>
      </c>
      <c r="U178" s="219" t="s">
        <v>718</v>
      </c>
    </row>
    <row r="179" spans="1:21" ht="17">
      <c r="A179" s="219" t="s">
        <v>794</v>
      </c>
      <c r="B179" s="219" t="s">
        <v>741</v>
      </c>
      <c r="C179" s="219" t="s">
        <v>742</v>
      </c>
      <c r="D179" s="219">
        <v>64</v>
      </c>
      <c r="E179" s="219" t="s">
        <v>720</v>
      </c>
      <c r="F179" s="222">
        <v>22.7</v>
      </c>
      <c r="G179" s="219" t="s">
        <v>721</v>
      </c>
      <c r="H179" s="219" t="s">
        <v>241</v>
      </c>
      <c r="I179" s="219" t="s">
        <v>234</v>
      </c>
      <c r="K179" s="219">
        <v>1</v>
      </c>
      <c r="L179" s="219">
        <v>135</v>
      </c>
      <c r="M179" s="219" t="s">
        <v>724</v>
      </c>
      <c r="N179" s="219">
        <v>0</v>
      </c>
      <c r="O179" s="219" t="s">
        <v>717</v>
      </c>
      <c r="P179" s="251" t="s">
        <v>795</v>
      </c>
      <c r="Q179" s="219" t="s">
        <v>718</v>
      </c>
      <c r="R179" s="249">
        <v>16.600000000000001</v>
      </c>
      <c r="S179" s="219" t="s">
        <v>719</v>
      </c>
      <c r="T179" s="249">
        <v>45.3</v>
      </c>
      <c r="U179" s="219" t="s">
        <v>718</v>
      </c>
    </row>
    <row r="180" spans="1:21">
      <c r="A180" s="219" t="s">
        <v>796</v>
      </c>
      <c r="B180" s="219" t="s">
        <v>741</v>
      </c>
      <c r="C180" s="219" t="s">
        <v>742</v>
      </c>
      <c r="D180" s="219">
        <v>60</v>
      </c>
      <c r="E180" s="219" t="s">
        <v>720</v>
      </c>
      <c r="F180" s="222">
        <v>25.7</v>
      </c>
      <c r="G180" s="219" t="s">
        <v>722</v>
      </c>
      <c r="H180" s="219" t="s">
        <v>241</v>
      </c>
      <c r="I180" s="219" t="s">
        <v>234</v>
      </c>
      <c r="K180" s="219">
        <v>1</v>
      </c>
      <c r="L180" s="219">
        <v>800</v>
      </c>
      <c r="M180" s="219" t="s">
        <v>716</v>
      </c>
      <c r="N180" s="219">
        <v>0</v>
      </c>
      <c r="O180" s="219" t="s">
        <v>717</v>
      </c>
      <c r="Q180" s="219" t="s">
        <v>718</v>
      </c>
      <c r="R180" s="249">
        <v>40.333333333333336</v>
      </c>
      <c r="S180" s="219" t="s">
        <v>719</v>
      </c>
      <c r="T180" s="249">
        <v>45.1</v>
      </c>
      <c r="U180" s="219" t="s">
        <v>718</v>
      </c>
    </row>
    <row r="181" spans="1:21">
      <c r="A181" s="219" t="s">
        <v>797</v>
      </c>
      <c r="B181" s="219">
        <v>14613</v>
      </c>
      <c r="C181" s="250">
        <v>1</v>
      </c>
      <c r="D181" s="219">
        <v>85</v>
      </c>
      <c r="E181" s="219" t="s">
        <v>714</v>
      </c>
      <c r="F181" s="222">
        <v>23.6</v>
      </c>
      <c r="G181" s="219" t="s">
        <v>721</v>
      </c>
      <c r="H181" s="219" t="s">
        <v>246</v>
      </c>
      <c r="I181" s="219" t="s">
        <v>723</v>
      </c>
      <c r="K181" s="219">
        <v>1</v>
      </c>
      <c r="L181" s="219">
        <v>75</v>
      </c>
      <c r="M181" s="219" t="s">
        <v>716</v>
      </c>
      <c r="N181" s="219">
        <v>0</v>
      </c>
      <c r="O181" s="219" t="s">
        <v>798</v>
      </c>
      <c r="Q181" s="219" t="s">
        <v>718</v>
      </c>
      <c r="R181" s="249">
        <v>36.200000000000003</v>
      </c>
      <c r="S181" s="219" t="s">
        <v>718</v>
      </c>
      <c r="T181" s="249">
        <v>36.200000000000003</v>
      </c>
      <c r="U181" s="219" t="s">
        <v>718</v>
      </c>
    </row>
    <row r="182" spans="1:21">
      <c r="A182" s="219" t="s">
        <v>799</v>
      </c>
      <c r="B182" s="219">
        <v>14614</v>
      </c>
      <c r="C182" s="250">
        <v>1</v>
      </c>
      <c r="D182" s="219">
        <v>53</v>
      </c>
      <c r="E182" s="219" t="s">
        <v>714</v>
      </c>
      <c r="F182" s="222">
        <v>26.3</v>
      </c>
      <c r="G182" s="219" t="s">
        <v>722</v>
      </c>
      <c r="H182" s="219" t="s">
        <v>246</v>
      </c>
      <c r="I182" s="219" t="s">
        <v>723</v>
      </c>
      <c r="K182" s="219">
        <v>1</v>
      </c>
      <c r="L182" s="219">
        <v>0</v>
      </c>
      <c r="M182" s="219" t="s">
        <v>716</v>
      </c>
      <c r="N182" s="219">
        <v>0</v>
      </c>
      <c r="O182" s="219" t="s">
        <v>730</v>
      </c>
      <c r="Q182" s="219" t="s">
        <v>734</v>
      </c>
      <c r="R182" s="249">
        <v>44.6</v>
      </c>
      <c r="S182" s="252" t="s">
        <v>673</v>
      </c>
      <c r="T182" s="249">
        <v>44.6</v>
      </c>
      <c r="U182" s="219" t="s">
        <v>718</v>
      </c>
    </row>
    <row r="183" spans="1:21" ht="13" customHeight="1">
      <c r="A183" s="219" t="s">
        <v>800</v>
      </c>
      <c r="B183" s="219" t="s">
        <v>741</v>
      </c>
      <c r="C183" s="219" t="s">
        <v>742</v>
      </c>
      <c r="D183" s="219">
        <v>74</v>
      </c>
      <c r="E183" s="219" t="s">
        <v>720</v>
      </c>
      <c r="F183" s="222">
        <v>25.6</v>
      </c>
      <c r="G183" s="219" t="s">
        <v>722</v>
      </c>
      <c r="H183" s="219" t="s">
        <v>241</v>
      </c>
      <c r="I183" s="219" t="s">
        <v>234</v>
      </c>
      <c r="K183" s="219">
        <v>1</v>
      </c>
      <c r="L183" s="219">
        <v>0</v>
      </c>
      <c r="M183" s="219" t="s">
        <v>724</v>
      </c>
      <c r="N183" s="219">
        <v>0</v>
      </c>
      <c r="O183" s="219" t="s">
        <v>756</v>
      </c>
      <c r="Q183" s="219" t="s">
        <v>718</v>
      </c>
      <c r="R183" s="249">
        <v>2.1</v>
      </c>
      <c r="S183" s="219" t="s">
        <v>719</v>
      </c>
      <c r="T183" s="249">
        <v>43</v>
      </c>
      <c r="U183" s="219" t="s">
        <v>718</v>
      </c>
    </row>
    <row r="184" spans="1:21" ht="13" customHeight="1">
      <c r="A184" s="219" t="s">
        <v>801</v>
      </c>
      <c r="B184" s="219" t="s">
        <v>741</v>
      </c>
      <c r="C184" s="219" t="s">
        <v>742</v>
      </c>
      <c r="D184" s="219">
        <v>88</v>
      </c>
      <c r="E184" s="219" t="s">
        <v>720</v>
      </c>
      <c r="F184" s="222">
        <v>20.3</v>
      </c>
      <c r="G184" s="219" t="s">
        <v>722</v>
      </c>
      <c r="H184" s="219" t="s">
        <v>245</v>
      </c>
      <c r="I184" s="219" t="s">
        <v>723</v>
      </c>
      <c r="K184" s="219">
        <v>1</v>
      </c>
      <c r="L184" s="219">
        <v>0</v>
      </c>
      <c r="M184" s="219" t="s">
        <v>724</v>
      </c>
      <c r="N184" s="219">
        <v>1</v>
      </c>
      <c r="O184" s="219" t="s">
        <v>717</v>
      </c>
      <c r="Q184" s="219" t="s">
        <v>718</v>
      </c>
      <c r="R184" s="249">
        <v>8.5</v>
      </c>
      <c r="S184" s="219" t="s">
        <v>718</v>
      </c>
      <c r="T184" s="249">
        <v>8.5</v>
      </c>
      <c r="U184" s="219" t="s">
        <v>718</v>
      </c>
    </row>
    <row r="185" spans="1:21" ht="13" customHeight="1">
      <c r="A185" s="219" t="s">
        <v>802</v>
      </c>
      <c r="B185" s="219" t="s">
        <v>741</v>
      </c>
      <c r="C185" s="219" t="s">
        <v>742</v>
      </c>
      <c r="D185" s="219">
        <v>46</v>
      </c>
      <c r="E185" s="219" t="s">
        <v>720</v>
      </c>
      <c r="F185" s="222">
        <v>19.5</v>
      </c>
      <c r="G185" s="219" t="s">
        <v>733</v>
      </c>
      <c r="H185" s="219" t="s">
        <v>246</v>
      </c>
      <c r="I185" s="219" t="s">
        <v>723</v>
      </c>
      <c r="K185" s="219">
        <v>1</v>
      </c>
      <c r="L185" s="219">
        <v>0</v>
      </c>
      <c r="M185" s="219" t="s">
        <v>724</v>
      </c>
      <c r="N185" s="219">
        <v>0</v>
      </c>
      <c r="O185" s="219" t="s">
        <v>717</v>
      </c>
      <c r="Q185" s="219" t="s">
        <v>718</v>
      </c>
      <c r="R185" s="249">
        <v>40.4</v>
      </c>
      <c r="S185" s="219" t="s">
        <v>718</v>
      </c>
      <c r="T185" s="249">
        <v>40.4</v>
      </c>
      <c r="U185" s="219" t="s">
        <v>718</v>
      </c>
    </row>
    <row r="186" spans="1:21">
      <c r="A186" s="219" t="s">
        <v>803</v>
      </c>
      <c r="B186" s="219" t="s">
        <v>741</v>
      </c>
      <c r="C186" s="219" t="s">
        <v>742</v>
      </c>
      <c r="D186" s="219">
        <v>79</v>
      </c>
      <c r="E186" s="219" t="s">
        <v>720</v>
      </c>
      <c r="F186" s="222">
        <v>17.399999999999999</v>
      </c>
      <c r="G186" s="219" t="s">
        <v>733</v>
      </c>
      <c r="H186" s="219" t="s">
        <v>241</v>
      </c>
      <c r="I186" s="219" t="s">
        <v>234</v>
      </c>
      <c r="K186" s="219">
        <v>1</v>
      </c>
      <c r="L186" s="219">
        <v>78</v>
      </c>
      <c r="M186" s="219" t="s">
        <v>724</v>
      </c>
      <c r="N186" s="219">
        <v>0</v>
      </c>
      <c r="O186" s="219" t="s">
        <v>717</v>
      </c>
      <c r="Q186" s="219" t="s">
        <v>718</v>
      </c>
      <c r="R186" s="249">
        <v>14.7</v>
      </c>
      <c r="S186" s="219" t="s">
        <v>718</v>
      </c>
      <c r="T186" s="249">
        <v>14.7</v>
      </c>
      <c r="U186" s="219" t="s">
        <v>718</v>
      </c>
    </row>
    <row r="187" spans="1:21">
      <c r="A187" s="219" t="s">
        <v>804</v>
      </c>
      <c r="B187" s="219">
        <v>14619</v>
      </c>
      <c r="C187" s="250">
        <v>1</v>
      </c>
      <c r="D187" s="219">
        <v>58</v>
      </c>
      <c r="E187" s="219" t="s">
        <v>714</v>
      </c>
      <c r="F187" s="222">
        <v>21.2</v>
      </c>
      <c r="G187" s="219" t="s">
        <v>721</v>
      </c>
      <c r="H187" s="219" t="s">
        <v>247</v>
      </c>
      <c r="I187" s="219" t="s">
        <v>723</v>
      </c>
      <c r="K187" s="219">
        <v>1</v>
      </c>
      <c r="L187" s="219">
        <v>250</v>
      </c>
      <c r="M187" s="219" t="s">
        <v>716</v>
      </c>
      <c r="N187" s="219">
        <v>0</v>
      </c>
      <c r="O187" s="219" t="s">
        <v>805</v>
      </c>
      <c r="P187" s="253"/>
      <c r="Q187" s="219" t="s">
        <v>718</v>
      </c>
      <c r="R187" s="249">
        <v>29.4</v>
      </c>
      <c r="S187" s="219" t="s">
        <v>718</v>
      </c>
      <c r="T187" s="249">
        <v>29.4</v>
      </c>
      <c r="U187" s="219" t="s">
        <v>718</v>
      </c>
    </row>
    <row r="188" spans="1:21">
      <c r="A188" s="219" t="s">
        <v>806</v>
      </c>
      <c r="B188" s="219" t="s">
        <v>718</v>
      </c>
      <c r="C188" s="219" t="s">
        <v>742</v>
      </c>
      <c r="D188" s="219">
        <v>82</v>
      </c>
      <c r="E188" s="219" t="s">
        <v>720</v>
      </c>
      <c r="F188" s="222">
        <v>23.7</v>
      </c>
      <c r="G188" s="219" t="s">
        <v>722</v>
      </c>
      <c r="H188" s="66" t="s">
        <v>1431</v>
      </c>
      <c r="I188" s="66" t="s">
        <v>723</v>
      </c>
      <c r="J188" s="66" t="s">
        <v>1442</v>
      </c>
      <c r="K188" s="66">
        <v>2</v>
      </c>
      <c r="L188" s="219">
        <v>0</v>
      </c>
      <c r="M188" s="219" t="s">
        <v>724</v>
      </c>
      <c r="N188" s="219">
        <v>1</v>
      </c>
      <c r="O188" s="219" t="s">
        <v>807</v>
      </c>
      <c r="P188" s="248" t="s">
        <v>852</v>
      </c>
      <c r="Q188" s="219" t="s">
        <v>718</v>
      </c>
      <c r="R188" s="249">
        <v>36.533333333333331</v>
      </c>
      <c r="S188" s="219" t="s">
        <v>719</v>
      </c>
      <c r="T188" s="249">
        <v>82.966666666666669</v>
      </c>
      <c r="U188" s="219" t="s">
        <v>718</v>
      </c>
    </row>
    <row r="189" spans="1:21">
      <c r="A189" s="219" t="s">
        <v>808</v>
      </c>
      <c r="B189" s="219" t="s">
        <v>741</v>
      </c>
      <c r="C189" s="219" t="s">
        <v>742</v>
      </c>
      <c r="D189" s="219">
        <v>42</v>
      </c>
      <c r="E189" s="219" t="s">
        <v>714</v>
      </c>
      <c r="F189" s="222">
        <v>20.100000000000001</v>
      </c>
      <c r="G189" s="219" t="s">
        <v>715</v>
      </c>
      <c r="H189" s="219" t="s">
        <v>241</v>
      </c>
      <c r="I189" s="219" t="s">
        <v>234</v>
      </c>
      <c r="K189" s="219">
        <v>1</v>
      </c>
      <c r="L189" s="219">
        <v>0</v>
      </c>
      <c r="M189" s="219" t="s">
        <v>724</v>
      </c>
      <c r="N189" s="219">
        <v>0</v>
      </c>
      <c r="O189" s="219" t="s">
        <v>717</v>
      </c>
      <c r="Q189" s="219" t="s">
        <v>718</v>
      </c>
      <c r="R189" s="249">
        <v>2.6</v>
      </c>
      <c r="S189" s="219" t="s">
        <v>719</v>
      </c>
      <c r="T189" s="249">
        <v>14.1</v>
      </c>
      <c r="U189" s="250" t="s">
        <v>719</v>
      </c>
    </row>
    <row r="190" spans="1:21">
      <c r="A190" s="219" t="s">
        <v>809</v>
      </c>
      <c r="B190" s="219" t="s">
        <v>741</v>
      </c>
      <c r="C190" s="219" t="s">
        <v>742</v>
      </c>
      <c r="D190" s="219">
        <v>76</v>
      </c>
      <c r="E190" s="219" t="s">
        <v>720</v>
      </c>
      <c r="F190" s="222">
        <v>19.5</v>
      </c>
      <c r="G190" s="219" t="s">
        <v>722</v>
      </c>
      <c r="H190" s="219" t="s">
        <v>241</v>
      </c>
      <c r="I190" s="219" t="s">
        <v>234</v>
      </c>
      <c r="K190" s="219">
        <v>1</v>
      </c>
      <c r="L190" s="219">
        <v>0</v>
      </c>
      <c r="M190" s="219" t="s">
        <v>716</v>
      </c>
      <c r="N190" s="219">
        <v>0</v>
      </c>
      <c r="O190" s="219" t="s">
        <v>810</v>
      </c>
      <c r="Q190" s="219" t="s">
        <v>718</v>
      </c>
      <c r="R190" s="249">
        <v>23.8</v>
      </c>
      <c r="S190" s="219" t="s">
        <v>718</v>
      </c>
      <c r="T190" s="249">
        <v>23.8</v>
      </c>
      <c r="U190" s="219" t="s">
        <v>718</v>
      </c>
    </row>
    <row r="191" spans="1:21">
      <c r="A191" s="219" t="s">
        <v>811</v>
      </c>
      <c r="B191" s="219" t="s">
        <v>741</v>
      </c>
      <c r="C191" s="219" t="s">
        <v>742</v>
      </c>
      <c r="D191" s="219">
        <v>74</v>
      </c>
      <c r="E191" s="219" t="s">
        <v>720</v>
      </c>
      <c r="F191" s="222">
        <v>15.2</v>
      </c>
      <c r="G191" s="219" t="s">
        <v>715</v>
      </c>
      <c r="H191" s="219" t="s">
        <v>241</v>
      </c>
      <c r="I191" s="219" t="s">
        <v>234</v>
      </c>
      <c r="K191" s="219">
        <v>1</v>
      </c>
      <c r="L191" s="219">
        <v>0</v>
      </c>
      <c r="M191" s="219" t="s">
        <v>724</v>
      </c>
      <c r="N191" s="219">
        <v>0</v>
      </c>
      <c r="O191" s="219" t="s">
        <v>717</v>
      </c>
      <c r="Q191" s="219" t="s">
        <v>718</v>
      </c>
      <c r="R191" s="249">
        <v>0</v>
      </c>
      <c r="S191" s="219" t="s">
        <v>719</v>
      </c>
      <c r="T191" s="249">
        <v>6.8</v>
      </c>
      <c r="U191" s="219" t="s">
        <v>719</v>
      </c>
    </row>
    <row r="192" spans="1:21">
      <c r="A192" s="219" t="s">
        <v>812</v>
      </c>
      <c r="B192" s="219" t="s">
        <v>741</v>
      </c>
      <c r="C192" s="219" t="s">
        <v>742</v>
      </c>
      <c r="D192" s="219">
        <v>66</v>
      </c>
      <c r="E192" s="219" t="s">
        <v>720</v>
      </c>
      <c r="F192" s="222">
        <v>19.3</v>
      </c>
      <c r="G192" s="219" t="s">
        <v>722</v>
      </c>
      <c r="H192" s="219" t="s">
        <v>725</v>
      </c>
      <c r="I192" s="219" t="s">
        <v>234</v>
      </c>
      <c r="K192" s="219">
        <v>1</v>
      </c>
      <c r="L192" s="219">
        <v>460</v>
      </c>
      <c r="M192" s="219" t="s">
        <v>716</v>
      </c>
      <c r="N192" s="219">
        <v>0</v>
      </c>
      <c r="O192" s="219" t="s">
        <v>717</v>
      </c>
      <c r="Q192" s="219" t="s">
        <v>718</v>
      </c>
      <c r="R192" s="249">
        <v>9.8000000000000007</v>
      </c>
      <c r="S192" s="219" t="s">
        <v>718</v>
      </c>
      <c r="T192" s="249">
        <v>9.8000000000000007</v>
      </c>
      <c r="U192" s="219" t="s">
        <v>719</v>
      </c>
    </row>
    <row r="193" spans="1:22">
      <c r="A193" s="219" t="s">
        <v>813</v>
      </c>
      <c r="B193" s="219" t="s">
        <v>741</v>
      </c>
      <c r="C193" s="219" t="s">
        <v>742</v>
      </c>
      <c r="D193" s="219">
        <v>75</v>
      </c>
      <c r="E193" s="219" t="s">
        <v>714</v>
      </c>
      <c r="F193" s="222">
        <v>20.2</v>
      </c>
      <c r="G193" s="219" t="s">
        <v>721</v>
      </c>
      <c r="H193" s="219" t="s">
        <v>241</v>
      </c>
      <c r="I193" s="219" t="s">
        <v>234</v>
      </c>
      <c r="K193" s="219">
        <v>1</v>
      </c>
      <c r="L193" s="219">
        <v>700</v>
      </c>
      <c r="M193" s="219" t="s">
        <v>716</v>
      </c>
      <c r="N193" s="219">
        <v>0</v>
      </c>
      <c r="O193" s="219" t="s">
        <v>717</v>
      </c>
      <c r="Q193" s="219" t="s">
        <v>718</v>
      </c>
      <c r="R193" s="249">
        <v>13.1</v>
      </c>
      <c r="S193" s="219" t="s">
        <v>718</v>
      </c>
      <c r="T193" s="249">
        <v>13.1</v>
      </c>
      <c r="U193" s="219" t="s">
        <v>718</v>
      </c>
    </row>
    <row r="194" spans="1:22">
      <c r="A194" s="219" t="s">
        <v>814</v>
      </c>
      <c r="B194" s="219" t="s">
        <v>741</v>
      </c>
      <c r="C194" s="219" t="s">
        <v>742</v>
      </c>
      <c r="D194" s="219">
        <v>48</v>
      </c>
      <c r="E194" s="219" t="s">
        <v>714</v>
      </c>
      <c r="F194" s="222">
        <v>25</v>
      </c>
      <c r="G194" s="219" t="s">
        <v>722</v>
      </c>
      <c r="H194" s="219" t="s">
        <v>725</v>
      </c>
      <c r="I194" s="219" t="s">
        <v>234</v>
      </c>
      <c r="K194" s="219">
        <v>1</v>
      </c>
      <c r="L194" s="219">
        <v>1550</v>
      </c>
      <c r="M194" s="219" t="s">
        <v>716</v>
      </c>
      <c r="N194" s="219">
        <v>0</v>
      </c>
      <c r="O194" s="219" t="s">
        <v>756</v>
      </c>
      <c r="Q194" s="219" t="s">
        <v>718</v>
      </c>
      <c r="R194" s="249">
        <v>27.4</v>
      </c>
      <c r="S194" s="219" t="s">
        <v>718</v>
      </c>
      <c r="T194" s="249">
        <v>27.4</v>
      </c>
      <c r="U194" s="219" t="s">
        <v>718</v>
      </c>
      <c r="V194" s="248"/>
    </row>
    <row r="195" spans="1:22">
      <c r="A195" s="219" t="s">
        <v>815</v>
      </c>
      <c r="B195" s="219" t="s">
        <v>741</v>
      </c>
      <c r="C195" s="219" t="s">
        <v>742</v>
      </c>
      <c r="D195" s="219">
        <v>75</v>
      </c>
      <c r="E195" s="219" t="s">
        <v>720</v>
      </c>
      <c r="F195" s="222">
        <v>22.6</v>
      </c>
      <c r="G195" s="219" t="s">
        <v>721</v>
      </c>
      <c r="H195" s="219" t="s">
        <v>725</v>
      </c>
      <c r="I195" s="219" t="s">
        <v>234</v>
      </c>
      <c r="K195" s="219">
        <v>1</v>
      </c>
      <c r="L195" s="219">
        <v>0</v>
      </c>
      <c r="M195" s="219" t="s">
        <v>724</v>
      </c>
      <c r="N195" s="219">
        <v>0</v>
      </c>
      <c r="O195" s="219" t="s">
        <v>717</v>
      </c>
      <c r="Q195" s="219" t="s">
        <v>718</v>
      </c>
      <c r="R195" s="249">
        <v>36.4</v>
      </c>
      <c r="S195" s="219" t="s">
        <v>718</v>
      </c>
      <c r="T195" s="249">
        <v>36.4</v>
      </c>
      <c r="U195" s="219" t="s">
        <v>718</v>
      </c>
    </row>
    <row r="196" spans="1:22">
      <c r="A196" s="219" t="s">
        <v>816</v>
      </c>
      <c r="B196" s="219" t="s">
        <v>741</v>
      </c>
      <c r="C196" s="219" t="s">
        <v>742</v>
      </c>
      <c r="D196" s="219">
        <v>83</v>
      </c>
      <c r="E196" s="219" t="s">
        <v>720</v>
      </c>
      <c r="F196" s="222">
        <v>22.4</v>
      </c>
      <c r="G196" s="219" t="s">
        <v>733</v>
      </c>
      <c r="H196" s="219" t="s">
        <v>241</v>
      </c>
      <c r="I196" s="219" t="s">
        <v>234</v>
      </c>
      <c r="K196" s="219">
        <v>1</v>
      </c>
      <c r="L196" s="219">
        <v>0</v>
      </c>
      <c r="M196" s="219" t="s">
        <v>716</v>
      </c>
      <c r="N196" s="219">
        <v>0</v>
      </c>
      <c r="O196" s="219" t="s">
        <v>717</v>
      </c>
      <c r="Q196" s="219" t="s">
        <v>718</v>
      </c>
      <c r="R196" s="249">
        <v>30.8</v>
      </c>
      <c r="S196" s="219" t="s">
        <v>718</v>
      </c>
      <c r="T196" s="249">
        <v>30.8</v>
      </c>
      <c r="U196" s="219" t="s">
        <v>718</v>
      </c>
    </row>
    <row r="197" spans="1:22">
      <c r="A197" s="219" t="s">
        <v>817</v>
      </c>
      <c r="B197" s="219" t="s">
        <v>741</v>
      </c>
      <c r="C197" s="219" t="s">
        <v>742</v>
      </c>
      <c r="D197" s="219">
        <v>68</v>
      </c>
      <c r="E197" s="219" t="s">
        <v>714</v>
      </c>
      <c r="F197" s="222">
        <v>24.7</v>
      </c>
      <c r="G197" s="219" t="s">
        <v>722</v>
      </c>
      <c r="H197" s="219" t="s">
        <v>246</v>
      </c>
      <c r="I197" s="219" t="s">
        <v>723</v>
      </c>
      <c r="K197" s="219">
        <v>1</v>
      </c>
      <c r="L197" s="219">
        <v>1120</v>
      </c>
      <c r="M197" s="219" t="s">
        <v>716</v>
      </c>
      <c r="N197" s="219">
        <v>0</v>
      </c>
      <c r="O197" s="219" t="s">
        <v>717</v>
      </c>
      <c r="P197" s="248" t="s">
        <v>853</v>
      </c>
      <c r="Q197" s="219" t="s">
        <v>718</v>
      </c>
      <c r="R197" s="249">
        <v>24.966666666666665</v>
      </c>
      <c r="S197" s="219" t="s">
        <v>719</v>
      </c>
      <c r="T197" s="249">
        <v>37.1</v>
      </c>
      <c r="U197" s="219" t="s">
        <v>718</v>
      </c>
      <c r="V197" s="248"/>
    </row>
    <row r="198" spans="1:22">
      <c r="A198" s="219" t="s">
        <v>818</v>
      </c>
      <c r="B198" s="219" t="s">
        <v>741</v>
      </c>
      <c r="C198" s="219" t="s">
        <v>742</v>
      </c>
      <c r="D198" s="219">
        <v>53</v>
      </c>
      <c r="E198" s="219" t="s">
        <v>714</v>
      </c>
      <c r="F198" s="222">
        <v>31.9</v>
      </c>
      <c r="G198" s="219" t="s">
        <v>715</v>
      </c>
      <c r="H198" s="219" t="s">
        <v>241</v>
      </c>
      <c r="I198" s="219" t="s">
        <v>234</v>
      </c>
      <c r="K198" s="219">
        <v>1</v>
      </c>
      <c r="L198" s="219">
        <v>300</v>
      </c>
      <c r="M198" s="219" t="s">
        <v>724</v>
      </c>
      <c r="N198" s="219">
        <v>0</v>
      </c>
      <c r="O198" s="219" t="s">
        <v>717</v>
      </c>
      <c r="P198" s="248" t="s">
        <v>819</v>
      </c>
      <c r="Q198" s="219" t="s">
        <v>718</v>
      </c>
      <c r="R198" s="249">
        <v>6.3</v>
      </c>
      <c r="S198" s="219" t="s">
        <v>719</v>
      </c>
      <c r="T198" s="249">
        <v>26.9</v>
      </c>
      <c r="U198" s="219" t="s">
        <v>719</v>
      </c>
      <c r="V198" s="248"/>
    </row>
    <row r="199" spans="1:22">
      <c r="A199" s="219" t="s">
        <v>820</v>
      </c>
      <c r="B199" s="219" t="s">
        <v>741</v>
      </c>
      <c r="C199" s="219" t="s">
        <v>742</v>
      </c>
      <c r="D199" s="219">
        <v>65</v>
      </c>
      <c r="E199" s="219" t="s">
        <v>714</v>
      </c>
      <c r="F199" s="222">
        <v>21</v>
      </c>
      <c r="G199" s="219" t="s">
        <v>715</v>
      </c>
      <c r="H199" s="219" t="s">
        <v>725</v>
      </c>
      <c r="I199" s="219" t="s">
        <v>234</v>
      </c>
      <c r="K199" s="219">
        <v>1</v>
      </c>
      <c r="L199" s="219">
        <v>900</v>
      </c>
      <c r="M199" s="219" t="s">
        <v>716</v>
      </c>
      <c r="N199" s="219">
        <v>0</v>
      </c>
      <c r="O199" s="219" t="s">
        <v>717</v>
      </c>
      <c r="P199" s="248" t="s">
        <v>821</v>
      </c>
      <c r="Q199" s="219" t="s">
        <v>718</v>
      </c>
      <c r="R199" s="249">
        <v>14.933333333333334</v>
      </c>
      <c r="S199" s="219" t="s">
        <v>719</v>
      </c>
      <c r="T199" s="249">
        <v>21.966666666666665</v>
      </c>
      <c r="U199" s="219" t="s">
        <v>718</v>
      </c>
    </row>
    <row r="200" spans="1:22">
      <c r="A200" s="219" t="s">
        <v>822</v>
      </c>
      <c r="B200" s="219" t="s">
        <v>741</v>
      </c>
      <c r="C200" s="219" t="s">
        <v>742</v>
      </c>
      <c r="D200" s="219">
        <v>49</v>
      </c>
      <c r="E200" s="219" t="s">
        <v>720</v>
      </c>
      <c r="F200" s="222">
        <v>19.7</v>
      </c>
      <c r="G200" s="219" t="s">
        <v>733</v>
      </c>
      <c r="H200" s="219" t="s">
        <v>247</v>
      </c>
      <c r="I200" s="219" t="s">
        <v>723</v>
      </c>
      <c r="K200" s="219">
        <v>1</v>
      </c>
      <c r="L200" s="219">
        <v>0</v>
      </c>
      <c r="M200" s="219" t="s">
        <v>716</v>
      </c>
      <c r="N200" s="219">
        <v>0</v>
      </c>
      <c r="O200" s="219" t="s">
        <v>717</v>
      </c>
      <c r="Q200" s="250" t="s">
        <v>734</v>
      </c>
      <c r="R200" s="249">
        <v>30.7</v>
      </c>
      <c r="S200" s="219" t="s">
        <v>718</v>
      </c>
      <c r="T200" s="249">
        <v>30.7</v>
      </c>
      <c r="U200" s="219" t="s">
        <v>718</v>
      </c>
      <c r="V200" s="248"/>
    </row>
    <row r="201" spans="1:22">
      <c r="A201" s="219" t="s">
        <v>823</v>
      </c>
      <c r="B201" s="219" t="s">
        <v>741</v>
      </c>
      <c r="C201" s="219" t="s">
        <v>742</v>
      </c>
      <c r="D201" s="219">
        <v>65</v>
      </c>
      <c r="E201" s="219" t="s">
        <v>720</v>
      </c>
      <c r="F201" s="222">
        <v>17.600000000000001</v>
      </c>
      <c r="G201" s="219" t="s">
        <v>722</v>
      </c>
      <c r="H201" s="219" t="s">
        <v>241</v>
      </c>
      <c r="I201" s="219" t="s">
        <v>234</v>
      </c>
      <c r="K201" s="219">
        <v>1</v>
      </c>
      <c r="L201" s="219">
        <v>100</v>
      </c>
      <c r="M201" s="219" t="s">
        <v>716</v>
      </c>
      <c r="N201" s="219">
        <v>0</v>
      </c>
      <c r="O201" s="219" t="s">
        <v>824</v>
      </c>
      <c r="Q201" s="219" t="s">
        <v>673</v>
      </c>
      <c r="R201" s="249">
        <v>30.7</v>
      </c>
      <c r="S201" s="219" t="s">
        <v>718</v>
      </c>
      <c r="T201" s="249">
        <v>30.7</v>
      </c>
      <c r="U201" s="219" t="s">
        <v>718</v>
      </c>
    </row>
    <row r="202" spans="1:22">
      <c r="A202" s="248" t="s">
        <v>825</v>
      </c>
      <c r="B202" s="219" t="s">
        <v>741</v>
      </c>
      <c r="C202" s="219" t="s">
        <v>742</v>
      </c>
      <c r="D202" s="219">
        <v>69</v>
      </c>
      <c r="E202" s="219" t="s">
        <v>714</v>
      </c>
      <c r="F202" s="219">
        <v>22.9</v>
      </c>
      <c r="G202" s="219" t="s">
        <v>733</v>
      </c>
      <c r="H202" s="66" t="s">
        <v>1443</v>
      </c>
      <c r="I202" s="66" t="s">
        <v>234</v>
      </c>
      <c r="J202" s="66" t="s">
        <v>1444</v>
      </c>
      <c r="K202" s="66">
        <v>3</v>
      </c>
      <c r="L202" s="219">
        <v>1500</v>
      </c>
      <c r="M202" s="219" t="s">
        <v>724</v>
      </c>
      <c r="N202" s="219">
        <v>0</v>
      </c>
      <c r="O202" s="219" t="s">
        <v>717</v>
      </c>
      <c r="Q202" s="219" t="s">
        <v>673</v>
      </c>
      <c r="R202" s="219">
        <v>18.5</v>
      </c>
      <c r="S202" s="219" t="s">
        <v>719</v>
      </c>
      <c r="T202" s="219">
        <v>29.5</v>
      </c>
      <c r="U202" s="219" t="s">
        <v>718</v>
      </c>
    </row>
    <row r="203" spans="1:22">
      <c r="A203" s="254" t="s">
        <v>826</v>
      </c>
      <c r="B203" s="225" t="s">
        <v>741</v>
      </c>
      <c r="C203" s="225" t="s">
        <v>742</v>
      </c>
      <c r="D203" s="225">
        <v>84</v>
      </c>
      <c r="E203" s="225" t="s">
        <v>714</v>
      </c>
      <c r="F203" s="225">
        <v>24.8</v>
      </c>
      <c r="G203" s="225" t="s">
        <v>722</v>
      </c>
      <c r="H203" s="225" t="s">
        <v>246</v>
      </c>
      <c r="I203" s="225" t="s">
        <v>723</v>
      </c>
      <c r="J203" s="225"/>
      <c r="K203" s="225">
        <v>1</v>
      </c>
      <c r="L203" s="225">
        <v>0</v>
      </c>
      <c r="M203" s="225" t="s">
        <v>716</v>
      </c>
      <c r="N203" s="225">
        <v>0</v>
      </c>
      <c r="O203" s="225" t="s">
        <v>717</v>
      </c>
      <c r="P203" s="254"/>
      <c r="Q203" s="225" t="s">
        <v>673</v>
      </c>
      <c r="R203" s="225">
        <v>12.7</v>
      </c>
      <c r="S203" s="225" t="s">
        <v>719</v>
      </c>
      <c r="T203" s="225">
        <v>18.8</v>
      </c>
      <c r="U203" s="225" t="s">
        <v>718</v>
      </c>
    </row>
    <row r="204" spans="1:22">
      <c r="A204" s="219" t="s">
        <v>673</v>
      </c>
      <c r="B204" s="219">
        <v>14101</v>
      </c>
      <c r="C204" s="263">
        <v>3</v>
      </c>
      <c r="D204" s="219">
        <v>45</v>
      </c>
      <c r="E204" s="219" t="s">
        <v>720</v>
      </c>
      <c r="F204" s="219">
        <v>17.399999999999999</v>
      </c>
      <c r="G204" s="219" t="s">
        <v>733</v>
      </c>
      <c r="H204" s="219" t="s">
        <v>242</v>
      </c>
      <c r="I204" s="219" t="s">
        <v>234</v>
      </c>
      <c r="K204" s="219">
        <v>1</v>
      </c>
      <c r="L204" s="219">
        <v>0</v>
      </c>
      <c r="M204" s="219" t="s">
        <v>724</v>
      </c>
      <c r="N204" s="219">
        <v>0</v>
      </c>
      <c r="O204" s="219" t="s">
        <v>717</v>
      </c>
      <c r="Q204" s="219" t="s">
        <v>662</v>
      </c>
      <c r="R204" s="264">
        <v>54.366666666666667</v>
      </c>
      <c r="S204" s="252" t="s">
        <v>673</v>
      </c>
      <c r="T204" s="264">
        <v>54.366666666666667</v>
      </c>
      <c r="U204" s="264" t="s">
        <v>673</v>
      </c>
    </row>
    <row r="205" spans="1:22">
      <c r="A205" s="219" t="s">
        <v>673</v>
      </c>
      <c r="B205" s="219">
        <v>14105</v>
      </c>
      <c r="C205" s="263">
        <v>1</v>
      </c>
      <c r="D205" s="219">
        <v>85</v>
      </c>
      <c r="E205" s="219" t="s">
        <v>720</v>
      </c>
      <c r="F205" s="219">
        <v>20.3</v>
      </c>
      <c r="G205" s="219" t="s">
        <v>733</v>
      </c>
      <c r="H205" s="219" t="s">
        <v>241</v>
      </c>
      <c r="I205" s="219" t="s">
        <v>234</v>
      </c>
      <c r="K205" s="219">
        <v>1</v>
      </c>
      <c r="L205" s="219">
        <v>0</v>
      </c>
      <c r="M205" s="219" t="s">
        <v>724</v>
      </c>
      <c r="N205" s="219">
        <v>0</v>
      </c>
      <c r="O205" s="219" t="s">
        <v>717</v>
      </c>
      <c r="Q205" s="219" t="s">
        <v>662</v>
      </c>
      <c r="R205" s="264">
        <v>54.633333333333333</v>
      </c>
      <c r="S205" s="252" t="s">
        <v>673</v>
      </c>
      <c r="T205" s="264">
        <v>54.633333333333333</v>
      </c>
      <c r="U205" s="264" t="s">
        <v>673</v>
      </c>
    </row>
    <row r="206" spans="1:22">
      <c r="A206" s="219" t="s">
        <v>673</v>
      </c>
      <c r="B206" s="219">
        <v>14106</v>
      </c>
      <c r="C206" s="263">
        <v>1</v>
      </c>
      <c r="D206" s="219">
        <v>67</v>
      </c>
      <c r="E206" s="219" t="s">
        <v>714</v>
      </c>
      <c r="F206" s="219">
        <v>19.2</v>
      </c>
      <c r="G206" s="219">
        <v>0</v>
      </c>
      <c r="H206" s="219" t="s">
        <v>725</v>
      </c>
      <c r="I206" s="219" t="s">
        <v>234</v>
      </c>
      <c r="K206" s="219">
        <v>1</v>
      </c>
      <c r="L206" s="219">
        <v>0</v>
      </c>
      <c r="M206" s="219" t="s">
        <v>724</v>
      </c>
      <c r="N206" s="219">
        <v>0</v>
      </c>
      <c r="O206" s="219" t="s">
        <v>717</v>
      </c>
      <c r="Q206" s="219" t="s">
        <v>662</v>
      </c>
      <c r="R206" s="264">
        <v>58.8</v>
      </c>
      <c r="S206" s="252" t="s">
        <v>673</v>
      </c>
      <c r="T206" s="264">
        <v>58.8</v>
      </c>
      <c r="U206" s="264" t="s">
        <v>673</v>
      </c>
    </row>
    <row r="207" spans="1:22">
      <c r="A207" s="219" t="s">
        <v>673</v>
      </c>
      <c r="B207" s="219">
        <v>14112</v>
      </c>
      <c r="C207" s="263">
        <v>1</v>
      </c>
      <c r="D207" s="219">
        <v>72</v>
      </c>
      <c r="E207" s="219" t="s">
        <v>714</v>
      </c>
      <c r="F207" s="219">
        <v>27.4</v>
      </c>
      <c r="G207" s="219" t="s">
        <v>722</v>
      </c>
      <c r="H207" s="66" t="s">
        <v>1443</v>
      </c>
      <c r="I207" s="66" t="s">
        <v>234</v>
      </c>
      <c r="J207" s="66" t="s">
        <v>1445</v>
      </c>
      <c r="K207" s="66">
        <v>2</v>
      </c>
      <c r="L207" s="219">
        <v>960</v>
      </c>
      <c r="M207" s="219" t="s">
        <v>716</v>
      </c>
      <c r="N207" s="219">
        <v>0</v>
      </c>
      <c r="O207" s="219" t="s">
        <v>730</v>
      </c>
      <c r="Q207" s="219" t="s">
        <v>662</v>
      </c>
      <c r="R207" s="264">
        <v>50.333333333333336</v>
      </c>
      <c r="S207" s="252" t="s">
        <v>673</v>
      </c>
      <c r="T207" s="264">
        <v>50.333333333333336</v>
      </c>
      <c r="U207" s="264" t="s">
        <v>673</v>
      </c>
    </row>
    <row r="208" spans="1:22">
      <c r="A208" s="219" t="s">
        <v>673</v>
      </c>
      <c r="B208" s="219">
        <v>14120</v>
      </c>
      <c r="C208" s="263">
        <v>1</v>
      </c>
      <c r="D208" s="219">
        <v>71</v>
      </c>
      <c r="E208" s="219" t="s">
        <v>714</v>
      </c>
      <c r="F208" s="219">
        <v>21.2</v>
      </c>
      <c r="G208" s="219" t="s">
        <v>722</v>
      </c>
      <c r="H208" s="219" t="s">
        <v>241</v>
      </c>
      <c r="I208" s="219" t="s">
        <v>234</v>
      </c>
      <c r="K208" s="219">
        <v>1</v>
      </c>
      <c r="L208" s="219">
        <v>2300</v>
      </c>
      <c r="M208" s="219" t="s">
        <v>716</v>
      </c>
      <c r="N208" s="219">
        <v>0</v>
      </c>
      <c r="O208" s="219" t="s">
        <v>717</v>
      </c>
      <c r="Q208" s="219" t="s">
        <v>662</v>
      </c>
      <c r="R208" s="264">
        <v>55.3</v>
      </c>
      <c r="S208" s="252" t="s">
        <v>673</v>
      </c>
      <c r="T208" s="264">
        <v>55.3</v>
      </c>
      <c r="U208" s="264" t="s">
        <v>673</v>
      </c>
    </row>
    <row r="209" spans="1:21">
      <c r="A209" s="219" t="s">
        <v>673</v>
      </c>
      <c r="B209" s="219">
        <v>14121</v>
      </c>
      <c r="C209" s="263">
        <v>1</v>
      </c>
      <c r="D209" s="219">
        <v>72</v>
      </c>
      <c r="E209" s="219" t="s">
        <v>720</v>
      </c>
      <c r="F209" s="219">
        <v>21.6</v>
      </c>
      <c r="G209" s="219" t="s">
        <v>722</v>
      </c>
      <c r="H209" s="219" t="s">
        <v>725</v>
      </c>
      <c r="I209" s="219" t="s">
        <v>234</v>
      </c>
      <c r="K209" s="219">
        <v>1</v>
      </c>
      <c r="L209" s="219">
        <v>0</v>
      </c>
      <c r="M209" s="219" t="s">
        <v>724</v>
      </c>
      <c r="N209" s="219">
        <v>0</v>
      </c>
      <c r="O209" s="219" t="s">
        <v>717</v>
      </c>
      <c r="Q209" s="219" t="s">
        <v>662</v>
      </c>
      <c r="R209" s="264">
        <v>53.6</v>
      </c>
      <c r="S209" s="252" t="s">
        <v>673</v>
      </c>
      <c r="T209" s="264">
        <v>53.6</v>
      </c>
      <c r="U209" s="264" t="s">
        <v>673</v>
      </c>
    </row>
    <row r="210" spans="1:21">
      <c r="A210" s="219" t="s">
        <v>673</v>
      </c>
      <c r="B210" s="219">
        <v>14123</v>
      </c>
      <c r="C210" s="263">
        <v>1</v>
      </c>
      <c r="D210" s="219">
        <v>49</v>
      </c>
      <c r="E210" s="219" t="s">
        <v>714</v>
      </c>
      <c r="F210" s="219">
        <v>24.5</v>
      </c>
      <c r="G210" s="219" t="s">
        <v>733</v>
      </c>
      <c r="H210" s="219" t="s">
        <v>241</v>
      </c>
      <c r="I210" s="219" t="s">
        <v>234</v>
      </c>
      <c r="K210" s="219">
        <v>1</v>
      </c>
      <c r="L210" s="219">
        <v>420</v>
      </c>
      <c r="M210" s="219" t="s">
        <v>724</v>
      </c>
      <c r="N210" s="219">
        <v>0</v>
      </c>
      <c r="O210" s="219" t="s">
        <v>827</v>
      </c>
      <c r="Q210" s="219" t="s">
        <v>662</v>
      </c>
      <c r="R210" s="264">
        <v>24.5</v>
      </c>
      <c r="S210" s="264" t="s">
        <v>734</v>
      </c>
      <c r="T210" s="264">
        <v>31.6</v>
      </c>
      <c r="U210" s="264" t="s">
        <v>673</v>
      </c>
    </row>
    <row r="211" spans="1:21">
      <c r="A211" s="219" t="s">
        <v>673</v>
      </c>
      <c r="B211" s="219">
        <v>14124</v>
      </c>
      <c r="C211" s="263">
        <v>1</v>
      </c>
      <c r="D211" s="219">
        <v>48</v>
      </c>
      <c r="E211" s="219" t="s">
        <v>714</v>
      </c>
      <c r="F211" s="219">
        <v>23.7</v>
      </c>
      <c r="G211" s="219" t="s">
        <v>721</v>
      </c>
      <c r="H211" s="219" t="s">
        <v>241</v>
      </c>
      <c r="I211" s="219" t="s">
        <v>234</v>
      </c>
      <c r="K211" s="219">
        <v>1</v>
      </c>
      <c r="L211" s="219">
        <v>560</v>
      </c>
      <c r="M211" s="219" t="s">
        <v>716</v>
      </c>
      <c r="N211" s="219">
        <v>0</v>
      </c>
      <c r="O211" s="219" t="s">
        <v>717</v>
      </c>
      <c r="Q211" s="219" t="s">
        <v>662</v>
      </c>
      <c r="R211" s="264">
        <v>53.9</v>
      </c>
      <c r="S211" s="252" t="s">
        <v>673</v>
      </c>
      <c r="T211" s="264">
        <v>53.9</v>
      </c>
      <c r="U211" s="264" t="s">
        <v>673</v>
      </c>
    </row>
    <row r="212" spans="1:21">
      <c r="A212" s="219" t="s">
        <v>673</v>
      </c>
      <c r="B212" s="219">
        <v>14125</v>
      </c>
      <c r="C212" s="263">
        <v>1</v>
      </c>
      <c r="D212" s="219">
        <v>74</v>
      </c>
      <c r="E212" s="219" t="s">
        <v>720</v>
      </c>
      <c r="F212" s="219">
        <v>22.6</v>
      </c>
      <c r="G212" s="219" t="s">
        <v>722</v>
      </c>
      <c r="H212" s="219" t="s">
        <v>245</v>
      </c>
      <c r="I212" s="219" t="s">
        <v>723</v>
      </c>
      <c r="K212" s="219">
        <v>1</v>
      </c>
      <c r="L212" s="219">
        <v>0</v>
      </c>
      <c r="M212" s="219" t="s">
        <v>724</v>
      </c>
      <c r="N212" s="219">
        <v>0</v>
      </c>
      <c r="O212" s="219" t="s">
        <v>798</v>
      </c>
      <c r="Q212" s="219" t="s">
        <v>662</v>
      </c>
      <c r="R212" s="264">
        <v>50.56666666666667</v>
      </c>
      <c r="S212" s="252" t="s">
        <v>673</v>
      </c>
      <c r="T212" s="264">
        <v>50.56666666666667</v>
      </c>
      <c r="U212" s="264" t="s">
        <v>673</v>
      </c>
    </row>
    <row r="213" spans="1:21">
      <c r="A213" s="219" t="s">
        <v>673</v>
      </c>
      <c r="B213" s="219">
        <v>14126</v>
      </c>
      <c r="C213" s="263">
        <v>1</v>
      </c>
      <c r="D213" s="219">
        <v>65</v>
      </c>
      <c r="E213" s="219" t="s">
        <v>714</v>
      </c>
      <c r="F213" s="219">
        <v>22.5</v>
      </c>
      <c r="G213" s="219" t="s">
        <v>721</v>
      </c>
      <c r="H213" s="66" t="s">
        <v>1446</v>
      </c>
      <c r="I213" s="66" t="s">
        <v>234</v>
      </c>
      <c r="J213" s="66" t="s">
        <v>1447</v>
      </c>
      <c r="K213" s="66">
        <v>2</v>
      </c>
      <c r="L213" s="219">
        <v>740</v>
      </c>
      <c r="M213" s="219" t="s">
        <v>716</v>
      </c>
      <c r="N213" s="219">
        <v>0</v>
      </c>
      <c r="O213" s="219" t="s">
        <v>717</v>
      </c>
      <c r="Q213" s="219" t="s">
        <v>662</v>
      </c>
      <c r="R213" s="264">
        <v>50.366666666666667</v>
      </c>
      <c r="S213" s="252" t="s">
        <v>673</v>
      </c>
      <c r="T213" s="264">
        <v>50.366666666666667</v>
      </c>
      <c r="U213" s="264" t="s">
        <v>673</v>
      </c>
    </row>
    <row r="214" spans="1:21">
      <c r="A214" s="219" t="s">
        <v>673</v>
      </c>
      <c r="B214" s="219">
        <v>14127</v>
      </c>
      <c r="C214" s="263">
        <v>1</v>
      </c>
      <c r="D214" s="219">
        <v>53</v>
      </c>
      <c r="E214" s="219" t="s">
        <v>720</v>
      </c>
      <c r="F214" s="219">
        <v>18.100000000000001</v>
      </c>
      <c r="G214" s="219" t="s">
        <v>721</v>
      </c>
      <c r="H214" s="219" t="s">
        <v>241</v>
      </c>
      <c r="I214" s="219" t="s">
        <v>234</v>
      </c>
      <c r="K214" s="219">
        <v>1</v>
      </c>
      <c r="L214" s="219">
        <v>0</v>
      </c>
      <c r="M214" s="219" t="s">
        <v>716</v>
      </c>
      <c r="N214" s="219">
        <v>0</v>
      </c>
      <c r="O214" s="219" t="s">
        <v>717</v>
      </c>
      <c r="Q214" s="219" t="s">
        <v>662</v>
      </c>
      <c r="R214" s="264">
        <v>52</v>
      </c>
      <c r="S214" s="252" t="s">
        <v>673</v>
      </c>
      <c r="T214" s="264">
        <v>52</v>
      </c>
      <c r="U214" s="264" t="s">
        <v>673</v>
      </c>
    </row>
    <row r="215" spans="1:21">
      <c r="A215" s="219" t="s">
        <v>673</v>
      </c>
      <c r="B215" s="219">
        <v>14128</v>
      </c>
      <c r="C215" s="263">
        <v>1</v>
      </c>
      <c r="D215" s="219">
        <v>65</v>
      </c>
      <c r="E215" s="219" t="s">
        <v>714</v>
      </c>
      <c r="F215" s="222">
        <v>19</v>
      </c>
      <c r="G215" s="219" t="s">
        <v>721</v>
      </c>
      <c r="H215" s="219" t="s">
        <v>725</v>
      </c>
      <c r="I215" s="219" t="s">
        <v>234</v>
      </c>
      <c r="K215" s="219">
        <v>1</v>
      </c>
      <c r="L215" s="219">
        <v>450</v>
      </c>
      <c r="M215" s="219" t="s">
        <v>716</v>
      </c>
      <c r="N215" s="219">
        <v>0</v>
      </c>
      <c r="O215" s="219" t="s">
        <v>717</v>
      </c>
      <c r="Q215" s="219" t="s">
        <v>662</v>
      </c>
      <c r="R215" s="264">
        <v>53</v>
      </c>
      <c r="S215" s="252" t="s">
        <v>673</v>
      </c>
      <c r="T215" s="264">
        <v>53</v>
      </c>
      <c r="U215" s="264" t="s">
        <v>673</v>
      </c>
    </row>
    <row r="216" spans="1:21">
      <c r="A216" s="219" t="s">
        <v>673</v>
      </c>
      <c r="B216" s="219">
        <v>14129</v>
      </c>
      <c r="C216" s="263">
        <v>1</v>
      </c>
      <c r="D216" s="219">
        <v>84</v>
      </c>
      <c r="E216" s="219" t="s">
        <v>714</v>
      </c>
      <c r="F216" s="219">
        <v>23.1</v>
      </c>
      <c r="G216" s="219" t="s">
        <v>733</v>
      </c>
      <c r="H216" s="219" t="s">
        <v>246</v>
      </c>
      <c r="I216" s="219" t="s">
        <v>723</v>
      </c>
      <c r="K216" s="219">
        <v>1</v>
      </c>
      <c r="L216" s="219">
        <v>885</v>
      </c>
      <c r="M216" s="219" t="s">
        <v>724</v>
      </c>
      <c r="N216" s="219">
        <v>0</v>
      </c>
      <c r="O216" s="219" t="s">
        <v>717</v>
      </c>
      <c r="Q216" s="219" t="s">
        <v>662</v>
      </c>
      <c r="R216" s="264">
        <v>51.06666666666667</v>
      </c>
      <c r="S216" s="252" t="s">
        <v>673</v>
      </c>
      <c r="T216" s="264">
        <v>51.06666666666667</v>
      </c>
      <c r="U216" s="264" t="s">
        <v>673</v>
      </c>
    </row>
    <row r="217" spans="1:21">
      <c r="A217" s="219" t="s">
        <v>673</v>
      </c>
      <c r="B217" s="219">
        <v>14131</v>
      </c>
      <c r="C217" s="263">
        <v>1</v>
      </c>
      <c r="D217" s="219">
        <v>72</v>
      </c>
      <c r="E217" s="219" t="s">
        <v>720</v>
      </c>
      <c r="F217" s="222">
        <v>24</v>
      </c>
      <c r="G217" s="219" t="s">
        <v>722</v>
      </c>
      <c r="H217" s="219" t="s">
        <v>828</v>
      </c>
      <c r="I217" s="219" t="s">
        <v>234</v>
      </c>
      <c r="K217" s="219">
        <v>1</v>
      </c>
      <c r="L217" s="219">
        <v>0</v>
      </c>
      <c r="M217" s="219" t="s">
        <v>724</v>
      </c>
      <c r="N217" s="219">
        <v>0</v>
      </c>
      <c r="O217" s="219" t="s">
        <v>730</v>
      </c>
      <c r="Q217" s="219" t="s">
        <v>662</v>
      </c>
      <c r="R217" s="264">
        <v>49.266666666666666</v>
      </c>
      <c r="S217" s="252" t="s">
        <v>673</v>
      </c>
      <c r="T217" s="264">
        <v>49.266666666666666</v>
      </c>
      <c r="U217" s="264" t="s">
        <v>673</v>
      </c>
    </row>
    <row r="218" spans="1:21">
      <c r="A218" s="219" t="s">
        <v>673</v>
      </c>
      <c r="B218" s="219">
        <v>14132</v>
      </c>
      <c r="C218" s="263">
        <v>1</v>
      </c>
      <c r="D218" s="219">
        <v>43</v>
      </c>
      <c r="E218" s="219" t="s">
        <v>714</v>
      </c>
      <c r="F218" s="219">
        <v>23.9</v>
      </c>
      <c r="G218" s="219" t="s">
        <v>722</v>
      </c>
      <c r="H218" s="219" t="s">
        <v>245</v>
      </c>
      <c r="I218" s="219" t="s">
        <v>723</v>
      </c>
      <c r="K218" s="219">
        <v>1</v>
      </c>
      <c r="L218" s="219">
        <v>0</v>
      </c>
      <c r="M218" s="219" t="s">
        <v>716</v>
      </c>
      <c r="N218" s="219">
        <v>0</v>
      </c>
      <c r="O218" s="219" t="s">
        <v>730</v>
      </c>
      <c r="Q218" s="219" t="s">
        <v>662</v>
      </c>
      <c r="R218" s="264">
        <v>49.1</v>
      </c>
      <c r="S218" s="252" t="s">
        <v>673</v>
      </c>
      <c r="T218" s="264">
        <v>49.1</v>
      </c>
      <c r="U218" s="264" t="s">
        <v>673</v>
      </c>
    </row>
    <row r="219" spans="1:21">
      <c r="A219" s="219" t="s">
        <v>673</v>
      </c>
      <c r="B219" s="219">
        <v>14133</v>
      </c>
      <c r="C219" s="263">
        <v>2</v>
      </c>
      <c r="D219" s="219">
        <v>49</v>
      </c>
      <c r="E219" s="219" t="s">
        <v>714</v>
      </c>
      <c r="F219" s="219">
        <v>29.2</v>
      </c>
      <c r="G219" s="219" t="s">
        <v>722</v>
      </c>
      <c r="H219" s="219" t="s">
        <v>829</v>
      </c>
      <c r="I219" s="219" t="s">
        <v>234</v>
      </c>
      <c r="K219" s="219">
        <v>1</v>
      </c>
      <c r="L219" s="219">
        <v>0</v>
      </c>
      <c r="M219" s="219" t="s">
        <v>716</v>
      </c>
      <c r="N219" s="219">
        <v>0</v>
      </c>
      <c r="O219" s="219" t="s">
        <v>730</v>
      </c>
      <c r="P219" s="235" t="s">
        <v>830</v>
      </c>
      <c r="Q219" s="219" t="s">
        <v>662</v>
      </c>
      <c r="R219" s="264">
        <v>38.1</v>
      </c>
      <c r="S219" s="264" t="s">
        <v>734</v>
      </c>
      <c r="T219" s="264">
        <v>51.366666666666667</v>
      </c>
      <c r="U219" s="264" t="s">
        <v>673</v>
      </c>
    </row>
    <row r="220" spans="1:21">
      <c r="A220" s="219" t="s">
        <v>673</v>
      </c>
      <c r="B220" s="219">
        <v>14134</v>
      </c>
      <c r="C220" s="263">
        <v>1</v>
      </c>
      <c r="D220" s="219">
        <v>61</v>
      </c>
      <c r="E220" s="219" t="s">
        <v>714</v>
      </c>
      <c r="F220" s="219">
        <v>21.5</v>
      </c>
      <c r="G220" s="219" t="s">
        <v>722</v>
      </c>
      <c r="H220" s="219" t="s">
        <v>725</v>
      </c>
      <c r="I220" s="219" t="s">
        <v>234</v>
      </c>
      <c r="K220" s="219">
        <v>1</v>
      </c>
      <c r="L220" s="219">
        <v>0</v>
      </c>
      <c r="M220" s="219" t="s">
        <v>716</v>
      </c>
      <c r="N220" s="219">
        <v>0</v>
      </c>
      <c r="O220" s="219" t="s">
        <v>730</v>
      </c>
      <c r="Q220" s="219" t="s">
        <v>662</v>
      </c>
      <c r="R220" s="264">
        <v>46.9</v>
      </c>
      <c r="S220" s="264" t="s">
        <v>673</v>
      </c>
      <c r="T220" s="264">
        <v>46.9</v>
      </c>
      <c r="U220" s="264" t="s">
        <v>673</v>
      </c>
    </row>
    <row r="221" spans="1:21">
      <c r="A221" s="219" t="s">
        <v>673</v>
      </c>
      <c r="B221" s="219">
        <v>14136</v>
      </c>
      <c r="C221" s="263">
        <v>1</v>
      </c>
      <c r="D221" s="219">
        <v>69</v>
      </c>
      <c r="E221" s="219" t="s">
        <v>714</v>
      </c>
      <c r="F221" s="219">
        <v>20.2</v>
      </c>
      <c r="G221" s="219" t="s">
        <v>721</v>
      </c>
      <c r="H221" s="219" t="s">
        <v>245</v>
      </c>
      <c r="I221" s="219" t="s">
        <v>723</v>
      </c>
      <c r="K221" s="219">
        <v>1</v>
      </c>
      <c r="L221" s="219">
        <v>0</v>
      </c>
      <c r="M221" s="219" t="s">
        <v>716</v>
      </c>
      <c r="N221" s="219">
        <v>0</v>
      </c>
      <c r="O221" s="219" t="s">
        <v>717</v>
      </c>
      <c r="Q221" s="219" t="s">
        <v>662</v>
      </c>
      <c r="R221" s="264">
        <v>48.8</v>
      </c>
      <c r="S221" s="264" t="s">
        <v>673</v>
      </c>
      <c r="T221" s="264">
        <v>48.8</v>
      </c>
      <c r="U221" s="264" t="s">
        <v>673</v>
      </c>
    </row>
    <row r="222" spans="1:21">
      <c r="A222" s="219" t="s">
        <v>673</v>
      </c>
      <c r="B222" s="219">
        <v>14138</v>
      </c>
      <c r="C222" s="263">
        <v>3</v>
      </c>
      <c r="D222" s="219">
        <v>72</v>
      </c>
      <c r="E222" s="219" t="s">
        <v>720</v>
      </c>
      <c r="F222" s="219">
        <v>22.4</v>
      </c>
      <c r="G222" s="219" t="s">
        <v>715</v>
      </c>
      <c r="H222" s="219" t="s">
        <v>828</v>
      </c>
      <c r="I222" s="219" t="s">
        <v>234</v>
      </c>
      <c r="K222" s="219">
        <v>1</v>
      </c>
      <c r="L222" s="219">
        <v>0</v>
      </c>
      <c r="M222" s="219" t="s">
        <v>724</v>
      </c>
      <c r="N222" s="219">
        <v>0</v>
      </c>
      <c r="O222" s="219" t="s">
        <v>717</v>
      </c>
      <c r="P222" s="248" t="s">
        <v>831</v>
      </c>
      <c r="Q222" s="219" t="s">
        <v>662</v>
      </c>
      <c r="R222" s="264">
        <v>44.366666666666667</v>
      </c>
      <c r="S222" s="264" t="s">
        <v>734</v>
      </c>
      <c r="T222" s="264">
        <v>50.9</v>
      </c>
      <c r="U222" s="264" t="s">
        <v>673</v>
      </c>
    </row>
    <row r="223" spans="1:21">
      <c r="A223" s="219" t="s">
        <v>673</v>
      </c>
      <c r="B223" s="219">
        <v>14139</v>
      </c>
      <c r="C223" s="263">
        <v>3</v>
      </c>
      <c r="D223" s="219">
        <v>60</v>
      </c>
      <c r="E223" s="219" t="s">
        <v>720</v>
      </c>
      <c r="F223" s="219">
        <v>20.9</v>
      </c>
      <c r="G223" s="219" t="s">
        <v>721</v>
      </c>
      <c r="H223" s="219" t="s">
        <v>725</v>
      </c>
      <c r="I223" s="219" t="s">
        <v>234</v>
      </c>
      <c r="K223" s="219">
        <v>1</v>
      </c>
      <c r="L223" s="219">
        <v>0</v>
      </c>
      <c r="M223" s="219" t="s">
        <v>724</v>
      </c>
      <c r="N223" s="219">
        <v>0</v>
      </c>
      <c r="O223" s="219" t="s">
        <v>717</v>
      </c>
      <c r="Q223" s="219" t="s">
        <v>662</v>
      </c>
      <c r="R223" s="264">
        <v>50.966666666666669</v>
      </c>
      <c r="S223" s="264" t="s">
        <v>673</v>
      </c>
      <c r="T223" s="264">
        <v>50.966666666666669</v>
      </c>
      <c r="U223" s="264" t="s">
        <v>673</v>
      </c>
    </row>
    <row r="224" spans="1:21">
      <c r="A224" s="219" t="s">
        <v>673</v>
      </c>
      <c r="B224" s="219">
        <v>14141</v>
      </c>
      <c r="C224" s="263">
        <v>1</v>
      </c>
      <c r="D224" s="219">
        <v>51</v>
      </c>
      <c r="E224" s="219" t="s">
        <v>714</v>
      </c>
      <c r="F224" s="219">
        <v>19.7</v>
      </c>
      <c r="G224" s="219">
        <v>0</v>
      </c>
      <c r="H224" s="219" t="s">
        <v>725</v>
      </c>
      <c r="I224" s="219" t="s">
        <v>234</v>
      </c>
      <c r="K224" s="219">
        <v>1</v>
      </c>
      <c r="L224" s="219">
        <v>620</v>
      </c>
      <c r="M224" s="219" t="s">
        <v>716</v>
      </c>
      <c r="N224" s="219">
        <v>0</v>
      </c>
      <c r="O224" s="219" t="s">
        <v>717</v>
      </c>
      <c r="Q224" s="219" t="s">
        <v>662</v>
      </c>
      <c r="R224" s="264">
        <v>14</v>
      </c>
      <c r="S224" s="264" t="s">
        <v>673</v>
      </c>
      <c r="T224" s="264">
        <v>14</v>
      </c>
      <c r="U224" s="264" t="s">
        <v>673</v>
      </c>
    </row>
    <row r="225" spans="1:21">
      <c r="A225" s="219" t="s">
        <v>673</v>
      </c>
      <c r="B225" s="219">
        <v>14145</v>
      </c>
      <c r="C225" s="263">
        <v>1</v>
      </c>
      <c r="D225" s="219">
        <v>61</v>
      </c>
      <c r="E225" s="219" t="s">
        <v>714</v>
      </c>
      <c r="F225" s="219">
        <v>20.7</v>
      </c>
      <c r="G225" s="219">
        <v>0</v>
      </c>
      <c r="H225" s="219" t="s">
        <v>725</v>
      </c>
      <c r="I225" s="219" t="s">
        <v>234</v>
      </c>
      <c r="K225" s="219">
        <v>1</v>
      </c>
      <c r="L225" s="219">
        <v>300</v>
      </c>
      <c r="M225" s="219" t="s">
        <v>716</v>
      </c>
      <c r="N225" s="219">
        <v>0</v>
      </c>
      <c r="O225" s="219" t="s">
        <v>717</v>
      </c>
      <c r="Q225" s="219" t="s">
        <v>662</v>
      </c>
      <c r="R225" s="264">
        <v>12.233333333333333</v>
      </c>
      <c r="S225" s="264" t="s">
        <v>673</v>
      </c>
      <c r="T225" s="264">
        <v>12.233333333333333</v>
      </c>
      <c r="U225" s="264" t="s">
        <v>673</v>
      </c>
    </row>
    <row r="226" spans="1:21">
      <c r="A226" s="219" t="s">
        <v>673</v>
      </c>
      <c r="B226" s="219">
        <v>14147</v>
      </c>
      <c r="C226" s="263">
        <v>1</v>
      </c>
      <c r="D226" s="219">
        <v>75</v>
      </c>
      <c r="E226" s="219" t="s">
        <v>720</v>
      </c>
      <c r="F226" s="219">
        <v>22.1</v>
      </c>
      <c r="G226" s="219">
        <v>0</v>
      </c>
      <c r="H226" s="219" t="s">
        <v>246</v>
      </c>
      <c r="I226" s="219" t="s">
        <v>723</v>
      </c>
      <c r="K226" s="219">
        <v>1</v>
      </c>
      <c r="L226" s="219">
        <v>0</v>
      </c>
      <c r="M226" s="219" t="s">
        <v>716</v>
      </c>
      <c r="N226" s="219">
        <v>0</v>
      </c>
      <c r="O226" s="219" t="s">
        <v>717</v>
      </c>
      <c r="Q226" s="219" t="s">
        <v>662</v>
      </c>
      <c r="R226" s="264">
        <v>13.7</v>
      </c>
      <c r="S226" s="264" t="s">
        <v>673</v>
      </c>
      <c r="T226" s="264">
        <v>13.7</v>
      </c>
      <c r="U226" s="264" t="s">
        <v>673</v>
      </c>
    </row>
    <row r="227" spans="1:21">
      <c r="A227" s="219" t="s">
        <v>673</v>
      </c>
      <c r="B227" s="219">
        <v>14601</v>
      </c>
      <c r="C227" s="263">
        <v>1</v>
      </c>
      <c r="D227" s="219">
        <v>63</v>
      </c>
      <c r="E227" s="219" t="s">
        <v>714</v>
      </c>
      <c r="F227" s="219">
        <v>23.8</v>
      </c>
      <c r="G227" s="219" t="s">
        <v>722</v>
      </c>
      <c r="H227" s="219" t="s">
        <v>241</v>
      </c>
      <c r="I227" s="219" t="s">
        <v>234</v>
      </c>
      <c r="K227" s="219">
        <v>1</v>
      </c>
      <c r="L227" s="219">
        <v>560</v>
      </c>
      <c r="M227" s="219" t="s">
        <v>716</v>
      </c>
      <c r="N227" s="219">
        <v>0</v>
      </c>
      <c r="O227" s="219" t="s">
        <v>730</v>
      </c>
      <c r="Q227" s="219" t="s">
        <v>662</v>
      </c>
      <c r="R227" s="264">
        <v>50.733333333333334</v>
      </c>
      <c r="S227" s="264" t="s">
        <v>673</v>
      </c>
      <c r="T227" s="264">
        <v>50.733333333333334</v>
      </c>
      <c r="U227" s="264" t="s">
        <v>673</v>
      </c>
    </row>
    <row r="228" spans="1:21">
      <c r="A228" s="219" t="s">
        <v>673</v>
      </c>
      <c r="B228" s="219">
        <v>14602</v>
      </c>
      <c r="C228" s="263">
        <v>1</v>
      </c>
      <c r="D228" s="219">
        <v>70</v>
      </c>
      <c r="E228" s="219" t="s">
        <v>720</v>
      </c>
      <c r="F228" s="219">
        <v>28.8</v>
      </c>
      <c r="G228" s="219" t="s">
        <v>715</v>
      </c>
      <c r="H228" s="219" t="s">
        <v>242</v>
      </c>
      <c r="I228" s="219" t="s">
        <v>234</v>
      </c>
      <c r="K228" s="219">
        <v>1</v>
      </c>
      <c r="L228" s="219">
        <v>0</v>
      </c>
      <c r="M228" s="219" t="s">
        <v>724</v>
      </c>
      <c r="N228" s="219">
        <v>0</v>
      </c>
      <c r="O228" s="219" t="s">
        <v>730</v>
      </c>
      <c r="Q228" s="219" t="s">
        <v>662</v>
      </c>
      <c r="R228" s="264">
        <v>30</v>
      </c>
      <c r="S228" s="264" t="s">
        <v>734</v>
      </c>
      <c r="T228" s="264">
        <v>48.233333333333334</v>
      </c>
      <c r="U228" s="264" t="s">
        <v>673</v>
      </c>
    </row>
    <row r="229" spans="1:21">
      <c r="A229" s="219" t="s">
        <v>673</v>
      </c>
      <c r="B229" s="219">
        <v>14603</v>
      </c>
      <c r="C229" s="263">
        <v>2</v>
      </c>
      <c r="D229" s="219">
        <v>76</v>
      </c>
      <c r="E229" s="219" t="s">
        <v>720</v>
      </c>
      <c r="F229" s="219">
        <v>25.2</v>
      </c>
      <c r="G229" s="219" t="s">
        <v>733</v>
      </c>
      <c r="H229" s="219" t="s">
        <v>241</v>
      </c>
      <c r="I229" s="219" t="s">
        <v>234</v>
      </c>
      <c r="K229" s="219">
        <v>1</v>
      </c>
      <c r="L229" s="219">
        <v>0</v>
      </c>
      <c r="M229" s="219" t="s">
        <v>716</v>
      </c>
      <c r="N229" s="219">
        <v>0</v>
      </c>
      <c r="O229" s="219" t="s">
        <v>717</v>
      </c>
      <c r="Q229" s="219" t="s">
        <v>662</v>
      </c>
      <c r="R229" s="264">
        <v>49.2</v>
      </c>
      <c r="S229" s="264" t="s">
        <v>673</v>
      </c>
      <c r="T229" s="264">
        <v>49.2</v>
      </c>
      <c r="U229" s="264" t="s">
        <v>673</v>
      </c>
    </row>
    <row r="230" spans="1:21">
      <c r="A230" s="219" t="s">
        <v>673</v>
      </c>
      <c r="B230" s="219">
        <v>14605</v>
      </c>
      <c r="C230" s="263">
        <v>1</v>
      </c>
      <c r="D230" s="219">
        <v>70</v>
      </c>
      <c r="E230" s="219" t="s">
        <v>714</v>
      </c>
      <c r="F230" s="219">
        <v>16.2</v>
      </c>
      <c r="G230" s="219" t="s">
        <v>721</v>
      </c>
      <c r="H230" s="219" t="s">
        <v>241</v>
      </c>
      <c r="I230" s="219" t="s">
        <v>234</v>
      </c>
      <c r="K230" s="219">
        <v>1</v>
      </c>
      <c r="L230" s="219">
        <v>600</v>
      </c>
      <c r="M230" s="219" t="s">
        <v>716</v>
      </c>
      <c r="N230" s="219">
        <v>0</v>
      </c>
      <c r="O230" s="219" t="s">
        <v>717</v>
      </c>
      <c r="Q230" s="219" t="s">
        <v>662</v>
      </c>
      <c r="R230" s="264">
        <v>48.06666666666667</v>
      </c>
      <c r="S230" s="264" t="s">
        <v>673</v>
      </c>
      <c r="T230" s="264">
        <v>48.06666666666667</v>
      </c>
      <c r="U230" s="264" t="s">
        <v>673</v>
      </c>
    </row>
    <row r="231" spans="1:21">
      <c r="A231" s="219" t="s">
        <v>673</v>
      </c>
      <c r="B231" s="219">
        <v>14608</v>
      </c>
      <c r="C231" s="263">
        <v>1</v>
      </c>
      <c r="D231" s="219">
        <v>68</v>
      </c>
      <c r="E231" s="219" t="s">
        <v>714</v>
      </c>
      <c r="F231" s="219">
        <v>21.1</v>
      </c>
      <c r="G231" s="219" t="s">
        <v>722</v>
      </c>
      <c r="H231" s="219" t="s">
        <v>246</v>
      </c>
      <c r="I231" s="219" t="s">
        <v>723</v>
      </c>
      <c r="K231" s="219">
        <v>1</v>
      </c>
      <c r="L231" s="219">
        <v>0</v>
      </c>
      <c r="M231" s="219" t="s">
        <v>724</v>
      </c>
      <c r="N231" s="219">
        <v>0</v>
      </c>
      <c r="O231" s="219" t="s">
        <v>730</v>
      </c>
      <c r="Q231" s="219" t="s">
        <v>662</v>
      </c>
      <c r="R231" s="264">
        <v>45.7</v>
      </c>
      <c r="S231" s="264" t="s">
        <v>673</v>
      </c>
      <c r="T231" s="264">
        <v>45.7</v>
      </c>
      <c r="U231" s="264" t="s">
        <v>673</v>
      </c>
    </row>
    <row r="232" spans="1:21">
      <c r="A232" s="219" t="s">
        <v>673</v>
      </c>
      <c r="B232" s="219">
        <v>14609</v>
      </c>
      <c r="C232" s="263">
        <v>3</v>
      </c>
      <c r="D232" s="219">
        <v>84</v>
      </c>
      <c r="E232" s="219" t="s">
        <v>714</v>
      </c>
      <c r="F232" s="219">
        <v>24.5</v>
      </c>
      <c r="G232" s="219" t="s">
        <v>733</v>
      </c>
      <c r="H232" s="219" t="s">
        <v>247</v>
      </c>
      <c r="I232" s="219" t="s">
        <v>723</v>
      </c>
      <c r="K232" s="219">
        <v>1</v>
      </c>
      <c r="L232" s="219">
        <v>840</v>
      </c>
      <c r="M232" s="219" t="s">
        <v>724</v>
      </c>
      <c r="N232" s="219">
        <v>0</v>
      </c>
      <c r="O232" s="219" t="s">
        <v>717</v>
      </c>
      <c r="Q232" s="219" t="s">
        <v>662</v>
      </c>
      <c r="R232" s="264">
        <v>46.266666666666666</v>
      </c>
      <c r="S232" s="264" t="s">
        <v>673</v>
      </c>
      <c r="T232" s="264">
        <v>46.266666666666666</v>
      </c>
      <c r="U232" s="264" t="s">
        <v>673</v>
      </c>
    </row>
    <row r="233" spans="1:21">
      <c r="A233" s="219" t="s">
        <v>673</v>
      </c>
      <c r="B233" s="219">
        <v>14611</v>
      </c>
      <c r="C233" s="263">
        <v>3</v>
      </c>
      <c r="D233" s="219">
        <v>60</v>
      </c>
      <c r="E233" s="219" t="s">
        <v>714</v>
      </c>
      <c r="F233" s="219">
        <v>23.4</v>
      </c>
      <c r="G233" s="219" t="s">
        <v>722</v>
      </c>
      <c r="H233" s="219" t="s">
        <v>246</v>
      </c>
      <c r="I233" s="219" t="s">
        <v>723</v>
      </c>
      <c r="K233" s="219">
        <v>1</v>
      </c>
      <c r="L233" s="219">
        <v>840</v>
      </c>
      <c r="M233" s="219" t="s">
        <v>716</v>
      </c>
      <c r="N233" s="219">
        <v>0</v>
      </c>
      <c r="O233" s="219" t="s">
        <v>730</v>
      </c>
      <c r="Q233" s="219" t="s">
        <v>662</v>
      </c>
      <c r="R233" s="264">
        <v>44</v>
      </c>
      <c r="S233" s="264" t="s">
        <v>673</v>
      </c>
      <c r="T233" s="264">
        <v>44</v>
      </c>
      <c r="U233" s="264" t="s">
        <v>673</v>
      </c>
    </row>
    <row r="234" spans="1:21" ht="20">
      <c r="A234" s="219" t="s">
        <v>673</v>
      </c>
      <c r="B234" s="219">
        <v>14612</v>
      </c>
      <c r="C234" s="263">
        <v>1</v>
      </c>
      <c r="D234" s="219">
        <v>73</v>
      </c>
      <c r="E234" s="219" t="s">
        <v>714</v>
      </c>
      <c r="F234" s="219">
        <v>24.2</v>
      </c>
      <c r="G234" s="219" t="s">
        <v>715</v>
      </c>
      <c r="H234" s="219" t="s">
        <v>725</v>
      </c>
      <c r="I234" s="219" t="s">
        <v>234</v>
      </c>
      <c r="K234" s="219">
        <v>1</v>
      </c>
      <c r="L234" s="219">
        <v>200</v>
      </c>
      <c r="M234" s="219" t="s">
        <v>716</v>
      </c>
      <c r="N234" s="219">
        <v>0</v>
      </c>
      <c r="O234" s="219" t="s">
        <v>717</v>
      </c>
      <c r="P234" s="248" t="s">
        <v>854</v>
      </c>
      <c r="Q234" s="219" t="s">
        <v>662</v>
      </c>
      <c r="R234" s="264">
        <v>1.5666666666666667</v>
      </c>
      <c r="S234" s="264" t="s">
        <v>734</v>
      </c>
      <c r="T234" s="264">
        <v>45.266666666666666</v>
      </c>
      <c r="U234" s="264" t="s">
        <v>673</v>
      </c>
    </row>
    <row r="235" spans="1:21">
      <c r="A235" s="219" t="s">
        <v>673</v>
      </c>
      <c r="B235" s="219">
        <v>14615</v>
      </c>
      <c r="C235" s="263">
        <v>1</v>
      </c>
      <c r="D235" s="219">
        <v>63</v>
      </c>
      <c r="E235" s="219" t="s">
        <v>714</v>
      </c>
      <c r="F235" s="219">
        <v>27.8</v>
      </c>
      <c r="G235" s="219" t="s">
        <v>722</v>
      </c>
      <c r="H235" s="219" t="s">
        <v>241</v>
      </c>
      <c r="I235" s="219" t="s">
        <v>234</v>
      </c>
      <c r="K235" s="219">
        <v>1</v>
      </c>
      <c r="L235" s="219">
        <v>880</v>
      </c>
      <c r="M235" s="219" t="s">
        <v>716</v>
      </c>
      <c r="N235" s="219">
        <v>0</v>
      </c>
      <c r="O235" s="219" t="s">
        <v>730</v>
      </c>
      <c r="Q235" s="219" t="s">
        <v>662</v>
      </c>
      <c r="R235" s="264">
        <v>32.266666666666666</v>
      </c>
      <c r="S235" s="264" t="s">
        <v>673</v>
      </c>
      <c r="T235" s="264">
        <v>32.266666666666666</v>
      </c>
      <c r="U235" s="264" t="s">
        <v>673</v>
      </c>
    </row>
    <row r="236" spans="1:21">
      <c r="A236" s="219" t="s">
        <v>673</v>
      </c>
      <c r="B236" s="219">
        <v>14616</v>
      </c>
      <c r="C236" s="263">
        <v>1</v>
      </c>
      <c r="D236" s="219">
        <v>77</v>
      </c>
      <c r="E236" s="219" t="s">
        <v>714</v>
      </c>
      <c r="F236" s="219">
        <v>20</v>
      </c>
      <c r="G236" s="219" t="s">
        <v>733</v>
      </c>
      <c r="H236" s="219" t="s">
        <v>241</v>
      </c>
      <c r="I236" s="219" t="s">
        <v>234</v>
      </c>
      <c r="K236" s="219">
        <v>1</v>
      </c>
      <c r="L236" s="219">
        <v>0</v>
      </c>
      <c r="M236" s="219" t="s">
        <v>724</v>
      </c>
      <c r="N236" s="219">
        <v>0</v>
      </c>
      <c r="O236" s="219" t="s">
        <v>717</v>
      </c>
      <c r="Q236" s="219" t="s">
        <v>662</v>
      </c>
      <c r="R236" s="264">
        <v>39.733333333333334</v>
      </c>
      <c r="S236" s="264" t="s">
        <v>673</v>
      </c>
      <c r="T236" s="264">
        <v>39.733333333333334</v>
      </c>
      <c r="U236" s="264" t="s">
        <v>673</v>
      </c>
    </row>
    <row r="237" spans="1:21">
      <c r="A237" s="219" t="s">
        <v>673</v>
      </c>
      <c r="B237" s="219">
        <v>14617</v>
      </c>
      <c r="C237" s="263">
        <v>1</v>
      </c>
      <c r="D237" s="219">
        <v>66</v>
      </c>
      <c r="E237" s="219" t="s">
        <v>714</v>
      </c>
      <c r="F237" s="219">
        <v>21.4</v>
      </c>
      <c r="G237" s="219" t="s">
        <v>733</v>
      </c>
      <c r="H237" s="219" t="s">
        <v>241</v>
      </c>
      <c r="I237" s="219" t="s">
        <v>234</v>
      </c>
      <c r="K237" s="219">
        <v>1</v>
      </c>
      <c r="L237" s="219">
        <v>840</v>
      </c>
      <c r="M237" s="219" t="s">
        <v>724</v>
      </c>
      <c r="N237" s="219">
        <v>0</v>
      </c>
      <c r="O237" s="219" t="s">
        <v>717</v>
      </c>
      <c r="Q237" s="219" t="s">
        <v>662</v>
      </c>
      <c r="R237" s="264">
        <v>39.966666666666669</v>
      </c>
      <c r="S237" s="264" t="s">
        <v>673</v>
      </c>
      <c r="T237" s="264">
        <v>39.966666666666669</v>
      </c>
      <c r="U237" s="264" t="s">
        <v>673</v>
      </c>
    </row>
    <row r="238" spans="1:21">
      <c r="A238" s="219" t="s">
        <v>673</v>
      </c>
      <c r="B238" s="219">
        <v>14618</v>
      </c>
      <c r="C238" s="263">
        <v>1</v>
      </c>
      <c r="D238" s="219">
        <v>50</v>
      </c>
      <c r="E238" s="219" t="s">
        <v>720</v>
      </c>
      <c r="F238" s="219">
        <v>26.7</v>
      </c>
      <c r="G238" s="219" t="s">
        <v>722</v>
      </c>
      <c r="H238" s="219" t="s">
        <v>241</v>
      </c>
      <c r="I238" s="219" t="s">
        <v>234</v>
      </c>
      <c r="K238" s="219">
        <v>1</v>
      </c>
      <c r="L238" s="219">
        <v>0</v>
      </c>
      <c r="M238" s="219" t="s">
        <v>724</v>
      </c>
      <c r="N238" s="219">
        <v>0</v>
      </c>
      <c r="O238" s="219" t="s">
        <v>730</v>
      </c>
      <c r="Q238" s="219" t="s">
        <v>662</v>
      </c>
      <c r="R238" s="264">
        <v>38.333333333333336</v>
      </c>
      <c r="S238" s="264" t="s">
        <v>673</v>
      </c>
      <c r="T238" s="264">
        <v>38.333333333333336</v>
      </c>
      <c r="U238" s="264" t="s">
        <v>673</v>
      </c>
    </row>
    <row r="239" spans="1:21">
      <c r="A239" s="219" t="s">
        <v>673</v>
      </c>
      <c r="B239" s="219">
        <v>14620</v>
      </c>
      <c r="C239" s="263">
        <v>4</v>
      </c>
      <c r="D239" s="219">
        <v>74</v>
      </c>
      <c r="E239" s="219" t="s">
        <v>720</v>
      </c>
      <c r="F239" s="219">
        <v>18.600000000000001</v>
      </c>
      <c r="G239" s="219" t="s">
        <v>722</v>
      </c>
      <c r="H239" s="219" t="s">
        <v>725</v>
      </c>
      <c r="I239" s="219" t="s">
        <v>234</v>
      </c>
      <c r="K239" s="219">
        <v>1</v>
      </c>
      <c r="L239" s="219">
        <v>530</v>
      </c>
      <c r="M239" s="219" t="s">
        <v>724</v>
      </c>
      <c r="N239" s="219">
        <v>0</v>
      </c>
      <c r="O239" s="219" t="s">
        <v>730</v>
      </c>
      <c r="Q239" s="219" t="s">
        <v>662</v>
      </c>
      <c r="R239" s="264">
        <v>41.56666666666667</v>
      </c>
      <c r="S239" s="264" t="s">
        <v>673</v>
      </c>
      <c r="T239" s="264">
        <v>41.56666666666667</v>
      </c>
      <c r="U239" s="264" t="s">
        <v>673</v>
      </c>
    </row>
    <row r="240" spans="1:21">
      <c r="A240" s="219" t="s">
        <v>673</v>
      </c>
      <c r="B240" s="219">
        <v>15705</v>
      </c>
      <c r="C240" s="263">
        <v>1</v>
      </c>
      <c r="D240" s="219">
        <v>71</v>
      </c>
      <c r="E240" s="219" t="s">
        <v>720</v>
      </c>
      <c r="F240" s="219">
        <v>21.9</v>
      </c>
      <c r="G240" s="219">
        <v>0</v>
      </c>
      <c r="H240" s="66" t="s">
        <v>1448</v>
      </c>
      <c r="I240" s="66" t="s">
        <v>1449</v>
      </c>
      <c r="J240" s="66" t="s">
        <v>1450</v>
      </c>
      <c r="K240" s="66">
        <v>2</v>
      </c>
      <c r="L240" s="219">
        <v>0</v>
      </c>
      <c r="M240" s="219" t="s">
        <v>724</v>
      </c>
      <c r="N240" s="219">
        <v>0</v>
      </c>
      <c r="O240" s="219" t="s">
        <v>717</v>
      </c>
      <c r="Q240" s="219" t="s">
        <v>662</v>
      </c>
      <c r="R240" s="264">
        <v>12.566666666666666</v>
      </c>
      <c r="S240" s="264" t="s">
        <v>673</v>
      </c>
      <c r="T240" s="264">
        <v>12.566666666666666</v>
      </c>
      <c r="U240" s="264" t="s">
        <v>673</v>
      </c>
    </row>
    <row r="241" spans="1:21">
      <c r="A241" s="219" t="s">
        <v>673</v>
      </c>
      <c r="B241" s="219">
        <v>15707</v>
      </c>
      <c r="C241" s="263">
        <v>1</v>
      </c>
      <c r="D241" s="219">
        <v>68</v>
      </c>
      <c r="E241" s="219" t="s">
        <v>714</v>
      </c>
      <c r="F241" s="219">
        <v>23</v>
      </c>
      <c r="G241" s="219" t="s">
        <v>733</v>
      </c>
      <c r="H241" s="219" t="s">
        <v>247</v>
      </c>
      <c r="I241" s="219" t="s">
        <v>723</v>
      </c>
      <c r="K241" s="219">
        <v>1</v>
      </c>
      <c r="L241" s="219">
        <v>50</v>
      </c>
      <c r="M241" s="219" t="s">
        <v>716</v>
      </c>
      <c r="N241" s="219">
        <v>0</v>
      </c>
      <c r="O241" s="219" t="s">
        <v>717</v>
      </c>
      <c r="Q241" s="219" t="s">
        <v>662</v>
      </c>
      <c r="R241" s="264">
        <v>34.56666666666667</v>
      </c>
      <c r="S241" s="264" t="s">
        <v>673</v>
      </c>
      <c r="T241" s="264">
        <v>34.56666666666667</v>
      </c>
      <c r="U241" s="264" t="s">
        <v>673</v>
      </c>
    </row>
    <row r="242" spans="1:21">
      <c r="A242" s="219" t="s">
        <v>673</v>
      </c>
      <c r="B242" s="219">
        <v>15710</v>
      </c>
      <c r="C242" s="263">
        <v>1</v>
      </c>
      <c r="D242" s="219">
        <v>57</v>
      </c>
      <c r="E242" s="219" t="s">
        <v>720</v>
      </c>
      <c r="F242" s="219">
        <v>22.1</v>
      </c>
      <c r="G242" s="219">
        <v>0</v>
      </c>
      <c r="H242" s="219" t="s">
        <v>241</v>
      </c>
      <c r="I242" s="219" t="s">
        <v>234</v>
      </c>
      <c r="K242" s="219">
        <v>1</v>
      </c>
      <c r="L242" s="219">
        <v>0</v>
      </c>
      <c r="M242" s="219" t="s">
        <v>724</v>
      </c>
      <c r="N242" s="219">
        <v>0</v>
      </c>
      <c r="O242" s="219" t="s">
        <v>717</v>
      </c>
      <c r="Q242" s="219" t="s">
        <v>662</v>
      </c>
      <c r="R242" s="264">
        <v>31.766666666666666</v>
      </c>
      <c r="S242" s="264" t="s">
        <v>673</v>
      </c>
      <c r="T242" s="264">
        <v>31.766666666666666</v>
      </c>
      <c r="U242" s="264" t="s">
        <v>673</v>
      </c>
    </row>
    <row r="243" spans="1:21">
      <c r="A243" s="219" t="s">
        <v>673</v>
      </c>
      <c r="B243" s="219">
        <v>15711</v>
      </c>
      <c r="C243" s="263">
        <v>1</v>
      </c>
      <c r="D243" s="219">
        <v>62</v>
      </c>
      <c r="E243" s="219" t="s">
        <v>714</v>
      </c>
      <c r="F243" s="219">
        <v>17.100000000000001</v>
      </c>
      <c r="G243" s="219">
        <v>0</v>
      </c>
      <c r="H243" s="219" t="s">
        <v>241</v>
      </c>
      <c r="I243" s="219" t="s">
        <v>234</v>
      </c>
      <c r="K243" s="219">
        <v>1</v>
      </c>
      <c r="L243" s="219">
        <v>220</v>
      </c>
      <c r="M243" s="219" t="s">
        <v>716</v>
      </c>
      <c r="N243" s="219">
        <v>0</v>
      </c>
      <c r="O243" s="219" t="s">
        <v>717</v>
      </c>
      <c r="Q243" s="219" t="s">
        <v>662</v>
      </c>
      <c r="R243" s="264">
        <v>32.533333333333331</v>
      </c>
      <c r="S243" s="264" t="s">
        <v>673</v>
      </c>
      <c r="T243" s="264">
        <v>32.533333333333331</v>
      </c>
      <c r="U243" s="264" t="s">
        <v>673</v>
      </c>
    </row>
    <row r="244" spans="1:21">
      <c r="A244" s="219" t="s">
        <v>673</v>
      </c>
      <c r="B244" s="219">
        <v>15712</v>
      </c>
      <c r="C244" s="263">
        <v>1</v>
      </c>
      <c r="D244" s="219">
        <v>53</v>
      </c>
      <c r="E244" s="219" t="s">
        <v>714</v>
      </c>
      <c r="F244" s="219">
        <v>22.5</v>
      </c>
      <c r="G244" s="219" t="s">
        <v>733</v>
      </c>
      <c r="H244" s="219" t="s">
        <v>725</v>
      </c>
      <c r="I244" s="219" t="s">
        <v>234</v>
      </c>
      <c r="K244" s="219">
        <v>1</v>
      </c>
      <c r="L244" s="219">
        <v>990</v>
      </c>
      <c r="M244" s="219" t="s">
        <v>724</v>
      </c>
      <c r="N244" s="219">
        <v>0</v>
      </c>
      <c r="O244" s="219" t="s">
        <v>717</v>
      </c>
      <c r="Q244" s="219" t="s">
        <v>662</v>
      </c>
      <c r="R244" s="264">
        <v>27.566666666666666</v>
      </c>
      <c r="S244" s="264" t="s">
        <v>673</v>
      </c>
      <c r="T244" s="264">
        <v>27.566666666666666</v>
      </c>
      <c r="U244" s="264" t="s">
        <v>673</v>
      </c>
    </row>
    <row r="245" spans="1:21">
      <c r="A245" s="219" t="s">
        <v>673</v>
      </c>
      <c r="B245" s="219">
        <v>15713</v>
      </c>
      <c r="C245" s="263">
        <v>1</v>
      </c>
      <c r="D245" s="219">
        <v>54</v>
      </c>
      <c r="E245" s="219" t="s">
        <v>720</v>
      </c>
      <c r="F245" s="219">
        <v>19.399999999999999</v>
      </c>
      <c r="G245" s="219" t="s">
        <v>733</v>
      </c>
      <c r="H245" s="219" t="s">
        <v>247</v>
      </c>
      <c r="I245" s="219" t="s">
        <v>723</v>
      </c>
      <c r="K245" s="219">
        <v>1</v>
      </c>
      <c r="L245" s="219">
        <v>0</v>
      </c>
      <c r="M245" s="219" t="s">
        <v>716</v>
      </c>
      <c r="N245" s="219">
        <v>0</v>
      </c>
      <c r="O245" s="219" t="s">
        <v>717</v>
      </c>
      <c r="Q245" s="219" t="s">
        <v>662</v>
      </c>
      <c r="R245" s="264">
        <v>31.766666666666666</v>
      </c>
      <c r="S245" s="264" t="s">
        <v>673</v>
      </c>
      <c r="T245" s="264">
        <v>31.766666666666666</v>
      </c>
      <c r="U245" s="264" t="s">
        <v>673</v>
      </c>
    </row>
    <row r="246" spans="1:21">
      <c r="A246" s="219" t="s">
        <v>673</v>
      </c>
      <c r="B246" s="219">
        <v>15718</v>
      </c>
      <c r="C246" s="263">
        <v>1</v>
      </c>
      <c r="D246" s="219">
        <v>68</v>
      </c>
      <c r="E246" s="219" t="s">
        <v>720</v>
      </c>
      <c r="F246" s="219">
        <v>19.2</v>
      </c>
      <c r="G246" s="219">
        <v>0</v>
      </c>
      <c r="H246" s="219" t="s">
        <v>243</v>
      </c>
      <c r="I246" s="219" t="s">
        <v>234</v>
      </c>
      <c r="K246" s="219">
        <v>1</v>
      </c>
      <c r="L246" s="219">
        <v>720</v>
      </c>
      <c r="M246" s="219" t="s">
        <v>716</v>
      </c>
      <c r="N246" s="219">
        <v>0</v>
      </c>
      <c r="O246" s="219" t="s">
        <v>717</v>
      </c>
      <c r="Q246" s="219" t="s">
        <v>662</v>
      </c>
      <c r="R246" s="264">
        <v>12.366666666666667</v>
      </c>
      <c r="S246" s="264" t="s">
        <v>673</v>
      </c>
      <c r="T246" s="264">
        <v>12.366666666666667</v>
      </c>
      <c r="U246" s="264" t="s">
        <v>673</v>
      </c>
    </row>
    <row r="247" spans="1:21">
      <c r="A247" s="219" t="s">
        <v>673</v>
      </c>
      <c r="B247" s="219">
        <v>15722</v>
      </c>
      <c r="C247" s="263">
        <v>4</v>
      </c>
      <c r="D247" s="219">
        <v>75</v>
      </c>
      <c r="E247" s="219" t="s">
        <v>714</v>
      </c>
      <c r="F247" s="219">
        <v>23.3</v>
      </c>
      <c r="G247" s="219" t="s">
        <v>733</v>
      </c>
      <c r="H247" s="219" t="s">
        <v>241</v>
      </c>
      <c r="I247" s="219" t="s">
        <v>234</v>
      </c>
      <c r="K247" s="219">
        <v>1</v>
      </c>
      <c r="L247" s="219">
        <v>750</v>
      </c>
      <c r="M247" s="219" t="s">
        <v>724</v>
      </c>
      <c r="N247" s="219">
        <v>0</v>
      </c>
      <c r="O247" s="219" t="s">
        <v>717</v>
      </c>
      <c r="Q247" s="219" t="s">
        <v>662</v>
      </c>
      <c r="R247" s="264">
        <v>28</v>
      </c>
      <c r="S247" s="264" t="s">
        <v>673</v>
      </c>
      <c r="T247" s="264">
        <v>28</v>
      </c>
      <c r="U247" s="264" t="s">
        <v>673</v>
      </c>
    </row>
    <row r="248" spans="1:21">
      <c r="A248" s="219" t="s">
        <v>673</v>
      </c>
      <c r="B248" s="219">
        <v>15723</v>
      </c>
      <c r="C248" s="263">
        <v>3</v>
      </c>
      <c r="D248" s="219">
        <v>60</v>
      </c>
      <c r="E248" s="219" t="s">
        <v>714</v>
      </c>
      <c r="F248" s="219">
        <v>24.1</v>
      </c>
      <c r="G248" s="219" t="s">
        <v>715</v>
      </c>
      <c r="H248" s="219" t="s">
        <v>246</v>
      </c>
      <c r="I248" s="219" t="s">
        <v>723</v>
      </c>
      <c r="K248" s="219">
        <v>1</v>
      </c>
      <c r="L248" s="219">
        <v>400</v>
      </c>
      <c r="M248" s="219" t="s">
        <v>724</v>
      </c>
      <c r="N248" s="219">
        <v>0</v>
      </c>
      <c r="O248" s="219" t="s">
        <v>729</v>
      </c>
      <c r="P248" s="248" t="s">
        <v>832</v>
      </c>
      <c r="Q248" s="219" t="s">
        <v>662</v>
      </c>
      <c r="R248" s="264">
        <v>18.466666666666665</v>
      </c>
      <c r="S248" s="264" t="s">
        <v>734</v>
      </c>
      <c r="T248" s="264">
        <v>38.966666666666669</v>
      </c>
      <c r="U248" s="264" t="s">
        <v>673</v>
      </c>
    </row>
    <row r="249" spans="1:21">
      <c r="A249" s="219" t="s">
        <v>673</v>
      </c>
      <c r="B249" s="219">
        <v>15724</v>
      </c>
      <c r="C249" s="263">
        <v>1</v>
      </c>
      <c r="D249" s="219">
        <v>81</v>
      </c>
      <c r="E249" s="219" t="s">
        <v>720</v>
      </c>
      <c r="F249" s="219">
        <v>23</v>
      </c>
      <c r="G249" s="219" t="s">
        <v>721</v>
      </c>
      <c r="H249" s="219" t="s">
        <v>246</v>
      </c>
      <c r="I249" s="219" t="s">
        <v>723</v>
      </c>
      <c r="K249" s="219">
        <v>1</v>
      </c>
      <c r="L249" s="219">
        <v>0</v>
      </c>
      <c r="M249" s="219" t="s">
        <v>724</v>
      </c>
      <c r="N249" s="219">
        <v>0</v>
      </c>
      <c r="O249" s="219" t="s">
        <v>717</v>
      </c>
      <c r="Q249" s="219" t="s">
        <v>662</v>
      </c>
      <c r="R249" s="264">
        <v>29</v>
      </c>
      <c r="S249" s="264" t="s">
        <v>673</v>
      </c>
      <c r="T249" s="264">
        <v>29</v>
      </c>
      <c r="U249" s="264" t="s">
        <v>673</v>
      </c>
    </row>
    <row r="250" spans="1:21">
      <c r="A250" s="219" t="s">
        <v>673</v>
      </c>
      <c r="B250" s="219">
        <v>15725</v>
      </c>
      <c r="C250" s="263">
        <v>1</v>
      </c>
      <c r="D250" s="219">
        <v>59</v>
      </c>
      <c r="E250" s="219" t="s">
        <v>720</v>
      </c>
      <c r="F250" s="219">
        <v>20</v>
      </c>
      <c r="G250" s="219" t="s">
        <v>733</v>
      </c>
      <c r="H250" s="219" t="s">
        <v>241</v>
      </c>
      <c r="I250" s="219" t="s">
        <v>234</v>
      </c>
      <c r="K250" s="219">
        <v>1</v>
      </c>
      <c r="L250" s="219">
        <v>680</v>
      </c>
      <c r="M250" s="219" t="s">
        <v>724</v>
      </c>
      <c r="N250" s="219">
        <v>0</v>
      </c>
      <c r="O250" s="219" t="s">
        <v>717</v>
      </c>
      <c r="Q250" s="219" t="s">
        <v>662</v>
      </c>
      <c r="R250" s="264">
        <v>12</v>
      </c>
      <c r="S250" s="264" t="s">
        <v>673</v>
      </c>
      <c r="T250" s="264">
        <v>12</v>
      </c>
      <c r="U250" s="264" t="s">
        <v>673</v>
      </c>
    </row>
    <row r="251" spans="1:21">
      <c r="A251" s="219" t="s">
        <v>673</v>
      </c>
      <c r="B251" s="219">
        <v>15726</v>
      </c>
      <c r="C251" s="263">
        <v>2</v>
      </c>
      <c r="D251" s="219">
        <v>69</v>
      </c>
      <c r="E251" s="219" t="s">
        <v>720</v>
      </c>
      <c r="F251" s="219">
        <v>24.1</v>
      </c>
      <c r="G251" s="219" t="s">
        <v>722</v>
      </c>
      <c r="H251" s="219" t="s">
        <v>725</v>
      </c>
      <c r="I251" s="219" t="s">
        <v>234</v>
      </c>
      <c r="K251" s="219">
        <v>1</v>
      </c>
      <c r="L251" s="219">
        <v>0</v>
      </c>
      <c r="M251" s="219" t="s">
        <v>724</v>
      </c>
      <c r="N251" s="219">
        <v>0</v>
      </c>
      <c r="O251" s="219" t="s">
        <v>730</v>
      </c>
      <c r="Q251" s="219" t="s">
        <v>662</v>
      </c>
      <c r="R251" s="264">
        <v>36.266666666666666</v>
      </c>
      <c r="S251" s="264" t="s">
        <v>673</v>
      </c>
      <c r="T251" s="264">
        <v>36.266666666666666</v>
      </c>
      <c r="U251" s="264" t="s">
        <v>673</v>
      </c>
    </row>
    <row r="252" spans="1:21" ht="20">
      <c r="A252" s="219" t="s">
        <v>673</v>
      </c>
      <c r="B252" s="219">
        <v>15727</v>
      </c>
      <c r="C252" s="263">
        <v>1</v>
      </c>
      <c r="D252" s="219">
        <v>74</v>
      </c>
      <c r="E252" s="219" t="s">
        <v>720</v>
      </c>
      <c r="F252" s="219">
        <v>17.3</v>
      </c>
      <c r="G252" s="219" t="s">
        <v>722</v>
      </c>
      <c r="H252" s="219" t="s">
        <v>242</v>
      </c>
      <c r="I252" s="219" t="s">
        <v>234</v>
      </c>
      <c r="K252" s="219">
        <v>1</v>
      </c>
      <c r="L252" s="219">
        <v>0</v>
      </c>
      <c r="M252" s="219" t="s">
        <v>724</v>
      </c>
      <c r="N252" s="219">
        <v>0</v>
      </c>
      <c r="O252" s="219" t="s">
        <v>717</v>
      </c>
      <c r="P252" s="248" t="s">
        <v>855</v>
      </c>
      <c r="Q252" s="219" t="s">
        <v>662</v>
      </c>
      <c r="R252" s="264">
        <v>21.433333333333334</v>
      </c>
      <c r="S252" s="264" t="s">
        <v>734</v>
      </c>
      <c r="T252" s="264">
        <v>38.333333333333336</v>
      </c>
      <c r="U252" s="264" t="s">
        <v>673</v>
      </c>
    </row>
    <row r="253" spans="1:21">
      <c r="A253" s="219" t="s">
        <v>673</v>
      </c>
      <c r="B253" s="219">
        <v>15729</v>
      </c>
      <c r="C253" s="263">
        <v>1</v>
      </c>
      <c r="D253" s="219">
        <v>70</v>
      </c>
      <c r="E253" s="219" t="s">
        <v>720</v>
      </c>
      <c r="F253" s="219">
        <v>24.7</v>
      </c>
      <c r="G253" s="219" t="s">
        <v>722</v>
      </c>
      <c r="H253" s="219" t="s">
        <v>725</v>
      </c>
      <c r="I253" s="219" t="s">
        <v>234</v>
      </c>
      <c r="K253" s="219">
        <v>1</v>
      </c>
      <c r="L253" s="219">
        <v>0</v>
      </c>
      <c r="M253" s="219" t="s">
        <v>716</v>
      </c>
      <c r="N253" s="219">
        <v>0</v>
      </c>
      <c r="O253" s="219" t="s">
        <v>717</v>
      </c>
      <c r="Q253" s="219" t="s">
        <v>662</v>
      </c>
      <c r="R253" s="264">
        <v>37.666666666666664</v>
      </c>
      <c r="S253" s="264" t="s">
        <v>673</v>
      </c>
      <c r="T253" s="264">
        <v>37.666666666666664</v>
      </c>
      <c r="U253" s="264" t="s">
        <v>673</v>
      </c>
    </row>
    <row r="254" spans="1:21">
      <c r="A254" s="219" t="s">
        <v>673</v>
      </c>
      <c r="B254" s="219">
        <v>15730</v>
      </c>
      <c r="C254" s="263">
        <v>2</v>
      </c>
      <c r="D254" s="219">
        <v>94</v>
      </c>
      <c r="E254" s="219" t="s">
        <v>714</v>
      </c>
      <c r="F254" s="219">
        <v>21</v>
      </c>
      <c r="G254" s="219" t="s">
        <v>733</v>
      </c>
      <c r="H254" s="219" t="s">
        <v>242</v>
      </c>
      <c r="I254" s="219" t="s">
        <v>234</v>
      </c>
      <c r="K254" s="219">
        <v>1</v>
      </c>
      <c r="L254" s="219">
        <v>980</v>
      </c>
      <c r="M254" s="219" t="s">
        <v>724</v>
      </c>
      <c r="N254" s="219">
        <v>0</v>
      </c>
      <c r="O254" s="219" t="s">
        <v>717</v>
      </c>
      <c r="Q254" s="219" t="s">
        <v>662</v>
      </c>
      <c r="R254" s="264">
        <v>34.93333333333333</v>
      </c>
      <c r="S254" s="264" t="s">
        <v>673</v>
      </c>
      <c r="T254" s="264">
        <v>34.93333333333333</v>
      </c>
      <c r="U254" s="264" t="s">
        <v>673</v>
      </c>
    </row>
    <row r="255" spans="1:21">
      <c r="A255" s="219" t="s">
        <v>673</v>
      </c>
      <c r="B255" s="219">
        <v>15731</v>
      </c>
      <c r="C255" s="263">
        <v>3</v>
      </c>
      <c r="D255" s="219">
        <v>59</v>
      </c>
      <c r="E255" s="219" t="s">
        <v>720</v>
      </c>
      <c r="F255" s="219">
        <v>23.7</v>
      </c>
      <c r="G255" s="219" t="s">
        <v>721</v>
      </c>
      <c r="H255" s="219" t="s">
        <v>246</v>
      </c>
      <c r="I255" s="219" t="s">
        <v>723</v>
      </c>
      <c r="K255" s="219">
        <v>1</v>
      </c>
      <c r="L255" s="219">
        <v>0</v>
      </c>
      <c r="M255" s="219" t="s">
        <v>724</v>
      </c>
      <c r="N255" s="219">
        <v>0</v>
      </c>
      <c r="O255" s="219" t="s">
        <v>717</v>
      </c>
      <c r="Q255" s="219" t="s">
        <v>662</v>
      </c>
      <c r="R255" s="264">
        <v>35.9</v>
      </c>
      <c r="S255" s="264" t="s">
        <v>673</v>
      </c>
      <c r="T255" s="264">
        <v>35.9</v>
      </c>
      <c r="U255" s="264" t="s">
        <v>673</v>
      </c>
    </row>
    <row r="256" spans="1:21">
      <c r="A256" s="219" t="s">
        <v>673</v>
      </c>
      <c r="B256" s="219">
        <v>15733</v>
      </c>
      <c r="C256" s="263">
        <v>1</v>
      </c>
      <c r="D256" s="219">
        <v>71</v>
      </c>
      <c r="E256" s="219" t="s">
        <v>714</v>
      </c>
      <c r="F256" s="219">
        <v>23.7</v>
      </c>
      <c r="G256" s="219" t="s">
        <v>733</v>
      </c>
      <c r="H256" s="219" t="s">
        <v>246</v>
      </c>
      <c r="I256" s="219" t="s">
        <v>723</v>
      </c>
      <c r="K256" s="219">
        <v>1</v>
      </c>
      <c r="L256" s="219">
        <v>160</v>
      </c>
      <c r="M256" s="219" t="s">
        <v>724</v>
      </c>
      <c r="N256" s="219">
        <v>0</v>
      </c>
      <c r="O256" s="219" t="s">
        <v>717</v>
      </c>
      <c r="Q256" s="219" t="s">
        <v>662</v>
      </c>
      <c r="R256" s="264">
        <v>14.233333333333333</v>
      </c>
      <c r="S256" s="264" t="s">
        <v>673</v>
      </c>
      <c r="T256" s="264">
        <v>14.233333333333333</v>
      </c>
      <c r="U256" s="264" t="s">
        <v>673</v>
      </c>
    </row>
    <row r="257" spans="1:21">
      <c r="A257" s="219" t="s">
        <v>673</v>
      </c>
      <c r="B257" s="219">
        <v>16445</v>
      </c>
      <c r="C257" s="263">
        <v>1</v>
      </c>
      <c r="D257" s="219">
        <v>77</v>
      </c>
      <c r="E257" s="219" t="s">
        <v>720</v>
      </c>
      <c r="F257" s="219">
        <v>29</v>
      </c>
      <c r="G257" s="219" t="s">
        <v>733</v>
      </c>
      <c r="H257" s="219" t="s">
        <v>241</v>
      </c>
      <c r="I257" s="219" t="s">
        <v>234</v>
      </c>
      <c r="K257" s="219">
        <v>1</v>
      </c>
      <c r="L257" s="219">
        <v>0</v>
      </c>
      <c r="M257" s="219" t="s">
        <v>724</v>
      </c>
      <c r="N257" s="219">
        <v>0</v>
      </c>
      <c r="O257" s="219" t="s">
        <v>717</v>
      </c>
      <c r="Q257" s="219" t="s">
        <v>662</v>
      </c>
      <c r="R257" s="264">
        <v>12.8</v>
      </c>
      <c r="S257" s="264" t="s">
        <v>673</v>
      </c>
      <c r="T257" s="264">
        <v>12.8</v>
      </c>
      <c r="U257" s="264" t="s">
        <v>673</v>
      </c>
    </row>
    <row r="258" spans="1:21">
      <c r="A258" s="225" t="s">
        <v>673</v>
      </c>
      <c r="B258" s="225">
        <v>16447</v>
      </c>
      <c r="C258" s="265">
        <v>1</v>
      </c>
      <c r="D258" s="225">
        <v>70</v>
      </c>
      <c r="E258" s="225" t="s">
        <v>714</v>
      </c>
      <c r="F258" s="225">
        <v>25.7</v>
      </c>
      <c r="G258" s="225">
        <v>0</v>
      </c>
      <c r="H258" s="225" t="s">
        <v>247</v>
      </c>
      <c r="I258" s="225" t="s">
        <v>723</v>
      </c>
      <c r="J258" s="225"/>
      <c r="K258" s="225">
        <v>1</v>
      </c>
      <c r="L258" s="225">
        <v>500</v>
      </c>
      <c r="M258" s="225" t="s">
        <v>716</v>
      </c>
      <c r="N258" s="225">
        <v>0</v>
      </c>
      <c r="O258" s="225" t="s">
        <v>717</v>
      </c>
      <c r="P258" s="254"/>
      <c r="Q258" s="225" t="s">
        <v>662</v>
      </c>
      <c r="R258" s="266">
        <v>9.3666666666666671</v>
      </c>
      <c r="S258" s="266" t="s">
        <v>734</v>
      </c>
      <c r="T258" s="266">
        <v>18.866666666666667</v>
      </c>
      <c r="U258" s="266" t="s">
        <v>673</v>
      </c>
    </row>
    <row r="260" spans="1:21">
      <c r="C260" s="267" t="s">
        <v>856</v>
      </c>
    </row>
    <row r="261" spans="1:21">
      <c r="C261" s="267" t="s">
        <v>857</v>
      </c>
    </row>
    <row r="262" spans="1:21">
      <c r="C262" s="267" t="s">
        <v>858</v>
      </c>
    </row>
    <row r="263" spans="1:21">
      <c r="C263" s="267" t="s">
        <v>859</v>
      </c>
    </row>
    <row r="276" spans="3:3">
      <c r="C276" s="267"/>
    </row>
    <row r="277" spans="3:3">
      <c r="C277" s="267"/>
    </row>
    <row r="278" spans="3:3">
      <c r="C278" s="267"/>
    </row>
    <row r="279" spans="3:3">
      <c r="C279" s="267"/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E3593-0C1A-DE43-8F1E-A7CF4D1E2506}">
  <dimension ref="A1:N21"/>
  <sheetViews>
    <sheetView workbookViewId="0">
      <selection activeCell="H14" sqref="H14"/>
    </sheetView>
  </sheetViews>
  <sheetFormatPr baseColWidth="10" defaultColWidth="9" defaultRowHeight="16"/>
  <cols>
    <col min="1" max="4" width="9" style="176"/>
    <col min="5" max="5" width="9.7109375" style="176" customWidth="1"/>
    <col min="6" max="12" width="9" style="176"/>
    <col min="13" max="13" width="10.7109375" style="176" customWidth="1"/>
    <col min="14" max="16384" width="9" style="176"/>
  </cols>
  <sheetData>
    <row r="1" spans="1:14">
      <c r="A1" s="204" t="s">
        <v>1481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3" spans="1:14" ht="52" thickBot="1">
      <c r="A3" s="178" t="s">
        <v>449</v>
      </c>
      <c r="B3" s="179" t="s">
        <v>450</v>
      </c>
      <c r="C3" s="179" t="s">
        <v>451</v>
      </c>
      <c r="D3" s="179" t="s">
        <v>486</v>
      </c>
      <c r="E3" s="180" t="s">
        <v>453</v>
      </c>
      <c r="F3" s="205" t="s">
        <v>475</v>
      </c>
      <c r="G3" s="179" t="s">
        <v>455</v>
      </c>
      <c r="H3" s="180" t="s">
        <v>456</v>
      </c>
      <c r="I3" s="180" t="s">
        <v>457</v>
      </c>
      <c r="J3" s="180" t="s">
        <v>458</v>
      </c>
      <c r="K3" s="179" t="s">
        <v>459</v>
      </c>
      <c r="L3" s="206" t="s">
        <v>476</v>
      </c>
      <c r="M3" s="183" t="s">
        <v>461</v>
      </c>
      <c r="N3" s="184" t="s">
        <v>487</v>
      </c>
    </row>
    <row r="4" spans="1:14" s="191" customFormat="1" ht="18" thickTop="1">
      <c r="A4" s="185">
        <v>1</v>
      </c>
      <c r="B4" s="207" t="s">
        <v>477</v>
      </c>
      <c r="C4" s="187">
        <v>0.47099999999999997</v>
      </c>
      <c r="D4" s="185">
        <v>8</v>
      </c>
      <c r="E4" s="208">
        <v>8</v>
      </c>
      <c r="F4" s="185">
        <v>0</v>
      </c>
      <c r="G4" s="185">
        <v>2</v>
      </c>
      <c r="H4" s="208">
        <v>2</v>
      </c>
      <c r="I4" s="185">
        <v>1</v>
      </c>
      <c r="J4" s="208">
        <v>10</v>
      </c>
      <c r="K4" s="185">
        <v>0</v>
      </c>
      <c r="L4" s="185">
        <v>1</v>
      </c>
      <c r="M4" s="209">
        <v>3.5950000000000003E-2</v>
      </c>
      <c r="N4" s="210">
        <v>1.14E-8</v>
      </c>
    </row>
    <row r="5" spans="1:14" s="191" customFormat="1" ht="17">
      <c r="A5" s="17">
        <v>1</v>
      </c>
      <c r="B5" s="195" t="s">
        <v>303</v>
      </c>
      <c r="C5" s="136">
        <v>0.76500000000000001</v>
      </c>
      <c r="D5" s="17">
        <v>13</v>
      </c>
      <c r="E5" s="21">
        <v>9</v>
      </c>
      <c r="F5" s="17">
        <v>0</v>
      </c>
      <c r="G5" s="17">
        <v>12</v>
      </c>
      <c r="H5" s="21">
        <v>15</v>
      </c>
      <c r="I5" s="17">
        <v>0</v>
      </c>
      <c r="J5" s="21">
        <v>5</v>
      </c>
      <c r="K5" s="17">
        <v>0</v>
      </c>
      <c r="L5" s="17">
        <v>1</v>
      </c>
      <c r="M5" s="36">
        <v>0.65003999999999995</v>
      </c>
      <c r="N5" s="198">
        <v>4.03E-7</v>
      </c>
    </row>
    <row r="6" spans="1:14" s="191" customFormat="1" ht="17">
      <c r="A6" s="17">
        <v>1</v>
      </c>
      <c r="B6" s="195" t="s">
        <v>478</v>
      </c>
      <c r="C6" s="136">
        <v>0.35299999999999998</v>
      </c>
      <c r="D6" s="17">
        <v>6</v>
      </c>
      <c r="E6" s="21">
        <v>3</v>
      </c>
      <c r="F6" s="17">
        <v>0</v>
      </c>
      <c r="G6" s="17">
        <v>6</v>
      </c>
      <c r="H6" s="17">
        <v>0</v>
      </c>
      <c r="I6" s="21">
        <v>2</v>
      </c>
      <c r="J6" s="21">
        <v>4</v>
      </c>
      <c r="K6" s="17">
        <v>0</v>
      </c>
      <c r="L6" s="17">
        <v>1</v>
      </c>
      <c r="M6" s="17">
        <v>1</v>
      </c>
      <c r="N6" s="199">
        <v>3.2939999999999997E-2</v>
      </c>
    </row>
    <row r="7" spans="1:14" s="191" customFormat="1" ht="17">
      <c r="A7" s="17">
        <v>1</v>
      </c>
      <c r="B7" s="192" t="s">
        <v>479</v>
      </c>
      <c r="C7" s="136">
        <v>0.52900000000000003</v>
      </c>
      <c r="D7" s="17">
        <v>9</v>
      </c>
      <c r="E7" s="21">
        <v>9</v>
      </c>
      <c r="F7" s="17">
        <v>0</v>
      </c>
      <c r="G7" s="17">
        <v>3</v>
      </c>
      <c r="H7" s="17">
        <v>1</v>
      </c>
      <c r="I7" s="17">
        <v>1</v>
      </c>
      <c r="J7" s="21">
        <v>13</v>
      </c>
      <c r="K7" s="17">
        <v>0</v>
      </c>
      <c r="L7" s="17">
        <v>1</v>
      </c>
      <c r="M7" s="194">
        <v>1.7250000000000001E-2</v>
      </c>
      <c r="N7" s="36">
        <v>0.70028000000000001</v>
      </c>
    </row>
    <row r="8" spans="1:14" s="191" customFormat="1" ht="17">
      <c r="A8" s="17">
        <v>1</v>
      </c>
      <c r="B8" s="192" t="s">
        <v>480</v>
      </c>
      <c r="C8" s="136">
        <v>0.94099999999999995</v>
      </c>
      <c r="D8" s="17">
        <v>16</v>
      </c>
      <c r="E8" s="21">
        <v>16</v>
      </c>
      <c r="F8" s="17">
        <v>0</v>
      </c>
      <c r="G8" s="17">
        <v>1</v>
      </c>
      <c r="H8" s="17">
        <v>0</v>
      </c>
      <c r="I8" s="17">
        <v>0</v>
      </c>
      <c r="J8" s="21">
        <v>16</v>
      </c>
      <c r="K8" s="17">
        <v>0</v>
      </c>
      <c r="L8" s="17">
        <v>1</v>
      </c>
      <c r="M8" s="194">
        <v>1.2E-4</v>
      </c>
      <c r="N8" s="36">
        <v>0.77553000000000005</v>
      </c>
    </row>
    <row r="9" spans="1:14" s="191" customFormat="1" ht="17">
      <c r="A9" s="17">
        <v>1</v>
      </c>
      <c r="B9" s="192" t="s">
        <v>469</v>
      </c>
      <c r="C9" s="136">
        <v>0.94099999999999995</v>
      </c>
      <c r="D9" s="17">
        <v>16</v>
      </c>
      <c r="E9" s="21">
        <v>16</v>
      </c>
      <c r="F9" s="17">
        <v>0</v>
      </c>
      <c r="G9" s="17">
        <v>1</v>
      </c>
      <c r="H9" s="21">
        <v>2</v>
      </c>
      <c r="I9" s="17">
        <v>0</v>
      </c>
      <c r="J9" s="21">
        <v>18</v>
      </c>
      <c r="K9" s="17">
        <v>0</v>
      </c>
      <c r="L9" s="17">
        <v>1</v>
      </c>
      <c r="M9" s="194">
        <v>1.2E-4</v>
      </c>
      <c r="N9" s="17">
        <v>1</v>
      </c>
    </row>
    <row r="10" spans="1:14" s="191" customFormat="1" ht="17">
      <c r="A10" s="17">
        <v>1</v>
      </c>
      <c r="B10" s="192" t="s">
        <v>466</v>
      </c>
      <c r="C10" s="136">
        <v>0.70599999999999996</v>
      </c>
      <c r="D10" s="17">
        <v>12</v>
      </c>
      <c r="E10" s="21">
        <v>12</v>
      </c>
      <c r="F10" s="17">
        <v>0</v>
      </c>
      <c r="G10" s="17">
        <v>1</v>
      </c>
      <c r="H10" s="21">
        <v>2</v>
      </c>
      <c r="I10" s="17">
        <v>0</v>
      </c>
      <c r="J10" s="21">
        <v>13</v>
      </c>
      <c r="K10" s="17">
        <v>0</v>
      </c>
      <c r="L10" s="17">
        <v>1</v>
      </c>
      <c r="M10" s="194">
        <v>2.0500000000000002E-3</v>
      </c>
      <c r="N10" s="17">
        <v>1</v>
      </c>
    </row>
    <row r="11" spans="1:14" s="191" customFormat="1" ht="17">
      <c r="A11" s="17">
        <v>1</v>
      </c>
      <c r="B11" s="192" t="s">
        <v>481</v>
      </c>
      <c r="C11" s="136">
        <v>0.58799999999999997</v>
      </c>
      <c r="D11" s="17">
        <v>10</v>
      </c>
      <c r="E11" s="21">
        <v>10</v>
      </c>
      <c r="F11" s="17">
        <v>0</v>
      </c>
      <c r="G11" s="17">
        <v>1</v>
      </c>
      <c r="H11" s="17">
        <v>0</v>
      </c>
      <c r="I11" s="17">
        <v>0</v>
      </c>
      <c r="J11" s="21">
        <v>11</v>
      </c>
      <c r="K11" s="17">
        <v>0</v>
      </c>
      <c r="L11" s="17">
        <v>1</v>
      </c>
      <c r="M11" s="194">
        <v>7.1199999999999996E-3</v>
      </c>
      <c r="N11" s="17">
        <v>1</v>
      </c>
    </row>
    <row r="12" spans="1:14" s="191" customFormat="1" ht="17">
      <c r="A12" s="17">
        <v>1</v>
      </c>
      <c r="B12" s="192" t="s">
        <v>482</v>
      </c>
      <c r="C12" s="136">
        <v>0.76500000000000001</v>
      </c>
      <c r="D12" s="17">
        <v>13</v>
      </c>
      <c r="E12" s="21">
        <v>13</v>
      </c>
      <c r="F12" s="17">
        <v>0</v>
      </c>
      <c r="G12" s="17">
        <v>3</v>
      </c>
      <c r="H12" s="17">
        <v>0</v>
      </c>
      <c r="I12" s="17">
        <v>0</v>
      </c>
      <c r="J12" s="21">
        <v>15</v>
      </c>
      <c r="K12" s="17">
        <v>0</v>
      </c>
      <c r="L12" s="17">
        <v>1</v>
      </c>
      <c r="M12" s="194">
        <v>1.8E-3</v>
      </c>
      <c r="N12" s="17">
        <v>1</v>
      </c>
    </row>
    <row r="13" spans="1:14" s="191" customFormat="1" ht="17">
      <c r="A13" s="17">
        <v>1</v>
      </c>
      <c r="B13" s="196" t="s">
        <v>373</v>
      </c>
      <c r="C13" s="136">
        <v>0.35299999999999998</v>
      </c>
      <c r="D13" s="17">
        <v>6</v>
      </c>
      <c r="E13" s="17">
        <v>1</v>
      </c>
      <c r="F13" s="18">
        <v>3</v>
      </c>
      <c r="G13" s="17">
        <v>5</v>
      </c>
      <c r="H13" s="17">
        <v>0</v>
      </c>
      <c r="I13" s="17">
        <v>0</v>
      </c>
      <c r="J13" s="17">
        <v>1</v>
      </c>
      <c r="K13" s="17">
        <v>0</v>
      </c>
      <c r="L13" s="200">
        <v>5.8939999999999999E-2</v>
      </c>
      <c r="M13" s="17">
        <v>1</v>
      </c>
      <c r="N13" s="17">
        <v>1</v>
      </c>
    </row>
    <row r="14" spans="1:14" s="191" customFormat="1" ht="17">
      <c r="A14" s="17">
        <v>1</v>
      </c>
      <c r="B14" s="196" t="s">
        <v>420</v>
      </c>
      <c r="C14" s="136">
        <v>0.23499999999999999</v>
      </c>
      <c r="D14" s="17">
        <v>4</v>
      </c>
      <c r="E14" s="17">
        <v>0</v>
      </c>
      <c r="F14" s="18">
        <v>2</v>
      </c>
      <c r="G14" s="17">
        <v>4</v>
      </c>
      <c r="H14" s="17">
        <v>0</v>
      </c>
      <c r="I14" s="17">
        <v>0</v>
      </c>
      <c r="J14" s="17">
        <v>0</v>
      </c>
      <c r="K14" s="17">
        <v>0</v>
      </c>
      <c r="L14" s="200">
        <v>8.4949999999999998E-2</v>
      </c>
      <c r="M14" s="17">
        <v>1</v>
      </c>
      <c r="N14" s="17">
        <v>1</v>
      </c>
    </row>
    <row r="15" spans="1:14" s="191" customFormat="1" ht="17">
      <c r="A15" s="17">
        <v>1</v>
      </c>
      <c r="B15" s="192" t="s">
        <v>483</v>
      </c>
      <c r="C15" s="136">
        <v>0.76500000000000001</v>
      </c>
      <c r="D15" s="17">
        <v>13</v>
      </c>
      <c r="E15" s="21">
        <v>11</v>
      </c>
      <c r="F15" s="17">
        <v>0</v>
      </c>
      <c r="G15" s="17">
        <v>6</v>
      </c>
      <c r="H15" s="17">
        <v>0</v>
      </c>
      <c r="I15" s="17">
        <v>0</v>
      </c>
      <c r="J15" s="21">
        <v>11</v>
      </c>
      <c r="K15" s="17">
        <v>0</v>
      </c>
      <c r="L15" s="17">
        <v>1</v>
      </c>
      <c r="M15" s="194">
        <v>4.4389999999999999E-2</v>
      </c>
      <c r="N15" s="17">
        <v>1</v>
      </c>
    </row>
    <row r="16" spans="1:14" s="191" customFormat="1" ht="17">
      <c r="A16" s="17">
        <v>1</v>
      </c>
      <c r="B16" s="196" t="s">
        <v>484</v>
      </c>
      <c r="C16" s="136">
        <v>0.17599999999999999</v>
      </c>
      <c r="D16" s="17">
        <v>3</v>
      </c>
      <c r="E16" s="17">
        <v>0</v>
      </c>
      <c r="F16" s="18">
        <v>2</v>
      </c>
      <c r="G16" s="17">
        <v>3</v>
      </c>
      <c r="H16" s="17">
        <v>0</v>
      </c>
      <c r="I16" s="17">
        <v>0</v>
      </c>
      <c r="J16" s="17">
        <v>0</v>
      </c>
      <c r="K16" s="17">
        <v>0</v>
      </c>
      <c r="L16" s="200">
        <v>6.7049999999999998E-2</v>
      </c>
      <c r="M16" s="17">
        <v>1</v>
      </c>
      <c r="N16" s="17">
        <v>1</v>
      </c>
    </row>
    <row r="17" spans="1:14" s="191" customFormat="1" ht="17">
      <c r="A17" s="26">
        <v>1</v>
      </c>
      <c r="B17" s="211" t="s">
        <v>485</v>
      </c>
      <c r="C17" s="202">
        <v>0.58799999999999997</v>
      </c>
      <c r="D17" s="26">
        <v>10</v>
      </c>
      <c r="E17" s="27">
        <v>9</v>
      </c>
      <c r="F17" s="26">
        <v>0</v>
      </c>
      <c r="G17" s="26">
        <v>9</v>
      </c>
      <c r="H17" s="26">
        <v>0</v>
      </c>
      <c r="I17" s="26">
        <v>0</v>
      </c>
      <c r="J17" s="27">
        <v>13</v>
      </c>
      <c r="K17" s="26">
        <v>0</v>
      </c>
      <c r="L17" s="26">
        <v>1</v>
      </c>
      <c r="M17" s="212">
        <v>6.6390000000000005E-2</v>
      </c>
      <c r="N17" s="26">
        <v>1</v>
      </c>
    </row>
    <row r="19" spans="1:14">
      <c r="A19" s="176" t="s">
        <v>1452</v>
      </c>
    </row>
    <row r="20" spans="1:14">
      <c r="A20" s="176" t="s">
        <v>473</v>
      </c>
    </row>
    <row r="21" spans="1:14">
      <c r="A21" s="176" t="s">
        <v>474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773C-4EBE-F443-8456-3F6AC53C3ED0}">
  <dimension ref="A1:I43"/>
  <sheetViews>
    <sheetView workbookViewId="0">
      <selection activeCell="H25" sqref="H25"/>
    </sheetView>
  </sheetViews>
  <sheetFormatPr baseColWidth="10" defaultColWidth="13.28515625" defaultRowHeight="16"/>
  <cols>
    <col min="1" max="2" width="13.28515625" style="1"/>
    <col min="3" max="3" width="37.42578125" style="1" customWidth="1"/>
    <col min="4" max="4" width="10.85546875" style="1" customWidth="1"/>
    <col min="5" max="5" width="9.7109375" style="1" customWidth="1"/>
    <col min="6" max="6" width="9.140625" style="1" customWidth="1"/>
    <col min="7" max="7" width="15.5703125" style="1" customWidth="1"/>
    <col min="8" max="9" width="15.140625" style="1" customWidth="1"/>
    <col min="10" max="16384" width="13.28515625" style="1"/>
  </cols>
  <sheetData>
    <row r="1" spans="1:9">
      <c r="A1" s="9" t="s">
        <v>1482</v>
      </c>
      <c r="B1" s="9"/>
      <c r="C1" s="9"/>
      <c r="D1" s="9"/>
      <c r="E1" s="9"/>
      <c r="F1" s="9"/>
    </row>
    <row r="2" spans="1:9">
      <c r="A2" s="9"/>
      <c r="B2" s="9"/>
      <c r="C2" s="9"/>
      <c r="D2" s="9"/>
      <c r="E2" s="9"/>
      <c r="F2" s="9"/>
    </row>
    <row r="3" spans="1:9" s="12" customFormat="1" ht="51">
      <c r="A3" s="10" t="s">
        <v>1108</v>
      </c>
      <c r="B3" s="11" t="s">
        <v>150</v>
      </c>
      <c r="C3" s="11" t="s">
        <v>151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</row>
    <row r="4" spans="1:9" ht="17">
      <c r="A4" s="13" t="s">
        <v>215</v>
      </c>
      <c r="B4" s="14" t="s">
        <v>158</v>
      </c>
      <c r="C4" s="13" t="s">
        <v>159</v>
      </c>
      <c r="D4" s="15">
        <v>2.2E-16</v>
      </c>
      <c r="E4" s="16">
        <v>0.255</v>
      </c>
      <c r="F4" s="14">
        <v>0</v>
      </c>
      <c r="G4" s="14" t="s">
        <v>160</v>
      </c>
      <c r="H4" s="13">
        <v>17</v>
      </c>
      <c r="I4" s="13">
        <v>183</v>
      </c>
    </row>
    <row r="5" spans="1:9" ht="17">
      <c r="A5" s="17" t="s">
        <v>215</v>
      </c>
      <c r="B5" s="18" t="s">
        <v>161</v>
      </c>
      <c r="C5" s="17" t="s">
        <v>159</v>
      </c>
      <c r="D5" s="19">
        <v>2.2E-16</v>
      </c>
      <c r="E5" s="20">
        <v>0.128</v>
      </c>
      <c r="F5" s="18">
        <v>0</v>
      </c>
      <c r="G5" s="18" t="s">
        <v>160</v>
      </c>
      <c r="H5" s="17">
        <v>17</v>
      </c>
      <c r="I5" s="17">
        <v>183</v>
      </c>
    </row>
    <row r="6" spans="1:9" ht="34">
      <c r="A6" s="17" t="s">
        <v>215</v>
      </c>
      <c r="B6" s="18" t="s">
        <v>162</v>
      </c>
      <c r="C6" s="17" t="s">
        <v>163</v>
      </c>
      <c r="D6" s="19">
        <v>2.2E-16</v>
      </c>
      <c r="E6" s="20">
        <v>8.5999999999999993E-2</v>
      </c>
      <c r="F6" s="18">
        <v>0</v>
      </c>
      <c r="G6" s="18" t="s">
        <v>160</v>
      </c>
      <c r="H6" s="17">
        <v>17</v>
      </c>
      <c r="I6" s="17">
        <v>183</v>
      </c>
    </row>
    <row r="7" spans="1:9" ht="17">
      <c r="A7" s="17" t="s">
        <v>215</v>
      </c>
      <c r="B7" s="18" t="s">
        <v>164</v>
      </c>
      <c r="C7" s="17" t="s">
        <v>159</v>
      </c>
      <c r="D7" s="19">
        <v>2.2E-16</v>
      </c>
      <c r="E7" s="20">
        <v>6.9000000000000006E-2</v>
      </c>
      <c r="F7" s="18">
        <v>0</v>
      </c>
      <c r="G7" s="18" t="s">
        <v>160</v>
      </c>
      <c r="H7" s="17">
        <v>17</v>
      </c>
      <c r="I7" s="17">
        <v>183</v>
      </c>
    </row>
    <row r="8" spans="1:9" ht="17">
      <c r="A8" s="17" t="s">
        <v>215</v>
      </c>
      <c r="B8" s="18" t="s">
        <v>165</v>
      </c>
      <c r="C8" s="17" t="s">
        <v>159</v>
      </c>
      <c r="D8" s="19">
        <v>2.2E-16</v>
      </c>
      <c r="E8" s="20">
        <v>6.6000000000000003E-2</v>
      </c>
      <c r="F8" s="18">
        <v>0</v>
      </c>
      <c r="G8" s="18" t="s">
        <v>160</v>
      </c>
      <c r="H8" s="17">
        <v>17</v>
      </c>
      <c r="I8" s="17">
        <v>183</v>
      </c>
    </row>
    <row r="9" spans="1:9" ht="17">
      <c r="A9" s="17" t="s">
        <v>215</v>
      </c>
      <c r="B9" s="18" t="s">
        <v>166</v>
      </c>
      <c r="C9" s="17" t="s">
        <v>159</v>
      </c>
      <c r="D9" s="19">
        <v>2.2E-16</v>
      </c>
      <c r="E9" s="20">
        <v>0.05</v>
      </c>
      <c r="F9" s="18">
        <v>0</v>
      </c>
      <c r="G9" s="18" t="s">
        <v>160</v>
      </c>
      <c r="H9" s="17">
        <v>17</v>
      </c>
      <c r="I9" s="17">
        <v>183</v>
      </c>
    </row>
    <row r="10" spans="1:9" ht="17">
      <c r="A10" s="17" t="s">
        <v>215</v>
      </c>
      <c r="B10" s="18" t="s">
        <v>167</v>
      </c>
      <c r="C10" s="17" t="s">
        <v>168</v>
      </c>
      <c r="D10" s="19">
        <v>2.2E-16</v>
      </c>
      <c r="E10" s="20">
        <v>2.5999999999999999E-2</v>
      </c>
      <c r="F10" s="18">
        <v>0</v>
      </c>
      <c r="G10" s="18" t="s">
        <v>160</v>
      </c>
      <c r="H10" s="17">
        <v>17</v>
      </c>
      <c r="I10" s="17">
        <v>183</v>
      </c>
    </row>
    <row r="11" spans="1:9" ht="34">
      <c r="A11" s="17" t="s">
        <v>215</v>
      </c>
      <c r="B11" s="18" t="s">
        <v>169</v>
      </c>
      <c r="C11" s="17" t="s">
        <v>170</v>
      </c>
      <c r="D11" s="19">
        <v>2.2E-16</v>
      </c>
      <c r="E11" s="20">
        <v>2.3E-2</v>
      </c>
      <c r="F11" s="18">
        <v>0</v>
      </c>
      <c r="G11" s="18" t="s">
        <v>160</v>
      </c>
      <c r="H11" s="17">
        <v>17</v>
      </c>
      <c r="I11" s="17">
        <v>183</v>
      </c>
    </row>
    <row r="12" spans="1:9" ht="34">
      <c r="A12" s="17" t="s">
        <v>215</v>
      </c>
      <c r="B12" s="18" t="s">
        <v>171</v>
      </c>
      <c r="C12" s="17" t="s">
        <v>172</v>
      </c>
      <c r="D12" s="19">
        <v>2.2E-16</v>
      </c>
      <c r="E12" s="20">
        <v>1.4E-2</v>
      </c>
      <c r="F12" s="18">
        <v>0</v>
      </c>
      <c r="G12" s="18" t="s">
        <v>160</v>
      </c>
      <c r="H12" s="17">
        <v>17</v>
      </c>
      <c r="I12" s="17">
        <v>183</v>
      </c>
    </row>
    <row r="13" spans="1:9" ht="34">
      <c r="A13" s="17" t="s">
        <v>215</v>
      </c>
      <c r="B13" s="21" t="s">
        <v>173</v>
      </c>
      <c r="C13" s="17" t="s">
        <v>174</v>
      </c>
      <c r="D13" s="19">
        <v>5.7799999999999997E-10</v>
      </c>
      <c r="E13" s="21">
        <v>0</v>
      </c>
      <c r="F13" s="22">
        <v>8.2000000000000003E-2</v>
      </c>
      <c r="G13" s="21">
        <v>0</v>
      </c>
      <c r="H13" s="17">
        <v>17</v>
      </c>
      <c r="I13" s="17">
        <v>183</v>
      </c>
    </row>
    <row r="14" spans="1:9" ht="17">
      <c r="A14" s="17" t="s">
        <v>215</v>
      </c>
      <c r="B14" s="21" t="s">
        <v>175</v>
      </c>
      <c r="C14" s="17" t="s">
        <v>176</v>
      </c>
      <c r="D14" s="19">
        <v>5.7799999999999997E-10</v>
      </c>
      <c r="E14" s="21">
        <v>0</v>
      </c>
      <c r="F14" s="22">
        <v>6.6000000000000003E-2</v>
      </c>
      <c r="G14" s="21">
        <v>0</v>
      </c>
      <c r="H14" s="17">
        <v>17</v>
      </c>
      <c r="I14" s="17">
        <v>183</v>
      </c>
    </row>
    <row r="15" spans="1:9" ht="34">
      <c r="A15" s="17" t="s">
        <v>215</v>
      </c>
      <c r="B15" s="21" t="s">
        <v>177</v>
      </c>
      <c r="C15" s="17" t="s">
        <v>178</v>
      </c>
      <c r="D15" s="19">
        <v>1.7700000000000001E-9</v>
      </c>
      <c r="E15" s="21">
        <v>0</v>
      </c>
      <c r="F15" s="22">
        <v>7.0000000000000007E-2</v>
      </c>
      <c r="G15" s="21">
        <v>0</v>
      </c>
      <c r="H15" s="17">
        <v>17</v>
      </c>
      <c r="I15" s="17">
        <v>183</v>
      </c>
    </row>
    <row r="16" spans="1:9" ht="34">
      <c r="A16" s="17" t="s">
        <v>215</v>
      </c>
      <c r="B16" s="18" t="s">
        <v>179</v>
      </c>
      <c r="C16" s="17" t="s">
        <v>180</v>
      </c>
      <c r="D16" s="19">
        <v>4.7799999999999996E-9</v>
      </c>
      <c r="E16" s="20">
        <v>0.83699999999999997</v>
      </c>
      <c r="F16" s="20">
        <v>0.438</v>
      </c>
      <c r="G16" s="23">
        <v>2.09</v>
      </c>
      <c r="H16" s="17">
        <v>17</v>
      </c>
      <c r="I16" s="17">
        <v>183</v>
      </c>
    </row>
    <row r="17" spans="1:9" ht="17">
      <c r="A17" s="17" t="s">
        <v>215</v>
      </c>
      <c r="B17" s="21" t="s">
        <v>181</v>
      </c>
      <c r="C17" s="17" t="s">
        <v>182</v>
      </c>
      <c r="D17" s="19">
        <v>5.2199999999999998E-9</v>
      </c>
      <c r="E17" s="21">
        <v>0</v>
      </c>
      <c r="F17" s="22">
        <v>0.1</v>
      </c>
      <c r="G17" s="21">
        <v>0</v>
      </c>
      <c r="H17" s="17">
        <v>17</v>
      </c>
      <c r="I17" s="17">
        <v>183</v>
      </c>
    </row>
    <row r="18" spans="1:9" ht="17">
      <c r="A18" s="17" t="s">
        <v>215</v>
      </c>
      <c r="B18" s="21" t="s">
        <v>183</v>
      </c>
      <c r="C18" s="17" t="s">
        <v>168</v>
      </c>
      <c r="D18" s="19">
        <v>1.2E-8</v>
      </c>
      <c r="E18" s="21">
        <v>0</v>
      </c>
      <c r="F18" s="22">
        <v>3.1E-2</v>
      </c>
      <c r="G18" s="21">
        <v>0</v>
      </c>
      <c r="H18" s="17">
        <v>17</v>
      </c>
      <c r="I18" s="17">
        <v>183</v>
      </c>
    </row>
    <row r="19" spans="1:9" ht="17">
      <c r="A19" s="17" t="s">
        <v>215</v>
      </c>
      <c r="B19" s="21" t="s">
        <v>184</v>
      </c>
      <c r="C19" s="17" t="s">
        <v>168</v>
      </c>
      <c r="D19" s="19">
        <v>1.2E-8</v>
      </c>
      <c r="E19" s="21">
        <v>0</v>
      </c>
      <c r="F19" s="22">
        <v>8.6999999999999994E-2</v>
      </c>
      <c r="G19" s="21">
        <v>0</v>
      </c>
      <c r="H19" s="17">
        <v>17</v>
      </c>
      <c r="I19" s="17">
        <v>183</v>
      </c>
    </row>
    <row r="20" spans="1:9" ht="17">
      <c r="A20" s="17" t="s">
        <v>215</v>
      </c>
      <c r="B20" s="21" t="s">
        <v>185</v>
      </c>
      <c r="C20" s="24" t="s">
        <v>186</v>
      </c>
      <c r="D20" s="19">
        <v>4.0000000000000001E-8</v>
      </c>
      <c r="E20" s="21">
        <v>0</v>
      </c>
      <c r="F20" s="22">
        <v>3.3000000000000002E-2</v>
      </c>
      <c r="G20" s="21">
        <v>0</v>
      </c>
      <c r="H20" s="17">
        <v>17</v>
      </c>
      <c r="I20" s="17">
        <v>183</v>
      </c>
    </row>
    <row r="21" spans="1:9" ht="17">
      <c r="A21" s="17" t="s">
        <v>215</v>
      </c>
      <c r="B21" s="21" t="s">
        <v>187</v>
      </c>
      <c r="C21" s="24" t="s">
        <v>186</v>
      </c>
      <c r="D21" s="19">
        <v>1.2599999999999999E-7</v>
      </c>
      <c r="E21" s="21">
        <v>0</v>
      </c>
      <c r="F21" s="22">
        <v>3.5000000000000003E-2</v>
      </c>
      <c r="G21" s="21">
        <v>0</v>
      </c>
      <c r="H21" s="17">
        <v>17</v>
      </c>
      <c r="I21" s="17">
        <v>183</v>
      </c>
    </row>
    <row r="22" spans="1:9" ht="34">
      <c r="A22" s="17" t="s">
        <v>215</v>
      </c>
      <c r="B22" s="21" t="s">
        <v>188</v>
      </c>
      <c r="C22" s="17" t="s">
        <v>189</v>
      </c>
      <c r="D22" s="19">
        <v>2.1799999999999999E-7</v>
      </c>
      <c r="E22" s="21">
        <v>0</v>
      </c>
      <c r="F22" s="22">
        <v>6.2E-2</v>
      </c>
      <c r="G22" s="21">
        <v>0</v>
      </c>
      <c r="H22" s="17">
        <v>17</v>
      </c>
      <c r="I22" s="17">
        <v>183</v>
      </c>
    </row>
    <row r="23" spans="1:9" ht="17">
      <c r="A23" s="17" t="s">
        <v>215</v>
      </c>
      <c r="B23" s="21" t="s">
        <v>190</v>
      </c>
      <c r="C23" s="17" t="s">
        <v>191</v>
      </c>
      <c r="D23" s="19">
        <v>2.04E-6</v>
      </c>
      <c r="E23" s="21">
        <v>0</v>
      </c>
      <c r="F23" s="22">
        <v>2.1000000000000001E-2</v>
      </c>
      <c r="G23" s="21">
        <v>0</v>
      </c>
      <c r="H23" s="17">
        <v>17</v>
      </c>
      <c r="I23" s="17">
        <v>183</v>
      </c>
    </row>
    <row r="24" spans="1:9" ht="34">
      <c r="A24" s="17" t="s">
        <v>215</v>
      </c>
      <c r="B24" s="21" t="s">
        <v>192</v>
      </c>
      <c r="C24" s="17" t="s">
        <v>193</v>
      </c>
      <c r="D24" s="19">
        <v>3.8700000000000002E-6</v>
      </c>
      <c r="E24" s="21">
        <v>0</v>
      </c>
      <c r="F24" s="22">
        <v>1.9E-2</v>
      </c>
      <c r="G24" s="21">
        <v>0</v>
      </c>
      <c r="H24" s="17">
        <v>17</v>
      </c>
      <c r="I24" s="17">
        <v>183</v>
      </c>
    </row>
    <row r="25" spans="1:9" ht="34">
      <c r="A25" s="17" t="s">
        <v>215</v>
      </c>
      <c r="B25" s="21" t="s">
        <v>194</v>
      </c>
      <c r="C25" s="17" t="s">
        <v>195</v>
      </c>
      <c r="D25" s="19">
        <v>4.5199999999999999E-6</v>
      </c>
      <c r="E25" s="21">
        <v>0</v>
      </c>
      <c r="F25" s="22">
        <v>1.7000000000000001E-2</v>
      </c>
      <c r="G25" s="21">
        <v>0</v>
      </c>
      <c r="H25" s="17">
        <v>17</v>
      </c>
      <c r="I25" s="17">
        <v>183</v>
      </c>
    </row>
    <row r="26" spans="1:9" ht="34">
      <c r="A26" s="17" t="s">
        <v>215</v>
      </c>
      <c r="B26" s="21" t="s">
        <v>196</v>
      </c>
      <c r="C26" s="17" t="s">
        <v>197</v>
      </c>
      <c r="D26" s="19">
        <v>5.2800000000000003E-6</v>
      </c>
      <c r="E26" s="21">
        <v>0</v>
      </c>
      <c r="F26" s="22">
        <v>1.6E-2</v>
      </c>
      <c r="G26" s="21">
        <v>0</v>
      </c>
      <c r="H26" s="17">
        <v>17</v>
      </c>
      <c r="I26" s="17">
        <v>183</v>
      </c>
    </row>
    <row r="27" spans="1:9" ht="17">
      <c r="A27" s="17" t="s">
        <v>215</v>
      </c>
      <c r="B27" s="21" t="s">
        <v>198</v>
      </c>
      <c r="C27" s="17" t="s">
        <v>168</v>
      </c>
      <c r="D27" s="19">
        <v>5.2800000000000003E-6</v>
      </c>
      <c r="E27" s="21">
        <v>0</v>
      </c>
      <c r="F27" s="22">
        <v>1.2999999999999999E-2</v>
      </c>
      <c r="G27" s="21">
        <v>0</v>
      </c>
      <c r="H27" s="17">
        <v>17</v>
      </c>
      <c r="I27" s="17">
        <v>183</v>
      </c>
    </row>
    <row r="28" spans="1:9" ht="17">
      <c r="A28" s="17" t="s">
        <v>215</v>
      </c>
      <c r="B28" s="21" t="s">
        <v>199</v>
      </c>
      <c r="C28" s="17" t="s">
        <v>200</v>
      </c>
      <c r="D28" s="19">
        <v>6.1500000000000004E-6</v>
      </c>
      <c r="E28" s="21">
        <v>0</v>
      </c>
      <c r="F28" s="22">
        <v>2.7E-2</v>
      </c>
      <c r="G28" s="21">
        <v>0</v>
      </c>
      <c r="H28" s="17">
        <v>17</v>
      </c>
      <c r="I28" s="17">
        <v>183</v>
      </c>
    </row>
    <row r="29" spans="1:9" ht="17">
      <c r="A29" s="17" t="s">
        <v>215</v>
      </c>
      <c r="B29" s="21" t="s">
        <v>201</v>
      </c>
      <c r="C29" s="17" t="s">
        <v>202</v>
      </c>
      <c r="D29" s="19">
        <v>6.1500000000000004E-6</v>
      </c>
      <c r="E29" s="21">
        <v>0</v>
      </c>
      <c r="F29" s="22">
        <v>1.6E-2</v>
      </c>
      <c r="G29" s="21">
        <v>0</v>
      </c>
      <c r="H29" s="17">
        <v>17</v>
      </c>
      <c r="I29" s="17">
        <v>183</v>
      </c>
    </row>
    <row r="30" spans="1:9" ht="17">
      <c r="A30" s="17" t="s">
        <v>215</v>
      </c>
      <c r="B30" s="21" t="s">
        <v>203</v>
      </c>
      <c r="C30" s="17" t="s">
        <v>204</v>
      </c>
      <c r="D30" s="19">
        <v>8.3299999999999999E-6</v>
      </c>
      <c r="E30" s="21">
        <v>0</v>
      </c>
      <c r="F30" s="22">
        <v>1.2E-2</v>
      </c>
      <c r="G30" s="21">
        <v>0</v>
      </c>
      <c r="H30" s="17">
        <v>17</v>
      </c>
      <c r="I30" s="17">
        <v>183</v>
      </c>
    </row>
    <row r="31" spans="1:9" ht="34">
      <c r="A31" s="17" t="s">
        <v>215</v>
      </c>
      <c r="B31" s="21" t="s">
        <v>205</v>
      </c>
      <c r="C31" s="17" t="s">
        <v>180</v>
      </c>
      <c r="D31" s="19">
        <v>1.22E-5</v>
      </c>
      <c r="E31" s="22">
        <v>0.16300000000000001</v>
      </c>
      <c r="F31" s="22">
        <v>0.28699999999999998</v>
      </c>
      <c r="G31" s="25">
        <v>0.28999999999999998</v>
      </c>
      <c r="H31" s="17">
        <v>17</v>
      </c>
      <c r="I31" s="17">
        <v>183</v>
      </c>
    </row>
    <row r="32" spans="1:9" ht="17">
      <c r="A32" s="17" t="s">
        <v>215</v>
      </c>
      <c r="B32" s="21" t="s">
        <v>206</v>
      </c>
      <c r="C32" s="17" t="s">
        <v>207</v>
      </c>
      <c r="D32" s="19">
        <v>1.2999999999999999E-5</v>
      </c>
      <c r="E32" s="21">
        <v>0</v>
      </c>
      <c r="F32" s="22">
        <v>0.01</v>
      </c>
      <c r="G32" s="21">
        <v>0</v>
      </c>
      <c r="H32" s="17">
        <v>17</v>
      </c>
      <c r="I32" s="17">
        <v>183</v>
      </c>
    </row>
    <row r="33" spans="1:9" ht="17">
      <c r="A33" s="17" t="s">
        <v>215</v>
      </c>
      <c r="B33" s="21" t="s">
        <v>208</v>
      </c>
      <c r="C33" s="17" t="s">
        <v>168</v>
      </c>
      <c r="D33" s="19">
        <v>1.7399999999999999E-5</v>
      </c>
      <c r="E33" s="21">
        <v>0</v>
      </c>
      <c r="F33" s="22">
        <v>1.6E-2</v>
      </c>
      <c r="G33" s="21">
        <v>0</v>
      </c>
      <c r="H33" s="17">
        <v>17</v>
      </c>
      <c r="I33" s="17">
        <v>183</v>
      </c>
    </row>
    <row r="34" spans="1:9" ht="17">
      <c r="A34" s="17" t="s">
        <v>215</v>
      </c>
      <c r="B34" s="21" t="s">
        <v>209</v>
      </c>
      <c r="C34" s="17" t="s">
        <v>168</v>
      </c>
      <c r="D34" s="19">
        <v>8.92E-5</v>
      </c>
      <c r="E34" s="21">
        <v>0</v>
      </c>
      <c r="F34" s="22">
        <v>8.0000000000000002E-3</v>
      </c>
      <c r="G34" s="21">
        <v>0</v>
      </c>
      <c r="H34" s="17">
        <v>17</v>
      </c>
      <c r="I34" s="17">
        <v>183</v>
      </c>
    </row>
    <row r="35" spans="1:9" ht="17">
      <c r="A35" s="26" t="s">
        <v>215</v>
      </c>
      <c r="B35" s="27" t="s">
        <v>210</v>
      </c>
      <c r="C35" s="26" t="s">
        <v>211</v>
      </c>
      <c r="D35" s="26">
        <v>1.2999999999999999E-4</v>
      </c>
      <c r="E35" s="27">
        <v>0</v>
      </c>
      <c r="F35" s="28">
        <v>2E-3</v>
      </c>
      <c r="G35" s="27">
        <v>0</v>
      </c>
      <c r="H35" s="26">
        <v>17</v>
      </c>
      <c r="I35" s="26">
        <v>183</v>
      </c>
    </row>
    <row r="37" spans="1:9" ht="17">
      <c r="A37" s="29" t="s">
        <v>1453</v>
      </c>
      <c r="G37" s="18" t="s">
        <v>212</v>
      </c>
    </row>
    <row r="38" spans="1:9" ht="17">
      <c r="A38" s="29" t="s">
        <v>1454</v>
      </c>
      <c r="G38" s="21" t="s">
        <v>213</v>
      </c>
    </row>
    <row r="39" spans="1:9" s="30" customFormat="1">
      <c r="A39" s="12" t="s">
        <v>214</v>
      </c>
    </row>
    <row r="40" spans="1:9">
      <c r="A40" s="375" t="s">
        <v>1471</v>
      </c>
      <c r="B40" s="375"/>
      <c r="C40" s="375"/>
    </row>
    <row r="41" spans="1:9">
      <c r="A41" s="375" t="s">
        <v>1455</v>
      </c>
      <c r="B41" s="375"/>
      <c r="C41" s="375"/>
    </row>
    <row r="42" spans="1:9">
      <c r="A42" s="375" t="s">
        <v>1456</v>
      </c>
      <c r="B42" s="375"/>
      <c r="C42" s="375"/>
    </row>
    <row r="43" spans="1:9">
      <c r="A43" s="375" t="s">
        <v>1457</v>
      </c>
      <c r="B43" s="375"/>
      <c r="C43" s="375"/>
    </row>
  </sheetData>
  <mergeCells count="4">
    <mergeCell ref="A40:C40"/>
    <mergeCell ref="A41:C41"/>
    <mergeCell ref="A42:C42"/>
    <mergeCell ref="A43:C43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8690-FB1C-4544-968C-852CE4FC0DF7}">
  <dimension ref="A1:I41"/>
  <sheetViews>
    <sheetView workbookViewId="0"/>
  </sheetViews>
  <sheetFormatPr baseColWidth="10" defaultColWidth="6.5703125" defaultRowHeight="16"/>
  <cols>
    <col min="1" max="1" width="11.85546875" style="30" customWidth="1"/>
    <col min="2" max="2" width="8.42578125" style="30" customWidth="1"/>
    <col min="3" max="3" width="53.5703125" style="30" customWidth="1"/>
    <col min="4" max="4" width="10.7109375" style="30" customWidth="1"/>
    <col min="5" max="6" width="10" style="30" customWidth="1"/>
    <col min="7" max="7" width="19.42578125" style="30" customWidth="1"/>
    <col min="8" max="8" width="15.5703125" style="30" customWidth="1"/>
    <col min="9" max="9" width="15" style="30" customWidth="1"/>
    <col min="10" max="16384" width="6.5703125" style="30"/>
  </cols>
  <sheetData>
    <row r="1" spans="1:9" s="12" customFormat="1">
      <c r="A1" s="31" t="s">
        <v>1483</v>
      </c>
      <c r="B1" s="31"/>
      <c r="C1" s="31"/>
      <c r="D1" s="31"/>
      <c r="E1" s="32"/>
    </row>
    <row r="2" spans="1:9" s="12" customFormat="1">
      <c r="D2" s="33"/>
    </row>
    <row r="3" spans="1:9" s="12" customFormat="1" ht="51">
      <c r="A3" s="10" t="s">
        <v>1108</v>
      </c>
      <c r="B3" s="11" t="s">
        <v>150</v>
      </c>
      <c r="C3" s="11" t="s">
        <v>1484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</row>
    <row r="4" spans="1:9" ht="21">
      <c r="A4" s="13" t="s">
        <v>216</v>
      </c>
      <c r="B4" s="14" t="s">
        <v>187</v>
      </c>
      <c r="C4" s="24" t="s">
        <v>186</v>
      </c>
      <c r="D4" s="34">
        <v>1.3440000000000001E-2</v>
      </c>
      <c r="E4" s="16">
        <v>0.13100000000000001</v>
      </c>
      <c r="F4" s="16">
        <v>3.4000000000000002E-2</v>
      </c>
      <c r="G4" s="35">
        <v>3.87</v>
      </c>
      <c r="H4" s="13">
        <v>10</v>
      </c>
      <c r="I4" s="13">
        <v>173</v>
      </c>
    </row>
    <row r="5" spans="1:9" ht="21">
      <c r="A5" s="17" t="s">
        <v>217</v>
      </c>
      <c r="B5" s="18" t="s">
        <v>187</v>
      </c>
      <c r="C5" s="24" t="s">
        <v>186</v>
      </c>
      <c r="D5" s="36">
        <v>1.056E-2</v>
      </c>
      <c r="E5" s="20">
        <v>6.2E-2</v>
      </c>
      <c r="F5" s="20">
        <v>3.2000000000000001E-2</v>
      </c>
      <c r="G5" s="23">
        <v>1.93</v>
      </c>
      <c r="H5" s="17">
        <v>34</v>
      </c>
      <c r="I5" s="17">
        <v>149</v>
      </c>
    </row>
    <row r="6" spans="1:9" ht="21">
      <c r="A6" s="37" t="s">
        <v>218</v>
      </c>
      <c r="B6" s="38" t="s">
        <v>187</v>
      </c>
      <c r="C6" s="24" t="s">
        <v>186</v>
      </c>
      <c r="D6" s="39">
        <v>3.0179999999999998E-2</v>
      </c>
      <c r="E6" s="40">
        <v>0.04</v>
      </c>
      <c r="F6" s="40">
        <v>0.03</v>
      </c>
      <c r="G6" s="41">
        <v>1.36</v>
      </c>
      <c r="H6" s="37">
        <v>130</v>
      </c>
      <c r="I6" s="37">
        <v>53</v>
      </c>
    </row>
    <row r="7" spans="1:9" ht="21">
      <c r="A7" s="13" t="s">
        <v>216</v>
      </c>
      <c r="B7" s="42" t="s">
        <v>181</v>
      </c>
      <c r="C7" s="13" t="s">
        <v>182</v>
      </c>
      <c r="D7" s="34">
        <v>4.8370000000000003E-2</v>
      </c>
      <c r="E7" s="43">
        <v>5.3999999999999999E-2</v>
      </c>
      <c r="F7" s="43">
        <v>0.106</v>
      </c>
      <c r="G7" s="44">
        <v>0.51</v>
      </c>
      <c r="H7" s="13">
        <v>10</v>
      </c>
      <c r="I7" s="13">
        <v>173</v>
      </c>
    </row>
    <row r="8" spans="1:9" ht="21">
      <c r="A8" s="17" t="s">
        <v>217</v>
      </c>
      <c r="B8" s="21" t="s">
        <v>181</v>
      </c>
      <c r="C8" s="17" t="s">
        <v>182</v>
      </c>
      <c r="D8" s="36">
        <v>1.5740000000000001E-2</v>
      </c>
      <c r="E8" s="22">
        <v>6.3E-2</v>
      </c>
      <c r="F8" s="22">
        <v>0.109</v>
      </c>
      <c r="G8" s="25">
        <v>0.56999999999999995</v>
      </c>
      <c r="H8" s="17">
        <v>34</v>
      </c>
      <c r="I8" s="17">
        <v>149</v>
      </c>
    </row>
    <row r="9" spans="1:9" s="12" customFormat="1" ht="21">
      <c r="A9" s="17" t="s">
        <v>219</v>
      </c>
      <c r="B9" s="21" t="s">
        <v>181</v>
      </c>
      <c r="C9" s="17" t="s">
        <v>182</v>
      </c>
      <c r="D9" s="36">
        <v>3.7100000000000002E-3</v>
      </c>
      <c r="E9" s="22">
        <v>7.0999999999999994E-2</v>
      </c>
      <c r="F9" s="22">
        <v>0.113</v>
      </c>
      <c r="G9" s="25">
        <v>0.62</v>
      </c>
      <c r="H9" s="17">
        <v>70</v>
      </c>
      <c r="I9" s="17">
        <v>113</v>
      </c>
    </row>
    <row r="10" spans="1:9" s="12" customFormat="1" ht="21">
      <c r="A10" s="37" t="s">
        <v>218</v>
      </c>
      <c r="B10" s="45" t="s">
        <v>181</v>
      </c>
      <c r="C10" s="37" t="s">
        <v>182</v>
      </c>
      <c r="D10" s="46">
        <v>1.08E-5</v>
      </c>
      <c r="E10" s="47">
        <v>8.4000000000000005E-2</v>
      </c>
      <c r="F10" s="47">
        <v>0.17399999999999999</v>
      </c>
      <c r="G10" s="48">
        <v>0.48</v>
      </c>
      <c r="H10" s="37">
        <v>130</v>
      </c>
      <c r="I10" s="37">
        <v>53</v>
      </c>
    </row>
    <row r="11" spans="1:9" ht="21">
      <c r="A11" s="13" t="s">
        <v>217</v>
      </c>
      <c r="B11" s="42" t="s">
        <v>205</v>
      </c>
      <c r="C11" s="13" t="s">
        <v>180</v>
      </c>
      <c r="D11" s="34">
        <v>3.8929999999999999E-2</v>
      </c>
      <c r="E11" s="43">
        <v>0.25900000000000001</v>
      </c>
      <c r="F11" s="43">
        <v>0.28999999999999998</v>
      </c>
      <c r="G11" s="44">
        <v>0.89</v>
      </c>
      <c r="H11" s="13">
        <v>34</v>
      </c>
      <c r="I11" s="13">
        <v>149</v>
      </c>
    </row>
    <row r="12" spans="1:9" ht="21">
      <c r="A12" s="37" t="s">
        <v>219</v>
      </c>
      <c r="B12" s="45" t="s">
        <v>205</v>
      </c>
      <c r="C12" s="37" t="s">
        <v>180</v>
      </c>
      <c r="D12" s="39">
        <v>1.736E-2</v>
      </c>
      <c r="E12" s="47">
        <v>0.26600000000000001</v>
      </c>
      <c r="F12" s="47">
        <v>0.30199999999999999</v>
      </c>
      <c r="G12" s="48">
        <v>0.88</v>
      </c>
      <c r="H12" s="37">
        <v>70</v>
      </c>
      <c r="I12" s="37">
        <v>113</v>
      </c>
    </row>
    <row r="13" spans="1:9" ht="21">
      <c r="A13" s="13" t="s">
        <v>219</v>
      </c>
      <c r="B13" s="14" t="s">
        <v>183</v>
      </c>
      <c r="C13" s="13" t="s">
        <v>168</v>
      </c>
      <c r="D13" s="34">
        <v>3.9309999999999998E-2</v>
      </c>
      <c r="E13" s="16">
        <v>4.8000000000000001E-2</v>
      </c>
      <c r="F13" s="16">
        <v>2.1999999999999999E-2</v>
      </c>
      <c r="G13" s="35">
        <v>2.13</v>
      </c>
      <c r="H13" s="13">
        <v>70</v>
      </c>
      <c r="I13" s="13">
        <v>113</v>
      </c>
    </row>
    <row r="14" spans="1:9" ht="21">
      <c r="A14" s="37" t="s">
        <v>218</v>
      </c>
      <c r="B14" s="38" t="s">
        <v>183</v>
      </c>
      <c r="C14" s="37" t="s">
        <v>168</v>
      </c>
      <c r="D14" s="39">
        <v>1.712E-2</v>
      </c>
      <c r="E14" s="40">
        <v>3.9E-2</v>
      </c>
      <c r="F14" s="40">
        <v>1.7999999999999999E-2</v>
      </c>
      <c r="G14" s="41">
        <v>2.11</v>
      </c>
      <c r="H14" s="37">
        <v>130</v>
      </c>
      <c r="I14" s="37">
        <v>53</v>
      </c>
    </row>
    <row r="15" spans="1:9" ht="21">
      <c r="A15" s="17" t="s">
        <v>216</v>
      </c>
      <c r="B15" s="18" t="s">
        <v>185</v>
      </c>
      <c r="C15" s="24" t="s">
        <v>186</v>
      </c>
      <c r="D15" s="36">
        <v>2.3650000000000001E-2</v>
      </c>
      <c r="E15" s="20">
        <v>6.6000000000000003E-2</v>
      </c>
      <c r="F15" s="20">
        <v>3.2000000000000001E-2</v>
      </c>
      <c r="G15" s="23">
        <v>2.06</v>
      </c>
      <c r="H15" s="17">
        <v>10</v>
      </c>
      <c r="I15" s="17">
        <v>173</v>
      </c>
    </row>
    <row r="16" spans="1:9" ht="21">
      <c r="A16" s="17" t="s">
        <v>217</v>
      </c>
      <c r="B16" s="18" t="s">
        <v>185</v>
      </c>
      <c r="C16" s="24" t="s">
        <v>186</v>
      </c>
      <c r="D16" s="36">
        <v>1.2529999999999999E-2</v>
      </c>
      <c r="E16" s="20">
        <v>5.0999999999999997E-2</v>
      </c>
      <c r="F16" s="20">
        <v>3.1E-2</v>
      </c>
      <c r="G16" s="23">
        <v>1.67</v>
      </c>
      <c r="H16" s="17">
        <v>34</v>
      </c>
      <c r="I16" s="17">
        <v>149</v>
      </c>
    </row>
    <row r="17" spans="1:9" ht="21">
      <c r="A17" s="37" t="s">
        <v>219</v>
      </c>
      <c r="B17" s="38" t="s">
        <v>185</v>
      </c>
      <c r="C17" s="24" t="s">
        <v>186</v>
      </c>
      <c r="D17" s="39">
        <v>4.5699999999999998E-2</v>
      </c>
      <c r="E17" s="40">
        <v>4.1000000000000002E-2</v>
      </c>
      <c r="F17" s="40">
        <v>3.1E-2</v>
      </c>
      <c r="G17" s="41">
        <v>1.34</v>
      </c>
      <c r="H17" s="37">
        <v>70</v>
      </c>
      <c r="I17" s="37">
        <v>113</v>
      </c>
    </row>
    <row r="18" spans="1:9" ht="21">
      <c r="A18" s="13" t="s">
        <v>216</v>
      </c>
      <c r="B18" s="42" t="s">
        <v>220</v>
      </c>
      <c r="C18" s="13" t="s">
        <v>221</v>
      </c>
      <c r="D18" s="34">
        <v>1.8380000000000001E-2</v>
      </c>
      <c r="E18" s="43">
        <v>7.9000000000000001E-2</v>
      </c>
      <c r="F18" s="43">
        <v>0.123</v>
      </c>
      <c r="G18" s="44">
        <v>0.65</v>
      </c>
      <c r="H18" s="13">
        <v>10</v>
      </c>
      <c r="I18" s="13">
        <v>173</v>
      </c>
    </row>
    <row r="19" spans="1:9" ht="21">
      <c r="A19" s="17" t="s">
        <v>217</v>
      </c>
      <c r="B19" s="21" t="s">
        <v>220</v>
      </c>
      <c r="C19" s="17" t="s">
        <v>221</v>
      </c>
      <c r="D19" s="36">
        <v>2.5000000000000001E-4</v>
      </c>
      <c r="E19" s="22">
        <v>8.4000000000000005E-2</v>
      </c>
      <c r="F19" s="22">
        <v>0.129</v>
      </c>
      <c r="G19" s="25">
        <v>0.65</v>
      </c>
      <c r="H19" s="17">
        <v>34</v>
      </c>
      <c r="I19" s="17">
        <v>149</v>
      </c>
    </row>
    <row r="20" spans="1:9" ht="21">
      <c r="A20" s="17" t="s">
        <v>219</v>
      </c>
      <c r="B20" s="21" t="s">
        <v>220</v>
      </c>
      <c r="C20" s="17" t="s">
        <v>221</v>
      </c>
      <c r="D20" s="36">
        <v>1.6000000000000001E-4</v>
      </c>
      <c r="E20" s="22">
        <v>0.10199999999999999</v>
      </c>
      <c r="F20" s="22">
        <v>0.13100000000000001</v>
      </c>
      <c r="G20" s="25">
        <v>0.78</v>
      </c>
      <c r="H20" s="17">
        <v>70</v>
      </c>
      <c r="I20" s="17">
        <v>113</v>
      </c>
    </row>
    <row r="21" spans="1:9" ht="21">
      <c r="A21" s="37" t="s">
        <v>218</v>
      </c>
      <c r="B21" s="45" t="s">
        <v>220</v>
      </c>
      <c r="C21" s="37" t="s">
        <v>221</v>
      </c>
      <c r="D21" s="39">
        <v>8.3300000000000006E-3</v>
      </c>
      <c r="E21" s="47">
        <v>0.111</v>
      </c>
      <c r="F21" s="47">
        <v>0.14299999999999999</v>
      </c>
      <c r="G21" s="48">
        <v>0.77</v>
      </c>
      <c r="H21" s="37">
        <v>130</v>
      </c>
      <c r="I21" s="37">
        <v>53</v>
      </c>
    </row>
    <row r="22" spans="1:9" ht="21">
      <c r="A22" s="10" t="s">
        <v>218</v>
      </c>
      <c r="B22" s="49" t="s">
        <v>199</v>
      </c>
      <c r="C22" s="10" t="s">
        <v>200</v>
      </c>
      <c r="D22" s="50">
        <v>2.4240000000000001E-2</v>
      </c>
      <c r="E22" s="51">
        <v>1.7999999999999999E-2</v>
      </c>
      <c r="F22" s="51">
        <v>4.4999999999999998E-2</v>
      </c>
      <c r="G22" s="52">
        <v>0.4</v>
      </c>
      <c r="H22" s="10">
        <v>130</v>
      </c>
      <c r="I22" s="10">
        <v>53</v>
      </c>
    </row>
    <row r="23" spans="1:9" ht="21">
      <c r="A23" s="13" t="s">
        <v>216</v>
      </c>
      <c r="B23" s="42" t="s">
        <v>177</v>
      </c>
      <c r="C23" s="13" t="s">
        <v>1422</v>
      </c>
      <c r="D23" s="34">
        <v>1.495E-2</v>
      </c>
      <c r="E23" s="43">
        <v>3.9E-2</v>
      </c>
      <c r="F23" s="43">
        <v>7.3999999999999996E-2</v>
      </c>
      <c r="G23" s="44">
        <v>0.52</v>
      </c>
      <c r="H23" s="13">
        <v>10</v>
      </c>
      <c r="I23" s="13">
        <v>173</v>
      </c>
    </row>
    <row r="24" spans="1:9" ht="21">
      <c r="A24" s="17" t="s">
        <v>217</v>
      </c>
      <c r="B24" s="21" t="s">
        <v>177</v>
      </c>
      <c r="C24" s="17" t="s">
        <v>1421</v>
      </c>
      <c r="D24" s="36">
        <v>8.7000000000000001E-4</v>
      </c>
      <c r="E24" s="22">
        <v>4.7E-2</v>
      </c>
      <c r="F24" s="22">
        <v>7.5999999999999998E-2</v>
      </c>
      <c r="G24" s="25">
        <v>0.62</v>
      </c>
      <c r="H24" s="17">
        <v>34</v>
      </c>
      <c r="I24" s="17">
        <v>149</v>
      </c>
    </row>
    <row r="25" spans="1:9" ht="21">
      <c r="A25" s="17" t="s">
        <v>219</v>
      </c>
      <c r="B25" s="21" t="s">
        <v>177</v>
      </c>
      <c r="C25" s="17" t="s">
        <v>1421</v>
      </c>
      <c r="D25" s="36">
        <v>3.82E-3</v>
      </c>
      <c r="E25" s="22">
        <v>5.6000000000000001E-2</v>
      </c>
      <c r="F25" s="22">
        <v>8.1000000000000003E-2</v>
      </c>
      <c r="G25" s="25">
        <v>0.69</v>
      </c>
      <c r="H25" s="17">
        <v>70</v>
      </c>
      <c r="I25" s="17">
        <v>113</v>
      </c>
    </row>
    <row r="26" spans="1:9" ht="21">
      <c r="A26" s="37" t="s">
        <v>218</v>
      </c>
      <c r="B26" s="45" t="s">
        <v>177</v>
      </c>
      <c r="C26" s="37" t="s">
        <v>1422</v>
      </c>
      <c r="D26" s="39">
        <v>3.1359999999999999E-2</v>
      </c>
      <c r="E26" s="47">
        <v>6.4000000000000001E-2</v>
      </c>
      <c r="F26" s="47">
        <v>8.1000000000000003E-2</v>
      </c>
      <c r="G26" s="48">
        <v>0.78</v>
      </c>
      <c r="H26" s="37">
        <v>130</v>
      </c>
      <c r="I26" s="37">
        <v>53</v>
      </c>
    </row>
    <row r="27" spans="1:9" ht="21">
      <c r="A27" s="13" t="s">
        <v>217</v>
      </c>
      <c r="B27" s="42" t="s">
        <v>192</v>
      </c>
      <c r="C27" s="13" t="s">
        <v>193</v>
      </c>
      <c r="D27" s="34">
        <v>8.7200000000000003E-3</v>
      </c>
      <c r="E27" s="43">
        <v>8.0000000000000002E-3</v>
      </c>
      <c r="F27" s="43">
        <v>2.3E-2</v>
      </c>
      <c r="G27" s="44">
        <v>0.37</v>
      </c>
      <c r="H27" s="13">
        <v>34</v>
      </c>
      <c r="I27" s="13">
        <v>149</v>
      </c>
    </row>
    <row r="28" spans="1:9" ht="21">
      <c r="A28" s="37" t="s">
        <v>218</v>
      </c>
      <c r="B28" s="45" t="s">
        <v>192</v>
      </c>
      <c r="C28" s="37" t="s">
        <v>193</v>
      </c>
      <c r="D28" s="46">
        <v>3.4199999999999998E-5</v>
      </c>
      <c r="E28" s="47">
        <v>1.2999999999999999E-2</v>
      </c>
      <c r="F28" s="47">
        <v>3.5000000000000003E-2</v>
      </c>
      <c r="G28" s="48">
        <v>0.38</v>
      </c>
      <c r="H28" s="37">
        <v>130</v>
      </c>
      <c r="I28" s="37">
        <v>53</v>
      </c>
    </row>
    <row r="29" spans="1:9" ht="21">
      <c r="A29" s="10" t="s">
        <v>219</v>
      </c>
      <c r="B29" s="53" t="s">
        <v>198</v>
      </c>
      <c r="C29" s="10" t="s">
        <v>168</v>
      </c>
      <c r="D29" s="50">
        <v>2.63E-3</v>
      </c>
      <c r="E29" s="54">
        <v>2.4E-2</v>
      </c>
      <c r="F29" s="54">
        <v>8.9999999999999993E-3</v>
      </c>
      <c r="G29" s="55">
        <v>2.64</v>
      </c>
      <c r="H29" s="10">
        <v>70</v>
      </c>
      <c r="I29" s="10">
        <v>113</v>
      </c>
    </row>
    <row r="30" spans="1:9" ht="21">
      <c r="A30" s="13" t="s">
        <v>217</v>
      </c>
      <c r="B30" s="14" t="s">
        <v>173</v>
      </c>
      <c r="C30" s="13" t="s">
        <v>174</v>
      </c>
      <c r="D30" s="34">
        <v>4.13E-3</v>
      </c>
      <c r="E30" s="16">
        <v>0.16</v>
      </c>
      <c r="F30" s="16">
        <v>6.8000000000000005E-2</v>
      </c>
      <c r="G30" s="35">
        <v>2.35</v>
      </c>
      <c r="H30" s="13">
        <v>34</v>
      </c>
      <c r="I30" s="13">
        <v>149</v>
      </c>
    </row>
    <row r="31" spans="1:9" ht="21">
      <c r="A31" s="17" t="s">
        <v>219</v>
      </c>
      <c r="B31" s="18" t="s">
        <v>173</v>
      </c>
      <c r="C31" s="17" t="s">
        <v>174</v>
      </c>
      <c r="D31" s="36">
        <v>9.2000000000000003E-4</v>
      </c>
      <c r="E31" s="20">
        <v>0.14199999999999999</v>
      </c>
      <c r="F31" s="20">
        <v>5.6000000000000001E-2</v>
      </c>
      <c r="G31" s="23">
        <v>2.5499999999999998</v>
      </c>
      <c r="H31" s="17">
        <v>70</v>
      </c>
      <c r="I31" s="17">
        <v>113</v>
      </c>
    </row>
    <row r="32" spans="1:9" ht="21">
      <c r="A32" s="37" t="s">
        <v>218</v>
      </c>
      <c r="B32" s="38" t="s">
        <v>173</v>
      </c>
      <c r="C32" s="37" t="s">
        <v>174</v>
      </c>
      <c r="D32" s="39">
        <v>3.4000000000000002E-4</v>
      </c>
      <c r="E32" s="40">
        <v>0.107</v>
      </c>
      <c r="F32" s="40">
        <v>4.9000000000000002E-2</v>
      </c>
      <c r="G32" s="41">
        <v>2.2000000000000002</v>
      </c>
      <c r="H32" s="37">
        <v>130</v>
      </c>
      <c r="I32" s="37">
        <v>53</v>
      </c>
    </row>
    <row r="33" spans="1:9" ht="21">
      <c r="A33" s="26" t="s">
        <v>219</v>
      </c>
      <c r="B33" s="27" t="s">
        <v>188</v>
      </c>
      <c r="C33" s="26" t="s">
        <v>189</v>
      </c>
      <c r="D33" s="56">
        <v>2.8129999999999999E-2</v>
      </c>
      <c r="E33" s="28">
        <v>4.9000000000000002E-2</v>
      </c>
      <c r="F33" s="28">
        <v>7.1999999999999995E-2</v>
      </c>
      <c r="G33" s="57">
        <v>0.68</v>
      </c>
      <c r="H33" s="26">
        <v>70</v>
      </c>
      <c r="I33" s="26">
        <v>113</v>
      </c>
    </row>
    <row r="35" spans="1:9" s="12" customFormat="1" ht="17">
      <c r="A35" s="58" t="s">
        <v>222</v>
      </c>
      <c r="G35" s="59" t="s">
        <v>212</v>
      </c>
    </row>
    <row r="36" spans="1:9" s="12" customFormat="1" ht="17">
      <c r="A36" s="58" t="s">
        <v>223</v>
      </c>
      <c r="G36" s="60" t="s">
        <v>213</v>
      </c>
    </row>
    <row r="37" spans="1:9">
      <c r="A37" s="12" t="s">
        <v>214</v>
      </c>
    </row>
    <row r="38" spans="1:9">
      <c r="A38" s="396" t="s">
        <v>1471</v>
      </c>
      <c r="B38" s="396"/>
      <c r="C38" s="396"/>
    </row>
    <row r="39" spans="1:9">
      <c r="A39" s="396" t="s">
        <v>1458</v>
      </c>
      <c r="B39" s="396"/>
      <c r="C39" s="396"/>
    </row>
    <row r="40" spans="1:9">
      <c r="A40" s="396" t="s">
        <v>1459</v>
      </c>
      <c r="B40" s="396"/>
      <c r="C40" s="396"/>
    </row>
    <row r="41" spans="1:9">
      <c r="A41" s="396" t="s">
        <v>1460</v>
      </c>
      <c r="B41" s="396"/>
      <c r="C41" s="396"/>
    </row>
  </sheetData>
  <mergeCells count="4">
    <mergeCell ref="A38:C38"/>
    <mergeCell ref="A39:C39"/>
    <mergeCell ref="A40:C40"/>
    <mergeCell ref="A41:C41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5C05-7EEB-1E4F-B6DB-C06EA3EB8795}">
  <dimension ref="A1:I21"/>
  <sheetViews>
    <sheetView workbookViewId="0">
      <selection activeCell="C28" sqref="C28"/>
    </sheetView>
  </sheetViews>
  <sheetFormatPr baseColWidth="10" defaultColWidth="10.42578125" defaultRowHeight="16"/>
  <cols>
    <col min="1" max="1" width="12" style="1" customWidth="1"/>
    <col min="2" max="2" width="10.42578125" style="1"/>
    <col min="3" max="3" width="50" style="1" customWidth="1"/>
    <col min="4" max="4" width="10.42578125" style="1"/>
    <col min="5" max="5" width="10.5703125" style="1" customWidth="1"/>
    <col min="6" max="6" width="9.85546875" style="1" customWidth="1"/>
    <col min="7" max="7" width="17.28515625" style="1" customWidth="1"/>
    <col min="8" max="8" width="16.42578125" style="1" customWidth="1"/>
    <col min="9" max="9" width="15.7109375" style="1" customWidth="1"/>
    <col min="10" max="16384" width="10.42578125" style="1"/>
  </cols>
  <sheetData>
    <row r="1" spans="1:9">
      <c r="A1" s="104" t="s">
        <v>1485</v>
      </c>
      <c r="B1" s="104"/>
      <c r="C1" s="104"/>
      <c r="D1" s="104"/>
      <c r="E1" s="104"/>
      <c r="F1" s="104"/>
    </row>
    <row r="2" spans="1:9">
      <c r="F2" s="17"/>
    </row>
    <row r="3" spans="1:9" ht="34">
      <c r="A3" s="10" t="s">
        <v>1108</v>
      </c>
      <c r="B3" s="10" t="s">
        <v>150</v>
      </c>
      <c r="C3" s="10" t="s">
        <v>151</v>
      </c>
      <c r="D3" s="10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</row>
    <row r="4" spans="1:9" ht="17">
      <c r="A4" s="13" t="s">
        <v>234</v>
      </c>
      <c r="B4" s="14" t="s">
        <v>187</v>
      </c>
      <c r="C4" s="24" t="s">
        <v>186</v>
      </c>
      <c r="D4" s="15">
        <v>7.3200000000000002E-6</v>
      </c>
      <c r="E4" s="16">
        <v>0.05</v>
      </c>
      <c r="F4" s="16">
        <v>1.4999999999999999E-2</v>
      </c>
      <c r="G4" s="14">
        <v>3.27</v>
      </c>
      <c r="H4" s="13">
        <v>127</v>
      </c>
      <c r="I4" s="13">
        <v>47</v>
      </c>
    </row>
    <row r="5" spans="1:9" ht="17">
      <c r="A5" s="17" t="s">
        <v>234</v>
      </c>
      <c r="B5" s="21" t="s">
        <v>175</v>
      </c>
      <c r="C5" s="17" t="s">
        <v>176</v>
      </c>
      <c r="D5" s="36">
        <v>6.2E-4</v>
      </c>
      <c r="E5" s="22">
        <v>5.7000000000000002E-2</v>
      </c>
      <c r="F5" s="22">
        <v>8.7999999999999995E-2</v>
      </c>
      <c r="G5" s="21">
        <v>0.65</v>
      </c>
      <c r="H5" s="17">
        <v>134</v>
      </c>
      <c r="I5" s="17">
        <v>49</v>
      </c>
    </row>
    <row r="6" spans="1:9" ht="17">
      <c r="A6" s="17" t="s">
        <v>234</v>
      </c>
      <c r="B6" s="18" t="s">
        <v>185</v>
      </c>
      <c r="C6" s="24" t="s">
        <v>186</v>
      </c>
      <c r="D6" s="36">
        <v>3.8999999999999998E-3</v>
      </c>
      <c r="E6" s="20">
        <v>3.7999999999999999E-2</v>
      </c>
      <c r="F6" s="20">
        <v>2.7E-2</v>
      </c>
      <c r="G6" s="18">
        <v>1.42</v>
      </c>
      <c r="H6" s="17">
        <v>134</v>
      </c>
      <c r="I6" s="17">
        <v>49</v>
      </c>
    </row>
    <row r="7" spans="1:9" ht="17">
      <c r="A7" s="17" t="s">
        <v>234</v>
      </c>
      <c r="B7" s="21" t="s">
        <v>179</v>
      </c>
      <c r="C7" s="17" t="s">
        <v>180</v>
      </c>
      <c r="D7" s="36">
        <v>6.4000000000000003E-3</v>
      </c>
      <c r="E7" s="22">
        <v>0.42399999999999999</v>
      </c>
      <c r="F7" s="22">
        <v>0.50900000000000001</v>
      </c>
      <c r="G7" s="21">
        <v>0.83</v>
      </c>
      <c r="H7" s="17">
        <v>127</v>
      </c>
      <c r="I7" s="17">
        <v>47</v>
      </c>
    </row>
    <row r="8" spans="1:9" ht="17">
      <c r="A8" s="17" t="s">
        <v>234</v>
      </c>
      <c r="B8" s="18" t="s">
        <v>183</v>
      </c>
      <c r="C8" s="17" t="s">
        <v>168</v>
      </c>
      <c r="D8" s="36">
        <v>1.0149999999999999E-2</v>
      </c>
      <c r="E8" s="20">
        <v>3.4000000000000002E-2</v>
      </c>
      <c r="F8" s="20">
        <v>1.7999999999999999E-2</v>
      </c>
      <c r="G8" s="18">
        <v>1.97</v>
      </c>
      <c r="H8" s="17">
        <v>127</v>
      </c>
      <c r="I8" s="17">
        <v>47</v>
      </c>
    </row>
    <row r="9" spans="1:9" ht="17">
      <c r="A9" s="17" t="s">
        <v>234</v>
      </c>
      <c r="B9" s="21" t="s">
        <v>199</v>
      </c>
      <c r="C9" s="17" t="s">
        <v>200</v>
      </c>
      <c r="D9" s="36">
        <v>1.107E-2</v>
      </c>
      <c r="E9" s="22">
        <v>0.02</v>
      </c>
      <c r="F9" s="22">
        <v>4.4999999999999998E-2</v>
      </c>
      <c r="G9" s="21">
        <v>0.44</v>
      </c>
      <c r="H9" s="17">
        <v>134</v>
      </c>
      <c r="I9" s="17">
        <v>49</v>
      </c>
    </row>
    <row r="10" spans="1:9" ht="17">
      <c r="A10" s="17" t="s">
        <v>234</v>
      </c>
      <c r="B10" s="21" t="s">
        <v>192</v>
      </c>
      <c r="C10" s="17" t="s">
        <v>193</v>
      </c>
      <c r="D10" s="36">
        <v>1.485E-2</v>
      </c>
      <c r="E10" s="22">
        <v>1.6E-2</v>
      </c>
      <c r="F10" s="22">
        <v>3.1E-2</v>
      </c>
      <c r="G10" s="21">
        <v>0.51</v>
      </c>
      <c r="H10" s="17">
        <v>134</v>
      </c>
      <c r="I10" s="17">
        <v>49</v>
      </c>
    </row>
    <row r="11" spans="1:9" ht="17">
      <c r="A11" s="17" t="s">
        <v>234</v>
      </c>
      <c r="B11" s="21" t="s">
        <v>235</v>
      </c>
      <c r="C11" s="17" t="s">
        <v>182</v>
      </c>
      <c r="D11" s="36">
        <v>2.2849999999999999E-2</v>
      </c>
      <c r="E11" s="22">
        <v>8.5000000000000006E-2</v>
      </c>
      <c r="F11" s="22">
        <v>0.11700000000000001</v>
      </c>
      <c r="G11" s="21">
        <v>0.72</v>
      </c>
      <c r="H11" s="17">
        <v>127</v>
      </c>
      <c r="I11" s="17">
        <v>47</v>
      </c>
    </row>
    <row r="12" spans="1:9" ht="17">
      <c r="A12" s="17" t="s">
        <v>234</v>
      </c>
      <c r="B12" s="18" t="s">
        <v>209</v>
      </c>
      <c r="C12" s="17" t="s">
        <v>168</v>
      </c>
      <c r="D12" s="36">
        <v>3.7539999999999997E-2</v>
      </c>
      <c r="E12" s="20">
        <v>1.0999999999999999E-2</v>
      </c>
      <c r="F12" s="18">
        <v>0</v>
      </c>
      <c r="G12" s="18" t="s">
        <v>160</v>
      </c>
      <c r="H12" s="17">
        <v>134</v>
      </c>
      <c r="I12" s="17">
        <v>49</v>
      </c>
    </row>
    <row r="13" spans="1:9" ht="17">
      <c r="A13" s="37" t="s">
        <v>234</v>
      </c>
      <c r="B13" s="38" t="s">
        <v>236</v>
      </c>
      <c r="C13" s="37" t="s">
        <v>211</v>
      </c>
      <c r="D13" s="39">
        <v>4.3999999999999997E-2</v>
      </c>
      <c r="E13" s="40">
        <v>7.0000000000000001E-3</v>
      </c>
      <c r="F13" s="38">
        <v>0</v>
      </c>
      <c r="G13" s="38" t="s">
        <v>160</v>
      </c>
      <c r="H13" s="37">
        <v>134</v>
      </c>
      <c r="I13" s="37">
        <v>49</v>
      </c>
    </row>
    <row r="15" spans="1:9" ht="17">
      <c r="A15" s="1" t="s">
        <v>237</v>
      </c>
      <c r="G15" s="18" t="s">
        <v>212</v>
      </c>
    </row>
    <row r="16" spans="1:9" ht="17">
      <c r="A16" s="1" t="s">
        <v>238</v>
      </c>
      <c r="G16" s="21" t="s">
        <v>213</v>
      </c>
    </row>
    <row r="17" spans="1:3" s="30" customFormat="1">
      <c r="A17" s="12" t="s">
        <v>214</v>
      </c>
    </row>
    <row r="18" spans="1:3">
      <c r="A18" s="375" t="s">
        <v>1472</v>
      </c>
      <c r="B18" s="375"/>
      <c r="C18" s="375"/>
    </row>
    <row r="19" spans="1:3">
      <c r="A19" s="375" t="s">
        <v>1461</v>
      </c>
      <c r="B19" s="375"/>
      <c r="C19" s="375"/>
    </row>
    <row r="20" spans="1:3">
      <c r="A20" s="375" t="s">
        <v>1462</v>
      </c>
      <c r="B20" s="375"/>
      <c r="C20" s="375"/>
    </row>
    <row r="21" spans="1:3">
      <c r="A21" s="375" t="s">
        <v>1463</v>
      </c>
      <c r="B21" s="375"/>
      <c r="C21" s="375"/>
    </row>
  </sheetData>
  <mergeCells count="4">
    <mergeCell ref="A18:C18"/>
    <mergeCell ref="A19:C19"/>
    <mergeCell ref="A20:C20"/>
    <mergeCell ref="A21:C21"/>
  </mergeCells>
  <phoneticPr fontId="2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E558E-E0E5-694A-BBAF-2D7482522261}">
  <dimension ref="A1:I30"/>
  <sheetViews>
    <sheetView workbookViewId="0"/>
  </sheetViews>
  <sheetFormatPr baseColWidth="10" defaultColWidth="6.5703125" defaultRowHeight="16"/>
  <cols>
    <col min="1" max="1" width="13.28515625" style="1" customWidth="1"/>
    <col min="2" max="2" width="12" style="1" customWidth="1"/>
    <col min="3" max="3" width="49.140625" style="1" customWidth="1"/>
    <col min="4" max="4" width="11.42578125" style="1" customWidth="1"/>
    <col min="5" max="6" width="10.140625" style="1" customWidth="1"/>
    <col min="7" max="7" width="15.28515625" style="1" customWidth="1"/>
    <col min="8" max="8" width="15.5703125" style="1" customWidth="1"/>
    <col min="9" max="9" width="14.42578125" style="1" customWidth="1"/>
    <col min="10" max="16384" width="6.5703125" style="1"/>
  </cols>
  <sheetData>
    <row r="1" spans="1:9" s="12" customFormat="1">
      <c r="A1" s="32" t="s">
        <v>1513</v>
      </c>
      <c r="B1" s="32"/>
      <c r="C1" s="32"/>
      <c r="D1" s="32"/>
      <c r="E1" s="32"/>
    </row>
    <row r="2" spans="1:9" s="12" customFormat="1">
      <c r="D2" s="33"/>
    </row>
    <row r="3" spans="1:9" s="12" customFormat="1" ht="51">
      <c r="A3" s="10" t="s">
        <v>1108</v>
      </c>
      <c r="B3" s="105" t="s">
        <v>150</v>
      </c>
      <c r="C3" s="105" t="s">
        <v>151</v>
      </c>
      <c r="D3" s="105" t="s">
        <v>152</v>
      </c>
      <c r="E3" s="105" t="s">
        <v>239</v>
      </c>
      <c r="F3" s="105" t="s">
        <v>154</v>
      </c>
      <c r="G3" s="105" t="s">
        <v>240</v>
      </c>
      <c r="H3" s="105" t="s">
        <v>156</v>
      </c>
      <c r="I3" s="105" t="s">
        <v>157</v>
      </c>
    </row>
    <row r="4" spans="1:9" s="66" customFormat="1" ht="17">
      <c r="A4" s="72" t="s">
        <v>241</v>
      </c>
      <c r="B4" s="106" t="s">
        <v>185</v>
      </c>
      <c r="C4" s="24" t="s">
        <v>186</v>
      </c>
      <c r="D4" s="107">
        <v>3.3800000000000002E-3</v>
      </c>
      <c r="E4" s="108">
        <v>4.2000000000000003E-2</v>
      </c>
      <c r="F4" s="108">
        <v>0.03</v>
      </c>
      <c r="G4" s="109">
        <v>1.41</v>
      </c>
      <c r="H4" s="72">
        <v>61</v>
      </c>
      <c r="I4" s="72">
        <v>122</v>
      </c>
    </row>
    <row r="5" spans="1:9" s="66" customFormat="1" ht="17">
      <c r="A5" s="17" t="s">
        <v>241</v>
      </c>
      <c r="B5" s="18" t="s">
        <v>187</v>
      </c>
      <c r="C5" s="24" t="s">
        <v>186</v>
      </c>
      <c r="D5" s="36">
        <v>3.46E-3</v>
      </c>
      <c r="E5" s="110">
        <v>5.3999999999999999E-2</v>
      </c>
      <c r="F5" s="110">
        <v>2.7E-2</v>
      </c>
      <c r="G5" s="23">
        <v>1.98</v>
      </c>
      <c r="H5" s="17">
        <v>59</v>
      </c>
      <c r="I5" s="17">
        <v>115</v>
      </c>
    </row>
    <row r="6" spans="1:9" s="66" customFormat="1" ht="17">
      <c r="A6" s="26" t="s">
        <v>241</v>
      </c>
      <c r="B6" s="27" t="s">
        <v>179</v>
      </c>
      <c r="C6" s="26" t="s">
        <v>180</v>
      </c>
      <c r="D6" s="56">
        <v>1.562E-2</v>
      </c>
      <c r="E6" s="111">
        <v>0.39600000000000002</v>
      </c>
      <c r="F6" s="111">
        <v>0.46899999999999997</v>
      </c>
      <c r="G6" s="57">
        <v>0.84</v>
      </c>
      <c r="H6" s="26">
        <v>59</v>
      </c>
      <c r="I6" s="26">
        <v>115</v>
      </c>
    </row>
    <row r="7" spans="1:9" ht="17">
      <c r="A7" s="72" t="s">
        <v>242</v>
      </c>
      <c r="B7" s="112" t="s">
        <v>235</v>
      </c>
      <c r="C7" s="72" t="s">
        <v>182</v>
      </c>
      <c r="D7" s="107">
        <v>2.0899999999999998E-3</v>
      </c>
      <c r="E7" s="113">
        <v>6.8000000000000005E-2</v>
      </c>
      <c r="F7" s="113">
        <v>0.11</v>
      </c>
      <c r="G7" s="114">
        <v>0.62</v>
      </c>
      <c r="H7" s="72">
        <v>30</v>
      </c>
      <c r="I7" s="72">
        <v>153</v>
      </c>
    </row>
    <row r="8" spans="1:9" s="12" customFormat="1" ht="17">
      <c r="A8" s="17" t="s">
        <v>242</v>
      </c>
      <c r="B8" s="21" t="s">
        <v>192</v>
      </c>
      <c r="C8" s="17" t="s">
        <v>193</v>
      </c>
      <c r="D8" s="36">
        <v>1.532E-2</v>
      </c>
      <c r="E8" s="115">
        <v>8.9999999999999993E-3</v>
      </c>
      <c r="F8" s="115">
        <v>2.1999999999999999E-2</v>
      </c>
      <c r="G8" s="25">
        <v>0.42</v>
      </c>
      <c r="H8" s="17">
        <v>30</v>
      </c>
      <c r="I8" s="17">
        <v>153</v>
      </c>
    </row>
    <row r="9" spans="1:9" s="12" customFormat="1" ht="17">
      <c r="A9" s="17" t="s">
        <v>242</v>
      </c>
      <c r="B9" s="21" t="s">
        <v>232</v>
      </c>
      <c r="C9" s="17" t="s">
        <v>189</v>
      </c>
      <c r="D9" s="36">
        <v>3.211E-2</v>
      </c>
      <c r="E9" s="115">
        <v>4.2000000000000003E-2</v>
      </c>
      <c r="F9" s="115">
        <v>7.0999999999999994E-2</v>
      </c>
      <c r="G9" s="25">
        <v>0.59</v>
      </c>
      <c r="H9" s="17">
        <v>30</v>
      </c>
      <c r="I9" s="17">
        <v>153</v>
      </c>
    </row>
    <row r="10" spans="1:9" ht="17">
      <c r="A10" s="17" t="s">
        <v>242</v>
      </c>
      <c r="B10" s="18" t="s">
        <v>183</v>
      </c>
      <c r="C10" s="17" t="s">
        <v>168</v>
      </c>
      <c r="D10" s="36">
        <v>3.9460000000000002E-2</v>
      </c>
      <c r="E10" s="110">
        <v>7.2999999999999995E-2</v>
      </c>
      <c r="F10" s="110">
        <v>2.5999999999999999E-2</v>
      </c>
      <c r="G10" s="23">
        <v>2.78</v>
      </c>
      <c r="H10" s="17">
        <v>30</v>
      </c>
      <c r="I10" s="17">
        <v>153</v>
      </c>
    </row>
    <row r="11" spans="1:9" ht="17">
      <c r="A11" s="26" t="s">
        <v>242</v>
      </c>
      <c r="B11" s="116" t="s">
        <v>236</v>
      </c>
      <c r="C11" s="26" t="s">
        <v>211</v>
      </c>
      <c r="D11" s="56">
        <v>4.7800000000000002E-2</v>
      </c>
      <c r="E11" s="117">
        <v>1.2E-2</v>
      </c>
      <c r="F11" s="117">
        <v>1E-3</v>
      </c>
      <c r="G11" s="118">
        <v>12.86</v>
      </c>
      <c r="H11" s="26">
        <v>30</v>
      </c>
      <c r="I11" s="26">
        <v>153</v>
      </c>
    </row>
    <row r="12" spans="1:9" ht="17">
      <c r="A12" s="97" t="s">
        <v>243</v>
      </c>
      <c r="B12" s="119" t="s">
        <v>244</v>
      </c>
      <c r="C12" s="97" t="s">
        <v>207</v>
      </c>
      <c r="D12" s="120">
        <v>2.1669999999999998E-2</v>
      </c>
      <c r="E12" s="121">
        <v>6.9000000000000006E-2</v>
      </c>
      <c r="F12" s="121">
        <v>8.9999999999999993E-3</v>
      </c>
      <c r="G12" s="122">
        <v>7.37</v>
      </c>
      <c r="H12" s="97">
        <v>2</v>
      </c>
      <c r="I12" s="97">
        <v>181</v>
      </c>
    </row>
    <row r="13" spans="1:9" ht="17">
      <c r="A13" s="72" t="s">
        <v>245</v>
      </c>
      <c r="B13" s="112" t="s">
        <v>190</v>
      </c>
      <c r="C13" s="72" t="s">
        <v>191</v>
      </c>
      <c r="D13" s="107">
        <v>7.6600000000000001E-3</v>
      </c>
      <c r="E13" s="112">
        <v>0</v>
      </c>
      <c r="F13" s="113">
        <v>2.1999999999999999E-2</v>
      </c>
      <c r="G13" s="112">
        <v>0</v>
      </c>
      <c r="H13" s="72">
        <v>10</v>
      </c>
      <c r="I13" s="72">
        <v>173</v>
      </c>
    </row>
    <row r="14" spans="1:9" ht="17">
      <c r="A14" s="17" t="s">
        <v>245</v>
      </c>
      <c r="B14" s="18" t="s">
        <v>235</v>
      </c>
      <c r="C14" s="17" t="s">
        <v>182</v>
      </c>
      <c r="D14" s="36">
        <v>1.32E-2</v>
      </c>
      <c r="E14" s="110">
        <v>0.188</v>
      </c>
      <c r="F14" s="110">
        <v>9.1999999999999998E-2</v>
      </c>
      <c r="G14" s="23">
        <v>2.04</v>
      </c>
      <c r="H14" s="17">
        <v>10</v>
      </c>
      <c r="I14" s="17">
        <v>173</v>
      </c>
    </row>
    <row r="15" spans="1:9" ht="17">
      <c r="A15" s="26" t="s">
        <v>245</v>
      </c>
      <c r="B15" s="116" t="s">
        <v>192</v>
      </c>
      <c r="C15" s="26" t="s">
        <v>193</v>
      </c>
      <c r="D15" s="56">
        <v>4.1610000000000001E-2</v>
      </c>
      <c r="E15" s="117">
        <v>5.7000000000000002E-2</v>
      </c>
      <c r="F15" s="117">
        <v>1.9E-2</v>
      </c>
      <c r="G15" s="118">
        <v>3.05</v>
      </c>
      <c r="H15" s="26">
        <v>10</v>
      </c>
      <c r="I15" s="26">
        <v>173</v>
      </c>
    </row>
    <row r="16" spans="1:9" ht="17">
      <c r="A16" s="72" t="s">
        <v>246</v>
      </c>
      <c r="B16" s="106" t="s">
        <v>175</v>
      </c>
      <c r="C16" s="72" t="s">
        <v>176</v>
      </c>
      <c r="D16" s="107">
        <v>1.2199999999999999E-3</v>
      </c>
      <c r="E16" s="108">
        <v>9.0999999999999998E-2</v>
      </c>
      <c r="F16" s="108">
        <v>6.0999999999999999E-2</v>
      </c>
      <c r="G16" s="109">
        <v>1.5</v>
      </c>
      <c r="H16" s="72">
        <v>26</v>
      </c>
      <c r="I16" s="72">
        <v>157</v>
      </c>
    </row>
    <row r="17" spans="1:9" ht="17">
      <c r="A17" s="17" t="s">
        <v>246</v>
      </c>
      <c r="B17" s="21" t="s">
        <v>187</v>
      </c>
      <c r="C17" s="24" t="s">
        <v>186</v>
      </c>
      <c r="D17" s="36">
        <v>2.2899999999999999E-3</v>
      </c>
      <c r="E17" s="115">
        <v>1.4E-2</v>
      </c>
      <c r="F17" s="115">
        <v>4.2999999999999997E-2</v>
      </c>
      <c r="G17" s="25">
        <v>0.32</v>
      </c>
      <c r="H17" s="17">
        <v>26</v>
      </c>
      <c r="I17" s="17">
        <v>157</v>
      </c>
    </row>
    <row r="18" spans="1:9" ht="17">
      <c r="A18" s="17" t="s">
        <v>246</v>
      </c>
      <c r="B18" s="18" t="s">
        <v>179</v>
      </c>
      <c r="C18" s="17" t="s">
        <v>180</v>
      </c>
      <c r="D18" s="36">
        <v>2.7899999999999999E-3</v>
      </c>
      <c r="E18" s="110">
        <v>0.56000000000000005</v>
      </c>
      <c r="F18" s="110">
        <v>0.43099999999999999</v>
      </c>
      <c r="G18" s="23">
        <v>1.3</v>
      </c>
      <c r="H18" s="17">
        <v>26</v>
      </c>
      <c r="I18" s="17">
        <v>157</v>
      </c>
    </row>
    <row r="19" spans="1:9" ht="17">
      <c r="A19" s="26" t="s">
        <v>246</v>
      </c>
      <c r="B19" s="116" t="s">
        <v>199</v>
      </c>
      <c r="C19" s="26" t="s">
        <v>200</v>
      </c>
      <c r="D19" s="56">
        <v>1.201E-2</v>
      </c>
      <c r="E19" s="117">
        <v>5.5E-2</v>
      </c>
      <c r="F19" s="117">
        <v>2.1999999999999999E-2</v>
      </c>
      <c r="G19" s="118">
        <v>2.5</v>
      </c>
      <c r="H19" s="26">
        <v>26</v>
      </c>
      <c r="I19" s="26">
        <v>157</v>
      </c>
    </row>
    <row r="20" spans="1:9" ht="34">
      <c r="A20" s="72" t="s">
        <v>247</v>
      </c>
      <c r="B20" s="112" t="s">
        <v>233</v>
      </c>
      <c r="C20" s="72" t="s">
        <v>174</v>
      </c>
      <c r="D20" s="107">
        <v>1.179E-2</v>
      </c>
      <c r="E20" s="113">
        <v>2.1999999999999999E-2</v>
      </c>
      <c r="F20" s="113">
        <v>9.2999999999999999E-2</v>
      </c>
      <c r="G20" s="114">
        <v>0.24</v>
      </c>
      <c r="H20" s="72">
        <v>10</v>
      </c>
      <c r="I20" s="72">
        <v>173</v>
      </c>
    </row>
    <row r="21" spans="1:9" ht="17">
      <c r="A21" s="17" t="s">
        <v>247</v>
      </c>
      <c r="B21" s="21" t="s">
        <v>184</v>
      </c>
      <c r="C21" s="17" t="s">
        <v>168</v>
      </c>
      <c r="D21" s="36">
        <v>2.4279999999999999E-2</v>
      </c>
      <c r="E21" s="115">
        <v>3.1E-2</v>
      </c>
      <c r="F21" s="115">
        <v>9.1999999999999998E-2</v>
      </c>
      <c r="G21" s="25">
        <v>0.34</v>
      </c>
      <c r="H21" s="17">
        <v>10</v>
      </c>
      <c r="I21" s="17">
        <v>173</v>
      </c>
    </row>
    <row r="22" spans="1:9" ht="17">
      <c r="A22" s="26" t="s">
        <v>247</v>
      </c>
      <c r="B22" s="27" t="s">
        <v>185</v>
      </c>
      <c r="C22" s="24" t="s">
        <v>186</v>
      </c>
      <c r="D22" s="56">
        <v>3.3930000000000002E-2</v>
      </c>
      <c r="E22" s="111">
        <v>2.1000000000000001E-2</v>
      </c>
      <c r="F22" s="111">
        <v>3.5000000000000003E-2</v>
      </c>
      <c r="G22" s="57">
        <v>0.62</v>
      </c>
      <c r="H22" s="26">
        <v>10</v>
      </c>
      <c r="I22" s="26">
        <v>173</v>
      </c>
    </row>
    <row r="24" spans="1:9" s="12" customFormat="1" ht="17">
      <c r="A24" s="58" t="s">
        <v>222</v>
      </c>
      <c r="G24" s="59" t="s">
        <v>212</v>
      </c>
    </row>
    <row r="25" spans="1:9" s="12" customFormat="1" ht="17">
      <c r="A25" s="58" t="s">
        <v>223</v>
      </c>
      <c r="G25" s="60" t="s">
        <v>213</v>
      </c>
    </row>
    <row r="26" spans="1:9" s="30" customFormat="1">
      <c r="A26" s="12" t="s">
        <v>214</v>
      </c>
    </row>
    <row r="27" spans="1:9">
      <c r="A27" s="1" t="s">
        <v>1472</v>
      </c>
    </row>
    <row r="28" spans="1:9">
      <c r="A28" s="375" t="s">
        <v>1464</v>
      </c>
      <c r="B28" s="375"/>
      <c r="C28" s="375"/>
    </row>
    <row r="29" spans="1:9">
      <c r="A29" s="375" t="s">
        <v>1465</v>
      </c>
      <c r="B29" s="375"/>
      <c r="C29" s="375"/>
    </row>
    <row r="30" spans="1:9">
      <c r="A30" s="375" t="s">
        <v>1466</v>
      </c>
      <c r="B30" s="375"/>
      <c r="C30" s="375"/>
    </row>
  </sheetData>
  <mergeCells count="3">
    <mergeCell ref="A28:C28"/>
    <mergeCell ref="A29:C29"/>
    <mergeCell ref="A30:C30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A16D-203A-EF4D-AD7C-335CF6C5A511}">
  <dimension ref="A1:I17"/>
  <sheetViews>
    <sheetView workbookViewId="0">
      <selection activeCell="F20" sqref="F20"/>
    </sheetView>
  </sheetViews>
  <sheetFormatPr baseColWidth="10" defaultColWidth="10.42578125" defaultRowHeight="16"/>
  <cols>
    <col min="1" max="2" width="10.42578125" style="1"/>
    <col min="3" max="3" width="46.85546875" style="1" customWidth="1"/>
    <col min="4" max="4" width="10.42578125" style="1"/>
    <col min="5" max="6" width="9.42578125" style="1" customWidth="1"/>
    <col min="7" max="7" width="16.42578125" style="1" customWidth="1"/>
    <col min="8" max="8" width="16.28515625" style="1" customWidth="1"/>
    <col min="9" max="9" width="16.42578125" style="1" customWidth="1"/>
    <col min="10" max="16384" width="10.42578125" style="1"/>
  </cols>
  <sheetData>
    <row r="1" spans="1:9">
      <c r="A1" s="104" t="s">
        <v>1514</v>
      </c>
      <c r="B1" s="104"/>
      <c r="C1" s="104"/>
      <c r="D1" s="104"/>
      <c r="E1" s="104"/>
      <c r="F1" s="104"/>
    </row>
    <row r="2" spans="1:9">
      <c r="F2" s="17"/>
    </row>
    <row r="3" spans="1:9" ht="34">
      <c r="A3" s="10" t="s">
        <v>1108</v>
      </c>
      <c r="B3" s="97" t="s">
        <v>150</v>
      </c>
      <c r="C3" s="97" t="s">
        <v>151</v>
      </c>
      <c r="D3" s="97" t="s">
        <v>152</v>
      </c>
      <c r="E3" s="105" t="s">
        <v>153</v>
      </c>
      <c r="F3" s="105" t="s">
        <v>154</v>
      </c>
      <c r="G3" s="105" t="s">
        <v>155</v>
      </c>
      <c r="H3" s="105" t="s">
        <v>156</v>
      </c>
      <c r="I3" s="105" t="s">
        <v>157</v>
      </c>
    </row>
    <row r="4" spans="1:9" ht="21">
      <c r="A4" s="72" t="s">
        <v>249</v>
      </c>
      <c r="B4" s="106" t="s">
        <v>187</v>
      </c>
      <c r="C4" s="24" t="s">
        <v>186</v>
      </c>
      <c r="D4" s="107">
        <v>2.8999999999999998E-3</v>
      </c>
      <c r="E4" s="123">
        <v>3.6999999999999998E-2</v>
      </c>
      <c r="F4" s="123">
        <v>2E-3</v>
      </c>
      <c r="G4" s="109">
        <v>17.03</v>
      </c>
      <c r="H4" s="72">
        <v>152</v>
      </c>
      <c r="I4" s="72">
        <v>22</v>
      </c>
    </row>
    <row r="5" spans="1:9" ht="34">
      <c r="A5" s="17" t="s">
        <v>250</v>
      </c>
      <c r="B5" s="21" t="s">
        <v>177</v>
      </c>
      <c r="C5" s="17" t="s">
        <v>178</v>
      </c>
      <c r="D5" s="36">
        <v>3.2499999999999999E-3</v>
      </c>
      <c r="E5" s="22">
        <v>5.7000000000000002E-2</v>
      </c>
      <c r="F5" s="22">
        <v>7.9000000000000001E-2</v>
      </c>
      <c r="G5" s="25">
        <v>0.72</v>
      </c>
      <c r="H5" s="17">
        <v>91</v>
      </c>
      <c r="I5" s="17">
        <v>92</v>
      </c>
    </row>
    <row r="6" spans="1:9" ht="21">
      <c r="A6" s="17" t="s">
        <v>249</v>
      </c>
      <c r="B6" s="18" t="s">
        <v>244</v>
      </c>
      <c r="C6" s="17" t="s">
        <v>207</v>
      </c>
      <c r="D6" s="36">
        <v>1.5509999999999999E-2</v>
      </c>
      <c r="E6" s="20">
        <v>1.0999999999999999E-2</v>
      </c>
      <c r="F6" s="18">
        <v>0</v>
      </c>
      <c r="G6" s="18" t="s">
        <v>160</v>
      </c>
      <c r="H6" s="17">
        <v>152</v>
      </c>
      <c r="I6" s="17">
        <v>22</v>
      </c>
    </row>
    <row r="7" spans="1:9" ht="34">
      <c r="A7" s="17" t="s">
        <v>249</v>
      </c>
      <c r="B7" s="21" t="s">
        <v>205</v>
      </c>
      <c r="C7" s="17" t="s">
        <v>180</v>
      </c>
      <c r="D7" s="36">
        <v>2.5579999999999999E-2</v>
      </c>
      <c r="E7" s="22">
        <v>0.28199999999999997</v>
      </c>
      <c r="F7" s="22">
        <v>0.33700000000000002</v>
      </c>
      <c r="G7" s="25">
        <v>0.84</v>
      </c>
      <c r="H7" s="17">
        <v>152</v>
      </c>
      <c r="I7" s="17">
        <v>22</v>
      </c>
    </row>
    <row r="8" spans="1:9" ht="21">
      <c r="A8" s="17" t="s">
        <v>249</v>
      </c>
      <c r="B8" s="21" t="s">
        <v>175</v>
      </c>
      <c r="C8" s="17" t="s">
        <v>176</v>
      </c>
      <c r="D8" s="36">
        <v>3.083E-2</v>
      </c>
      <c r="E8" s="22">
        <v>6.0999999999999999E-2</v>
      </c>
      <c r="F8" s="22">
        <v>8.5999999999999993E-2</v>
      </c>
      <c r="G8" s="25">
        <v>0.71</v>
      </c>
      <c r="H8" s="17">
        <v>161</v>
      </c>
      <c r="I8" s="17">
        <v>22</v>
      </c>
    </row>
    <row r="9" spans="1:9" ht="21">
      <c r="A9" s="26" t="s">
        <v>250</v>
      </c>
      <c r="B9" s="116" t="s">
        <v>196</v>
      </c>
      <c r="C9" s="26" t="s">
        <v>197</v>
      </c>
      <c r="D9" s="56">
        <v>3.8949999999999999E-2</v>
      </c>
      <c r="E9" s="124">
        <v>0.02</v>
      </c>
      <c r="F9" s="124">
        <v>7.0000000000000001E-3</v>
      </c>
      <c r="G9" s="118">
        <v>2.71</v>
      </c>
      <c r="H9" s="26">
        <v>91</v>
      </c>
      <c r="I9" s="26">
        <v>92</v>
      </c>
    </row>
    <row r="11" spans="1:9" ht="17">
      <c r="A11" s="29" t="s">
        <v>237</v>
      </c>
      <c r="G11" s="18" t="s">
        <v>212</v>
      </c>
    </row>
    <row r="12" spans="1:9" ht="17">
      <c r="A12" s="29" t="s">
        <v>238</v>
      </c>
      <c r="G12" s="21" t="s">
        <v>213</v>
      </c>
    </row>
    <row r="13" spans="1:9" s="30" customFormat="1">
      <c r="A13" s="12" t="s">
        <v>214</v>
      </c>
    </row>
    <row r="14" spans="1:9">
      <c r="A14" s="375" t="s">
        <v>1473</v>
      </c>
      <c r="B14" s="375"/>
      <c r="C14" s="375"/>
    </row>
    <row r="15" spans="1:9">
      <c r="A15" s="375" t="s">
        <v>1458</v>
      </c>
      <c r="B15" s="375"/>
      <c r="C15" s="375"/>
    </row>
    <row r="16" spans="1:9">
      <c r="A16" s="375" t="s">
        <v>1462</v>
      </c>
      <c r="B16" s="375"/>
      <c r="C16" s="375"/>
    </row>
    <row r="17" spans="1:3">
      <c r="A17" s="375" t="s">
        <v>1463</v>
      </c>
      <c r="B17" s="375"/>
      <c r="C17" s="375"/>
    </row>
  </sheetData>
  <mergeCells count="4">
    <mergeCell ref="A14:C14"/>
    <mergeCell ref="A15:C15"/>
    <mergeCell ref="A16:C16"/>
    <mergeCell ref="A17:C17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967E-FF10-1441-B985-5110F0FBE069}">
  <dimension ref="A1:I58"/>
  <sheetViews>
    <sheetView workbookViewId="0"/>
  </sheetViews>
  <sheetFormatPr baseColWidth="10" defaultColWidth="7.5703125" defaultRowHeight="16"/>
  <cols>
    <col min="1" max="1" width="14" style="66" customWidth="1"/>
    <col min="2" max="2" width="10.5703125" style="66" customWidth="1"/>
    <col min="3" max="3" width="54.42578125" style="66" customWidth="1"/>
    <col min="4" max="4" width="8.85546875" style="66" bestFit="1" customWidth="1"/>
    <col min="5" max="5" width="10.42578125" style="66" customWidth="1"/>
    <col min="6" max="6" width="8.5703125" style="66" customWidth="1"/>
    <col min="7" max="7" width="16.85546875" style="66" customWidth="1"/>
    <col min="8" max="8" width="16.5703125" style="66" customWidth="1"/>
    <col min="9" max="9" width="16" style="66" customWidth="1"/>
    <col min="10" max="16384" width="7.5703125" style="66"/>
  </cols>
  <sheetData>
    <row r="1" spans="1:9" s="12" customFormat="1">
      <c r="A1" s="31" t="s">
        <v>1515</v>
      </c>
      <c r="B1" s="31"/>
      <c r="C1" s="31"/>
      <c r="D1" s="31"/>
      <c r="E1" s="32"/>
    </row>
    <row r="2" spans="1:9" s="12" customFormat="1">
      <c r="D2" s="33"/>
    </row>
    <row r="3" spans="1:9" s="12" customFormat="1" ht="34">
      <c r="A3" s="10" t="s">
        <v>1108</v>
      </c>
      <c r="B3" s="11" t="s">
        <v>150</v>
      </c>
      <c r="C3" s="11" t="s">
        <v>151</v>
      </c>
      <c r="D3" s="11" t="s">
        <v>152</v>
      </c>
      <c r="E3" s="11" t="s">
        <v>153</v>
      </c>
      <c r="F3" s="11" t="s">
        <v>154</v>
      </c>
      <c r="G3" s="11" t="s">
        <v>155</v>
      </c>
      <c r="H3" s="11" t="s">
        <v>156</v>
      </c>
      <c r="I3" s="11" t="s">
        <v>157</v>
      </c>
    </row>
    <row r="4" spans="1:9" ht="17">
      <c r="A4" s="61" t="s">
        <v>224</v>
      </c>
      <c r="B4" s="62" t="s">
        <v>205</v>
      </c>
      <c r="C4" s="13" t="s">
        <v>180</v>
      </c>
      <c r="D4" s="63">
        <v>1.9959999999999999E-2</v>
      </c>
      <c r="E4" s="64">
        <v>0.27200560000000001</v>
      </c>
      <c r="F4" s="64">
        <v>0.30992330000000001</v>
      </c>
      <c r="G4" s="65">
        <v>0.87765456808184505</v>
      </c>
      <c r="H4" s="61">
        <v>104</v>
      </c>
      <c r="I4" s="61">
        <v>78</v>
      </c>
    </row>
    <row r="5" spans="1:9" ht="17">
      <c r="A5" s="66" t="s">
        <v>225</v>
      </c>
      <c r="B5" s="67" t="s">
        <v>205</v>
      </c>
      <c r="C5" s="17" t="s">
        <v>180</v>
      </c>
      <c r="D5" s="68">
        <v>1.6660000000000001E-2</v>
      </c>
      <c r="E5" s="69">
        <v>0.26616630000000002</v>
      </c>
      <c r="F5" s="69">
        <v>0.30154639999999999</v>
      </c>
      <c r="G5" s="70">
        <v>0.88267112457651598</v>
      </c>
      <c r="H5" s="66">
        <v>73</v>
      </c>
      <c r="I5" s="66">
        <v>109</v>
      </c>
    </row>
    <row r="6" spans="1:9" ht="17">
      <c r="A6" s="66" t="s">
        <v>226</v>
      </c>
      <c r="B6" s="67" t="s">
        <v>205</v>
      </c>
      <c r="C6" s="17" t="s">
        <v>180</v>
      </c>
      <c r="D6" s="68">
        <v>1.3809999999999999E-2</v>
      </c>
      <c r="E6" s="69">
        <v>0.26521739999999999</v>
      </c>
      <c r="F6" s="69">
        <v>0.30054150000000002</v>
      </c>
      <c r="G6" s="70">
        <v>0.88246515040352203</v>
      </c>
      <c r="H6" s="66">
        <v>53</v>
      </c>
      <c r="I6" s="66">
        <v>129</v>
      </c>
    </row>
    <row r="7" spans="1:9" ht="17">
      <c r="A7" s="66" t="s">
        <v>227</v>
      </c>
      <c r="B7" s="67" t="s">
        <v>205</v>
      </c>
      <c r="C7" s="17" t="s">
        <v>180</v>
      </c>
      <c r="D7" s="68">
        <v>1.9099999999999999E-2</v>
      </c>
      <c r="E7" s="69">
        <v>0.25884629999999997</v>
      </c>
      <c r="F7" s="69">
        <v>0.290773</v>
      </c>
      <c r="G7" s="70">
        <v>0.89020060321969396</v>
      </c>
      <c r="H7" s="66">
        <v>36</v>
      </c>
      <c r="I7" s="66">
        <v>146</v>
      </c>
    </row>
    <row r="8" spans="1:9" ht="17">
      <c r="A8" s="66" t="s">
        <v>228</v>
      </c>
      <c r="B8" s="67" t="s">
        <v>205</v>
      </c>
      <c r="C8" s="17" t="s">
        <v>180</v>
      </c>
      <c r="D8" s="68">
        <v>1.8030000000000001E-2</v>
      </c>
      <c r="E8" s="69">
        <v>0.2041182</v>
      </c>
      <c r="F8" s="69">
        <v>0.29197079999999997</v>
      </c>
      <c r="G8" s="70">
        <v>0.69910484199104805</v>
      </c>
      <c r="H8" s="66">
        <v>21</v>
      </c>
      <c r="I8" s="66">
        <v>161</v>
      </c>
    </row>
    <row r="9" spans="1:9" ht="17">
      <c r="A9" s="66" t="s">
        <v>229</v>
      </c>
      <c r="B9" s="67" t="s">
        <v>205</v>
      </c>
      <c r="C9" s="17" t="s">
        <v>180</v>
      </c>
      <c r="D9" s="68">
        <v>5.2339999999999999E-3</v>
      </c>
      <c r="E9" s="69">
        <v>0.17749129999999999</v>
      </c>
      <c r="F9" s="69">
        <v>0.290773</v>
      </c>
      <c r="G9" s="70">
        <v>0.61041190206793605</v>
      </c>
      <c r="H9" s="66">
        <v>12</v>
      </c>
      <c r="I9" s="66">
        <v>170</v>
      </c>
    </row>
    <row r="10" spans="1:9" ht="17">
      <c r="A10" s="2" t="s">
        <v>224</v>
      </c>
      <c r="B10" s="71" t="s">
        <v>183</v>
      </c>
      <c r="C10" s="72" t="s">
        <v>168</v>
      </c>
      <c r="D10" s="73">
        <v>3.1399999999999997E-2</v>
      </c>
      <c r="E10" s="74">
        <v>4.2275739999999999E-2</v>
      </c>
      <c r="F10" s="74">
        <v>2.1826910000000001E-2</v>
      </c>
      <c r="G10" s="75">
        <v>1.93686325732777</v>
      </c>
      <c r="H10" s="2">
        <v>104</v>
      </c>
      <c r="I10" s="2">
        <v>78</v>
      </c>
    </row>
    <row r="11" spans="1:9" ht="17">
      <c r="A11" s="3" t="s">
        <v>225</v>
      </c>
      <c r="B11" s="76" t="s">
        <v>183</v>
      </c>
      <c r="C11" s="26" t="s">
        <v>168</v>
      </c>
      <c r="D11" s="77">
        <v>2.8840000000000001E-2</v>
      </c>
      <c r="E11" s="78">
        <v>5.1094889999999997E-2</v>
      </c>
      <c r="F11" s="78">
        <v>2.2429910000000001E-2</v>
      </c>
      <c r="G11" s="79">
        <v>2.2779801613113899</v>
      </c>
      <c r="H11" s="3">
        <v>73</v>
      </c>
      <c r="I11" s="3">
        <v>109</v>
      </c>
    </row>
    <row r="12" spans="1:9" ht="17">
      <c r="A12" s="2" t="s">
        <v>230</v>
      </c>
      <c r="B12" s="71" t="s">
        <v>187</v>
      </c>
      <c r="C12" s="24" t="s">
        <v>186</v>
      </c>
      <c r="D12" s="73">
        <v>3.6819999999999999E-2</v>
      </c>
      <c r="E12" s="74">
        <v>3.6721080000000003E-2</v>
      </c>
      <c r="F12" s="74">
        <v>1.477039E-2</v>
      </c>
      <c r="G12" s="75">
        <v>2.48612798984996</v>
      </c>
      <c r="H12" s="2">
        <v>162</v>
      </c>
      <c r="I12" s="2">
        <v>20</v>
      </c>
    </row>
    <row r="13" spans="1:9" ht="17">
      <c r="A13" s="66" t="s">
        <v>231</v>
      </c>
      <c r="B13" s="80" t="s">
        <v>187</v>
      </c>
      <c r="C13" s="24" t="s">
        <v>186</v>
      </c>
      <c r="D13" s="68">
        <v>2.6890000000000001E-2</v>
      </c>
      <c r="E13" s="81">
        <v>4.0492849999999997E-2</v>
      </c>
      <c r="F13" s="81">
        <v>2.4886620000000002E-2</v>
      </c>
      <c r="G13" s="82">
        <v>1.6270931930491199</v>
      </c>
      <c r="H13" s="66">
        <v>138</v>
      </c>
      <c r="I13" s="66">
        <v>44</v>
      </c>
    </row>
    <row r="14" spans="1:9" ht="17">
      <c r="A14" s="66" t="s">
        <v>224</v>
      </c>
      <c r="B14" s="80" t="s">
        <v>187</v>
      </c>
      <c r="C14" s="24" t="s">
        <v>186</v>
      </c>
      <c r="D14" s="68">
        <v>2.97E-3</v>
      </c>
      <c r="E14" s="81">
        <v>5.0273430000000001E-2</v>
      </c>
      <c r="F14" s="81">
        <v>2.862031E-2</v>
      </c>
      <c r="G14" s="82">
        <v>1.75656483105878</v>
      </c>
      <c r="H14" s="66">
        <v>104</v>
      </c>
      <c r="I14" s="66">
        <v>78</v>
      </c>
    </row>
    <row r="15" spans="1:9" ht="17">
      <c r="A15" s="66" t="s">
        <v>225</v>
      </c>
      <c r="B15" s="80" t="s">
        <v>187</v>
      </c>
      <c r="C15" s="24" t="s">
        <v>186</v>
      </c>
      <c r="D15" s="68">
        <v>3.8940000000000002E-2</v>
      </c>
      <c r="E15" s="81">
        <v>5.1696279999999997E-2</v>
      </c>
      <c r="F15" s="81">
        <v>3.1133250000000001E-2</v>
      </c>
      <c r="G15" s="82">
        <v>1.6604845302048501</v>
      </c>
      <c r="H15" s="66">
        <v>73</v>
      </c>
      <c r="I15" s="66">
        <v>109</v>
      </c>
    </row>
    <row r="16" spans="1:9" ht="17">
      <c r="A16" s="66" t="s">
        <v>226</v>
      </c>
      <c r="B16" s="80" t="s">
        <v>187</v>
      </c>
      <c r="C16" s="24" t="s">
        <v>186</v>
      </c>
      <c r="D16" s="68">
        <v>2.6389999999999999E-3</v>
      </c>
      <c r="E16" s="81">
        <v>6.0945880000000001E-2</v>
      </c>
      <c r="F16" s="81">
        <v>3.0240550000000001E-2</v>
      </c>
      <c r="G16" s="82">
        <v>2.0153694294581301</v>
      </c>
      <c r="H16" s="66">
        <v>53</v>
      </c>
      <c r="I16" s="66">
        <v>129</v>
      </c>
    </row>
    <row r="17" spans="1:9" ht="17">
      <c r="A17" s="3" t="s">
        <v>227</v>
      </c>
      <c r="B17" s="76" t="s">
        <v>187</v>
      </c>
      <c r="C17" s="24" t="s">
        <v>186</v>
      </c>
      <c r="D17" s="77">
        <v>3.509E-3</v>
      </c>
      <c r="E17" s="78">
        <v>6.3571210000000003E-2</v>
      </c>
      <c r="F17" s="78">
        <v>3.1517549999999998E-2</v>
      </c>
      <c r="G17" s="79">
        <v>2.0170098881416898</v>
      </c>
      <c r="H17" s="3">
        <v>36</v>
      </c>
      <c r="I17" s="3">
        <v>146</v>
      </c>
    </row>
    <row r="18" spans="1:9" ht="17">
      <c r="A18" s="66" t="s">
        <v>230</v>
      </c>
      <c r="B18" s="21" t="s">
        <v>181</v>
      </c>
      <c r="C18" s="17" t="s">
        <v>182</v>
      </c>
      <c r="D18" s="68">
        <v>4.4010000000000004E-3</v>
      </c>
      <c r="E18" s="69">
        <v>8.9013200000000001E-2</v>
      </c>
      <c r="F18" s="69">
        <v>0.1686502</v>
      </c>
      <c r="G18" s="70">
        <v>0.52779777314227905</v>
      </c>
      <c r="H18" s="66">
        <v>162</v>
      </c>
      <c r="I18" s="66">
        <v>20</v>
      </c>
    </row>
    <row r="19" spans="1:9" ht="17">
      <c r="A19" s="66" t="s">
        <v>231</v>
      </c>
      <c r="B19" s="21" t="s">
        <v>181</v>
      </c>
      <c r="C19" s="17" t="s">
        <v>182</v>
      </c>
      <c r="D19" s="68">
        <v>2.2939999999999999E-2</v>
      </c>
      <c r="E19" s="69">
        <v>9.0041049999999997E-2</v>
      </c>
      <c r="F19" s="69">
        <v>0.1113328</v>
      </c>
      <c r="G19" s="70">
        <v>0.80875582038716398</v>
      </c>
      <c r="H19" s="66">
        <v>138</v>
      </c>
      <c r="I19" s="66">
        <v>44</v>
      </c>
    </row>
    <row r="20" spans="1:9" ht="17">
      <c r="A20" s="83" t="s">
        <v>224</v>
      </c>
      <c r="B20" s="45" t="s">
        <v>181</v>
      </c>
      <c r="C20" s="37" t="s">
        <v>182</v>
      </c>
      <c r="D20" s="84">
        <v>5.9420000000000002E-3</v>
      </c>
      <c r="E20" s="85">
        <v>8.3012059999999999E-2</v>
      </c>
      <c r="F20" s="85">
        <v>0.1156929</v>
      </c>
      <c r="G20" s="86">
        <v>0.71752078130982999</v>
      </c>
      <c r="H20" s="83">
        <v>104</v>
      </c>
      <c r="I20" s="83">
        <v>78</v>
      </c>
    </row>
    <row r="21" spans="1:9" ht="17">
      <c r="A21" s="61" t="s">
        <v>224</v>
      </c>
      <c r="B21" s="62" t="s">
        <v>220</v>
      </c>
      <c r="C21" s="13" t="s">
        <v>221</v>
      </c>
      <c r="D21" s="87">
        <v>2.6080000000000001E-5</v>
      </c>
      <c r="E21" s="64">
        <v>0.1066883</v>
      </c>
      <c r="F21" s="64">
        <v>0.14554500000000001</v>
      </c>
      <c r="G21" s="65">
        <v>0.73302621182452199</v>
      </c>
      <c r="H21" s="61">
        <v>104</v>
      </c>
      <c r="I21" s="61">
        <v>78</v>
      </c>
    </row>
    <row r="22" spans="1:9" ht="17">
      <c r="A22" s="66" t="s">
        <v>225</v>
      </c>
      <c r="B22" s="67" t="s">
        <v>220</v>
      </c>
      <c r="C22" s="17" t="s">
        <v>221</v>
      </c>
      <c r="D22" s="88">
        <v>2.2330000000000001E-6</v>
      </c>
      <c r="E22" s="69">
        <v>9.7287639999999995E-2</v>
      </c>
      <c r="F22" s="69">
        <v>0.1434889</v>
      </c>
      <c r="G22" s="70">
        <v>0.67801509385046499</v>
      </c>
      <c r="H22" s="66">
        <v>73</v>
      </c>
      <c r="I22" s="66">
        <v>109</v>
      </c>
    </row>
    <row r="23" spans="1:9" ht="17">
      <c r="A23" s="66" t="s">
        <v>226</v>
      </c>
      <c r="B23" s="67" t="s">
        <v>220</v>
      </c>
      <c r="C23" s="17" t="s">
        <v>221</v>
      </c>
      <c r="D23" s="88">
        <v>1.306E-5</v>
      </c>
      <c r="E23" s="69">
        <v>8.682956E-2</v>
      </c>
      <c r="F23" s="69">
        <v>0.13070219999999999</v>
      </c>
      <c r="G23" s="70">
        <v>0.66433128134032904</v>
      </c>
      <c r="H23" s="66">
        <v>53</v>
      </c>
      <c r="I23" s="66">
        <v>129</v>
      </c>
    </row>
    <row r="24" spans="1:9" ht="17">
      <c r="A24" s="66" t="s">
        <v>227</v>
      </c>
      <c r="B24" s="67" t="s">
        <v>220</v>
      </c>
      <c r="C24" s="17" t="s">
        <v>221</v>
      </c>
      <c r="D24" s="88">
        <v>4.4740000000000002E-5</v>
      </c>
      <c r="E24" s="69">
        <v>7.9741480000000003E-2</v>
      </c>
      <c r="F24" s="69">
        <v>0.12939349999999999</v>
      </c>
      <c r="G24" s="70">
        <v>0.61627114190434595</v>
      </c>
      <c r="H24" s="66">
        <v>36</v>
      </c>
      <c r="I24" s="66">
        <v>146</v>
      </c>
    </row>
    <row r="25" spans="1:9" ht="17">
      <c r="A25" s="66" t="s">
        <v>228</v>
      </c>
      <c r="B25" s="67" t="s">
        <v>220</v>
      </c>
      <c r="C25" s="17" t="s">
        <v>221</v>
      </c>
      <c r="D25" s="68">
        <v>6.803E-3</v>
      </c>
      <c r="E25" s="69">
        <v>9.1041300000000006E-2</v>
      </c>
      <c r="F25" s="69">
        <v>0.12797529999999999</v>
      </c>
      <c r="G25" s="70">
        <v>0.71139743372353903</v>
      </c>
      <c r="H25" s="66">
        <v>21</v>
      </c>
      <c r="I25" s="66">
        <v>161</v>
      </c>
    </row>
    <row r="26" spans="1:9" ht="17">
      <c r="A26" s="66" t="s">
        <v>229</v>
      </c>
      <c r="B26" s="67" t="s">
        <v>220</v>
      </c>
      <c r="C26" s="17" t="s">
        <v>221</v>
      </c>
      <c r="D26" s="68">
        <v>7.7029999999999998E-3</v>
      </c>
      <c r="E26" s="69">
        <v>7.9199450000000005E-2</v>
      </c>
      <c r="F26" s="69">
        <v>0.1246394</v>
      </c>
      <c r="G26" s="70">
        <v>0.63542868466953495</v>
      </c>
      <c r="H26" s="66">
        <v>12</v>
      </c>
      <c r="I26" s="66">
        <v>170</v>
      </c>
    </row>
    <row r="27" spans="1:9" ht="17">
      <c r="A27" s="2" t="s">
        <v>224</v>
      </c>
      <c r="B27" s="89" t="s">
        <v>177</v>
      </c>
      <c r="C27" s="72" t="s">
        <v>178</v>
      </c>
      <c r="D27" s="73">
        <v>3.6050000000000001E-3</v>
      </c>
      <c r="E27" s="90">
        <v>5.9380259999999997E-2</v>
      </c>
      <c r="F27" s="90">
        <v>8.1242300000000003E-2</v>
      </c>
      <c r="G27" s="91">
        <v>0.73090323636824694</v>
      </c>
      <c r="H27" s="2">
        <v>104</v>
      </c>
      <c r="I27" s="2">
        <v>78</v>
      </c>
    </row>
    <row r="28" spans="1:9" ht="17">
      <c r="A28" s="66" t="s">
        <v>225</v>
      </c>
      <c r="B28" s="67" t="s">
        <v>177</v>
      </c>
      <c r="C28" s="17" t="s">
        <v>178</v>
      </c>
      <c r="D28" s="68">
        <v>2.2269999999999998E-3</v>
      </c>
      <c r="E28" s="69">
        <v>5.5709069999999999E-2</v>
      </c>
      <c r="F28" s="69">
        <v>8.0537330000000004E-2</v>
      </c>
      <c r="G28" s="70">
        <v>0.69171736882759804</v>
      </c>
      <c r="H28" s="66">
        <v>73</v>
      </c>
      <c r="I28" s="66">
        <v>109</v>
      </c>
    </row>
    <row r="29" spans="1:9" ht="17">
      <c r="A29" s="66" t="s">
        <v>226</v>
      </c>
      <c r="B29" s="67" t="s">
        <v>177</v>
      </c>
      <c r="C29" s="17" t="s">
        <v>178</v>
      </c>
      <c r="D29" s="68">
        <v>2.6919999999999998E-4</v>
      </c>
      <c r="E29" s="69">
        <v>4.694011E-2</v>
      </c>
      <c r="F29" s="69">
        <v>7.9501009999999997E-2</v>
      </c>
      <c r="G29" s="70">
        <v>0.590434134107227</v>
      </c>
      <c r="H29" s="66">
        <v>53</v>
      </c>
      <c r="I29" s="66">
        <v>129</v>
      </c>
    </row>
    <row r="30" spans="1:9" ht="17">
      <c r="A30" s="66" t="s">
        <v>227</v>
      </c>
      <c r="B30" s="67" t="s">
        <v>177</v>
      </c>
      <c r="C30" s="17" t="s">
        <v>178</v>
      </c>
      <c r="D30" s="68">
        <v>1.894E-4</v>
      </c>
      <c r="E30" s="69">
        <v>4.6711099999999998E-2</v>
      </c>
      <c r="F30" s="69">
        <v>7.7051229999999998E-2</v>
      </c>
      <c r="G30" s="70">
        <v>0.60623431968574704</v>
      </c>
      <c r="H30" s="66">
        <v>36</v>
      </c>
      <c r="I30" s="66">
        <v>146</v>
      </c>
    </row>
    <row r="31" spans="1:9" ht="17">
      <c r="A31" s="66" t="s">
        <v>228</v>
      </c>
      <c r="B31" s="67" t="s">
        <v>177</v>
      </c>
      <c r="C31" s="17" t="s">
        <v>178</v>
      </c>
      <c r="D31" s="68">
        <v>7.2959999999999995E-4</v>
      </c>
      <c r="E31" s="69">
        <v>3.6790469999999999E-2</v>
      </c>
      <c r="F31" s="69">
        <v>7.5532340000000003E-2</v>
      </c>
      <c r="G31" s="70">
        <v>0.48708235439283398</v>
      </c>
      <c r="H31" s="66">
        <v>21</v>
      </c>
      <c r="I31" s="66">
        <v>161</v>
      </c>
    </row>
    <row r="32" spans="1:9" ht="17">
      <c r="A32" s="3" t="s">
        <v>229</v>
      </c>
      <c r="B32" s="92" t="s">
        <v>177</v>
      </c>
      <c r="C32" s="26" t="s">
        <v>178</v>
      </c>
      <c r="D32" s="77">
        <v>5.1539999999999997E-3</v>
      </c>
      <c r="E32" s="93">
        <v>4.1865289999999999E-2</v>
      </c>
      <c r="F32" s="93">
        <v>7.4446159999999997E-2</v>
      </c>
      <c r="G32" s="94">
        <v>0.56235660778205399</v>
      </c>
      <c r="H32" s="3">
        <v>12</v>
      </c>
      <c r="I32" s="3">
        <v>170</v>
      </c>
    </row>
    <row r="33" spans="1:9" ht="17">
      <c r="A33" s="66" t="s">
        <v>230</v>
      </c>
      <c r="B33" s="67" t="s">
        <v>192</v>
      </c>
      <c r="C33" s="17" t="s">
        <v>193</v>
      </c>
      <c r="D33" s="68">
        <v>9.9430000000000004E-3</v>
      </c>
      <c r="E33" s="69">
        <v>1.743687E-2</v>
      </c>
      <c r="F33" s="69">
        <v>3.4840629999999997E-2</v>
      </c>
      <c r="G33" s="70">
        <v>0.50047516362361999</v>
      </c>
      <c r="H33" s="66">
        <v>162</v>
      </c>
      <c r="I33" s="66">
        <v>20</v>
      </c>
    </row>
    <row r="34" spans="1:9" ht="17">
      <c r="A34" s="66" t="s">
        <v>231</v>
      </c>
      <c r="B34" s="67" t="s">
        <v>192</v>
      </c>
      <c r="C34" s="17" t="s">
        <v>193</v>
      </c>
      <c r="D34" s="68">
        <v>3.8989999999999997E-2</v>
      </c>
      <c r="E34" s="69">
        <v>1.6870360000000001E-2</v>
      </c>
      <c r="F34" s="69">
        <v>3.2516719999999999E-2</v>
      </c>
      <c r="G34" s="70">
        <v>0.51882108650564995</v>
      </c>
      <c r="H34" s="66">
        <v>138</v>
      </c>
      <c r="I34" s="66">
        <v>44</v>
      </c>
    </row>
    <row r="35" spans="1:9" ht="17">
      <c r="A35" s="66" t="s">
        <v>224</v>
      </c>
      <c r="B35" s="67" t="s">
        <v>192</v>
      </c>
      <c r="C35" s="17" t="s">
        <v>193</v>
      </c>
      <c r="D35" s="68">
        <v>2.7720000000000002E-2</v>
      </c>
      <c r="E35" s="69">
        <v>1.6326380000000001E-2</v>
      </c>
      <c r="F35" s="69">
        <v>3.0324529999999999E-2</v>
      </c>
      <c r="G35" s="70">
        <v>0.53838855870148705</v>
      </c>
      <c r="H35" s="66">
        <v>104</v>
      </c>
      <c r="I35" s="66">
        <v>78</v>
      </c>
    </row>
    <row r="36" spans="1:9" ht="17">
      <c r="A36" s="95" t="s">
        <v>228</v>
      </c>
      <c r="B36" s="96" t="s">
        <v>203</v>
      </c>
      <c r="C36" s="97" t="s">
        <v>204</v>
      </c>
      <c r="D36" s="98">
        <v>3.465E-2</v>
      </c>
      <c r="E36" s="99">
        <v>3.3163640000000001E-2</v>
      </c>
      <c r="F36" s="99">
        <v>9.7341609999999999E-3</v>
      </c>
      <c r="G36" s="100">
        <v>3.40693358164099</v>
      </c>
      <c r="H36" s="95">
        <v>21</v>
      </c>
      <c r="I36" s="95">
        <v>161</v>
      </c>
    </row>
    <row r="37" spans="1:9" ht="17">
      <c r="A37" s="66" t="s">
        <v>226</v>
      </c>
      <c r="B37" s="80" t="s">
        <v>185</v>
      </c>
      <c r="C37" s="24" t="s">
        <v>186</v>
      </c>
      <c r="D37" s="68">
        <v>3.0540000000000001E-2</v>
      </c>
      <c r="E37" s="81">
        <v>4.2460280000000003E-2</v>
      </c>
      <c r="F37" s="81">
        <v>3.053548E-2</v>
      </c>
      <c r="G37" s="82">
        <v>1.3905227623734799</v>
      </c>
      <c r="H37" s="66">
        <v>53</v>
      </c>
      <c r="I37" s="66">
        <v>129</v>
      </c>
    </row>
    <row r="38" spans="1:9" ht="17">
      <c r="A38" s="66" t="s">
        <v>227</v>
      </c>
      <c r="B38" s="80" t="s">
        <v>185</v>
      </c>
      <c r="C38" s="24" t="s">
        <v>186</v>
      </c>
      <c r="D38" s="68">
        <v>1.383E-2</v>
      </c>
      <c r="E38" s="81">
        <v>5.1407290000000001E-2</v>
      </c>
      <c r="F38" s="81">
        <v>3.0629989999999999E-2</v>
      </c>
      <c r="G38" s="82">
        <v>1.6783319224067701</v>
      </c>
      <c r="H38" s="66">
        <v>36</v>
      </c>
      <c r="I38" s="66">
        <v>146</v>
      </c>
    </row>
    <row r="39" spans="1:9" ht="17">
      <c r="A39" s="66" t="s">
        <v>229</v>
      </c>
      <c r="B39" s="80" t="s">
        <v>185</v>
      </c>
      <c r="C39" s="24" t="s">
        <v>186</v>
      </c>
      <c r="D39" s="68">
        <v>2.018E-2</v>
      </c>
      <c r="E39" s="81">
        <v>5.3132230000000003E-2</v>
      </c>
      <c r="F39" s="81">
        <v>3.1710549999999997E-2</v>
      </c>
      <c r="G39" s="82">
        <v>1.6755379518803699</v>
      </c>
      <c r="H39" s="66">
        <v>12</v>
      </c>
      <c r="I39" s="66">
        <v>170</v>
      </c>
    </row>
    <row r="40" spans="1:9" ht="17">
      <c r="A40" s="2" t="s">
        <v>224</v>
      </c>
      <c r="B40" s="71" t="s">
        <v>198</v>
      </c>
      <c r="C40" s="72" t="s">
        <v>168</v>
      </c>
      <c r="D40" s="73">
        <v>1.6480000000000002E-2</v>
      </c>
      <c r="E40" s="74">
        <v>1.863124E-2</v>
      </c>
      <c r="F40" s="74">
        <v>9.2892849999999996E-3</v>
      </c>
      <c r="G40" s="75">
        <v>2.0056699735232599</v>
      </c>
      <c r="H40" s="2">
        <v>104</v>
      </c>
      <c r="I40" s="2">
        <v>78</v>
      </c>
    </row>
    <row r="41" spans="1:9" ht="17">
      <c r="A41" s="66" t="s">
        <v>225</v>
      </c>
      <c r="B41" s="80" t="s">
        <v>198</v>
      </c>
      <c r="C41" s="17" t="s">
        <v>168</v>
      </c>
      <c r="D41" s="68">
        <v>1.382E-3</v>
      </c>
      <c r="E41" s="81">
        <v>2.23784E-2</v>
      </c>
      <c r="F41" s="81">
        <v>9.0442590000000007E-3</v>
      </c>
      <c r="G41" s="82">
        <v>2.4743210029699498</v>
      </c>
      <c r="H41" s="66">
        <v>73</v>
      </c>
      <c r="I41" s="66">
        <v>109</v>
      </c>
    </row>
    <row r="42" spans="1:9" ht="17">
      <c r="A42" s="66" t="s">
        <v>226</v>
      </c>
      <c r="B42" s="80" t="s">
        <v>198</v>
      </c>
      <c r="C42" s="17" t="s">
        <v>168</v>
      </c>
      <c r="D42" s="68">
        <v>3.8600000000000002E-2</v>
      </c>
      <c r="E42" s="81">
        <v>1.8846370000000001E-2</v>
      </c>
      <c r="F42" s="81">
        <v>1.0015919999999999E-2</v>
      </c>
      <c r="G42" s="82">
        <v>1.88164142684846</v>
      </c>
      <c r="H42" s="66">
        <v>53</v>
      </c>
      <c r="I42" s="66">
        <v>129</v>
      </c>
    </row>
    <row r="43" spans="1:9" ht="17">
      <c r="A43" s="3" t="s">
        <v>228</v>
      </c>
      <c r="B43" s="76" t="s">
        <v>198</v>
      </c>
      <c r="C43" s="26" t="s">
        <v>168</v>
      </c>
      <c r="D43" s="77">
        <v>6.9769999999999997E-3</v>
      </c>
      <c r="E43" s="78">
        <v>3.8125249999999999E-2</v>
      </c>
      <c r="F43" s="78">
        <v>1.0539939999999999E-2</v>
      </c>
      <c r="G43" s="79">
        <v>3.6172169860549501</v>
      </c>
      <c r="H43" s="3">
        <v>21</v>
      </c>
      <c r="I43" s="3">
        <v>161</v>
      </c>
    </row>
    <row r="44" spans="1:9" ht="17">
      <c r="A44" s="2" t="s">
        <v>225</v>
      </c>
      <c r="B44" s="89" t="s">
        <v>232</v>
      </c>
      <c r="C44" s="72" t="s">
        <v>189</v>
      </c>
      <c r="D44" s="73">
        <v>4.7260000000000003E-2</v>
      </c>
      <c r="E44" s="90">
        <v>4.7926450000000002E-2</v>
      </c>
      <c r="F44" s="90">
        <v>7.2251759999999998E-2</v>
      </c>
      <c r="G44" s="91">
        <v>0.66332570998962503</v>
      </c>
      <c r="H44" s="2">
        <v>73</v>
      </c>
      <c r="I44" s="2">
        <v>109</v>
      </c>
    </row>
    <row r="45" spans="1:9" ht="17">
      <c r="A45" s="3" t="s">
        <v>226</v>
      </c>
      <c r="B45" s="92" t="s">
        <v>232</v>
      </c>
      <c r="C45" s="26" t="s">
        <v>189</v>
      </c>
      <c r="D45" s="77">
        <v>2.069E-2</v>
      </c>
      <c r="E45" s="93">
        <v>4.4405800000000002E-2</v>
      </c>
      <c r="F45" s="93">
        <v>7.1982180000000007E-2</v>
      </c>
      <c r="G45" s="94">
        <v>0.61689990494869695</v>
      </c>
      <c r="H45" s="3">
        <v>53</v>
      </c>
      <c r="I45" s="3">
        <v>129</v>
      </c>
    </row>
    <row r="46" spans="1:9" ht="17">
      <c r="A46" s="66" t="s">
        <v>230</v>
      </c>
      <c r="B46" s="80" t="s">
        <v>233</v>
      </c>
      <c r="C46" s="17" t="s">
        <v>174</v>
      </c>
      <c r="D46" s="68">
        <v>1.1429999999999999E-2</v>
      </c>
      <c r="E46" s="81">
        <v>9.3144299999999999E-2</v>
      </c>
      <c r="F46" s="81">
        <v>2.5651009999999998E-2</v>
      </c>
      <c r="G46" s="82">
        <v>3.6312137416811301</v>
      </c>
      <c r="H46" s="66">
        <v>162</v>
      </c>
      <c r="I46" s="66">
        <v>20</v>
      </c>
    </row>
    <row r="47" spans="1:9" ht="17">
      <c r="A47" s="66" t="s">
        <v>224</v>
      </c>
      <c r="B47" s="80" t="s">
        <v>233</v>
      </c>
      <c r="C47" s="17" t="s">
        <v>174</v>
      </c>
      <c r="D47" s="88">
        <v>5.3050000000000002E-5</v>
      </c>
      <c r="E47" s="81">
        <v>0.12326719999999999</v>
      </c>
      <c r="F47" s="81">
        <v>5.0753310000000003E-2</v>
      </c>
      <c r="G47" s="82">
        <v>2.4287519375583599</v>
      </c>
      <c r="H47" s="66">
        <v>104</v>
      </c>
      <c r="I47" s="66">
        <v>78</v>
      </c>
    </row>
    <row r="48" spans="1:9" ht="17">
      <c r="A48" s="66" t="s">
        <v>225</v>
      </c>
      <c r="B48" s="80" t="s">
        <v>233</v>
      </c>
      <c r="C48" s="17" t="s">
        <v>174</v>
      </c>
      <c r="D48" s="68">
        <v>1.193E-2</v>
      </c>
      <c r="E48" s="81">
        <v>0.1232275</v>
      </c>
      <c r="F48" s="81">
        <v>5.6852300000000001E-2</v>
      </c>
      <c r="G48" s="82">
        <v>2.1675024581239501</v>
      </c>
      <c r="H48" s="66">
        <v>73</v>
      </c>
      <c r="I48" s="66">
        <v>109</v>
      </c>
    </row>
    <row r="49" spans="1:9" ht="17">
      <c r="A49" s="66" t="s">
        <v>226</v>
      </c>
      <c r="B49" s="80" t="s">
        <v>233</v>
      </c>
      <c r="C49" s="17" t="s">
        <v>174</v>
      </c>
      <c r="D49" s="68">
        <v>5.3740000000000003E-3</v>
      </c>
      <c r="E49" s="81">
        <v>0.14280129999999999</v>
      </c>
      <c r="F49" s="81">
        <v>6.4988630000000006E-2</v>
      </c>
      <c r="G49" s="82">
        <v>2.1973274401999201</v>
      </c>
      <c r="H49" s="66">
        <v>53</v>
      </c>
      <c r="I49" s="66">
        <v>129</v>
      </c>
    </row>
    <row r="50" spans="1:9" ht="17">
      <c r="A50" s="83" t="s">
        <v>227</v>
      </c>
      <c r="B50" s="101" t="s">
        <v>233</v>
      </c>
      <c r="C50" s="37" t="s">
        <v>174</v>
      </c>
      <c r="D50" s="84">
        <v>2.1829999999999999E-2</v>
      </c>
      <c r="E50" s="102">
        <v>0.14754239999999999</v>
      </c>
      <c r="F50" s="102">
        <v>6.9738270000000005E-2</v>
      </c>
      <c r="G50" s="103">
        <v>2.1156590205062402</v>
      </c>
      <c r="H50" s="83">
        <v>36</v>
      </c>
      <c r="I50" s="83">
        <v>146</v>
      </c>
    </row>
    <row r="52" spans="1:9" s="12" customFormat="1" ht="17">
      <c r="A52" s="58" t="s">
        <v>222</v>
      </c>
      <c r="G52" s="59" t="s">
        <v>212</v>
      </c>
    </row>
    <row r="53" spans="1:9" s="12" customFormat="1" ht="17">
      <c r="A53" s="58" t="s">
        <v>223</v>
      </c>
      <c r="G53" s="60" t="s">
        <v>213</v>
      </c>
    </row>
    <row r="54" spans="1:9" s="30" customFormat="1">
      <c r="A54" s="12" t="s">
        <v>214</v>
      </c>
    </row>
    <row r="55" spans="1:9">
      <c r="A55" s="375" t="s">
        <v>1471</v>
      </c>
      <c r="B55" s="375"/>
      <c r="C55" s="375"/>
    </row>
    <row r="56" spans="1:9">
      <c r="A56" s="375" t="s">
        <v>1461</v>
      </c>
      <c r="B56" s="375"/>
      <c r="C56" s="375"/>
    </row>
    <row r="57" spans="1:9">
      <c r="A57" s="375" t="s">
        <v>1462</v>
      </c>
      <c r="B57" s="375"/>
      <c r="C57" s="375"/>
    </row>
    <row r="58" spans="1:9">
      <c r="A58" s="375" t="s">
        <v>1463</v>
      </c>
      <c r="B58" s="375"/>
      <c r="C58" s="375"/>
    </row>
  </sheetData>
  <mergeCells count="4">
    <mergeCell ref="A55:C55"/>
    <mergeCell ref="A56:C56"/>
    <mergeCell ref="A58:C58"/>
    <mergeCell ref="A57:C57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A006-E17E-6B45-B834-3B5D27AA52D9}">
  <dimension ref="A1:H65"/>
  <sheetViews>
    <sheetView workbookViewId="0">
      <selection activeCell="J15" sqref="J15"/>
    </sheetView>
  </sheetViews>
  <sheetFormatPr baseColWidth="10" defaultColWidth="14.140625" defaultRowHeight="16"/>
  <cols>
    <col min="1" max="16384" width="14.140625" style="1"/>
  </cols>
  <sheetData>
    <row r="1" spans="1:8">
      <c r="A1" s="9" t="s">
        <v>1486</v>
      </c>
      <c r="B1" s="9"/>
      <c r="C1" s="9"/>
      <c r="D1" s="9"/>
      <c r="E1" s="9"/>
      <c r="F1" s="9"/>
      <c r="G1" s="9"/>
      <c r="H1" s="9"/>
    </row>
    <row r="2" spans="1:8" s="125" customFormat="1" ht="17" thickBot="1"/>
    <row r="3" spans="1:8" ht="17" thickBot="1">
      <c r="A3" s="397" t="s">
        <v>251</v>
      </c>
      <c r="B3" s="397"/>
      <c r="C3" s="126"/>
      <c r="D3" s="126"/>
      <c r="E3" s="126"/>
      <c r="F3" s="126"/>
      <c r="G3" s="126"/>
      <c r="H3" s="126"/>
    </row>
    <row r="4" spans="1:8" ht="52" thickBot="1">
      <c r="A4" s="126" t="s">
        <v>252</v>
      </c>
      <c r="B4" s="126" t="s">
        <v>253</v>
      </c>
      <c r="C4" s="126" t="s">
        <v>254</v>
      </c>
      <c r="D4" s="126" t="s">
        <v>255</v>
      </c>
      <c r="E4" s="126" t="s">
        <v>256</v>
      </c>
      <c r="F4" s="126" t="s">
        <v>257</v>
      </c>
      <c r="G4" s="126" t="s">
        <v>258</v>
      </c>
      <c r="H4" s="126" t="s">
        <v>259</v>
      </c>
    </row>
    <row r="5" spans="1:8" ht="17">
      <c r="A5" s="127" t="s">
        <v>185</v>
      </c>
      <c r="B5" s="127" t="s">
        <v>187</v>
      </c>
      <c r="C5" s="128">
        <v>13</v>
      </c>
      <c r="D5" s="128">
        <v>1</v>
      </c>
      <c r="E5" s="128">
        <v>12</v>
      </c>
      <c r="F5" s="128">
        <v>157</v>
      </c>
      <c r="G5" s="129">
        <v>2.5400000000000001E-12</v>
      </c>
      <c r="H5" s="130">
        <v>158.94999999999999</v>
      </c>
    </row>
    <row r="6" spans="1:8" ht="17">
      <c r="A6" s="17" t="s">
        <v>233</v>
      </c>
      <c r="B6" s="17" t="s">
        <v>260</v>
      </c>
      <c r="C6" s="17">
        <v>23</v>
      </c>
      <c r="D6" s="17">
        <v>57</v>
      </c>
      <c r="E6" s="17">
        <v>1</v>
      </c>
      <c r="F6" s="17">
        <v>102</v>
      </c>
      <c r="G6" s="19">
        <v>1.09E-8</v>
      </c>
      <c r="H6" s="131">
        <v>40.51</v>
      </c>
    </row>
    <row r="7" spans="1:8" ht="17">
      <c r="A7" s="21" t="s">
        <v>220</v>
      </c>
      <c r="B7" s="21" t="s">
        <v>205</v>
      </c>
      <c r="C7" s="17">
        <v>121</v>
      </c>
      <c r="D7" s="17">
        <v>0</v>
      </c>
      <c r="E7" s="17">
        <v>49</v>
      </c>
      <c r="F7" s="17">
        <v>13</v>
      </c>
      <c r="G7" s="19">
        <v>3.1E-7</v>
      </c>
      <c r="H7" s="17" t="s">
        <v>261</v>
      </c>
    </row>
    <row r="8" spans="1:8" ht="17">
      <c r="A8" s="18" t="s">
        <v>203</v>
      </c>
      <c r="B8" s="18" t="s">
        <v>183</v>
      </c>
      <c r="C8" s="17">
        <v>8</v>
      </c>
      <c r="D8" s="17">
        <v>0</v>
      </c>
      <c r="E8" s="17">
        <v>36</v>
      </c>
      <c r="F8" s="17">
        <v>139</v>
      </c>
      <c r="G8" s="19">
        <v>6.64E-6</v>
      </c>
      <c r="H8" s="17" t="s">
        <v>261</v>
      </c>
    </row>
    <row r="9" spans="1:8" ht="17">
      <c r="A9" s="18" t="s">
        <v>198</v>
      </c>
      <c r="B9" s="18" t="s">
        <v>183</v>
      </c>
      <c r="C9" s="17">
        <v>8</v>
      </c>
      <c r="D9" s="17">
        <v>0</v>
      </c>
      <c r="E9" s="17">
        <v>36</v>
      </c>
      <c r="F9" s="17">
        <v>139</v>
      </c>
      <c r="G9" s="19">
        <v>6.64E-6</v>
      </c>
      <c r="H9" s="17" t="s">
        <v>261</v>
      </c>
    </row>
    <row r="10" spans="1:8" ht="17">
      <c r="A10" s="17" t="s">
        <v>192</v>
      </c>
      <c r="B10" s="17" t="s">
        <v>235</v>
      </c>
      <c r="C10" s="17">
        <v>15</v>
      </c>
      <c r="D10" s="17">
        <v>0</v>
      </c>
      <c r="E10" s="17">
        <v>77</v>
      </c>
      <c r="F10" s="17">
        <v>91</v>
      </c>
      <c r="G10" s="19">
        <v>1.7900000000000001E-5</v>
      </c>
      <c r="H10" s="17" t="s">
        <v>261</v>
      </c>
    </row>
    <row r="11" spans="1:8" ht="17">
      <c r="A11" s="17" t="s">
        <v>220</v>
      </c>
      <c r="B11" s="17" t="s">
        <v>232</v>
      </c>
      <c r="C11" s="17">
        <v>35</v>
      </c>
      <c r="D11" s="17">
        <v>86</v>
      </c>
      <c r="E11" s="17">
        <v>6</v>
      </c>
      <c r="F11" s="17">
        <v>56</v>
      </c>
      <c r="G11" s="36">
        <v>1.9400000000000001E-3</v>
      </c>
      <c r="H11" s="131">
        <v>3.77</v>
      </c>
    </row>
    <row r="12" spans="1:8" ht="17">
      <c r="A12" s="17" t="s">
        <v>199</v>
      </c>
      <c r="B12" s="17" t="s">
        <v>235</v>
      </c>
      <c r="C12" s="17">
        <v>20</v>
      </c>
      <c r="D12" s="17">
        <v>6</v>
      </c>
      <c r="E12" s="17">
        <v>72</v>
      </c>
      <c r="F12" s="17">
        <v>85</v>
      </c>
      <c r="G12" s="36">
        <v>2.81E-3</v>
      </c>
      <c r="H12" s="131">
        <v>3.91</v>
      </c>
    </row>
    <row r="13" spans="1:8" ht="17">
      <c r="A13" s="18" t="s">
        <v>203</v>
      </c>
      <c r="B13" s="18" t="s">
        <v>198</v>
      </c>
      <c r="C13" s="17">
        <v>3</v>
      </c>
      <c r="D13" s="17">
        <v>5</v>
      </c>
      <c r="E13" s="17">
        <v>5</v>
      </c>
      <c r="F13" s="17">
        <v>170</v>
      </c>
      <c r="G13" s="36">
        <v>2.81E-3</v>
      </c>
      <c r="H13" s="131">
        <v>19.37</v>
      </c>
    </row>
    <row r="14" spans="1:8" ht="17">
      <c r="A14" s="17" t="s">
        <v>236</v>
      </c>
      <c r="B14" s="17" t="s">
        <v>183</v>
      </c>
      <c r="C14" s="17">
        <v>4</v>
      </c>
      <c r="D14" s="17">
        <v>0</v>
      </c>
      <c r="E14" s="17">
        <v>40</v>
      </c>
      <c r="F14" s="17">
        <v>139</v>
      </c>
      <c r="G14" s="36">
        <v>3.0000000000000001E-3</v>
      </c>
      <c r="H14" s="17" t="s">
        <v>261</v>
      </c>
    </row>
    <row r="15" spans="1:8" ht="17">
      <c r="A15" s="17" t="s">
        <v>262</v>
      </c>
      <c r="B15" s="17" t="s">
        <v>208</v>
      </c>
      <c r="C15" s="17">
        <v>2</v>
      </c>
      <c r="D15" s="17">
        <v>10</v>
      </c>
      <c r="E15" s="17">
        <v>1</v>
      </c>
      <c r="F15" s="17">
        <v>170</v>
      </c>
      <c r="G15" s="36">
        <v>1.145E-2</v>
      </c>
      <c r="H15" s="131">
        <v>32.020000000000003</v>
      </c>
    </row>
    <row r="16" spans="1:8" ht="17">
      <c r="A16" s="17" t="s">
        <v>199</v>
      </c>
      <c r="B16" s="17" t="s">
        <v>232</v>
      </c>
      <c r="C16" s="17">
        <v>11</v>
      </c>
      <c r="D16" s="17">
        <v>15</v>
      </c>
      <c r="E16" s="17">
        <v>30</v>
      </c>
      <c r="F16" s="17">
        <v>127</v>
      </c>
      <c r="G16" s="36">
        <v>1.166E-2</v>
      </c>
      <c r="H16" s="131">
        <v>3.08</v>
      </c>
    </row>
    <row r="17" spans="1:8" ht="17">
      <c r="A17" s="17" t="s">
        <v>196</v>
      </c>
      <c r="B17" s="17" t="s">
        <v>183</v>
      </c>
      <c r="C17" s="17">
        <v>3</v>
      </c>
      <c r="D17" s="17">
        <v>0</v>
      </c>
      <c r="E17" s="17">
        <v>41</v>
      </c>
      <c r="F17" s="17">
        <v>139</v>
      </c>
      <c r="G17" s="36">
        <v>1.3180000000000001E-2</v>
      </c>
      <c r="H17" s="17" t="s">
        <v>261</v>
      </c>
    </row>
    <row r="18" spans="1:8" ht="17">
      <c r="A18" s="21" t="s">
        <v>220</v>
      </c>
      <c r="B18" s="21" t="s">
        <v>177</v>
      </c>
      <c r="C18" s="17">
        <v>26</v>
      </c>
      <c r="D18" s="17">
        <v>95</v>
      </c>
      <c r="E18" s="17">
        <v>5</v>
      </c>
      <c r="F18" s="17">
        <v>57</v>
      </c>
      <c r="G18" s="36">
        <v>1.55E-2</v>
      </c>
      <c r="H18" s="131">
        <v>3.1</v>
      </c>
    </row>
    <row r="19" spans="1:8" ht="17">
      <c r="A19" s="21" t="s">
        <v>220</v>
      </c>
      <c r="B19" s="21" t="s">
        <v>175</v>
      </c>
      <c r="C19" s="17">
        <v>33</v>
      </c>
      <c r="D19" s="17">
        <v>88</v>
      </c>
      <c r="E19" s="17">
        <v>8</v>
      </c>
      <c r="F19" s="17">
        <v>54</v>
      </c>
      <c r="G19" s="36">
        <v>1.9349999999999999E-2</v>
      </c>
      <c r="H19" s="131">
        <v>2.52</v>
      </c>
    </row>
    <row r="20" spans="1:8" ht="17">
      <c r="A20" s="17" t="s">
        <v>232</v>
      </c>
      <c r="B20" s="17" t="s">
        <v>205</v>
      </c>
      <c r="C20" s="17">
        <v>41</v>
      </c>
      <c r="D20" s="17">
        <v>0</v>
      </c>
      <c r="E20" s="17">
        <v>129</v>
      </c>
      <c r="F20" s="17">
        <v>13</v>
      </c>
      <c r="G20" s="36">
        <v>3.2469999999999999E-2</v>
      </c>
      <c r="H20" s="17" t="s">
        <v>261</v>
      </c>
    </row>
    <row r="21" spans="1:8" ht="17">
      <c r="A21" s="21" t="s">
        <v>175</v>
      </c>
      <c r="B21" s="21" t="s">
        <v>205</v>
      </c>
      <c r="C21" s="17">
        <v>41</v>
      </c>
      <c r="D21" s="17">
        <v>0</v>
      </c>
      <c r="E21" s="17">
        <v>129</v>
      </c>
      <c r="F21" s="17">
        <v>13</v>
      </c>
      <c r="G21" s="36">
        <v>3.2469999999999999E-2</v>
      </c>
      <c r="H21" s="17" t="s">
        <v>261</v>
      </c>
    </row>
    <row r="22" spans="1:8" ht="17">
      <c r="A22" s="17" t="s">
        <v>190</v>
      </c>
      <c r="B22" s="17" t="s">
        <v>236</v>
      </c>
      <c r="C22" s="17">
        <v>1</v>
      </c>
      <c r="D22" s="17">
        <v>1</v>
      </c>
      <c r="E22" s="17">
        <v>3</v>
      </c>
      <c r="F22" s="17">
        <v>178</v>
      </c>
      <c r="G22" s="36">
        <v>4.3360000000000003E-2</v>
      </c>
      <c r="H22" s="131">
        <v>51.53</v>
      </c>
    </row>
    <row r="23" spans="1:8" ht="18" thickBot="1">
      <c r="A23" s="132" t="s">
        <v>184</v>
      </c>
      <c r="B23" s="132" t="s">
        <v>183</v>
      </c>
      <c r="C23" s="132">
        <v>25</v>
      </c>
      <c r="D23" s="132">
        <v>57</v>
      </c>
      <c r="E23" s="132">
        <v>19</v>
      </c>
      <c r="F23" s="132">
        <v>82</v>
      </c>
      <c r="G23" s="133">
        <v>4.827E-2</v>
      </c>
      <c r="H23" s="134">
        <v>1.89</v>
      </c>
    </row>
    <row r="25" spans="1:8">
      <c r="A25" s="29" t="s">
        <v>263</v>
      </c>
    </row>
    <row r="26" spans="1:8">
      <c r="A26" s="29" t="s">
        <v>264</v>
      </c>
    </row>
    <row r="27" spans="1:8">
      <c r="A27" s="29" t="s">
        <v>265</v>
      </c>
    </row>
    <row r="28" spans="1:8">
      <c r="A28" s="29" t="s">
        <v>266</v>
      </c>
    </row>
    <row r="29" spans="1:8">
      <c r="A29" s="375" t="s">
        <v>1467</v>
      </c>
      <c r="B29" s="375"/>
      <c r="C29" s="375"/>
      <c r="D29" s="375"/>
      <c r="E29" s="375"/>
      <c r="F29" s="375"/>
      <c r="G29" s="375"/>
    </row>
    <row r="30" spans="1:8">
      <c r="A30" s="398" t="s">
        <v>1468</v>
      </c>
      <c r="B30" s="398"/>
      <c r="C30" s="398"/>
      <c r="D30" s="398"/>
    </row>
    <row r="32" spans="1:8" ht="17" thickBot="1"/>
    <row r="33" spans="1:8" ht="17" thickBot="1">
      <c r="A33" s="397" t="s">
        <v>267</v>
      </c>
      <c r="B33" s="397"/>
      <c r="C33" s="126"/>
      <c r="D33" s="126"/>
      <c r="E33" s="126"/>
      <c r="F33" s="126"/>
      <c r="G33" s="126"/>
      <c r="H33" s="126"/>
    </row>
    <row r="34" spans="1:8" ht="52" thickBot="1">
      <c r="A34" s="126" t="s">
        <v>252</v>
      </c>
      <c r="B34" s="126" t="s">
        <v>253</v>
      </c>
      <c r="C34" s="126" t="s">
        <v>254</v>
      </c>
      <c r="D34" s="126" t="s">
        <v>255</v>
      </c>
      <c r="E34" s="126" t="s">
        <v>256</v>
      </c>
      <c r="F34" s="126" t="s">
        <v>257</v>
      </c>
      <c r="G34" s="126" t="s">
        <v>258</v>
      </c>
      <c r="H34" s="126" t="s">
        <v>259</v>
      </c>
    </row>
    <row r="35" spans="1:8" ht="17">
      <c r="A35" s="128" t="s">
        <v>233</v>
      </c>
      <c r="B35" s="128" t="s">
        <v>235</v>
      </c>
      <c r="C35" s="128">
        <v>23</v>
      </c>
      <c r="D35" s="128">
        <v>57</v>
      </c>
      <c r="E35" s="128">
        <v>69</v>
      </c>
      <c r="F35" s="128">
        <v>34</v>
      </c>
      <c r="G35" s="129">
        <v>2.29E-7</v>
      </c>
      <c r="H35" s="135">
        <v>0.20100000000000001</v>
      </c>
    </row>
    <row r="36" spans="1:8" ht="17">
      <c r="A36" s="21" t="s">
        <v>220</v>
      </c>
      <c r="B36" s="18" t="s">
        <v>183</v>
      </c>
      <c r="C36" s="17">
        <v>17</v>
      </c>
      <c r="D36" s="17">
        <v>104</v>
      </c>
      <c r="E36" s="17">
        <v>27</v>
      </c>
      <c r="F36" s="17">
        <v>35</v>
      </c>
      <c r="G36" s="19">
        <v>1.6200000000000001E-5</v>
      </c>
      <c r="H36" s="136">
        <v>0.214</v>
      </c>
    </row>
    <row r="37" spans="1:8" ht="17">
      <c r="A37" s="17" t="s">
        <v>192</v>
      </c>
      <c r="B37" s="17" t="s">
        <v>233</v>
      </c>
      <c r="C37" s="17">
        <v>0</v>
      </c>
      <c r="D37" s="17">
        <v>15</v>
      </c>
      <c r="E37" s="17">
        <v>80</v>
      </c>
      <c r="F37" s="17">
        <v>88</v>
      </c>
      <c r="G37" s="36">
        <v>1.1E-4</v>
      </c>
      <c r="H37" s="17">
        <v>0</v>
      </c>
    </row>
    <row r="38" spans="1:8" ht="17">
      <c r="A38" s="21" t="s">
        <v>177</v>
      </c>
      <c r="B38" s="18" t="s">
        <v>183</v>
      </c>
      <c r="C38" s="17">
        <v>1</v>
      </c>
      <c r="D38" s="17">
        <v>30</v>
      </c>
      <c r="E38" s="17">
        <v>43</v>
      </c>
      <c r="F38" s="17">
        <v>109</v>
      </c>
      <c r="G38" s="36">
        <v>1.06E-3</v>
      </c>
      <c r="H38" s="136">
        <v>8.5000000000000006E-2</v>
      </c>
    </row>
    <row r="39" spans="1:8" ht="17">
      <c r="A39" s="21" t="s">
        <v>220</v>
      </c>
      <c r="B39" s="18" t="s">
        <v>198</v>
      </c>
      <c r="C39" s="17">
        <v>1</v>
      </c>
      <c r="D39" s="17">
        <v>120</v>
      </c>
      <c r="E39" s="17">
        <v>7</v>
      </c>
      <c r="F39" s="17">
        <v>55</v>
      </c>
      <c r="G39" s="36">
        <v>2.3500000000000001E-3</v>
      </c>
      <c r="H39" s="136">
        <v>6.6000000000000003E-2</v>
      </c>
    </row>
    <row r="40" spans="1:8" ht="17">
      <c r="A40" s="21" t="s">
        <v>205</v>
      </c>
      <c r="B40" s="18" t="s">
        <v>183</v>
      </c>
      <c r="C40" s="17">
        <v>36</v>
      </c>
      <c r="D40" s="17">
        <v>134</v>
      </c>
      <c r="E40" s="17">
        <v>8</v>
      </c>
      <c r="F40" s="17">
        <v>5</v>
      </c>
      <c r="G40" s="36">
        <v>3.0999999999999999E-3</v>
      </c>
      <c r="H40" s="136">
        <v>0.17</v>
      </c>
    </row>
    <row r="41" spans="1:8" ht="17">
      <c r="A41" s="17" t="s">
        <v>220</v>
      </c>
      <c r="B41" s="17" t="s">
        <v>262</v>
      </c>
      <c r="C41" s="17">
        <v>3</v>
      </c>
      <c r="D41" s="17">
        <v>118</v>
      </c>
      <c r="E41" s="17">
        <v>9</v>
      </c>
      <c r="F41" s="17">
        <v>53</v>
      </c>
      <c r="G41" s="36">
        <v>3.2799999999999999E-3</v>
      </c>
      <c r="H41" s="136">
        <v>0.151</v>
      </c>
    </row>
    <row r="42" spans="1:8" ht="17">
      <c r="A42" s="21" t="s">
        <v>220</v>
      </c>
      <c r="B42" s="24" t="s">
        <v>187</v>
      </c>
      <c r="C42" s="17">
        <v>10</v>
      </c>
      <c r="D42" s="17">
        <v>111</v>
      </c>
      <c r="E42" s="17">
        <v>15</v>
      </c>
      <c r="F42" s="17">
        <v>47</v>
      </c>
      <c r="G42" s="36">
        <v>3.7200000000000002E-3</v>
      </c>
      <c r="H42" s="136">
        <v>0.28399999999999997</v>
      </c>
    </row>
    <row r="43" spans="1:8" ht="17">
      <c r="A43" s="17" t="s">
        <v>185</v>
      </c>
      <c r="B43" s="17" t="s">
        <v>235</v>
      </c>
      <c r="C43" s="17">
        <v>2</v>
      </c>
      <c r="D43" s="17">
        <v>12</v>
      </c>
      <c r="E43" s="17">
        <v>90</v>
      </c>
      <c r="F43" s="17">
        <v>79</v>
      </c>
      <c r="G43" s="36">
        <v>4.6299999999999996E-3</v>
      </c>
      <c r="H43" s="136">
        <v>0.14799999999999999</v>
      </c>
    </row>
    <row r="44" spans="1:8" ht="17">
      <c r="A44" s="17" t="s">
        <v>184</v>
      </c>
      <c r="B44" s="17" t="s">
        <v>260</v>
      </c>
      <c r="C44" s="17">
        <v>5</v>
      </c>
      <c r="D44" s="17">
        <v>77</v>
      </c>
      <c r="E44" s="17">
        <v>19</v>
      </c>
      <c r="F44" s="17">
        <v>82</v>
      </c>
      <c r="G44" s="36">
        <v>8.8800000000000007E-3</v>
      </c>
      <c r="H44" s="136">
        <v>0.28199999999999997</v>
      </c>
    </row>
    <row r="45" spans="1:8" ht="17">
      <c r="A45" s="17" t="s">
        <v>232</v>
      </c>
      <c r="B45" s="17" t="s">
        <v>183</v>
      </c>
      <c r="C45" s="17">
        <v>4</v>
      </c>
      <c r="D45" s="17">
        <v>37</v>
      </c>
      <c r="E45" s="17">
        <v>40</v>
      </c>
      <c r="F45" s="17">
        <v>102</v>
      </c>
      <c r="G45" s="36">
        <v>9.6699999999999998E-3</v>
      </c>
      <c r="H45" s="136">
        <v>0.27700000000000002</v>
      </c>
    </row>
    <row r="46" spans="1:8" ht="17">
      <c r="A46" s="21" t="s">
        <v>175</v>
      </c>
      <c r="B46" s="18" t="s">
        <v>183</v>
      </c>
      <c r="C46" s="17">
        <v>4</v>
      </c>
      <c r="D46" s="17">
        <v>37</v>
      </c>
      <c r="E46" s="17">
        <v>40</v>
      </c>
      <c r="F46" s="17">
        <v>102</v>
      </c>
      <c r="G46" s="36">
        <v>9.6699999999999998E-3</v>
      </c>
      <c r="H46" s="136">
        <v>0.27700000000000002</v>
      </c>
    </row>
    <row r="47" spans="1:8" ht="17">
      <c r="A47" s="17" t="s">
        <v>220</v>
      </c>
      <c r="B47" s="17" t="s">
        <v>236</v>
      </c>
      <c r="C47" s="17">
        <v>0</v>
      </c>
      <c r="D47" s="17">
        <v>121</v>
      </c>
      <c r="E47" s="17">
        <v>4</v>
      </c>
      <c r="F47" s="17">
        <v>58</v>
      </c>
      <c r="G47" s="36">
        <v>1.234E-2</v>
      </c>
      <c r="H47" s="17">
        <v>0</v>
      </c>
    </row>
    <row r="48" spans="1:8" ht="17">
      <c r="A48" s="18" t="s">
        <v>203</v>
      </c>
      <c r="B48" s="21" t="s">
        <v>205</v>
      </c>
      <c r="C48" s="17">
        <v>5</v>
      </c>
      <c r="D48" s="17">
        <v>3</v>
      </c>
      <c r="E48" s="17">
        <v>165</v>
      </c>
      <c r="F48" s="17">
        <v>10</v>
      </c>
      <c r="G48" s="36">
        <v>1.2880000000000001E-2</v>
      </c>
      <c r="H48" s="136">
        <v>0.104</v>
      </c>
    </row>
    <row r="49" spans="1:8" ht="17">
      <c r="A49" s="18" t="s">
        <v>198</v>
      </c>
      <c r="B49" s="21" t="s">
        <v>205</v>
      </c>
      <c r="C49" s="17">
        <v>5</v>
      </c>
      <c r="D49" s="17">
        <v>3</v>
      </c>
      <c r="E49" s="17">
        <v>165</v>
      </c>
      <c r="F49" s="17">
        <v>10</v>
      </c>
      <c r="G49" s="36">
        <v>1.2880000000000001E-2</v>
      </c>
      <c r="H49" s="136">
        <v>0.104</v>
      </c>
    </row>
    <row r="50" spans="1:8" ht="17">
      <c r="A50" s="17" t="s">
        <v>175</v>
      </c>
      <c r="B50" s="17" t="s">
        <v>260</v>
      </c>
      <c r="C50" s="17">
        <v>1</v>
      </c>
      <c r="D50" s="17">
        <v>40</v>
      </c>
      <c r="E50" s="17">
        <v>23</v>
      </c>
      <c r="F50" s="17">
        <v>119</v>
      </c>
      <c r="G50" s="36">
        <v>1.298E-2</v>
      </c>
      <c r="H50" s="136">
        <v>0.13</v>
      </c>
    </row>
    <row r="51" spans="1:8" ht="17">
      <c r="A51" s="17" t="s">
        <v>205</v>
      </c>
      <c r="B51" s="17" t="s">
        <v>244</v>
      </c>
      <c r="C51" s="17">
        <v>1</v>
      </c>
      <c r="D51" s="17">
        <v>169</v>
      </c>
      <c r="E51" s="17">
        <v>2</v>
      </c>
      <c r="F51" s="17">
        <v>11</v>
      </c>
      <c r="G51" s="36">
        <v>1.3480000000000001E-2</v>
      </c>
      <c r="H51" s="136">
        <v>3.4000000000000002E-2</v>
      </c>
    </row>
    <row r="52" spans="1:8" ht="17">
      <c r="A52" s="17" t="s">
        <v>179</v>
      </c>
      <c r="B52" s="17" t="s">
        <v>244</v>
      </c>
      <c r="C52" s="17">
        <v>2</v>
      </c>
      <c r="D52" s="17">
        <v>180</v>
      </c>
      <c r="E52" s="17">
        <v>1</v>
      </c>
      <c r="F52" s="17">
        <v>0</v>
      </c>
      <c r="G52" s="36">
        <v>1.6389999999999998E-2</v>
      </c>
      <c r="H52" s="17">
        <v>0</v>
      </c>
    </row>
    <row r="53" spans="1:8" ht="17">
      <c r="A53" s="17" t="s">
        <v>220</v>
      </c>
      <c r="B53" s="17" t="s">
        <v>260</v>
      </c>
      <c r="C53" s="17">
        <v>11</v>
      </c>
      <c r="D53" s="17">
        <v>110</v>
      </c>
      <c r="E53" s="17">
        <v>13</v>
      </c>
      <c r="F53" s="17">
        <v>49</v>
      </c>
      <c r="G53" s="36">
        <v>2.3609999999999999E-2</v>
      </c>
      <c r="H53" s="136">
        <v>0.379</v>
      </c>
    </row>
    <row r="54" spans="1:8" ht="17">
      <c r="A54" s="17" t="s">
        <v>220</v>
      </c>
      <c r="B54" s="17" t="s">
        <v>244</v>
      </c>
      <c r="C54" s="17">
        <v>0</v>
      </c>
      <c r="D54" s="17">
        <v>121</v>
      </c>
      <c r="E54" s="17">
        <v>3</v>
      </c>
      <c r="F54" s="17">
        <v>59</v>
      </c>
      <c r="G54" s="36">
        <v>3.764E-2</v>
      </c>
      <c r="H54" s="17">
        <v>0</v>
      </c>
    </row>
    <row r="55" spans="1:8" ht="17">
      <c r="A55" s="17" t="s">
        <v>220</v>
      </c>
      <c r="B55" s="17" t="s">
        <v>208</v>
      </c>
      <c r="C55" s="17">
        <v>0</v>
      </c>
      <c r="D55" s="17">
        <v>121</v>
      </c>
      <c r="E55" s="17">
        <v>3</v>
      </c>
      <c r="F55" s="17">
        <v>59</v>
      </c>
      <c r="G55" s="36">
        <v>3.764E-2</v>
      </c>
      <c r="H55" s="17">
        <v>0</v>
      </c>
    </row>
    <row r="56" spans="1:8" ht="17">
      <c r="A56" s="17" t="s">
        <v>262</v>
      </c>
      <c r="B56" s="17" t="s">
        <v>175</v>
      </c>
      <c r="C56" s="17">
        <v>0</v>
      </c>
      <c r="D56" s="17">
        <v>12</v>
      </c>
      <c r="E56" s="17">
        <v>41</v>
      </c>
      <c r="F56" s="17">
        <v>130</v>
      </c>
      <c r="G56" s="36">
        <v>4.2709999999999998E-2</v>
      </c>
      <c r="H56" s="17">
        <v>0</v>
      </c>
    </row>
    <row r="57" spans="1:8" ht="17">
      <c r="A57" s="17" t="s">
        <v>220</v>
      </c>
      <c r="B57" s="17" t="s">
        <v>233</v>
      </c>
      <c r="C57" s="17">
        <v>47</v>
      </c>
      <c r="D57" s="17">
        <v>74</v>
      </c>
      <c r="E57" s="17">
        <v>33</v>
      </c>
      <c r="F57" s="17">
        <v>29</v>
      </c>
      <c r="G57" s="36">
        <v>4.4830000000000002E-2</v>
      </c>
      <c r="H57" s="136">
        <v>0.56000000000000005</v>
      </c>
    </row>
    <row r="58" spans="1:8" ht="17">
      <c r="A58" s="17" t="s">
        <v>262</v>
      </c>
      <c r="B58" s="17" t="s">
        <v>233</v>
      </c>
      <c r="C58" s="17">
        <v>2</v>
      </c>
      <c r="D58" s="17">
        <v>10</v>
      </c>
      <c r="E58" s="17">
        <v>78</v>
      </c>
      <c r="F58" s="17">
        <v>93</v>
      </c>
      <c r="G58" s="36">
        <v>4.5170000000000002E-2</v>
      </c>
      <c r="H58" s="136">
        <v>0.24</v>
      </c>
    </row>
    <row r="59" spans="1:8" ht="18" thickBot="1">
      <c r="A59" s="132" t="s">
        <v>232</v>
      </c>
      <c r="B59" s="132" t="s">
        <v>187</v>
      </c>
      <c r="C59" s="132">
        <v>2</v>
      </c>
      <c r="D59" s="132">
        <v>39</v>
      </c>
      <c r="E59" s="132">
        <v>23</v>
      </c>
      <c r="F59" s="132">
        <v>119</v>
      </c>
      <c r="G59" s="133">
        <v>4.6469999999999997E-2</v>
      </c>
      <c r="H59" s="137">
        <v>0.26700000000000002</v>
      </c>
    </row>
    <row r="61" spans="1:8">
      <c r="A61" s="29" t="s">
        <v>268</v>
      </c>
    </row>
    <row r="62" spans="1:8">
      <c r="A62" s="29" t="s">
        <v>269</v>
      </c>
    </row>
    <row r="63" spans="1:8">
      <c r="A63" s="29" t="s">
        <v>270</v>
      </c>
    </row>
    <row r="64" spans="1:8">
      <c r="A64" s="375" t="s">
        <v>1470</v>
      </c>
      <c r="B64" s="375"/>
      <c r="C64" s="375"/>
      <c r="D64" s="375"/>
      <c r="E64" s="375"/>
      <c r="F64" s="375"/>
    </row>
    <row r="65" spans="1:4">
      <c r="A65" s="168" t="s">
        <v>1469</v>
      </c>
      <c r="B65" s="168"/>
      <c r="C65" s="168"/>
      <c r="D65" s="168"/>
    </row>
  </sheetData>
  <mergeCells count="5">
    <mergeCell ref="A3:B3"/>
    <mergeCell ref="A33:B33"/>
    <mergeCell ref="A29:G29"/>
    <mergeCell ref="A30:D30"/>
    <mergeCell ref="A64:F64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2516-A57C-7D46-91EC-8C179C195CB9}">
  <dimension ref="A1:T38"/>
  <sheetViews>
    <sheetView topLeftCell="A12" workbookViewId="0"/>
  </sheetViews>
  <sheetFormatPr baseColWidth="10" defaultColWidth="8.28515625" defaultRowHeight="16"/>
  <cols>
    <col min="1" max="1" width="8.28515625" style="66"/>
    <col min="2" max="2" width="8.42578125" style="66" customWidth="1"/>
    <col min="3" max="3" width="10.7109375" style="66" bestFit="1" customWidth="1"/>
    <col min="4" max="7" width="8.28515625" style="66"/>
    <col min="8" max="8" width="8.42578125" style="148" bestFit="1" customWidth="1"/>
    <col min="9" max="9" width="8.42578125" style="66" bestFit="1" customWidth="1"/>
    <col min="10" max="10" width="8.28515625" style="66"/>
    <col min="11" max="11" width="9.7109375" style="144" customWidth="1"/>
    <col min="12" max="12" width="9.7109375" style="66" customWidth="1"/>
    <col min="13" max="13" width="13" style="66" customWidth="1"/>
    <col min="14" max="14" width="9.7109375" style="66" customWidth="1"/>
    <col min="15" max="15" width="13" style="66" customWidth="1"/>
    <col min="16" max="19" width="8.28515625" style="66"/>
    <col min="20" max="20" width="8.42578125" style="66" bestFit="1" customWidth="1"/>
    <col min="21" max="16384" width="8.28515625" style="66"/>
  </cols>
  <sheetData>
    <row r="1" spans="1:20" s="12" customFormat="1">
      <c r="A1" s="32" t="s">
        <v>1487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20" s="12" customFormat="1">
      <c r="A2" s="32"/>
      <c r="B2" s="32"/>
      <c r="C2" s="32"/>
      <c r="D2" s="32"/>
      <c r="E2" s="32"/>
    </row>
    <row r="3" spans="1:20" s="125" customFormat="1" ht="34">
      <c r="A3" s="138" t="s">
        <v>448</v>
      </c>
      <c r="B3" s="138" t="s">
        <v>271</v>
      </c>
      <c r="C3" s="138" t="s">
        <v>272</v>
      </c>
      <c r="D3" s="138" t="s">
        <v>273</v>
      </c>
      <c r="E3" s="139" t="s">
        <v>274</v>
      </c>
      <c r="F3" s="138" t="s">
        <v>275</v>
      </c>
      <c r="G3" s="138" t="s">
        <v>276</v>
      </c>
      <c r="H3" s="140" t="s">
        <v>277</v>
      </c>
      <c r="I3" s="139" t="s">
        <v>278</v>
      </c>
      <c r="J3" s="139" t="s">
        <v>279</v>
      </c>
      <c r="K3" s="141" t="s">
        <v>280</v>
      </c>
      <c r="L3" s="139" t="s">
        <v>281</v>
      </c>
      <c r="M3" s="97" t="s">
        <v>282</v>
      </c>
      <c r="N3" s="97" t="s">
        <v>283</v>
      </c>
      <c r="O3" s="97" t="s">
        <v>284</v>
      </c>
      <c r="P3" s="97" t="s">
        <v>285</v>
      </c>
      <c r="Q3" s="97" t="s">
        <v>286</v>
      </c>
      <c r="R3" s="139" t="s">
        <v>287</v>
      </c>
      <c r="S3" s="139" t="s">
        <v>288</v>
      </c>
      <c r="T3" s="97" t="s">
        <v>289</v>
      </c>
    </row>
    <row r="4" spans="1:20">
      <c r="A4" s="66" t="s">
        <v>290</v>
      </c>
      <c r="B4" s="66">
        <v>4</v>
      </c>
      <c r="C4" s="66">
        <v>153245380</v>
      </c>
      <c r="D4" s="142" t="s">
        <v>291</v>
      </c>
      <c r="E4" s="30" t="s">
        <v>292</v>
      </c>
      <c r="F4" s="30" t="s">
        <v>293</v>
      </c>
      <c r="G4" s="66" t="s">
        <v>294</v>
      </c>
      <c r="H4" s="143">
        <v>0.30952400000000002</v>
      </c>
      <c r="I4" s="30">
        <v>42</v>
      </c>
      <c r="J4" s="30" t="s">
        <v>295</v>
      </c>
      <c r="K4" s="144">
        <v>0.59586319173228297</v>
      </c>
      <c r="L4" s="66" t="s">
        <v>296</v>
      </c>
      <c r="M4" s="66" t="s">
        <v>297</v>
      </c>
      <c r="N4" s="66" t="s">
        <v>298</v>
      </c>
      <c r="O4" s="66" t="s">
        <v>299</v>
      </c>
      <c r="P4" s="66" t="s">
        <v>300</v>
      </c>
      <c r="Q4" s="80" t="s">
        <v>301</v>
      </c>
      <c r="R4" s="30"/>
      <c r="S4" s="30"/>
      <c r="T4" s="30">
        <v>1</v>
      </c>
    </row>
    <row r="5" spans="1:20">
      <c r="A5" s="66" t="s">
        <v>302</v>
      </c>
      <c r="B5" s="145">
        <v>5</v>
      </c>
      <c r="C5" s="145">
        <v>112128187</v>
      </c>
      <c r="D5" s="146" t="s">
        <v>303</v>
      </c>
      <c r="E5" s="30" t="s">
        <v>292</v>
      </c>
      <c r="F5" s="30" t="s">
        <v>304</v>
      </c>
      <c r="G5" s="66" t="s">
        <v>305</v>
      </c>
      <c r="H5" s="144">
        <v>0.27941199999999999</v>
      </c>
      <c r="I5" s="66">
        <v>68</v>
      </c>
      <c r="J5" s="30" t="s">
        <v>306</v>
      </c>
      <c r="K5" s="30"/>
      <c r="M5" s="66" t="s">
        <v>307</v>
      </c>
      <c r="N5" s="66" t="s">
        <v>298</v>
      </c>
      <c r="O5" s="66" t="s">
        <v>308</v>
      </c>
      <c r="P5" s="66" t="s">
        <v>309</v>
      </c>
      <c r="Q5" s="66" t="s">
        <v>309</v>
      </c>
      <c r="R5" s="66" t="s">
        <v>310</v>
      </c>
      <c r="S5" s="66" t="s">
        <v>311</v>
      </c>
      <c r="T5" s="66">
        <v>0</v>
      </c>
    </row>
    <row r="6" spans="1:20">
      <c r="A6" s="66" t="s">
        <v>312</v>
      </c>
      <c r="B6" s="145">
        <v>5</v>
      </c>
      <c r="C6" s="145">
        <v>112128187</v>
      </c>
      <c r="D6" s="146" t="s">
        <v>303</v>
      </c>
      <c r="E6" s="30" t="s">
        <v>292</v>
      </c>
      <c r="F6" s="30" t="s">
        <v>304</v>
      </c>
      <c r="G6" s="66" t="s">
        <v>305</v>
      </c>
      <c r="H6" s="144">
        <v>0.43333300000000002</v>
      </c>
      <c r="I6" s="66">
        <v>30</v>
      </c>
      <c r="J6" s="30" t="s">
        <v>306</v>
      </c>
      <c r="K6" s="30"/>
      <c r="M6" s="66" t="s">
        <v>307</v>
      </c>
      <c r="N6" s="66" t="s">
        <v>298</v>
      </c>
      <c r="O6" s="66" t="s">
        <v>308</v>
      </c>
      <c r="P6" s="66" t="s">
        <v>309</v>
      </c>
      <c r="Q6" s="66" t="s">
        <v>309</v>
      </c>
      <c r="R6" s="66" t="s">
        <v>310</v>
      </c>
      <c r="S6" s="66" t="s">
        <v>311</v>
      </c>
      <c r="T6" s="66">
        <v>0</v>
      </c>
    </row>
    <row r="7" spans="1:20">
      <c r="A7" s="66" t="s">
        <v>313</v>
      </c>
      <c r="B7" s="67">
        <v>5</v>
      </c>
      <c r="C7" s="67">
        <v>112151184</v>
      </c>
      <c r="D7" s="147" t="s">
        <v>303</v>
      </c>
      <c r="E7" s="30" t="s">
        <v>314</v>
      </c>
      <c r="F7" s="30" t="s">
        <v>315</v>
      </c>
      <c r="G7" s="66" t="s">
        <v>316</v>
      </c>
      <c r="H7" s="148">
        <v>0.23863599999999999</v>
      </c>
      <c r="I7" s="149">
        <v>88</v>
      </c>
      <c r="J7" s="30" t="s">
        <v>295</v>
      </c>
      <c r="K7" s="144">
        <v>0.38262535625454502</v>
      </c>
      <c r="L7" s="66" t="s">
        <v>317</v>
      </c>
      <c r="M7" s="66" t="s">
        <v>318</v>
      </c>
      <c r="N7" s="66" t="s">
        <v>301</v>
      </c>
      <c r="O7" s="66" t="s">
        <v>319</v>
      </c>
      <c r="P7" s="80" t="s">
        <v>301</v>
      </c>
      <c r="Q7" s="80" t="s">
        <v>301</v>
      </c>
      <c r="R7" s="30"/>
      <c r="S7" s="30"/>
      <c r="T7" s="30">
        <v>2</v>
      </c>
    </row>
    <row r="8" spans="1:20">
      <c r="A8" s="66" t="s">
        <v>320</v>
      </c>
      <c r="B8" s="67">
        <v>5</v>
      </c>
      <c r="C8" s="67">
        <v>112151184</v>
      </c>
      <c r="D8" s="147" t="s">
        <v>303</v>
      </c>
      <c r="E8" s="30" t="s">
        <v>314</v>
      </c>
      <c r="F8" s="30" t="s">
        <v>315</v>
      </c>
      <c r="G8" s="66" t="s">
        <v>316</v>
      </c>
      <c r="H8" s="143">
        <v>0.27848099999999998</v>
      </c>
      <c r="I8" s="30">
        <v>79</v>
      </c>
      <c r="J8" s="30" t="s">
        <v>295</v>
      </c>
      <c r="K8" s="144">
        <v>0.50281742525974005</v>
      </c>
      <c r="L8" s="66" t="s">
        <v>317</v>
      </c>
      <c r="M8" s="66" t="s">
        <v>318</v>
      </c>
      <c r="N8" s="66" t="s">
        <v>301</v>
      </c>
      <c r="O8" s="66" t="s">
        <v>319</v>
      </c>
      <c r="P8" s="80" t="s">
        <v>301</v>
      </c>
      <c r="Q8" s="80" t="s">
        <v>301</v>
      </c>
      <c r="R8" s="30"/>
      <c r="S8" s="30"/>
      <c r="T8" s="30">
        <v>2</v>
      </c>
    </row>
    <row r="9" spans="1:20">
      <c r="A9" s="66" t="s">
        <v>321</v>
      </c>
      <c r="B9" s="67">
        <v>5</v>
      </c>
      <c r="C9" s="67">
        <v>112151184</v>
      </c>
      <c r="D9" s="147" t="s">
        <v>303</v>
      </c>
      <c r="E9" s="30" t="s">
        <v>314</v>
      </c>
      <c r="F9" s="30" t="s">
        <v>315</v>
      </c>
      <c r="G9" s="66" t="s">
        <v>316</v>
      </c>
      <c r="H9" s="143">
        <v>0.51351400000000003</v>
      </c>
      <c r="I9" s="30">
        <v>37</v>
      </c>
      <c r="J9" s="30" t="s">
        <v>295</v>
      </c>
      <c r="K9" s="144">
        <v>0.59065202218309898</v>
      </c>
      <c r="L9" s="66" t="s">
        <v>317</v>
      </c>
      <c r="M9" s="66" t="s">
        <v>318</v>
      </c>
      <c r="N9" s="66" t="s">
        <v>301</v>
      </c>
      <c r="O9" s="66" t="s">
        <v>319</v>
      </c>
      <c r="P9" s="80" t="s">
        <v>301</v>
      </c>
      <c r="Q9" s="80" t="s">
        <v>301</v>
      </c>
      <c r="R9" s="30"/>
      <c r="S9" s="30"/>
      <c r="T9" s="30">
        <v>2</v>
      </c>
    </row>
    <row r="10" spans="1:20">
      <c r="A10" s="66" t="s">
        <v>322</v>
      </c>
      <c r="B10" s="67">
        <v>5</v>
      </c>
      <c r="C10" s="67">
        <v>112151184</v>
      </c>
      <c r="D10" s="147" t="s">
        <v>303</v>
      </c>
      <c r="E10" s="30" t="s">
        <v>314</v>
      </c>
      <c r="F10" s="30" t="s">
        <v>315</v>
      </c>
      <c r="G10" s="66" t="s">
        <v>316</v>
      </c>
      <c r="H10" s="143">
        <v>0.30769200000000002</v>
      </c>
      <c r="I10" s="30">
        <v>65</v>
      </c>
      <c r="J10" s="30" t="s">
        <v>295</v>
      </c>
      <c r="K10" s="144">
        <v>0.86098100768195696</v>
      </c>
      <c r="L10" s="66" t="s">
        <v>317</v>
      </c>
      <c r="M10" s="66" t="s">
        <v>318</v>
      </c>
      <c r="N10" s="66" t="s">
        <v>301</v>
      </c>
      <c r="O10" s="66" t="s">
        <v>319</v>
      </c>
      <c r="P10" s="80" t="s">
        <v>301</v>
      </c>
      <c r="Q10" s="80" t="s">
        <v>301</v>
      </c>
      <c r="R10" s="30"/>
      <c r="S10" s="30"/>
      <c r="T10" s="30">
        <v>2</v>
      </c>
    </row>
    <row r="11" spans="1:20">
      <c r="A11" s="66" t="s">
        <v>323</v>
      </c>
      <c r="B11" s="67">
        <v>5</v>
      </c>
      <c r="C11" s="67">
        <v>112151184</v>
      </c>
      <c r="D11" s="147" t="s">
        <v>303</v>
      </c>
      <c r="E11" s="30" t="s">
        <v>314</v>
      </c>
      <c r="F11" s="30" t="s">
        <v>315</v>
      </c>
      <c r="G11" s="66" t="s">
        <v>316</v>
      </c>
      <c r="H11" s="143">
        <v>0.28723399999999999</v>
      </c>
      <c r="I11" s="30">
        <v>94</v>
      </c>
      <c r="J11" s="30" t="s">
        <v>295</v>
      </c>
      <c r="K11" s="144">
        <v>0.73801921493723799</v>
      </c>
      <c r="L11" s="66" t="s">
        <v>317</v>
      </c>
      <c r="M11" s="66" t="s">
        <v>318</v>
      </c>
      <c r="N11" s="66" t="s">
        <v>301</v>
      </c>
      <c r="O11" s="66" t="s">
        <v>319</v>
      </c>
      <c r="P11" s="80" t="s">
        <v>301</v>
      </c>
      <c r="Q11" s="80" t="s">
        <v>301</v>
      </c>
      <c r="R11" s="30"/>
      <c r="S11" s="30"/>
      <c r="T11" s="30">
        <v>2</v>
      </c>
    </row>
    <row r="12" spans="1:20">
      <c r="A12" s="66" t="s">
        <v>324</v>
      </c>
      <c r="B12" s="67">
        <v>5</v>
      </c>
      <c r="C12" s="67">
        <v>112151184</v>
      </c>
      <c r="D12" s="147" t="s">
        <v>303</v>
      </c>
      <c r="E12" s="30" t="s">
        <v>314</v>
      </c>
      <c r="F12" s="30" t="s">
        <v>315</v>
      </c>
      <c r="G12" s="66" t="s">
        <v>316</v>
      </c>
      <c r="H12" s="143">
        <v>0.121951</v>
      </c>
      <c r="I12" s="30">
        <v>41</v>
      </c>
      <c r="J12" s="30" t="s">
        <v>295</v>
      </c>
      <c r="K12" s="144">
        <v>0.75572661683804598</v>
      </c>
      <c r="L12" s="66" t="s">
        <v>317</v>
      </c>
      <c r="M12" s="66" t="s">
        <v>318</v>
      </c>
      <c r="N12" s="66" t="s">
        <v>301</v>
      </c>
      <c r="O12" s="66" t="s">
        <v>319</v>
      </c>
      <c r="P12" s="80" t="s">
        <v>301</v>
      </c>
      <c r="Q12" s="80" t="s">
        <v>301</v>
      </c>
      <c r="R12" s="30"/>
      <c r="S12" s="30"/>
      <c r="T12" s="30">
        <v>2</v>
      </c>
    </row>
    <row r="13" spans="1:20">
      <c r="A13" s="66" t="s">
        <v>325</v>
      </c>
      <c r="B13" s="67">
        <v>5</v>
      </c>
      <c r="C13" s="67">
        <v>112151184</v>
      </c>
      <c r="D13" s="147" t="s">
        <v>303</v>
      </c>
      <c r="E13" s="30" t="s">
        <v>314</v>
      </c>
      <c r="F13" s="30" t="s">
        <v>315</v>
      </c>
      <c r="G13" s="66" t="s">
        <v>316</v>
      </c>
      <c r="H13" s="143">
        <v>0.145455</v>
      </c>
      <c r="I13" s="30">
        <v>55</v>
      </c>
      <c r="J13" s="30" t="s">
        <v>295</v>
      </c>
      <c r="K13" s="144">
        <v>0.76089451761682203</v>
      </c>
      <c r="L13" s="66" t="s">
        <v>317</v>
      </c>
      <c r="M13" s="66" t="s">
        <v>318</v>
      </c>
      <c r="N13" s="66" t="s">
        <v>301</v>
      </c>
      <c r="O13" s="66" t="s">
        <v>319</v>
      </c>
      <c r="P13" s="80" t="s">
        <v>301</v>
      </c>
      <c r="Q13" s="80" t="s">
        <v>301</v>
      </c>
      <c r="R13" s="30"/>
      <c r="S13" s="30"/>
      <c r="T13" s="30">
        <v>2</v>
      </c>
    </row>
    <row r="14" spans="1:20">
      <c r="A14" s="66" t="s">
        <v>326</v>
      </c>
      <c r="B14" s="67">
        <v>5</v>
      </c>
      <c r="C14" s="67">
        <v>112151184</v>
      </c>
      <c r="D14" s="147" t="s">
        <v>303</v>
      </c>
      <c r="E14" s="30" t="s">
        <v>314</v>
      </c>
      <c r="F14" s="30" t="s">
        <v>315</v>
      </c>
      <c r="G14" s="66" t="s">
        <v>316</v>
      </c>
      <c r="H14" s="143">
        <v>0.155172</v>
      </c>
      <c r="I14" s="30">
        <v>58</v>
      </c>
      <c r="J14" s="30" t="s">
        <v>295</v>
      </c>
      <c r="K14" s="144">
        <v>0.40139962304812798</v>
      </c>
      <c r="L14" s="66" t="s">
        <v>317</v>
      </c>
      <c r="M14" s="66" t="s">
        <v>318</v>
      </c>
      <c r="N14" s="66" t="s">
        <v>301</v>
      </c>
      <c r="O14" s="66" t="s">
        <v>319</v>
      </c>
      <c r="P14" s="80" t="s">
        <v>301</v>
      </c>
      <c r="Q14" s="80" t="s">
        <v>301</v>
      </c>
      <c r="R14" s="30"/>
      <c r="S14" s="30"/>
      <c r="T14" s="30">
        <v>2</v>
      </c>
    </row>
    <row r="15" spans="1:20">
      <c r="A15" s="30" t="s">
        <v>327</v>
      </c>
      <c r="B15" s="30">
        <v>5</v>
      </c>
      <c r="C15" s="30">
        <v>112174113</v>
      </c>
      <c r="D15" s="150" t="s">
        <v>303</v>
      </c>
      <c r="E15" s="30" t="s">
        <v>292</v>
      </c>
      <c r="F15" s="30" t="s">
        <v>304</v>
      </c>
      <c r="G15" s="30" t="s">
        <v>328</v>
      </c>
      <c r="H15" s="151">
        <v>0.27118599999999998</v>
      </c>
      <c r="I15" s="30">
        <v>59</v>
      </c>
      <c r="J15" s="30" t="s">
        <v>306</v>
      </c>
      <c r="K15" s="30"/>
      <c r="L15" s="30"/>
      <c r="M15" s="30" t="s">
        <v>329</v>
      </c>
      <c r="N15" s="30" t="s">
        <v>330</v>
      </c>
      <c r="O15" s="30" t="s">
        <v>331</v>
      </c>
      <c r="P15" s="30" t="s">
        <v>332</v>
      </c>
      <c r="Q15" s="30" t="s">
        <v>333</v>
      </c>
      <c r="R15" s="152" t="s">
        <v>334</v>
      </c>
      <c r="S15" s="152" t="s">
        <v>334</v>
      </c>
      <c r="T15" s="30">
        <v>2</v>
      </c>
    </row>
    <row r="16" spans="1:20">
      <c r="A16" s="66" t="s">
        <v>335</v>
      </c>
      <c r="B16" s="66">
        <v>5</v>
      </c>
      <c r="C16" s="66">
        <v>112174519</v>
      </c>
      <c r="D16" s="142" t="s">
        <v>303</v>
      </c>
      <c r="E16" s="30" t="s">
        <v>292</v>
      </c>
      <c r="F16" s="30" t="s">
        <v>304</v>
      </c>
      <c r="G16" s="66" t="s">
        <v>305</v>
      </c>
      <c r="H16" s="144">
        <v>0.52112700000000001</v>
      </c>
      <c r="I16" s="66">
        <v>71</v>
      </c>
      <c r="J16" s="30" t="s">
        <v>306</v>
      </c>
      <c r="K16" s="30"/>
      <c r="M16" s="66" t="s">
        <v>336</v>
      </c>
      <c r="N16" s="66" t="s">
        <v>298</v>
      </c>
      <c r="O16" s="66" t="s">
        <v>337</v>
      </c>
      <c r="P16" s="80" t="s">
        <v>338</v>
      </c>
      <c r="Q16" s="66" t="s">
        <v>309</v>
      </c>
      <c r="R16" s="66" t="s">
        <v>310</v>
      </c>
      <c r="S16" s="66" t="s">
        <v>311</v>
      </c>
      <c r="T16" s="66">
        <v>1</v>
      </c>
    </row>
    <row r="17" spans="1:20">
      <c r="A17" s="66" t="s">
        <v>302</v>
      </c>
      <c r="B17" s="66">
        <v>5</v>
      </c>
      <c r="C17" s="66">
        <v>112175080</v>
      </c>
      <c r="D17" s="142" t="s">
        <v>303</v>
      </c>
      <c r="E17" s="30" t="s">
        <v>292</v>
      </c>
      <c r="F17" s="30" t="s">
        <v>304</v>
      </c>
      <c r="G17" s="66" t="s">
        <v>305</v>
      </c>
      <c r="H17" s="144">
        <v>0.264706</v>
      </c>
      <c r="I17" s="66">
        <v>68</v>
      </c>
      <c r="J17" s="30" t="s">
        <v>306</v>
      </c>
      <c r="K17" s="30"/>
      <c r="M17" s="66" t="s">
        <v>339</v>
      </c>
      <c r="N17" s="66" t="s">
        <v>298</v>
      </c>
      <c r="O17" s="66" t="s">
        <v>340</v>
      </c>
      <c r="P17" s="80" t="s">
        <v>338</v>
      </c>
      <c r="Q17" s="66" t="s">
        <v>309</v>
      </c>
      <c r="R17" s="66" t="s">
        <v>309</v>
      </c>
      <c r="S17" s="66" t="s">
        <v>311</v>
      </c>
      <c r="T17" s="66">
        <v>1</v>
      </c>
    </row>
    <row r="18" spans="1:20" s="30" customFormat="1">
      <c r="A18" s="66" t="s">
        <v>341</v>
      </c>
      <c r="B18" s="66">
        <v>5</v>
      </c>
      <c r="C18" s="66">
        <v>112175476</v>
      </c>
      <c r="D18" s="142" t="s">
        <v>303</v>
      </c>
      <c r="E18" s="30" t="s">
        <v>292</v>
      </c>
      <c r="F18" s="30" t="s">
        <v>304</v>
      </c>
      <c r="G18" s="66" t="s">
        <v>305</v>
      </c>
      <c r="H18" s="144">
        <v>0.54054100000000005</v>
      </c>
      <c r="I18" s="66">
        <v>74</v>
      </c>
      <c r="J18" s="30" t="s">
        <v>306</v>
      </c>
      <c r="L18" s="66"/>
      <c r="M18" s="66" t="s">
        <v>342</v>
      </c>
      <c r="N18" s="66" t="s">
        <v>343</v>
      </c>
      <c r="O18" s="66" t="s">
        <v>344</v>
      </c>
      <c r="P18" s="80" t="s">
        <v>338</v>
      </c>
      <c r="Q18" s="66" t="s">
        <v>309</v>
      </c>
      <c r="R18" s="80" t="s">
        <v>338</v>
      </c>
      <c r="S18" s="66" t="s">
        <v>311</v>
      </c>
      <c r="T18" s="66">
        <v>2</v>
      </c>
    </row>
    <row r="19" spans="1:20" s="30" customFormat="1">
      <c r="A19" s="30" t="s">
        <v>345</v>
      </c>
      <c r="B19" s="153">
        <v>5</v>
      </c>
      <c r="C19" s="153">
        <v>112175524</v>
      </c>
      <c r="D19" s="154" t="s">
        <v>303</v>
      </c>
      <c r="E19" s="30" t="s">
        <v>292</v>
      </c>
      <c r="F19" s="30" t="s">
        <v>304</v>
      </c>
      <c r="G19" s="30" t="s">
        <v>305</v>
      </c>
      <c r="H19" s="151">
        <v>0.24637700000000001</v>
      </c>
      <c r="I19" s="30">
        <v>69</v>
      </c>
      <c r="J19" s="30" t="s">
        <v>306</v>
      </c>
      <c r="M19" s="30" t="s">
        <v>346</v>
      </c>
      <c r="N19" s="30" t="s">
        <v>298</v>
      </c>
      <c r="O19" s="30" t="s">
        <v>347</v>
      </c>
      <c r="P19" s="30" t="s">
        <v>333</v>
      </c>
      <c r="Q19" s="30" t="s">
        <v>348</v>
      </c>
      <c r="R19" s="152" t="s">
        <v>334</v>
      </c>
      <c r="S19" s="30" t="s">
        <v>333</v>
      </c>
      <c r="T19" s="30">
        <v>1</v>
      </c>
    </row>
    <row r="20" spans="1:20" s="30" customFormat="1">
      <c r="A20" s="30" t="s">
        <v>349</v>
      </c>
      <c r="B20" s="153">
        <v>5</v>
      </c>
      <c r="C20" s="153">
        <v>112175524</v>
      </c>
      <c r="D20" s="154" t="s">
        <v>303</v>
      </c>
      <c r="E20" s="30" t="s">
        <v>292</v>
      </c>
      <c r="F20" s="30" t="s">
        <v>304</v>
      </c>
      <c r="G20" s="30" t="s">
        <v>305</v>
      </c>
      <c r="H20" s="151">
        <v>0.42424200000000001</v>
      </c>
      <c r="I20" s="30">
        <v>33</v>
      </c>
      <c r="J20" s="30" t="s">
        <v>306</v>
      </c>
      <c r="M20" s="30" t="s">
        <v>346</v>
      </c>
      <c r="N20" s="30" t="s">
        <v>298</v>
      </c>
      <c r="O20" s="30" t="s">
        <v>347</v>
      </c>
      <c r="P20" s="30" t="s">
        <v>333</v>
      </c>
      <c r="Q20" s="30" t="s">
        <v>348</v>
      </c>
      <c r="R20" s="152" t="s">
        <v>334</v>
      </c>
      <c r="S20" s="30" t="s">
        <v>333</v>
      </c>
      <c r="T20" s="30">
        <v>1</v>
      </c>
    </row>
    <row r="21" spans="1:20" s="30" customFormat="1">
      <c r="A21" s="30" t="s">
        <v>350</v>
      </c>
      <c r="B21" s="30">
        <v>5</v>
      </c>
      <c r="C21" s="30">
        <v>112175600</v>
      </c>
      <c r="D21" s="150" t="s">
        <v>303</v>
      </c>
      <c r="E21" s="30" t="s">
        <v>292</v>
      </c>
      <c r="F21" s="30" t="s">
        <v>304</v>
      </c>
      <c r="G21" s="30" t="s">
        <v>328</v>
      </c>
      <c r="H21" s="151">
        <v>0.108108</v>
      </c>
      <c r="I21" s="30">
        <v>37</v>
      </c>
      <c r="J21" s="30" t="s">
        <v>306</v>
      </c>
      <c r="M21" s="30" t="s">
        <v>351</v>
      </c>
      <c r="N21" s="30" t="s">
        <v>330</v>
      </c>
      <c r="O21" s="30" t="s">
        <v>352</v>
      </c>
      <c r="P21" s="30" t="s">
        <v>333</v>
      </c>
      <c r="Q21" s="30" t="s">
        <v>333</v>
      </c>
      <c r="R21" s="30" t="s">
        <v>332</v>
      </c>
      <c r="S21" s="30" t="s">
        <v>333</v>
      </c>
      <c r="T21" s="30">
        <v>0</v>
      </c>
    </row>
    <row r="22" spans="1:20" s="30" customFormat="1">
      <c r="A22" s="30" t="s">
        <v>353</v>
      </c>
      <c r="B22" s="30">
        <v>5</v>
      </c>
      <c r="C22" s="30">
        <v>112175651</v>
      </c>
      <c r="D22" s="150" t="s">
        <v>303</v>
      </c>
      <c r="E22" s="30" t="s">
        <v>292</v>
      </c>
      <c r="F22" s="30" t="s">
        <v>304</v>
      </c>
      <c r="G22" s="30" t="s">
        <v>328</v>
      </c>
      <c r="H22" s="151">
        <v>0.14285700000000001</v>
      </c>
      <c r="I22" s="30">
        <v>35</v>
      </c>
      <c r="J22" s="30" t="s">
        <v>306</v>
      </c>
      <c r="M22" s="30" t="s">
        <v>354</v>
      </c>
      <c r="N22" s="30" t="s">
        <v>355</v>
      </c>
      <c r="O22" s="30" t="s">
        <v>356</v>
      </c>
      <c r="P22" s="30" t="s">
        <v>332</v>
      </c>
      <c r="Q22" s="30" t="s">
        <v>332</v>
      </c>
      <c r="R22" s="30" t="s">
        <v>332</v>
      </c>
      <c r="S22" s="152" t="s">
        <v>334</v>
      </c>
      <c r="T22" s="30">
        <v>1</v>
      </c>
    </row>
    <row r="23" spans="1:20" s="30" customFormat="1">
      <c r="A23" s="30" t="s">
        <v>357</v>
      </c>
      <c r="B23" s="30">
        <v>5</v>
      </c>
      <c r="C23" s="30">
        <v>112175752</v>
      </c>
      <c r="D23" s="150" t="s">
        <v>303</v>
      </c>
      <c r="E23" s="30" t="s">
        <v>292</v>
      </c>
      <c r="F23" s="30" t="s">
        <v>304</v>
      </c>
      <c r="G23" s="30" t="s">
        <v>305</v>
      </c>
      <c r="H23" s="151">
        <v>0.41935499999999998</v>
      </c>
      <c r="I23" s="30">
        <v>31</v>
      </c>
      <c r="J23" s="30" t="s">
        <v>306</v>
      </c>
      <c r="M23" s="30" t="s">
        <v>358</v>
      </c>
      <c r="N23" s="30" t="s">
        <v>359</v>
      </c>
      <c r="O23" s="30" t="s">
        <v>360</v>
      </c>
      <c r="P23" s="152" t="s">
        <v>334</v>
      </c>
      <c r="Q23" s="30" t="s">
        <v>332</v>
      </c>
      <c r="R23" s="152" t="s">
        <v>334</v>
      </c>
      <c r="S23" s="30" t="s">
        <v>348</v>
      </c>
      <c r="T23" s="30">
        <v>2</v>
      </c>
    </row>
    <row r="24" spans="1:20" s="30" customFormat="1">
      <c r="A24" s="30" t="s">
        <v>361</v>
      </c>
      <c r="B24" s="30">
        <v>5</v>
      </c>
      <c r="C24" s="30">
        <v>112175756</v>
      </c>
      <c r="D24" s="150" t="s">
        <v>303</v>
      </c>
      <c r="E24" s="30" t="s">
        <v>292</v>
      </c>
      <c r="F24" s="30" t="s">
        <v>304</v>
      </c>
      <c r="G24" s="30" t="s">
        <v>305</v>
      </c>
      <c r="H24" s="151">
        <v>0.22806999999999999</v>
      </c>
      <c r="I24" s="30">
        <v>57</v>
      </c>
      <c r="J24" s="30" t="s">
        <v>306</v>
      </c>
      <c r="M24" s="30" t="s">
        <v>362</v>
      </c>
      <c r="N24" s="30" t="s">
        <v>363</v>
      </c>
      <c r="O24" s="30" t="s">
        <v>364</v>
      </c>
      <c r="P24" s="30" t="s">
        <v>332</v>
      </c>
      <c r="Q24" s="30" t="s">
        <v>332</v>
      </c>
      <c r="R24" s="30" t="s">
        <v>332</v>
      </c>
      <c r="S24" s="152" t="s">
        <v>334</v>
      </c>
      <c r="T24" s="30">
        <v>1</v>
      </c>
    </row>
    <row r="25" spans="1:20" s="30" customFormat="1">
      <c r="A25" s="30" t="s">
        <v>365</v>
      </c>
      <c r="B25" s="153">
        <v>5</v>
      </c>
      <c r="C25" s="153">
        <v>112175761</v>
      </c>
      <c r="D25" s="154" t="s">
        <v>303</v>
      </c>
      <c r="E25" s="30" t="s">
        <v>292</v>
      </c>
      <c r="F25" s="30" t="s">
        <v>304</v>
      </c>
      <c r="G25" s="30" t="s">
        <v>305</v>
      </c>
      <c r="H25" s="151">
        <v>0.25</v>
      </c>
      <c r="I25" s="30">
        <v>44</v>
      </c>
      <c r="J25" s="30" t="s">
        <v>306</v>
      </c>
      <c r="M25" s="30" t="s">
        <v>366</v>
      </c>
      <c r="N25" s="30" t="s">
        <v>343</v>
      </c>
      <c r="O25" s="30" t="s">
        <v>367</v>
      </c>
      <c r="P25" s="30" t="s">
        <v>332</v>
      </c>
      <c r="Q25" s="152" t="s">
        <v>334</v>
      </c>
      <c r="R25" s="30" t="s">
        <v>348</v>
      </c>
      <c r="S25" s="152" t="s">
        <v>334</v>
      </c>
      <c r="T25" s="30">
        <v>2</v>
      </c>
    </row>
    <row r="26" spans="1:20" s="30" customFormat="1">
      <c r="A26" s="30" t="s">
        <v>368</v>
      </c>
      <c r="B26" s="153">
        <v>5</v>
      </c>
      <c r="C26" s="153">
        <v>112175761</v>
      </c>
      <c r="D26" s="154" t="s">
        <v>303</v>
      </c>
      <c r="E26" s="30" t="s">
        <v>292</v>
      </c>
      <c r="F26" s="30" t="s">
        <v>304</v>
      </c>
      <c r="G26" s="30" t="s">
        <v>305</v>
      </c>
      <c r="H26" s="151">
        <v>0.30666700000000002</v>
      </c>
      <c r="I26" s="30">
        <v>75</v>
      </c>
      <c r="J26" s="30" t="s">
        <v>306</v>
      </c>
      <c r="M26" s="30" t="s">
        <v>366</v>
      </c>
      <c r="N26" s="30" t="s">
        <v>343</v>
      </c>
      <c r="O26" s="30" t="s">
        <v>367</v>
      </c>
      <c r="P26" s="30" t="s">
        <v>332</v>
      </c>
      <c r="Q26" s="152" t="s">
        <v>334</v>
      </c>
      <c r="R26" s="30" t="s">
        <v>348</v>
      </c>
      <c r="S26" s="152" t="s">
        <v>334</v>
      </c>
      <c r="T26" s="30">
        <v>2</v>
      </c>
    </row>
    <row r="27" spans="1:20">
      <c r="A27" s="30" t="s">
        <v>369</v>
      </c>
      <c r="B27" s="153">
        <v>5</v>
      </c>
      <c r="C27" s="153">
        <v>112175761</v>
      </c>
      <c r="D27" s="154" t="s">
        <v>303</v>
      </c>
      <c r="E27" s="30" t="s">
        <v>292</v>
      </c>
      <c r="F27" s="30" t="s">
        <v>304</v>
      </c>
      <c r="G27" s="30" t="s">
        <v>305</v>
      </c>
      <c r="H27" s="151">
        <v>0.625</v>
      </c>
      <c r="I27" s="30">
        <v>48</v>
      </c>
      <c r="J27" s="30" t="s">
        <v>306</v>
      </c>
      <c r="K27" s="30"/>
      <c r="L27" s="30"/>
      <c r="M27" s="30" t="s">
        <v>366</v>
      </c>
      <c r="N27" s="30" t="s">
        <v>343</v>
      </c>
      <c r="O27" s="30" t="s">
        <v>367</v>
      </c>
      <c r="P27" s="30" t="s">
        <v>332</v>
      </c>
      <c r="Q27" s="152" t="s">
        <v>334</v>
      </c>
      <c r="R27" s="30" t="s">
        <v>348</v>
      </c>
      <c r="S27" s="152" t="s">
        <v>334</v>
      </c>
      <c r="T27" s="30">
        <v>2</v>
      </c>
    </row>
    <row r="28" spans="1:20">
      <c r="A28" s="66" t="s">
        <v>335</v>
      </c>
      <c r="B28" s="66">
        <v>5</v>
      </c>
      <c r="C28" s="66">
        <v>112175788</v>
      </c>
      <c r="D28" s="142" t="s">
        <v>303</v>
      </c>
      <c r="E28" s="30" t="s">
        <v>292</v>
      </c>
      <c r="F28" s="30" t="s">
        <v>304</v>
      </c>
      <c r="G28" s="66" t="s">
        <v>328</v>
      </c>
      <c r="H28" s="144">
        <v>0.39682499999999998</v>
      </c>
      <c r="I28" s="66">
        <v>63</v>
      </c>
      <c r="J28" s="30" t="s">
        <v>306</v>
      </c>
      <c r="K28" s="30"/>
      <c r="M28" s="66" t="s">
        <v>370</v>
      </c>
      <c r="N28" s="66" t="s">
        <v>301</v>
      </c>
      <c r="O28" s="66" t="s">
        <v>371</v>
      </c>
      <c r="P28" s="80" t="s">
        <v>338</v>
      </c>
      <c r="Q28" s="80" t="s">
        <v>338</v>
      </c>
      <c r="R28" s="80" t="s">
        <v>338</v>
      </c>
      <c r="S28" s="80" t="s">
        <v>338</v>
      </c>
      <c r="T28" s="66">
        <v>4</v>
      </c>
    </row>
    <row r="29" spans="1:20">
      <c r="A29" s="66" t="s">
        <v>372</v>
      </c>
      <c r="B29" s="67">
        <v>7</v>
      </c>
      <c r="C29" s="67">
        <v>140453154</v>
      </c>
      <c r="D29" s="147" t="s">
        <v>373</v>
      </c>
      <c r="E29" s="30" t="s">
        <v>292</v>
      </c>
      <c r="F29" s="30" t="s">
        <v>293</v>
      </c>
      <c r="G29" s="66" t="s">
        <v>374</v>
      </c>
      <c r="H29" s="148">
        <v>0.42647099999999999</v>
      </c>
      <c r="I29" s="66">
        <v>68</v>
      </c>
      <c r="J29" s="30" t="s">
        <v>295</v>
      </c>
      <c r="K29" s="144">
        <v>0.50289211595744698</v>
      </c>
      <c r="L29" s="66" t="s">
        <v>375</v>
      </c>
      <c r="M29" s="66" t="s">
        <v>376</v>
      </c>
      <c r="N29" s="66" t="s">
        <v>298</v>
      </c>
      <c r="O29" s="66" t="s">
        <v>377</v>
      </c>
      <c r="P29" s="80" t="s">
        <v>301</v>
      </c>
      <c r="Q29" s="80" t="s">
        <v>301</v>
      </c>
      <c r="R29" s="30"/>
      <c r="S29" s="30"/>
      <c r="T29" s="30">
        <v>2</v>
      </c>
    </row>
    <row r="30" spans="1:20">
      <c r="A30" s="66" t="s">
        <v>378</v>
      </c>
      <c r="B30" s="67">
        <v>7</v>
      </c>
      <c r="C30" s="67">
        <v>140453154</v>
      </c>
      <c r="D30" s="147" t="s">
        <v>373</v>
      </c>
      <c r="E30" s="30" t="s">
        <v>292</v>
      </c>
      <c r="F30" s="30" t="s">
        <v>293</v>
      </c>
      <c r="G30" s="66" t="s">
        <v>374</v>
      </c>
      <c r="H30" s="148">
        <v>0.26415100000000002</v>
      </c>
      <c r="I30" s="66">
        <v>53</v>
      </c>
      <c r="J30" s="30" t="s">
        <v>295</v>
      </c>
      <c r="K30" s="144">
        <v>0.63018620169491502</v>
      </c>
      <c r="L30" s="66" t="s">
        <v>379</v>
      </c>
      <c r="M30" s="66" t="s">
        <v>380</v>
      </c>
      <c r="N30" s="66" t="s">
        <v>298</v>
      </c>
      <c r="O30" s="66" t="s">
        <v>381</v>
      </c>
      <c r="P30" s="80" t="s">
        <v>301</v>
      </c>
      <c r="Q30" s="80" t="s">
        <v>301</v>
      </c>
      <c r="R30" s="30"/>
      <c r="S30" s="30"/>
      <c r="T30" s="30">
        <v>2</v>
      </c>
    </row>
    <row r="31" spans="1:20">
      <c r="A31" s="66" t="s">
        <v>382</v>
      </c>
      <c r="B31" s="66">
        <v>17</v>
      </c>
      <c r="C31" s="66">
        <v>7578190</v>
      </c>
      <c r="D31" s="142" t="s">
        <v>383</v>
      </c>
      <c r="E31" s="30" t="s">
        <v>292</v>
      </c>
      <c r="F31" s="30" t="s">
        <v>293</v>
      </c>
      <c r="G31" s="66" t="s">
        <v>374</v>
      </c>
      <c r="H31" s="148">
        <v>0.52381</v>
      </c>
      <c r="I31" s="66">
        <v>42</v>
      </c>
      <c r="J31" s="30" t="s">
        <v>295</v>
      </c>
      <c r="K31" s="144">
        <v>0.212172061355932</v>
      </c>
      <c r="L31" s="66" t="s">
        <v>384</v>
      </c>
      <c r="M31" s="66" t="s">
        <v>385</v>
      </c>
      <c r="N31" s="66" t="s">
        <v>298</v>
      </c>
      <c r="O31" s="66" t="s">
        <v>386</v>
      </c>
      <c r="P31" s="66" t="s">
        <v>387</v>
      </c>
      <c r="Q31" s="66" t="s">
        <v>298</v>
      </c>
      <c r="T31" s="66">
        <v>0</v>
      </c>
    </row>
    <row r="32" spans="1:20">
      <c r="A32" s="66" t="s">
        <v>323</v>
      </c>
      <c r="B32" s="66">
        <v>17</v>
      </c>
      <c r="C32" s="66">
        <v>7578234</v>
      </c>
      <c r="D32" s="142" t="s">
        <v>383</v>
      </c>
      <c r="E32" s="30" t="s">
        <v>292</v>
      </c>
      <c r="F32" s="66" t="s">
        <v>388</v>
      </c>
      <c r="G32" s="66" t="s">
        <v>389</v>
      </c>
      <c r="H32" s="148">
        <v>0.55555600000000005</v>
      </c>
      <c r="I32" s="66">
        <v>27</v>
      </c>
      <c r="J32" s="30" t="s">
        <v>295</v>
      </c>
      <c r="K32" s="144">
        <v>0.30979977368421102</v>
      </c>
      <c r="L32" s="66" t="s">
        <v>390</v>
      </c>
      <c r="M32" s="66" t="s">
        <v>391</v>
      </c>
      <c r="N32" s="66" t="s">
        <v>301</v>
      </c>
      <c r="O32" s="66" t="s">
        <v>392</v>
      </c>
      <c r="P32" s="80" t="s">
        <v>301</v>
      </c>
      <c r="Q32" s="66" t="s">
        <v>300</v>
      </c>
      <c r="R32" s="30"/>
      <c r="S32" s="30"/>
      <c r="T32" s="30">
        <v>1</v>
      </c>
    </row>
    <row r="33" spans="1:20" s="30" customFormat="1">
      <c r="A33" s="66" t="s">
        <v>393</v>
      </c>
      <c r="B33" s="66">
        <v>17</v>
      </c>
      <c r="C33" s="66">
        <v>7578265</v>
      </c>
      <c r="D33" s="142" t="s">
        <v>383</v>
      </c>
      <c r="E33" s="30" t="s">
        <v>292</v>
      </c>
      <c r="F33" s="30" t="s">
        <v>293</v>
      </c>
      <c r="G33" s="66" t="s">
        <v>316</v>
      </c>
      <c r="H33" s="148">
        <v>0.7</v>
      </c>
      <c r="I33" s="66">
        <v>60</v>
      </c>
      <c r="J33" s="30" t="s">
        <v>295</v>
      </c>
      <c r="K33" s="144">
        <v>0.35850885169491498</v>
      </c>
      <c r="L33" s="66" t="s">
        <v>379</v>
      </c>
      <c r="M33" s="66" t="s">
        <v>394</v>
      </c>
      <c r="N33" s="66" t="s">
        <v>301</v>
      </c>
      <c r="O33" s="66" t="s">
        <v>395</v>
      </c>
      <c r="P33" s="66" t="s">
        <v>387</v>
      </c>
      <c r="Q33" s="66" t="s">
        <v>298</v>
      </c>
      <c r="R33" s="66"/>
      <c r="S33" s="66"/>
      <c r="T33" s="66">
        <v>0</v>
      </c>
    </row>
    <row r="34" spans="1:20" s="30" customFormat="1">
      <c r="A34" s="155" t="s">
        <v>396</v>
      </c>
      <c r="B34" s="155">
        <v>17</v>
      </c>
      <c r="C34" s="155">
        <v>70120317</v>
      </c>
      <c r="D34" s="156" t="s">
        <v>397</v>
      </c>
      <c r="E34" s="155" t="s">
        <v>292</v>
      </c>
      <c r="F34" s="155" t="s">
        <v>304</v>
      </c>
      <c r="G34" s="155" t="s">
        <v>328</v>
      </c>
      <c r="H34" s="157">
        <v>7.2727E-2</v>
      </c>
      <c r="I34" s="155">
        <v>55</v>
      </c>
      <c r="J34" s="155" t="s">
        <v>306</v>
      </c>
      <c r="K34" s="155"/>
      <c r="L34" s="155"/>
      <c r="M34" s="155" t="s">
        <v>398</v>
      </c>
      <c r="N34" s="155" t="s">
        <v>301</v>
      </c>
      <c r="O34" s="155" t="s">
        <v>399</v>
      </c>
      <c r="P34" s="155" t="s">
        <v>333</v>
      </c>
      <c r="Q34" s="155" t="s">
        <v>332</v>
      </c>
      <c r="R34" s="155" t="s">
        <v>348</v>
      </c>
      <c r="S34" s="155" t="s">
        <v>333</v>
      </c>
      <c r="T34" s="155">
        <v>0</v>
      </c>
    </row>
    <row r="36" spans="1:20">
      <c r="A36" s="1" t="s">
        <v>400</v>
      </c>
    </row>
    <row r="37" spans="1:20">
      <c r="A37" s="1" t="s">
        <v>401</v>
      </c>
    </row>
    <row r="38" spans="1:20">
      <c r="A38" s="1" t="s">
        <v>402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DCCD-6EAA-D44A-8D85-21DE95FD273F}">
  <dimension ref="A1:I20"/>
  <sheetViews>
    <sheetView workbookViewId="0">
      <selection activeCell="D18" sqref="D18"/>
    </sheetView>
  </sheetViews>
  <sheetFormatPr baseColWidth="10" defaultColWidth="16.85546875" defaultRowHeight="16"/>
  <cols>
    <col min="1" max="1" width="11.7109375" style="1" customWidth="1"/>
    <col min="2" max="8" width="16.85546875" style="1"/>
    <col min="9" max="9" width="16.85546875" style="168"/>
    <col min="10" max="16384" width="16.85546875" style="1"/>
  </cols>
  <sheetData>
    <row r="1" spans="1:9">
      <c r="A1" s="104" t="s">
        <v>1488</v>
      </c>
      <c r="B1" s="104"/>
      <c r="C1" s="104"/>
      <c r="D1" s="104"/>
      <c r="E1" s="104"/>
      <c r="F1" s="9"/>
    </row>
    <row r="2" spans="1:9">
      <c r="A2" s="9"/>
      <c r="B2" s="9"/>
      <c r="C2" s="9"/>
      <c r="D2" s="9"/>
      <c r="E2" s="9"/>
      <c r="F2" s="9"/>
    </row>
    <row r="3" spans="1:9">
      <c r="A3" s="158" t="s">
        <v>403</v>
      </c>
      <c r="B3" s="158"/>
      <c r="C3" s="158"/>
      <c r="D3" s="158"/>
      <c r="E3" s="158"/>
      <c r="F3" s="97"/>
      <c r="G3" s="158"/>
      <c r="H3" s="158"/>
      <c r="I3" s="159"/>
    </row>
    <row r="4" spans="1:9" ht="17">
      <c r="A4" s="160"/>
      <c r="B4" s="160" t="s">
        <v>313</v>
      </c>
      <c r="C4" s="160" t="s">
        <v>320</v>
      </c>
      <c r="D4" s="160" t="s">
        <v>321</v>
      </c>
      <c r="E4" s="160" t="s">
        <v>322</v>
      </c>
      <c r="F4" s="160" t="s">
        <v>323</v>
      </c>
      <c r="G4" s="160" t="s">
        <v>324</v>
      </c>
      <c r="H4" s="160" t="s">
        <v>325</v>
      </c>
      <c r="I4" s="159" t="s">
        <v>326</v>
      </c>
    </row>
    <row r="5" spans="1:9" ht="17">
      <c r="A5" s="161" t="s">
        <v>404</v>
      </c>
      <c r="B5" s="161">
        <v>0.79</v>
      </c>
      <c r="C5" s="161">
        <v>0.21</v>
      </c>
      <c r="D5" s="161">
        <v>0.34</v>
      </c>
      <c r="E5" s="161">
        <v>0.6</v>
      </c>
      <c r="F5" s="161">
        <v>0.51</v>
      </c>
      <c r="G5" s="161">
        <v>0.59</v>
      </c>
      <c r="H5" s="161">
        <v>0.54</v>
      </c>
      <c r="I5" s="162">
        <v>0.56000000000000005</v>
      </c>
    </row>
    <row r="6" spans="1:9" ht="17">
      <c r="A6" s="163" t="s">
        <v>405</v>
      </c>
      <c r="B6" s="164" t="s">
        <v>406</v>
      </c>
      <c r="C6" s="165" t="s">
        <v>407</v>
      </c>
      <c r="D6" s="164" t="s">
        <v>408</v>
      </c>
      <c r="E6" s="166" t="s">
        <v>409</v>
      </c>
      <c r="F6" s="165" t="s">
        <v>410</v>
      </c>
      <c r="G6" s="164" t="s">
        <v>411</v>
      </c>
      <c r="H6" s="164" t="s">
        <v>412</v>
      </c>
      <c r="I6" s="167" t="s">
        <v>413</v>
      </c>
    </row>
    <row r="7" spans="1:9" ht="34">
      <c r="A7" s="163" t="s">
        <v>414</v>
      </c>
      <c r="B7" s="164" t="s">
        <v>415</v>
      </c>
      <c r="C7" s="166"/>
      <c r="D7" s="164" t="s">
        <v>416</v>
      </c>
      <c r="E7" s="166"/>
      <c r="F7" s="166"/>
      <c r="G7" s="164" t="s">
        <v>417</v>
      </c>
      <c r="H7" s="164" t="s">
        <v>418</v>
      </c>
      <c r="I7" s="167" t="s">
        <v>419</v>
      </c>
    </row>
    <row r="8" spans="1:9" ht="17">
      <c r="A8" s="163" t="s">
        <v>420</v>
      </c>
      <c r="B8" s="166" t="s">
        <v>421</v>
      </c>
      <c r="C8" s="166"/>
      <c r="D8" s="166" t="s">
        <v>422</v>
      </c>
      <c r="E8" s="166" t="s">
        <v>423</v>
      </c>
      <c r="F8" s="166"/>
      <c r="G8" s="166"/>
      <c r="H8" s="166" t="s">
        <v>424</v>
      </c>
    </row>
    <row r="9" spans="1:9" ht="34">
      <c r="A9" s="163" t="s">
        <v>383</v>
      </c>
      <c r="B9" s="166"/>
      <c r="C9" s="165" t="s">
        <v>425</v>
      </c>
      <c r="D9" s="165" t="s">
        <v>426</v>
      </c>
      <c r="E9" s="165" t="s">
        <v>427</v>
      </c>
      <c r="F9" s="165" t="s">
        <v>428</v>
      </c>
      <c r="G9" s="166"/>
      <c r="H9" s="166"/>
      <c r="I9" s="169" t="s">
        <v>429</v>
      </c>
    </row>
    <row r="10" spans="1:9" ht="34">
      <c r="A10" s="163" t="s">
        <v>291</v>
      </c>
      <c r="B10" s="166" t="s">
        <v>430</v>
      </c>
      <c r="C10" s="166"/>
      <c r="D10" s="166"/>
      <c r="E10" s="164" t="s">
        <v>431</v>
      </c>
      <c r="F10" s="166"/>
      <c r="G10" s="166"/>
      <c r="H10" s="166"/>
    </row>
    <row r="11" spans="1:9" ht="17">
      <c r="A11" s="163" t="s">
        <v>432</v>
      </c>
      <c r="B11" s="166" t="s">
        <v>433</v>
      </c>
      <c r="C11" s="166"/>
      <c r="D11" s="166"/>
      <c r="E11" s="166"/>
      <c r="F11" s="166"/>
      <c r="G11" s="166"/>
      <c r="H11" s="166" t="s">
        <v>434</v>
      </c>
    </row>
    <row r="12" spans="1:9" ht="34">
      <c r="A12" s="163" t="s">
        <v>435</v>
      </c>
      <c r="B12" s="165" t="s">
        <v>436</v>
      </c>
      <c r="C12" s="166"/>
      <c r="D12" s="166"/>
      <c r="E12" s="166"/>
      <c r="F12" s="166"/>
      <c r="G12" s="166"/>
      <c r="H12" s="166" t="s">
        <v>437</v>
      </c>
    </row>
    <row r="13" spans="1:9" ht="34">
      <c r="A13" s="163" t="s">
        <v>397</v>
      </c>
      <c r="B13" s="166"/>
      <c r="C13" s="166"/>
      <c r="D13" s="166"/>
      <c r="E13" s="166"/>
      <c r="F13" s="164" t="s">
        <v>438</v>
      </c>
      <c r="G13" s="166"/>
      <c r="H13" s="166"/>
    </row>
    <row r="14" spans="1:9" ht="17">
      <c r="A14" s="163" t="s">
        <v>439</v>
      </c>
      <c r="B14" s="166"/>
      <c r="C14" s="166"/>
      <c r="D14" s="166"/>
      <c r="E14" s="166" t="s">
        <v>440</v>
      </c>
      <c r="F14" s="166"/>
      <c r="G14" s="166"/>
      <c r="H14" s="166"/>
    </row>
    <row r="15" spans="1:9" ht="17">
      <c r="A15" s="170" t="s">
        <v>373</v>
      </c>
      <c r="B15" s="171"/>
      <c r="C15" s="171"/>
      <c r="D15" s="171"/>
      <c r="E15" s="171"/>
      <c r="F15" s="171"/>
      <c r="G15" s="171"/>
      <c r="H15" s="171" t="s">
        <v>441</v>
      </c>
      <c r="I15" s="172"/>
    </row>
    <row r="16" spans="1:9">
      <c r="A16" s="163"/>
      <c r="B16" s="166"/>
      <c r="C16" s="166"/>
      <c r="D16" s="166"/>
      <c r="E16" s="166"/>
      <c r="F16" s="166"/>
      <c r="G16" s="166"/>
      <c r="H16" s="166"/>
    </row>
    <row r="17" spans="1:3" ht="17">
      <c r="A17" s="166" t="s">
        <v>442</v>
      </c>
      <c r="B17" s="173" t="s">
        <v>443</v>
      </c>
      <c r="C17" s="174" t="s">
        <v>444</v>
      </c>
    </row>
    <row r="18" spans="1:3">
      <c r="A18" s="29" t="s">
        <v>445</v>
      </c>
    </row>
    <row r="19" spans="1:3">
      <c r="A19" s="1" t="s">
        <v>446</v>
      </c>
    </row>
    <row r="20" spans="1:3">
      <c r="A20" s="1" t="s">
        <v>447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C412-C772-594B-BDB5-10FE2F8AB6CE}">
  <dimension ref="A1:G150"/>
  <sheetViews>
    <sheetView zoomScaleNormal="100" workbookViewId="0"/>
  </sheetViews>
  <sheetFormatPr baseColWidth="10" defaultColWidth="10.7109375" defaultRowHeight="16"/>
  <cols>
    <col min="1" max="1" width="16.42578125" style="214" customWidth="1"/>
    <col min="2" max="4" width="10.7109375" style="214"/>
    <col min="5" max="5" width="17.42578125" style="214" customWidth="1"/>
    <col min="6" max="6" width="16.140625" style="214" customWidth="1"/>
    <col min="7" max="7" width="12.42578125" style="214" customWidth="1"/>
    <col min="8" max="16384" width="10.7109375" style="214"/>
  </cols>
  <sheetData>
    <row r="1" spans="1:7">
      <c r="A1" s="213" t="s">
        <v>1475</v>
      </c>
      <c r="B1" s="213"/>
      <c r="C1" s="213"/>
      <c r="D1" s="213"/>
      <c r="E1" s="213"/>
      <c r="F1" s="213"/>
      <c r="G1" s="213"/>
    </row>
    <row r="2" spans="1:7">
      <c r="A2" s="215"/>
      <c r="B2" s="215"/>
      <c r="C2" s="215"/>
      <c r="D2" s="215"/>
      <c r="E2" s="215"/>
      <c r="F2" s="215"/>
      <c r="G2" s="215"/>
    </row>
    <row r="3" spans="1:7">
      <c r="A3" s="216" t="s">
        <v>488</v>
      </c>
      <c r="B3" s="216" t="s">
        <v>489</v>
      </c>
      <c r="C3" s="216" t="s">
        <v>490</v>
      </c>
      <c r="D3" s="216" t="s">
        <v>491</v>
      </c>
      <c r="E3" s="216" t="s">
        <v>492</v>
      </c>
      <c r="F3" s="216" t="s">
        <v>493</v>
      </c>
      <c r="G3" s="216" t="s">
        <v>494</v>
      </c>
    </row>
    <row r="4" spans="1:7">
      <c r="A4" s="217" t="s">
        <v>495</v>
      </c>
      <c r="B4" s="217" t="s">
        <v>496</v>
      </c>
      <c r="C4" s="217">
        <v>66</v>
      </c>
      <c r="D4" s="217" t="s">
        <v>497</v>
      </c>
      <c r="E4" s="218">
        <v>25.410899650000001</v>
      </c>
      <c r="F4" s="219">
        <v>0</v>
      </c>
      <c r="G4" s="219" t="s">
        <v>498</v>
      </c>
    </row>
    <row r="5" spans="1:7">
      <c r="A5" s="217" t="s">
        <v>499</v>
      </c>
      <c r="B5" s="217" t="s">
        <v>496</v>
      </c>
      <c r="C5" s="217">
        <v>77</v>
      </c>
      <c r="D5" s="217" t="s">
        <v>497</v>
      </c>
      <c r="E5" s="218">
        <v>23.63403301</v>
      </c>
      <c r="F5" s="219">
        <v>0</v>
      </c>
      <c r="G5" s="219" t="s">
        <v>500</v>
      </c>
    </row>
    <row r="6" spans="1:7">
      <c r="A6" s="217" t="s">
        <v>501</v>
      </c>
      <c r="B6" s="217" t="s">
        <v>502</v>
      </c>
      <c r="C6" s="217">
        <v>73</v>
      </c>
      <c r="D6" s="217" t="s">
        <v>503</v>
      </c>
      <c r="E6" s="218">
        <v>20.703125</v>
      </c>
      <c r="F6" s="219">
        <v>0</v>
      </c>
      <c r="G6" s="219" t="s">
        <v>500</v>
      </c>
    </row>
    <row r="7" spans="1:7">
      <c r="A7" s="217" t="s">
        <v>504</v>
      </c>
      <c r="B7" s="217" t="s">
        <v>496</v>
      </c>
      <c r="C7" s="217">
        <v>74</v>
      </c>
      <c r="D7" s="217" t="s">
        <v>505</v>
      </c>
      <c r="E7" s="218">
        <v>20.685150239999999</v>
      </c>
      <c r="F7" s="219">
        <v>0</v>
      </c>
      <c r="G7" s="219" t="s">
        <v>500</v>
      </c>
    </row>
    <row r="8" spans="1:7">
      <c r="A8" s="217" t="s">
        <v>506</v>
      </c>
      <c r="B8" s="217" t="s">
        <v>502</v>
      </c>
      <c r="C8" s="217">
        <v>70</v>
      </c>
      <c r="D8" s="217" t="s">
        <v>507</v>
      </c>
      <c r="E8" s="218">
        <v>23.661438619999998</v>
      </c>
      <c r="F8" s="219">
        <v>400</v>
      </c>
      <c r="G8" s="219" t="s">
        <v>498</v>
      </c>
    </row>
    <row r="9" spans="1:7">
      <c r="A9" s="217" t="s">
        <v>508</v>
      </c>
      <c r="B9" s="217" t="s">
        <v>496</v>
      </c>
      <c r="C9" s="217">
        <v>72</v>
      </c>
      <c r="D9" s="217" t="s">
        <v>497</v>
      </c>
      <c r="E9" s="218">
        <v>22.37034332</v>
      </c>
      <c r="F9" s="219">
        <v>0</v>
      </c>
      <c r="G9" s="219" t="s">
        <v>500</v>
      </c>
    </row>
    <row r="10" spans="1:7">
      <c r="A10" s="217" t="s">
        <v>509</v>
      </c>
      <c r="B10" s="217" t="s">
        <v>496</v>
      </c>
      <c r="C10" s="217">
        <v>55</v>
      </c>
      <c r="D10" s="217" t="s">
        <v>497</v>
      </c>
      <c r="E10" s="218">
        <v>23.555555559999998</v>
      </c>
      <c r="F10" s="219">
        <v>0</v>
      </c>
      <c r="G10" s="219" t="s">
        <v>500</v>
      </c>
    </row>
    <row r="11" spans="1:7">
      <c r="A11" s="217" t="s">
        <v>510</v>
      </c>
      <c r="B11" s="217" t="s">
        <v>496</v>
      </c>
      <c r="C11" s="217">
        <v>61</v>
      </c>
      <c r="D11" s="217" t="s">
        <v>505</v>
      </c>
      <c r="E11" s="218">
        <v>26.233555800000001</v>
      </c>
      <c r="F11" s="219">
        <v>2400</v>
      </c>
      <c r="G11" s="219" t="s">
        <v>500</v>
      </c>
    </row>
    <row r="12" spans="1:7">
      <c r="A12" s="217" t="s">
        <v>511</v>
      </c>
      <c r="B12" s="217" t="s">
        <v>502</v>
      </c>
      <c r="C12" s="217">
        <v>76</v>
      </c>
      <c r="D12" s="217" t="s">
        <v>507</v>
      </c>
      <c r="E12" s="218">
        <v>22.100289589999999</v>
      </c>
      <c r="F12" s="219">
        <v>600</v>
      </c>
      <c r="G12" s="219" t="s">
        <v>498</v>
      </c>
    </row>
    <row r="13" spans="1:7">
      <c r="A13" s="217" t="s">
        <v>512</v>
      </c>
      <c r="B13" s="217" t="s">
        <v>502</v>
      </c>
      <c r="C13" s="217">
        <v>71</v>
      </c>
      <c r="D13" s="217" t="s">
        <v>503</v>
      </c>
      <c r="E13" s="218">
        <v>18.017206430000002</v>
      </c>
      <c r="F13" s="219">
        <v>0</v>
      </c>
      <c r="G13" s="219" t="s">
        <v>500</v>
      </c>
    </row>
    <row r="14" spans="1:7">
      <c r="A14" s="217" t="s">
        <v>513</v>
      </c>
      <c r="B14" s="217" t="s">
        <v>496</v>
      </c>
      <c r="C14" s="217">
        <v>49</v>
      </c>
      <c r="D14" s="217" t="s">
        <v>497</v>
      </c>
      <c r="E14" s="218">
        <v>19.6311176</v>
      </c>
      <c r="F14" s="219">
        <v>0</v>
      </c>
      <c r="G14" s="219" t="s">
        <v>498</v>
      </c>
    </row>
    <row r="15" spans="1:7">
      <c r="A15" s="217" t="s">
        <v>514</v>
      </c>
      <c r="B15" s="217" t="s">
        <v>502</v>
      </c>
      <c r="C15" s="217">
        <v>73</v>
      </c>
      <c r="D15" s="217" t="s">
        <v>507</v>
      </c>
      <c r="E15" s="218">
        <v>25.81663021</v>
      </c>
      <c r="F15" s="219">
        <v>960</v>
      </c>
      <c r="G15" s="219" t="s">
        <v>498</v>
      </c>
    </row>
    <row r="16" spans="1:7">
      <c r="A16" s="217" t="s">
        <v>515</v>
      </c>
      <c r="B16" s="217" t="s">
        <v>496</v>
      </c>
      <c r="C16" s="217">
        <v>70</v>
      </c>
      <c r="D16" s="217" t="s">
        <v>505</v>
      </c>
      <c r="E16" s="218">
        <v>29.270994030000001</v>
      </c>
      <c r="F16" s="219">
        <v>1000</v>
      </c>
      <c r="G16" s="219" t="s">
        <v>498</v>
      </c>
    </row>
    <row r="17" spans="1:7">
      <c r="A17" s="217" t="s">
        <v>516</v>
      </c>
      <c r="B17" s="217" t="s">
        <v>502</v>
      </c>
      <c r="C17" s="217">
        <v>70</v>
      </c>
      <c r="D17" s="217" t="s">
        <v>507</v>
      </c>
      <c r="E17" s="218">
        <v>22.060353800000001</v>
      </c>
      <c r="F17" s="219">
        <v>0</v>
      </c>
      <c r="G17" s="219" t="s">
        <v>498</v>
      </c>
    </row>
    <row r="18" spans="1:7">
      <c r="A18" s="217" t="s">
        <v>517</v>
      </c>
      <c r="B18" s="217" t="s">
        <v>496</v>
      </c>
      <c r="C18" s="217">
        <v>66</v>
      </c>
      <c r="D18" s="217" t="s">
        <v>505</v>
      </c>
      <c r="E18" s="218">
        <v>23.665244359999999</v>
      </c>
      <c r="F18" s="219">
        <v>1200</v>
      </c>
      <c r="G18" s="219" t="s">
        <v>498</v>
      </c>
    </row>
    <row r="19" spans="1:7">
      <c r="A19" s="217" t="s">
        <v>518</v>
      </c>
      <c r="B19" s="217" t="s">
        <v>502</v>
      </c>
      <c r="C19" s="217">
        <v>64</v>
      </c>
      <c r="D19" s="217" t="s">
        <v>503</v>
      </c>
      <c r="E19" s="218">
        <v>23.191094620000001</v>
      </c>
      <c r="F19" s="219">
        <v>760</v>
      </c>
      <c r="G19" s="219" t="s">
        <v>498</v>
      </c>
    </row>
    <row r="20" spans="1:7">
      <c r="A20" s="217" t="s">
        <v>519</v>
      </c>
      <c r="B20" s="217" t="s">
        <v>496</v>
      </c>
      <c r="C20" s="217">
        <v>47</v>
      </c>
      <c r="D20" s="217" t="s">
        <v>505</v>
      </c>
      <c r="E20" s="218">
        <v>20.679012350000001</v>
      </c>
      <c r="F20" s="219">
        <v>0</v>
      </c>
      <c r="G20" s="219" t="s">
        <v>498</v>
      </c>
    </row>
    <row r="21" spans="1:7">
      <c r="A21" s="217" t="s">
        <v>520</v>
      </c>
      <c r="B21" s="217" t="s">
        <v>496</v>
      </c>
      <c r="C21" s="217">
        <v>45</v>
      </c>
      <c r="D21" s="217" t="s">
        <v>505</v>
      </c>
      <c r="E21" s="218">
        <v>22.222222219999999</v>
      </c>
      <c r="F21" s="219">
        <v>0</v>
      </c>
      <c r="G21" s="219" t="s">
        <v>500</v>
      </c>
    </row>
    <row r="22" spans="1:7">
      <c r="A22" s="220" t="s">
        <v>521</v>
      </c>
      <c r="B22" s="220" t="s">
        <v>496</v>
      </c>
      <c r="C22" s="220">
        <v>68</v>
      </c>
      <c r="D22" s="220" t="s">
        <v>505</v>
      </c>
      <c r="E22" s="221">
        <v>22.837370239999998</v>
      </c>
      <c r="F22" s="220">
        <v>0</v>
      </c>
      <c r="G22" s="219" t="s">
        <v>500</v>
      </c>
    </row>
    <row r="23" spans="1:7">
      <c r="A23" s="217" t="s">
        <v>522</v>
      </c>
      <c r="B23" s="217" t="s">
        <v>496</v>
      </c>
      <c r="C23" s="217">
        <v>64</v>
      </c>
      <c r="D23" s="217" t="s">
        <v>505</v>
      </c>
      <c r="E23" s="218">
        <v>20.519134090000001</v>
      </c>
      <c r="F23" s="219">
        <v>100</v>
      </c>
      <c r="G23" s="219" t="s">
        <v>498</v>
      </c>
    </row>
    <row r="24" spans="1:7">
      <c r="A24" s="220" t="s">
        <v>523</v>
      </c>
      <c r="B24" s="220" t="s">
        <v>496</v>
      </c>
      <c r="C24" s="220">
        <v>44</v>
      </c>
      <c r="D24" s="220" t="s">
        <v>505</v>
      </c>
      <c r="E24" s="221">
        <v>22.05219018</v>
      </c>
      <c r="F24" s="220">
        <v>180</v>
      </c>
      <c r="G24" s="220" t="s">
        <v>498</v>
      </c>
    </row>
    <row r="25" spans="1:7">
      <c r="A25" s="220" t="s">
        <v>524</v>
      </c>
      <c r="B25" s="220" t="s">
        <v>496</v>
      </c>
      <c r="C25" s="220">
        <v>59</v>
      </c>
      <c r="D25" s="220" t="s">
        <v>497</v>
      </c>
      <c r="E25" s="221">
        <v>20.028841530000001</v>
      </c>
      <c r="F25" s="220">
        <v>40</v>
      </c>
      <c r="G25" s="220" t="s">
        <v>498</v>
      </c>
    </row>
    <row r="26" spans="1:7">
      <c r="A26" s="220" t="s">
        <v>525</v>
      </c>
      <c r="B26" s="220" t="s">
        <v>496</v>
      </c>
      <c r="C26" s="220">
        <v>70</v>
      </c>
      <c r="D26" s="220" t="s">
        <v>505</v>
      </c>
      <c r="E26" s="221">
        <v>25.71166208</v>
      </c>
      <c r="F26" s="220">
        <v>720</v>
      </c>
      <c r="G26" s="220" t="s">
        <v>498</v>
      </c>
    </row>
    <row r="27" spans="1:7">
      <c r="A27" s="217" t="s">
        <v>526</v>
      </c>
      <c r="B27" s="217" t="s">
        <v>496</v>
      </c>
      <c r="C27" s="217">
        <v>72</v>
      </c>
      <c r="D27" s="217" t="s">
        <v>505</v>
      </c>
      <c r="E27" s="218">
        <v>22.136739729999999</v>
      </c>
      <c r="F27" s="219">
        <v>900</v>
      </c>
      <c r="G27" s="219" t="s">
        <v>500</v>
      </c>
    </row>
    <row r="28" spans="1:7">
      <c r="A28" s="220" t="s">
        <v>527</v>
      </c>
      <c r="B28" s="220" t="s">
        <v>496</v>
      </c>
      <c r="C28" s="220">
        <v>75</v>
      </c>
      <c r="D28" s="220" t="s">
        <v>505</v>
      </c>
      <c r="E28" s="221">
        <v>22.308149910000001</v>
      </c>
      <c r="F28" s="220">
        <v>390</v>
      </c>
      <c r="G28" s="219" t="s">
        <v>500</v>
      </c>
    </row>
    <row r="29" spans="1:7">
      <c r="A29" s="220" t="s">
        <v>528</v>
      </c>
      <c r="B29" s="220" t="s">
        <v>496</v>
      </c>
      <c r="C29" s="220">
        <v>45</v>
      </c>
      <c r="D29" s="220" t="s">
        <v>497</v>
      </c>
      <c r="E29" s="221">
        <v>19.22768787</v>
      </c>
      <c r="F29" s="220">
        <v>0</v>
      </c>
      <c r="G29" s="220" t="s">
        <v>498</v>
      </c>
    </row>
    <row r="30" spans="1:7">
      <c r="A30" s="217" t="s">
        <v>529</v>
      </c>
      <c r="B30" s="217" t="s">
        <v>496</v>
      </c>
      <c r="C30" s="217">
        <v>67</v>
      </c>
      <c r="D30" s="217" t="s">
        <v>497</v>
      </c>
      <c r="E30" s="218">
        <v>26.041666670000001</v>
      </c>
      <c r="F30" s="219">
        <v>0</v>
      </c>
      <c r="G30" s="219" t="s">
        <v>500</v>
      </c>
    </row>
    <row r="31" spans="1:7">
      <c r="A31" s="217" t="s">
        <v>530</v>
      </c>
      <c r="B31" s="217" t="s">
        <v>496</v>
      </c>
      <c r="C31" s="217">
        <v>50</v>
      </c>
      <c r="D31" s="217" t="s">
        <v>497</v>
      </c>
      <c r="E31" s="218">
        <v>20.342797780000001</v>
      </c>
      <c r="F31" s="219">
        <v>325</v>
      </c>
      <c r="G31" s="219" t="s">
        <v>498</v>
      </c>
    </row>
    <row r="32" spans="1:7">
      <c r="A32" s="220" t="s">
        <v>531</v>
      </c>
      <c r="B32" s="220" t="s">
        <v>496</v>
      </c>
      <c r="C32" s="220">
        <v>76</v>
      </c>
      <c r="D32" s="220" t="s">
        <v>505</v>
      </c>
      <c r="E32" s="221">
        <v>23.795359900000001</v>
      </c>
      <c r="F32" s="220">
        <v>340</v>
      </c>
      <c r="G32" s="220" t="s">
        <v>498</v>
      </c>
    </row>
    <row r="33" spans="1:7">
      <c r="A33" s="217" t="s">
        <v>532</v>
      </c>
      <c r="B33" s="217" t="s">
        <v>496</v>
      </c>
      <c r="C33" s="217">
        <v>76</v>
      </c>
      <c r="D33" s="217" t="s">
        <v>505</v>
      </c>
      <c r="E33" s="218">
        <v>25.880570639999998</v>
      </c>
      <c r="F33" s="219">
        <v>0</v>
      </c>
      <c r="G33" s="219" t="s">
        <v>498</v>
      </c>
    </row>
    <row r="34" spans="1:7">
      <c r="A34" s="220" t="s">
        <v>533</v>
      </c>
      <c r="B34" s="220" t="s">
        <v>496</v>
      </c>
      <c r="C34" s="220">
        <v>76</v>
      </c>
      <c r="D34" s="220" t="s">
        <v>497</v>
      </c>
      <c r="E34" s="221">
        <v>19.11111111</v>
      </c>
      <c r="F34" s="220">
        <v>0</v>
      </c>
      <c r="G34" s="220" t="s">
        <v>498</v>
      </c>
    </row>
    <row r="35" spans="1:7">
      <c r="A35" s="220" t="s">
        <v>534</v>
      </c>
      <c r="B35" s="220" t="s">
        <v>496</v>
      </c>
      <c r="C35" s="220">
        <v>65</v>
      </c>
      <c r="D35" s="220" t="s">
        <v>497</v>
      </c>
      <c r="E35" s="221">
        <v>19.818927080000002</v>
      </c>
      <c r="F35" s="220">
        <v>0</v>
      </c>
      <c r="G35" s="219" t="s">
        <v>500</v>
      </c>
    </row>
    <row r="36" spans="1:7">
      <c r="A36" s="220" t="s">
        <v>535</v>
      </c>
      <c r="B36" s="220" t="s">
        <v>496</v>
      </c>
      <c r="C36" s="220">
        <v>78</v>
      </c>
      <c r="D36" s="220" t="s">
        <v>505</v>
      </c>
      <c r="E36" s="221">
        <v>22.862368539999999</v>
      </c>
      <c r="F36" s="220">
        <v>20</v>
      </c>
      <c r="G36" s="219" t="s">
        <v>500</v>
      </c>
    </row>
    <row r="37" spans="1:7">
      <c r="A37" s="220" t="s">
        <v>536</v>
      </c>
      <c r="B37" s="220" t="s">
        <v>496</v>
      </c>
      <c r="C37" s="220">
        <v>65</v>
      </c>
      <c r="D37" s="220" t="s">
        <v>505</v>
      </c>
      <c r="E37" s="221">
        <v>21.564544913741798</v>
      </c>
      <c r="F37" s="220">
        <v>0</v>
      </c>
      <c r="G37" s="220" t="s">
        <v>498</v>
      </c>
    </row>
    <row r="38" spans="1:7">
      <c r="A38" s="220" t="s">
        <v>537</v>
      </c>
      <c r="B38" s="220" t="s">
        <v>496</v>
      </c>
      <c r="C38" s="220">
        <v>67</v>
      </c>
      <c r="D38" s="220" t="s">
        <v>505</v>
      </c>
      <c r="E38" s="221">
        <v>21.453573710000001</v>
      </c>
      <c r="F38" s="220">
        <v>0</v>
      </c>
      <c r="G38" s="220" t="s">
        <v>498</v>
      </c>
    </row>
    <row r="39" spans="1:7">
      <c r="A39" s="220" t="s">
        <v>538</v>
      </c>
      <c r="B39" s="220" t="s">
        <v>496</v>
      </c>
      <c r="C39" s="220">
        <v>66</v>
      </c>
      <c r="D39" s="220" t="s">
        <v>497</v>
      </c>
      <c r="E39" s="221">
        <v>22.3477820880418</v>
      </c>
      <c r="F39" s="220">
        <v>0</v>
      </c>
      <c r="G39" s="220" t="s">
        <v>498</v>
      </c>
    </row>
    <row r="40" spans="1:7">
      <c r="A40" s="217" t="s">
        <v>539</v>
      </c>
      <c r="B40" s="217" t="s">
        <v>496</v>
      </c>
      <c r="C40" s="217">
        <v>71</v>
      </c>
      <c r="D40" s="217" t="s">
        <v>505</v>
      </c>
      <c r="E40" s="218">
        <v>22.942130450000001</v>
      </c>
      <c r="F40" s="219">
        <v>0</v>
      </c>
      <c r="G40" s="219" t="s">
        <v>500</v>
      </c>
    </row>
    <row r="41" spans="1:7">
      <c r="A41" s="217" t="s">
        <v>540</v>
      </c>
      <c r="B41" s="217" t="s">
        <v>496</v>
      </c>
      <c r="C41" s="217">
        <v>76</v>
      </c>
      <c r="D41" s="217" t="s">
        <v>497</v>
      </c>
      <c r="E41" s="218">
        <v>23.422090730000001</v>
      </c>
      <c r="F41" s="219">
        <v>0</v>
      </c>
      <c r="G41" s="219" t="s">
        <v>500</v>
      </c>
    </row>
    <row r="42" spans="1:7">
      <c r="A42" s="220" t="s">
        <v>541</v>
      </c>
      <c r="B42" s="220" t="s">
        <v>496</v>
      </c>
      <c r="C42" s="220">
        <v>53</v>
      </c>
      <c r="D42" s="220" t="s">
        <v>497</v>
      </c>
      <c r="E42" s="221">
        <v>18.662014689999999</v>
      </c>
      <c r="F42" s="220">
        <v>0</v>
      </c>
      <c r="G42" s="220" t="s">
        <v>498</v>
      </c>
    </row>
    <row r="43" spans="1:7">
      <c r="A43" s="220" t="s">
        <v>542</v>
      </c>
      <c r="B43" s="220" t="s">
        <v>496</v>
      </c>
      <c r="C43" s="220">
        <v>41</v>
      </c>
      <c r="D43" s="220" t="s">
        <v>497</v>
      </c>
      <c r="E43" s="221">
        <v>20.324438260000001</v>
      </c>
      <c r="F43" s="220">
        <v>105</v>
      </c>
      <c r="G43" s="220" t="s">
        <v>498</v>
      </c>
    </row>
    <row r="44" spans="1:7">
      <c r="A44" s="220" t="s">
        <v>543</v>
      </c>
      <c r="B44" s="220" t="s">
        <v>496</v>
      </c>
      <c r="C44" s="220">
        <v>45</v>
      </c>
      <c r="D44" s="220" t="s">
        <v>505</v>
      </c>
      <c r="E44" s="221">
        <v>23.951226590000001</v>
      </c>
      <c r="F44" s="220">
        <v>0</v>
      </c>
      <c r="G44" s="220" t="s">
        <v>498</v>
      </c>
    </row>
    <row r="45" spans="1:7">
      <c r="A45" s="220" t="s">
        <v>544</v>
      </c>
      <c r="B45" s="220" t="s">
        <v>496</v>
      </c>
      <c r="C45" s="220">
        <v>67</v>
      </c>
      <c r="D45" s="220" t="s">
        <v>505</v>
      </c>
      <c r="E45" s="221">
        <v>25.099501595611201</v>
      </c>
      <c r="F45" s="220">
        <v>165</v>
      </c>
      <c r="G45" s="220" t="s">
        <v>498</v>
      </c>
    </row>
    <row r="46" spans="1:7">
      <c r="A46" s="220" t="s">
        <v>545</v>
      </c>
      <c r="B46" s="220" t="s">
        <v>496</v>
      </c>
      <c r="C46" s="220">
        <v>75</v>
      </c>
      <c r="D46" s="220" t="s">
        <v>497</v>
      </c>
      <c r="E46" s="221">
        <v>22.666666670000001</v>
      </c>
      <c r="F46" s="220">
        <v>0</v>
      </c>
      <c r="G46" s="219" t="s">
        <v>500</v>
      </c>
    </row>
    <row r="47" spans="1:7">
      <c r="A47" s="217" t="s">
        <v>546</v>
      </c>
      <c r="B47" s="217" t="s">
        <v>496</v>
      </c>
      <c r="C47" s="217">
        <v>54</v>
      </c>
      <c r="D47" s="217" t="s">
        <v>505</v>
      </c>
      <c r="E47" s="218">
        <v>23.711844630000002</v>
      </c>
      <c r="F47" s="219">
        <v>100</v>
      </c>
      <c r="G47" s="219" t="s">
        <v>498</v>
      </c>
    </row>
    <row r="48" spans="1:7">
      <c r="A48" s="217" t="s">
        <v>547</v>
      </c>
      <c r="B48" s="217" t="s">
        <v>496</v>
      </c>
      <c r="C48" s="217">
        <v>76</v>
      </c>
      <c r="D48" s="217" t="s">
        <v>505</v>
      </c>
      <c r="E48" s="218">
        <v>25.969529090000002</v>
      </c>
      <c r="F48" s="219">
        <v>380</v>
      </c>
      <c r="G48" s="219" t="s">
        <v>500</v>
      </c>
    </row>
    <row r="49" spans="1:7">
      <c r="A49" s="217" t="s">
        <v>548</v>
      </c>
      <c r="B49" s="217" t="s">
        <v>496</v>
      </c>
      <c r="C49" s="217">
        <v>40</v>
      </c>
      <c r="D49" s="217" t="s">
        <v>505</v>
      </c>
      <c r="E49" s="218">
        <v>22.981901749999999</v>
      </c>
      <c r="F49" s="219">
        <v>100</v>
      </c>
      <c r="G49" s="219" t="s">
        <v>498</v>
      </c>
    </row>
    <row r="50" spans="1:7">
      <c r="A50" s="217" t="s">
        <v>549</v>
      </c>
      <c r="B50" s="217" t="s">
        <v>496</v>
      </c>
      <c r="C50" s="217">
        <v>76</v>
      </c>
      <c r="D50" s="217" t="s">
        <v>505</v>
      </c>
      <c r="E50" s="218">
        <v>21.79930796</v>
      </c>
      <c r="F50" s="219">
        <v>720</v>
      </c>
      <c r="G50" s="219" t="s">
        <v>498</v>
      </c>
    </row>
    <row r="51" spans="1:7">
      <c r="A51" s="217" t="s">
        <v>550</v>
      </c>
      <c r="B51" s="217" t="s">
        <v>496</v>
      </c>
      <c r="C51" s="217">
        <v>49</v>
      </c>
      <c r="D51" s="217" t="s">
        <v>497</v>
      </c>
      <c r="E51" s="218">
        <v>22.308149910000001</v>
      </c>
      <c r="F51" s="219">
        <v>0</v>
      </c>
      <c r="G51" s="219" t="s">
        <v>498</v>
      </c>
    </row>
    <row r="52" spans="1:7">
      <c r="A52" s="217" t="s">
        <v>551</v>
      </c>
      <c r="B52" s="217" t="s">
        <v>496</v>
      </c>
      <c r="C52" s="217">
        <v>61</v>
      </c>
      <c r="D52" s="217" t="s">
        <v>497</v>
      </c>
      <c r="E52" s="218">
        <v>18.591036750000001</v>
      </c>
      <c r="F52" s="219">
        <v>0</v>
      </c>
      <c r="G52" s="219" t="s">
        <v>500</v>
      </c>
    </row>
    <row r="53" spans="1:7">
      <c r="A53" s="217" t="s">
        <v>552</v>
      </c>
      <c r="B53" s="217" t="s">
        <v>496</v>
      </c>
      <c r="C53" s="217">
        <v>71</v>
      </c>
      <c r="D53" s="217" t="s">
        <v>505</v>
      </c>
      <c r="E53" s="218">
        <v>23.384353740000002</v>
      </c>
      <c r="F53" s="219">
        <v>450</v>
      </c>
      <c r="G53" s="219" t="s">
        <v>500</v>
      </c>
    </row>
    <row r="54" spans="1:7">
      <c r="A54" s="217" t="s">
        <v>553</v>
      </c>
      <c r="B54" s="217" t="s">
        <v>496</v>
      </c>
      <c r="C54" s="217">
        <v>42</v>
      </c>
      <c r="D54" s="217" t="s">
        <v>505</v>
      </c>
      <c r="E54" s="218">
        <v>26.17383255</v>
      </c>
      <c r="F54" s="219">
        <v>216</v>
      </c>
      <c r="G54" s="219" t="s">
        <v>498</v>
      </c>
    </row>
    <row r="55" spans="1:7">
      <c r="A55" s="217" t="s">
        <v>554</v>
      </c>
      <c r="B55" s="217" t="s">
        <v>496</v>
      </c>
      <c r="C55" s="217">
        <v>49</v>
      </c>
      <c r="D55" s="217" t="s">
        <v>497</v>
      </c>
      <c r="E55" s="218">
        <v>21.23057202</v>
      </c>
      <c r="F55" s="219">
        <v>280</v>
      </c>
      <c r="G55" s="219" t="s">
        <v>498</v>
      </c>
    </row>
    <row r="56" spans="1:7">
      <c r="A56" s="217" t="s">
        <v>555</v>
      </c>
      <c r="B56" s="217" t="s">
        <v>496</v>
      </c>
      <c r="C56" s="217">
        <v>63</v>
      </c>
      <c r="D56" s="217" t="s">
        <v>505</v>
      </c>
      <c r="E56" s="218">
        <v>22.05805119</v>
      </c>
      <c r="F56" s="219">
        <v>600</v>
      </c>
      <c r="G56" s="219" t="s">
        <v>500</v>
      </c>
    </row>
    <row r="57" spans="1:7">
      <c r="A57" s="217" t="s">
        <v>556</v>
      </c>
      <c r="B57" s="217" t="s">
        <v>496</v>
      </c>
      <c r="C57" s="217">
        <v>42</v>
      </c>
      <c r="D57" s="217" t="s">
        <v>497</v>
      </c>
      <c r="E57" s="218">
        <v>25.593737059999999</v>
      </c>
      <c r="F57" s="219">
        <v>0</v>
      </c>
      <c r="G57" s="219" t="s">
        <v>498</v>
      </c>
    </row>
    <row r="58" spans="1:7">
      <c r="A58" s="217" t="s">
        <v>557</v>
      </c>
      <c r="B58" s="217" t="s">
        <v>496</v>
      </c>
      <c r="C58" s="217">
        <v>49</v>
      </c>
      <c r="D58" s="217" t="s">
        <v>505</v>
      </c>
      <c r="E58" s="218">
        <v>27.398175680000001</v>
      </c>
      <c r="F58" s="219">
        <v>870</v>
      </c>
      <c r="G58" s="219" t="s">
        <v>498</v>
      </c>
    </row>
    <row r="59" spans="1:7">
      <c r="A59" s="220" t="s">
        <v>558</v>
      </c>
      <c r="B59" s="220" t="s">
        <v>496</v>
      </c>
      <c r="C59" s="220">
        <v>74</v>
      </c>
      <c r="D59" s="220" t="s">
        <v>505</v>
      </c>
      <c r="E59" s="221">
        <v>22.589551436050101</v>
      </c>
      <c r="F59" s="220">
        <v>150</v>
      </c>
      <c r="G59" s="219" t="s">
        <v>500</v>
      </c>
    </row>
    <row r="60" spans="1:7">
      <c r="A60" s="220" t="s">
        <v>559</v>
      </c>
      <c r="B60" s="220" t="s">
        <v>496</v>
      </c>
      <c r="C60" s="220">
        <v>70</v>
      </c>
      <c r="D60" s="220" t="s">
        <v>497</v>
      </c>
      <c r="E60" s="221">
        <v>25.3333333333333</v>
      </c>
      <c r="F60" s="220">
        <v>0</v>
      </c>
      <c r="G60" s="220" t="s">
        <v>498</v>
      </c>
    </row>
    <row r="61" spans="1:7">
      <c r="A61" s="220" t="s">
        <v>560</v>
      </c>
      <c r="B61" s="220" t="s">
        <v>496</v>
      </c>
      <c r="C61" s="220">
        <v>77</v>
      </c>
      <c r="D61" s="220" t="s">
        <v>505</v>
      </c>
      <c r="E61" s="221">
        <v>20.438165584997702</v>
      </c>
      <c r="F61" s="220">
        <v>90</v>
      </c>
      <c r="G61" s="219" t="s">
        <v>500</v>
      </c>
    </row>
    <row r="62" spans="1:7">
      <c r="A62" s="220" t="s">
        <v>561</v>
      </c>
      <c r="B62" s="220" t="s">
        <v>496</v>
      </c>
      <c r="C62" s="220">
        <v>54</v>
      </c>
      <c r="D62" s="220" t="s">
        <v>497</v>
      </c>
      <c r="E62" s="221">
        <v>19.628264699999999</v>
      </c>
      <c r="F62" s="220">
        <v>0</v>
      </c>
      <c r="G62" s="219" t="s">
        <v>500</v>
      </c>
    </row>
    <row r="63" spans="1:7">
      <c r="A63" s="220" t="s">
        <v>562</v>
      </c>
      <c r="B63" s="220" t="s">
        <v>496</v>
      </c>
      <c r="C63" s="220">
        <v>55</v>
      </c>
      <c r="D63" s="220" t="s">
        <v>505</v>
      </c>
      <c r="E63" s="221">
        <v>24.092970521542</v>
      </c>
      <c r="F63" s="220">
        <v>0</v>
      </c>
      <c r="G63" s="219" t="s">
        <v>500</v>
      </c>
    </row>
    <row r="64" spans="1:7">
      <c r="A64" s="217" t="s">
        <v>563</v>
      </c>
      <c r="B64" s="217" t="s">
        <v>496</v>
      </c>
      <c r="C64" s="217">
        <v>51</v>
      </c>
      <c r="D64" s="217" t="s">
        <v>505</v>
      </c>
      <c r="E64" s="218">
        <v>28.38480216</v>
      </c>
      <c r="F64" s="219">
        <v>450</v>
      </c>
      <c r="G64" s="219" t="s">
        <v>498</v>
      </c>
    </row>
    <row r="65" spans="1:7">
      <c r="A65" s="217" t="s">
        <v>564</v>
      </c>
      <c r="B65" s="217" t="s">
        <v>496</v>
      </c>
      <c r="C65" s="217">
        <v>69</v>
      </c>
      <c r="D65" s="217" t="s">
        <v>505</v>
      </c>
      <c r="E65" s="218">
        <v>22.408178985329599</v>
      </c>
      <c r="F65" s="219">
        <v>0</v>
      </c>
      <c r="G65" s="219" t="s">
        <v>500</v>
      </c>
    </row>
    <row r="66" spans="1:7">
      <c r="A66" s="217" t="s">
        <v>565</v>
      </c>
      <c r="B66" s="217" t="s">
        <v>496</v>
      </c>
      <c r="C66" s="217">
        <v>54</v>
      </c>
      <c r="D66" s="217" t="s">
        <v>497</v>
      </c>
      <c r="E66" s="218">
        <v>20.775623268698101</v>
      </c>
      <c r="F66" s="219">
        <v>0</v>
      </c>
      <c r="G66" s="219" t="s">
        <v>500</v>
      </c>
    </row>
    <row r="67" spans="1:7">
      <c r="A67" s="217" t="s">
        <v>566</v>
      </c>
      <c r="B67" s="217" t="s">
        <v>496</v>
      </c>
      <c r="C67" s="217">
        <v>68</v>
      </c>
      <c r="D67" s="217" t="s">
        <v>497</v>
      </c>
      <c r="E67" s="218">
        <v>18.662014686194201</v>
      </c>
      <c r="F67" s="219">
        <v>0</v>
      </c>
      <c r="G67" s="219" t="s">
        <v>498</v>
      </c>
    </row>
    <row r="68" spans="1:7">
      <c r="A68" s="217" t="s">
        <v>567</v>
      </c>
      <c r="B68" s="217" t="s">
        <v>496</v>
      </c>
      <c r="C68" s="217">
        <v>37</v>
      </c>
      <c r="D68" s="217" t="s">
        <v>505</v>
      </c>
      <c r="E68" s="218">
        <v>25.013520822065999</v>
      </c>
      <c r="F68" s="219">
        <v>140</v>
      </c>
      <c r="G68" s="219" t="s">
        <v>498</v>
      </c>
    </row>
    <row r="69" spans="1:7">
      <c r="A69" s="217" t="s">
        <v>568</v>
      </c>
      <c r="B69" s="217" t="s">
        <v>496</v>
      </c>
      <c r="C69" s="217">
        <v>46</v>
      </c>
      <c r="D69" s="217" t="s">
        <v>505</v>
      </c>
      <c r="E69" s="218">
        <v>22.471208763771401</v>
      </c>
      <c r="F69" s="219">
        <v>0</v>
      </c>
      <c r="G69" s="219" t="s">
        <v>498</v>
      </c>
    </row>
    <row r="70" spans="1:7">
      <c r="A70" s="217" t="s">
        <v>569</v>
      </c>
      <c r="B70" s="217" t="s">
        <v>496</v>
      </c>
      <c r="C70" s="217">
        <v>46</v>
      </c>
      <c r="D70" s="217" t="s">
        <v>497</v>
      </c>
      <c r="E70" s="218">
        <v>23.046875</v>
      </c>
      <c r="F70" s="219">
        <v>520</v>
      </c>
      <c r="G70" s="219" t="s">
        <v>500</v>
      </c>
    </row>
    <row r="71" spans="1:7">
      <c r="A71" s="217" t="s">
        <v>570</v>
      </c>
      <c r="B71" s="217" t="s">
        <v>496</v>
      </c>
      <c r="C71" s="217">
        <v>58</v>
      </c>
      <c r="D71" s="217" t="s">
        <v>505</v>
      </c>
      <c r="E71" s="218">
        <v>20.303697560696602</v>
      </c>
      <c r="F71" s="219">
        <v>600</v>
      </c>
      <c r="G71" s="219" t="s">
        <v>498</v>
      </c>
    </row>
    <row r="72" spans="1:7">
      <c r="A72" s="217" t="s">
        <v>571</v>
      </c>
      <c r="B72" s="217" t="s">
        <v>496</v>
      </c>
      <c r="C72" s="217">
        <v>43</v>
      </c>
      <c r="D72" s="217" t="s">
        <v>497</v>
      </c>
      <c r="E72" s="218">
        <v>16.796875</v>
      </c>
      <c r="F72" s="219">
        <v>0</v>
      </c>
      <c r="G72" s="219" t="s">
        <v>500</v>
      </c>
    </row>
    <row r="73" spans="1:7">
      <c r="A73" s="217" t="s">
        <v>572</v>
      </c>
      <c r="B73" s="217" t="s">
        <v>496</v>
      </c>
      <c r="C73" s="217">
        <v>52</v>
      </c>
      <c r="D73" s="217" t="s">
        <v>505</v>
      </c>
      <c r="E73" s="218">
        <v>25.013520822065999</v>
      </c>
      <c r="F73" s="219">
        <v>150</v>
      </c>
      <c r="G73" s="219" t="s">
        <v>498</v>
      </c>
    </row>
    <row r="74" spans="1:7">
      <c r="A74" s="217" t="s">
        <v>573</v>
      </c>
      <c r="B74" s="217" t="s">
        <v>496</v>
      </c>
      <c r="C74" s="217">
        <v>58</v>
      </c>
      <c r="D74" s="217" t="s">
        <v>497</v>
      </c>
      <c r="E74" s="218">
        <v>18.552875695732801</v>
      </c>
      <c r="F74" s="219">
        <v>0</v>
      </c>
      <c r="G74" s="219" t="s">
        <v>500</v>
      </c>
    </row>
    <row r="75" spans="1:7">
      <c r="A75" s="217" t="s">
        <v>574</v>
      </c>
      <c r="B75" s="217" t="s">
        <v>496</v>
      </c>
      <c r="C75" s="217">
        <v>66</v>
      </c>
      <c r="D75" s="217" t="s">
        <v>505</v>
      </c>
      <c r="E75" s="218">
        <v>24.801587301587301</v>
      </c>
      <c r="F75" s="219">
        <v>0</v>
      </c>
      <c r="G75" s="219" t="s">
        <v>498</v>
      </c>
    </row>
    <row r="76" spans="1:7">
      <c r="A76" s="217" t="s">
        <v>575</v>
      </c>
      <c r="B76" s="217" t="s">
        <v>496</v>
      </c>
      <c r="C76" s="219">
        <v>73</v>
      </c>
      <c r="D76" s="219" t="s">
        <v>497</v>
      </c>
      <c r="E76" s="218">
        <v>21.60410477990818</v>
      </c>
      <c r="F76" s="219">
        <v>380</v>
      </c>
      <c r="G76" s="219" t="s">
        <v>498</v>
      </c>
    </row>
    <row r="77" spans="1:7">
      <c r="A77" s="217" t="s">
        <v>576</v>
      </c>
      <c r="B77" s="217" t="s">
        <v>496</v>
      </c>
      <c r="C77" s="217">
        <v>61</v>
      </c>
      <c r="D77" s="217" t="s">
        <v>497</v>
      </c>
      <c r="E77" s="218">
        <v>21.0771952275208</v>
      </c>
      <c r="F77" s="219">
        <v>0</v>
      </c>
      <c r="G77" s="219" t="s">
        <v>498</v>
      </c>
    </row>
    <row r="78" spans="1:7">
      <c r="A78" s="217" t="s">
        <v>577</v>
      </c>
      <c r="B78" s="217" t="s">
        <v>496</v>
      </c>
      <c r="C78" s="217">
        <v>71</v>
      </c>
      <c r="D78" s="217" t="s">
        <v>497</v>
      </c>
      <c r="E78" s="218">
        <v>17.3484295105917</v>
      </c>
      <c r="F78" s="219">
        <v>0</v>
      </c>
      <c r="G78" s="219" t="s">
        <v>500</v>
      </c>
    </row>
    <row r="79" spans="1:7">
      <c r="A79" s="217" t="s">
        <v>578</v>
      </c>
      <c r="B79" s="217" t="s">
        <v>496</v>
      </c>
      <c r="C79" s="217">
        <v>48</v>
      </c>
      <c r="D79" s="217" t="s">
        <v>505</v>
      </c>
      <c r="E79" s="218">
        <v>21.672110130948401</v>
      </c>
      <c r="F79" s="219">
        <v>300</v>
      </c>
      <c r="G79" s="219" t="s">
        <v>498</v>
      </c>
    </row>
    <row r="80" spans="1:7">
      <c r="A80" s="217" t="s">
        <v>579</v>
      </c>
      <c r="B80" s="217" t="s">
        <v>496</v>
      </c>
      <c r="C80" s="217">
        <v>44</v>
      </c>
      <c r="D80" s="217" t="s">
        <v>505</v>
      </c>
      <c r="E80" s="218">
        <v>23.836734693877553</v>
      </c>
      <c r="F80" s="219">
        <v>200</v>
      </c>
      <c r="G80" s="219" t="s">
        <v>498</v>
      </c>
    </row>
    <row r="81" spans="1:7">
      <c r="A81" s="217" t="s">
        <v>580</v>
      </c>
      <c r="B81" s="217" t="s">
        <v>496</v>
      </c>
      <c r="C81" s="217">
        <v>77</v>
      </c>
      <c r="D81" s="217" t="s">
        <v>505</v>
      </c>
      <c r="E81" s="218">
        <v>20.571428571428601</v>
      </c>
      <c r="F81" s="219">
        <v>195</v>
      </c>
      <c r="G81" s="219" t="s">
        <v>498</v>
      </c>
    </row>
    <row r="82" spans="1:7">
      <c r="A82" s="217" t="s">
        <v>581</v>
      </c>
      <c r="B82" s="217" t="s">
        <v>496</v>
      </c>
      <c r="C82" s="217">
        <v>63</v>
      </c>
      <c r="D82" s="217" t="s">
        <v>497</v>
      </c>
      <c r="E82" s="218">
        <v>27.548209366391202</v>
      </c>
      <c r="F82" s="219">
        <v>840</v>
      </c>
      <c r="G82" s="219" t="s">
        <v>498</v>
      </c>
    </row>
    <row r="83" spans="1:7">
      <c r="A83" s="217" t="s">
        <v>582</v>
      </c>
      <c r="B83" s="217" t="s">
        <v>496</v>
      </c>
      <c r="C83" s="217">
        <v>32</v>
      </c>
      <c r="D83" s="217" t="s">
        <v>505</v>
      </c>
      <c r="E83" s="218">
        <v>18.732782369146001</v>
      </c>
      <c r="F83" s="219">
        <v>0</v>
      </c>
      <c r="G83" s="219" t="s">
        <v>498</v>
      </c>
    </row>
    <row r="84" spans="1:7">
      <c r="A84" s="217" t="s">
        <v>583</v>
      </c>
      <c r="B84" s="217" t="s">
        <v>496</v>
      </c>
      <c r="C84" s="217">
        <v>68</v>
      </c>
      <c r="D84" s="217" t="s">
        <v>497</v>
      </c>
      <c r="E84" s="218">
        <v>19.223375624759701</v>
      </c>
      <c r="F84" s="219">
        <v>0</v>
      </c>
      <c r="G84" s="219" t="s">
        <v>500</v>
      </c>
    </row>
    <row r="85" spans="1:7">
      <c r="A85" s="217" t="s">
        <v>584</v>
      </c>
      <c r="B85" s="217" t="s">
        <v>496</v>
      </c>
      <c r="C85" s="217">
        <v>51</v>
      </c>
      <c r="D85" s="217" t="s">
        <v>505</v>
      </c>
      <c r="E85" s="218">
        <v>19.157088122605401</v>
      </c>
      <c r="F85" s="219">
        <v>50</v>
      </c>
      <c r="G85" s="219" t="s">
        <v>498</v>
      </c>
    </row>
    <row r="86" spans="1:7">
      <c r="A86" s="217" t="s">
        <v>585</v>
      </c>
      <c r="B86" s="217" t="s">
        <v>496</v>
      </c>
      <c r="C86" s="217">
        <v>63</v>
      </c>
      <c r="D86" s="217" t="s">
        <v>505</v>
      </c>
      <c r="E86" s="218">
        <v>21.107266435986201</v>
      </c>
      <c r="F86" s="219">
        <v>525</v>
      </c>
      <c r="G86" s="219" t="s">
        <v>498</v>
      </c>
    </row>
    <row r="87" spans="1:7">
      <c r="A87" s="217" t="s">
        <v>586</v>
      </c>
      <c r="B87" s="217" t="s">
        <v>496</v>
      </c>
      <c r="C87" s="217">
        <v>51</v>
      </c>
      <c r="D87" s="217" t="s">
        <v>497</v>
      </c>
      <c r="E87" s="218">
        <v>19.433013260173801</v>
      </c>
      <c r="F87" s="219">
        <v>0</v>
      </c>
      <c r="G87" s="219" t="s">
        <v>498</v>
      </c>
    </row>
    <row r="88" spans="1:7">
      <c r="A88" s="220" t="s">
        <v>587</v>
      </c>
      <c r="B88" s="220" t="s">
        <v>496</v>
      </c>
      <c r="C88" s="220">
        <v>72</v>
      </c>
      <c r="D88" s="220" t="s">
        <v>505</v>
      </c>
      <c r="E88" s="221">
        <v>23.054562464499298</v>
      </c>
      <c r="F88" s="220">
        <v>1440</v>
      </c>
      <c r="G88" s="220" t="s">
        <v>498</v>
      </c>
    </row>
    <row r="89" spans="1:7">
      <c r="A89" s="217" t="s">
        <v>588</v>
      </c>
      <c r="B89" s="217" t="s">
        <v>496</v>
      </c>
      <c r="C89" s="217">
        <v>40</v>
      </c>
      <c r="D89" s="217" t="s">
        <v>505</v>
      </c>
      <c r="E89" s="218">
        <v>27.379664683612798</v>
      </c>
      <c r="F89" s="219">
        <v>480</v>
      </c>
      <c r="G89" s="219" t="s">
        <v>500</v>
      </c>
    </row>
    <row r="90" spans="1:7">
      <c r="A90" s="217" t="s">
        <v>589</v>
      </c>
      <c r="B90" s="217" t="s">
        <v>496</v>
      </c>
      <c r="C90" s="217">
        <v>47</v>
      </c>
      <c r="D90" s="217" t="s">
        <v>505</v>
      </c>
      <c r="E90" s="218">
        <v>26.175194521137399</v>
      </c>
      <c r="F90" s="219">
        <v>0</v>
      </c>
      <c r="G90" s="219" t="s">
        <v>498</v>
      </c>
    </row>
    <row r="91" spans="1:7">
      <c r="A91" s="217" t="s">
        <v>590</v>
      </c>
      <c r="B91" s="217" t="s">
        <v>496</v>
      </c>
      <c r="C91" s="217">
        <v>57</v>
      </c>
      <c r="D91" s="217" t="s">
        <v>505</v>
      </c>
      <c r="E91" s="218">
        <v>26.259584748433198</v>
      </c>
      <c r="F91" s="219">
        <v>680</v>
      </c>
      <c r="G91" s="219" t="s">
        <v>498</v>
      </c>
    </row>
    <row r="92" spans="1:7">
      <c r="A92" s="217" t="s">
        <v>591</v>
      </c>
      <c r="B92" s="217" t="s">
        <v>496</v>
      </c>
      <c r="C92" s="217">
        <v>54</v>
      </c>
      <c r="D92" s="217" t="s">
        <v>505</v>
      </c>
      <c r="E92" s="218">
        <v>23.529411764705898</v>
      </c>
      <c r="F92" s="219">
        <v>170</v>
      </c>
      <c r="G92" s="219" t="s">
        <v>498</v>
      </c>
    </row>
    <row r="93" spans="1:7">
      <c r="A93" s="217" t="s">
        <v>592</v>
      </c>
      <c r="B93" s="217" t="s">
        <v>496</v>
      </c>
      <c r="C93" s="217">
        <v>44</v>
      </c>
      <c r="D93" s="217" t="s">
        <v>497</v>
      </c>
      <c r="E93" s="218">
        <v>21.6311488543503</v>
      </c>
      <c r="F93" s="219">
        <v>0</v>
      </c>
      <c r="G93" s="219" t="s">
        <v>498</v>
      </c>
    </row>
    <row r="94" spans="1:7">
      <c r="A94" s="217" t="s">
        <v>593</v>
      </c>
      <c r="B94" s="217" t="s">
        <v>496</v>
      </c>
      <c r="C94" s="217">
        <v>55</v>
      </c>
      <c r="D94" s="217" t="s">
        <v>505</v>
      </c>
      <c r="E94" s="218">
        <v>24.508945765204299</v>
      </c>
      <c r="F94" s="219">
        <v>1700</v>
      </c>
      <c r="G94" s="219" t="s">
        <v>498</v>
      </c>
    </row>
    <row r="95" spans="1:7">
      <c r="A95" s="217" t="s">
        <v>594</v>
      </c>
      <c r="B95" s="217" t="s">
        <v>496</v>
      </c>
      <c r="C95" s="217">
        <v>55</v>
      </c>
      <c r="D95" s="217" t="s">
        <v>505</v>
      </c>
      <c r="E95" s="218">
        <v>21.2585034013605</v>
      </c>
      <c r="F95" s="219">
        <v>245</v>
      </c>
      <c r="G95" s="219" t="s">
        <v>498</v>
      </c>
    </row>
    <row r="96" spans="1:7">
      <c r="A96" s="217" t="s">
        <v>595</v>
      </c>
      <c r="B96" s="217" t="s">
        <v>496</v>
      </c>
      <c r="C96" s="217">
        <v>79</v>
      </c>
      <c r="D96" s="217" t="s">
        <v>497</v>
      </c>
      <c r="E96" s="218">
        <v>24.609375</v>
      </c>
      <c r="F96" s="219">
        <v>0</v>
      </c>
      <c r="G96" s="219" t="s">
        <v>498</v>
      </c>
    </row>
    <row r="97" spans="1:7">
      <c r="A97" s="217" t="s">
        <v>596</v>
      </c>
      <c r="B97" s="217" t="s">
        <v>496</v>
      </c>
      <c r="C97" s="217">
        <v>38</v>
      </c>
      <c r="D97" s="217" t="s">
        <v>505</v>
      </c>
      <c r="E97" s="218">
        <v>22.4996371026274</v>
      </c>
      <c r="F97" s="219">
        <v>0</v>
      </c>
      <c r="G97" s="219" t="s">
        <v>500</v>
      </c>
    </row>
    <row r="98" spans="1:7">
      <c r="A98" s="217" t="s">
        <v>597</v>
      </c>
      <c r="B98" s="217" t="s">
        <v>496</v>
      </c>
      <c r="C98" s="217">
        <v>54</v>
      </c>
      <c r="D98" s="217" t="s">
        <v>497</v>
      </c>
      <c r="E98" s="218">
        <v>20.239500758981301</v>
      </c>
      <c r="F98" s="219">
        <v>0</v>
      </c>
      <c r="G98" s="219" t="s">
        <v>500</v>
      </c>
    </row>
    <row r="99" spans="1:7">
      <c r="A99" s="217" t="s">
        <v>598</v>
      </c>
      <c r="B99" s="217" t="s">
        <v>496</v>
      </c>
      <c r="C99" s="219">
        <v>61</v>
      </c>
      <c r="D99" s="219" t="s">
        <v>505</v>
      </c>
      <c r="E99" s="222">
        <v>26.423569824283259</v>
      </c>
      <c r="F99" s="219">
        <v>800</v>
      </c>
      <c r="G99" s="219" t="s">
        <v>500</v>
      </c>
    </row>
    <row r="100" spans="1:7">
      <c r="A100" s="217" t="s">
        <v>599</v>
      </c>
      <c r="B100" s="217" t="s">
        <v>496</v>
      </c>
      <c r="C100" s="217">
        <v>58</v>
      </c>
      <c r="D100" s="217" t="s">
        <v>497</v>
      </c>
      <c r="E100" s="218">
        <v>17.908855357415</v>
      </c>
      <c r="F100" s="219">
        <v>0</v>
      </c>
      <c r="G100" s="219" t="s">
        <v>500</v>
      </c>
    </row>
    <row r="101" spans="1:7">
      <c r="A101" s="217" t="s">
        <v>600</v>
      </c>
      <c r="B101" s="217" t="s">
        <v>496</v>
      </c>
      <c r="C101" s="217">
        <v>40</v>
      </c>
      <c r="D101" s="217" t="s">
        <v>497</v>
      </c>
      <c r="E101" s="218">
        <v>17.630853994490401</v>
      </c>
      <c r="F101" s="219">
        <v>0</v>
      </c>
      <c r="G101" s="219" t="s">
        <v>500</v>
      </c>
    </row>
    <row r="102" spans="1:7">
      <c r="A102" s="217" t="s">
        <v>601</v>
      </c>
      <c r="B102" s="217" t="s">
        <v>496</v>
      </c>
      <c r="C102" s="217">
        <v>46</v>
      </c>
      <c r="D102" s="217" t="s">
        <v>497</v>
      </c>
      <c r="E102" s="218">
        <v>20.3125</v>
      </c>
      <c r="F102" s="219">
        <v>0</v>
      </c>
      <c r="G102" s="219" t="s">
        <v>498</v>
      </c>
    </row>
    <row r="103" spans="1:7">
      <c r="A103" s="217" t="s">
        <v>602</v>
      </c>
      <c r="B103" s="217" t="s">
        <v>496</v>
      </c>
      <c r="C103" s="217">
        <v>72</v>
      </c>
      <c r="D103" s="217" t="s">
        <v>505</v>
      </c>
      <c r="E103" s="218">
        <v>22.948115744558802</v>
      </c>
      <c r="F103" s="219">
        <v>900</v>
      </c>
      <c r="G103" s="219" t="s">
        <v>500</v>
      </c>
    </row>
    <row r="104" spans="1:7">
      <c r="A104" s="217" t="s">
        <v>603</v>
      </c>
      <c r="B104" s="217" t="s">
        <v>496</v>
      </c>
      <c r="C104" s="217">
        <v>62</v>
      </c>
      <c r="D104" s="217" t="s">
        <v>497</v>
      </c>
      <c r="E104" s="218">
        <v>21.9261258222297</v>
      </c>
      <c r="F104" s="219">
        <v>0</v>
      </c>
      <c r="G104" s="219" t="s">
        <v>500</v>
      </c>
    </row>
    <row r="105" spans="1:7">
      <c r="A105" s="217" t="s">
        <v>604</v>
      </c>
      <c r="B105" s="217" t="s">
        <v>496</v>
      </c>
      <c r="C105" s="217">
        <v>47</v>
      </c>
      <c r="D105" s="217" t="s">
        <v>505</v>
      </c>
      <c r="E105" s="218">
        <v>21.453287197231798</v>
      </c>
      <c r="F105" s="219">
        <v>360</v>
      </c>
      <c r="G105" s="219" t="s">
        <v>498</v>
      </c>
    </row>
    <row r="106" spans="1:7">
      <c r="A106" s="217" t="s">
        <v>605</v>
      </c>
      <c r="B106" s="217" t="s">
        <v>496</v>
      </c>
      <c r="C106" s="217">
        <v>47</v>
      </c>
      <c r="D106" s="217" t="s">
        <v>497</v>
      </c>
      <c r="E106" s="218">
        <v>18.4425458240807</v>
      </c>
      <c r="F106" s="219">
        <v>0</v>
      </c>
      <c r="G106" s="219" t="s">
        <v>498</v>
      </c>
    </row>
    <row r="107" spans="1:7">
      <c r="A107" s="217" t="s">
        <v>606</v>
      </c>
      <c r="B107" s="217" t="s">
        <v>496</v>
      </c>
      <c r="C107" s="217">
        <v>56</v>
      </c>
      <c r="D107" s="217" t="s">
        <v>505</v>
      </c>
      <c r="E107" s="218">
        <v>23.836734693877599</v>
      </c>
      <c r="F107" s="219">
        <v>0</v>
      </c>
      <c r="G107" s="219" t="s">
        <v>498</v>
      </c>
    </row>
    <row r="108" spans="1:7">
      <c r="A108" s="217" t="s">
        <v>607</v>
      </c>
      <c r="B108" s="217" t="s">
        <v>496</v>
      </c>
      <c r="C108" s="217">
        <v>54</v>
      </c>
      <c r="D108" s="217" t="s">
        <v>505</v>
      </c>
      <c r="E108" s="218">
        <v>27.335640138408301</v>
      </c>
      <c r="F108" s="219">
        <v>780</v>
      </c>
      <c r="G108" s="219" t="s">
        <v>498</v>
      </c>
    </row>
    <row r="109" spans="1:7">
      <c r="A109" s="217" t="s">
        <v>608</v>
      </c>
      <c r="B109" s="217" t="s">
        <v>496</v>
      </c>
      <c r="C109" s="217">
        <v>63</v>
      </c>
      <c r="D109" s="217" t="s">
        <v>497</v>
      </c>
      <c r="E109" s="218">
        <v>19.1467221644121</v>
      </c>
      <c r="F109" s="219">
        <v>0</v>
      </c>
      <c r="G109" s="219" t="s">
        <v>500</v>
      </c>
    </row>
    <row r="110" spans="1:7">
      <c r="A110" s="220" t="s">
        <v>609</v>
      </c>
      <c r="B110" s="220" t="s">
        <v>496</v>
      </c>
      <c r="C110" s="220">
        <v>52</v>
      </c>
      <c r="D110" s="220" t="s">
        <v>497</v>
      </c>
      <c r="E110" s="221">
        <v>22.582709172343701</v>
      </c>
      <c r="F110" s="220">
        <v>0</v>
      </c>
      <c r="G110" s="219" t="s">
        <v>500</v>
      </c>
    </row>
    <row r="111" spans="1:7">
      <c r="A111" s="217" t="s">
        <v>610</v>
      </c>
      <c r="B111" s="217" t="s">
        <v>496</v>
      </c>
      <c r="C111" s="217">
        <v>35</v>
      </c>
      <c r="D111" s="217" t="s">
        <v>497</v>
      </c>
      <c r="E111" s="218">
        <v>22.189349112426001</v>
      </c>
      <c r="F111" s="219">
        <v>0</v>
      </c>
      <c r="G111" s="219" t="s">
        <v>498</v>
      </c>
    </row>
    <row r="112" spans="1:7">
      <c r="A112" s="217" t="s">
        <v>611</v>
      </c>
      <c r="B112" s="217" t="s">
        <v>496</v>
      </c>
      <c r="C112" s="217">
        <v>21</v>
      </c>
      <c r="D112" s="217" t="s">
        <v>497</v>
      </c>
      <c r="E112" s="218">
        <v>17.898022892819998</v>
      </c>
      <c r="F112" s="219">
        <v>0</v>
      </c>
      <c r="G112" s="219" t="s">
        <v>500</v>
      </c>
    </row>
    <row r="113" spans="1:7">
      <c r="A113" s="217" t="s">
        <v>612</v>
      </c>
      <c r="B113" s="217" t="s">
        <v>496</v>
      </c>
      <c r="C113" s="217">
        <v>70</v>
      </c>
      <c r="D113" s="217" t="s">
        <v>497</v>
      </c>
      <c r="E113" s="218">
        <v>29.964328180737201</v>
      </c>
      <c r="F113" s="219">
        <v>0</v>
      </c>
      <c r="G113" s="219" t="s">
        <v>500</v>
      </c>
    </row>
    <row r="114" spans="1:7">
      <c r="A114" s="217" t="s">
        <v>613</v>
      </c>
      <c r="B114" s="217" t="s">
        <v>496</v>
      </c>
      <c r="C114" s="217">
        <v>50</v>
      </c>
      <c r="D114" s="217" t="s">
        <v>505</v>
      </c>
      <c r="E114" s="218">
        <v>21.461936624163599</v>
      </c>
      <c r="F114" s="219">
        <v>50</v>
      </c>
      <c r="G114" s="219" t="s">
        <v>498</v>
      </c>
    </row>
    <row r="115" spans="1:7">
      <c r="A115" s="217" t="s">
        <v>614</v>
      </c>
      <c r="B115" s="217" t="s">
        <v>496</v>
      </c>
      <c r="C115" s="217">
        <v>57</v>
      </c>
      <c r="D115" s="217" t="s">
        <v>497</v>
      </c>
      <c r="E115" s="218">
        <v>21.484375</v>
      </c>
      <c r="F115" s="219">
        <v>40</v>
      </c>
      <c r="G115" s="219" t="s">
        <v>498</v>
      </c>
    </row>
    <row r="116" spans="1:7">
      <c r="A116" s="217" t="s">
        <v>615</v>
      </c>
      <c r="B116" s="217" t="s">
        <v>496</v>
      </c>
      <c r="C116" s="217">
        <v>52</v>
      </c>
      <c r="D116" s="217" t="s">
        <v>505</v>
      </c>
      <c r="E116" s="218">
        <v>27.636054421768701</v>
      </c>
      <c r="F116" s="219">
        <v>810</v>
      </c>
      <c r="G116" s="219" t="s">
        <v>500</v>
      </c>
    </row>
    <row r="117" spans="1:7">
      <c r="A117" s="217" t="s">
        <v>616</v>
      </c>
      <c r="B117" s="217" t="s">
        <v>496</v>
      </c>
      <c r="C117" s="217">
        <v>51</v>
      </c>
      <c r="D117" s="217" t="s">
        <v>497</v>
      </c>
      <c r="E117" s="218">
        <v>21.907582457706201</v>
      </c>
      <c r="F117" s="219">
        <v>0</v>
      </c>
      <c r="G117" s="219" t="s">
        <v>500</v>
      </c>
    </row>
    <row r="118" spans="1:7">
      <c r="A118" s="217" t="s">
        <v>617</v>
      </c>
      <c r="B118" s="217" t="s">
        <v>496</v>
      </c>
      <c r="C118" s="217">
        <v>61</v>
      </c>
      <c r="D118" s="217" t="s">
        <v>497</v>
      </c>
      <c r="E118" s="218">
        <v>17.087444999786399</v>
      </c>
      <c r="F118" s="219">
        <v>0</v>
      </c>
      <c r="G118" s="219" t="s">
        <v>500</v>
      </c>
    </row>
    <row r="119" spans="1:7">
      <c r="A119" s="217" t="s">
        <v>618</v>
      </c>
      <c r="B119" s="217" t="s">
        <v>496</v>
      </c>
      <c r="C119" s="217">
        <v>63</v>
      </c>
      <c r="D119" s="217" t="s">
        <v>497</v>
      </c>
      <c r="E119" s="218">
        <v>17.898022892819998</v>
      </c>
      <c r="F119" s="219">
        <v>0</v>
      </c>
      <c r="G119" s="219" t="s">
        <v>500</v>
      </c>
    </row>
    <row r="120" spans="1:7">
      <c r="A120" s="217" t="s">
        <v>619</v>
      </c>
      <c r="B120" s="217" t="s">
        <v>496</v>
      </c>
      <c r="C120" s="217">
        <v>40</v>
      </c>
      <c r="D120" s="217" t="s">
        <v>505</v>
      </c>
      <c r="E120" s="218">
        <v>22.77318640955</v>
      </c>
      <c r="F120" s="219">
        <v>0</v>
      </c>
      <c r="G120" s="219" t="s">
        <v>498</v>
      </c>
    </row>
    <row r="121" spans="1:7">
      <c r="A121" s="217" t="s">
        <v>620</v>
      </c>
      <c r="B121" s="217" t="s">
        <v>496</v>
      </c>
      <c r="C121" s="217">
        <v>70</v>
      </c>
      <c r="D121" s="217" t="s">
        <v>505</v>
      </c>
      <c r="E121" s="218">
        <v>17.96875</v>
      </c>
      <c r="F121" s="219">
        <v>300</v>
      </c>
      <c r="G121" s="219" t="s">
        <v>500</v>
      </c>
    </row>
    <row r="122" spans="1:7">
      <c r="A122" s="217" t="s">
        <v>621</v>
      </c>
      <c r="B122" s="217" t="s">
        <v>496</v>
      </c>
      <c r="C122" s="219">
        <v>27</v>
      </c>
      <c r="D122" s="219" t="s">
        <v>505</v>
      </c>
      <c r="E122" s="222">
        <v>24.968009737523797</v>
      </c>
      <c r="F122" s="219">
        <v>0</v>
      </c>
      <c r="G122" s="219" t="s">
        <v>498</v>
      </c>
    </row>
    <row r="123" spans="1:7">
      <c r="A123" s="217" t="s">
        <v>622</v>
      </c>
      <c r="B123" s="217" t="s">
        <v>496</v>
      </c>
      <c r="C123" s="219">
        <v>34</v>
      </c>
      <c r="D123" s="219" t="s">
        <v>505</v>
      </c>
      <c r="E123" s="222">
        <v>21.928107134466281</v>
      </c>
      <c r="F123" s="219">
        <v>0</v>
      </c>
      <c r="G123" s="219" t="s">
        <v>498</v>
      </c>
    </row>
    <row r="124" spans="1:7">
      <c r="A124" s="217" t="s">
        <v>623</v>
      </c>
      <c r="B124" s="217" t="s">
        <v>496</v>
      </c>
      <c r="C124" s="219">
        <v>75</v>
      </c>
      <c r="D124" s="219" t="s">
        <v>497</v>
      </c>
      <c r="E124" s="222">
        <v>30.211218836565095</v>
      </c>
      <c r="F124" s="219">
        <v>0</v>
      </c>
      <c r="G124" s="219" t="s">
        <v>500</v>
      </c>
    </row>
    <row r="125" spans="1:7">
      <c r="A125" s="217" t="s">
        <v>624</v>
      </c>
      <c r="B125" s="217" t="s">
        <v>496</v>
      </c>
      <c r="C125" s="217">
        <v>37</v>
      </c>
      <c r="D125" s="217" t="s">
        <v>505</v>
      </c>
      <c r="E125" s="218">
        <v>22.129739727837201</v>
      </c>
      <c r="F125" s="217">
        <v>0</v>
      </c>
      <c r="G125" s="219" t="s">
        <v>500</v>
      </c>
    </row>
    <row r="126" spans="1:7">
      <c r="A126" s="217" t="s">
        <v>625</v>
      </c>
      <c r="B126" s="217" t="s">
        <v>496</v>
      </c>
      <c r="C126" s="219">
        <v>55</v>
      </c>
      <c r="D126" s="219" t="s">
        <v>497</v>
      </c>
      <c r="E126" s="222">
        <v>21.082813290605497</v>
      </c>
      <c r="F126" s="219">
        <v>336</v>
      </c>
      <c r="G126" s="219" t="s">
        <v>500</v>
      </c>
    </row>
    <row r="127" spans="1:7">
      <c r="A127" s="220" t="s">
        <v>626</v>
      </c>
      <c r="B127" s="220" t="s">
        <v>496</v>
      </c>
      <c r="C127" s="220">
        <v>78</v>
      </c>
      <c r="D127" s="220" t="s">
        <v>505</v>
      </c>
      <c r="E127" s="221">
        <v>23.309053069718999</v>
      </c>
      <c r="F127" s="220">
        <v>600</v>
      </c>
      <c r="G127" s="220" t="s">
        <v>498</v>
      </c>
    </row>
    <row r="128" spans="1:7">
      <c r="A128" s="217" t="s">
        <v>627</v>
      </c>
      <c r="B128" s="217" t="s">
        <v>496</v>
      </c>
      <c r="C128" s="217">
        <v>73</v>
      </c>
      <c r="D128" s="217" t="s">
        <v>505</v>
      </c>
      <c r="E128" s="218">
        <v>22.8928199791883</v>
      </c>
      <c r="F128" s="217">
        <v>0</v>
      </c>
      <c r="G128" s="217" t="s">
        <v>498</v>
      </c>
    </row>
    <row r="129" spans="1:7">
      <c r="A129" s="217" t="s">
        <v>628</v>
      </c>
      <c r="B129" s="217" t="s">
        <v>496</v>
      </c>
      <c r="C129" s="217">
        <v>58</v>
      </c>
      <c r="D129" s="217" t="s">
        <v>505</v>
      </c>
      <c r="E129" s="218">
        <v>22.229061933586401</v>
      </c>
      <c r="F129" s="217">
        <v>120</v>
      </c>
      <c r="G129" s="219" t="s">
        <v>500</v>
      </c>
    </row>
    <row r="130" spans="1:7">
      <c r="A130" s="217" t="s">
        <v>629</v>
      </c>
      <c r="B130" s="217" t="s">
        <v>496</v>
      </c>
      <c r="C130" s="217">
        <v>76</v>
      </c>
      <c r="D130" s="217" t="s">
        <v>497</v>
      </c>
      <c r="E130" s="218">
        <v>21.5018864862672</v>
      </c>
      <c r="F130" s="217">
        <v>200</v>
      </c>
      <c r="G130" s="217" t="s">
        <v>498</v>
      </c>
    </row>
    <row r="131" spans="1:7">
      <c r="A131" s="217" t="s">
        <v>630</v>
      </c>
      <c r="B131" s="217" t="s">
        <v>496</v>
      </c>
      <c r="C131" s="217">
        <v>70</v>
      </c>
      <c r="D131" s="217" t="s">
        <v>505</v>
      </c>
      <c r="E131" s="218">
        <v>22.679952409280201</v>
      </c>
      <c r="F131" s="217">
        <v>20</v>
      </c>
      <c r="G131" s="219" t="s">
        <v>500</v>
      </c>
    </row>
    <row r="132" spans="1:7">
      <c r="A132" s="217" t="s">
        <v>631</v>
      </c>
      <c r="B132" s="217" t="s">
        <v>496</v>
      </c>
      <c r="C132" s="217">
        <v>41</v>
      </c>
      <c r="D132" s="217" t="s">
        <v>497</v>
      </c>
      <c r="E132" s="218">
        <v>26.078971533516999</v>
      </c>
      <c r="F132" s="217">
        <v>0</v>
      </c>
      <c r="G132" s="219" t="s">
        <v>500</v>
      </c>
    </row>
    <row r="133" spans="1:7">
      <c r="A133" s="220" t="s">
        <v>632</v>
      </c>
      <c r="B133" s="220" t="s">
        <v>496</v>
      </c>
      <c r="C133" s="220">
        <v>62</v>
      </c>
      <c r="D133" s="220" t="s">
        <v>505</v>
      </c>
      <c r="E133" s="221">
        <v>21.707923392038101</v>
      </c>
      <c r="F133" s="220">
        <v>80</v>
      </c>
      <c r="G133" s="220" t="s">
        <v>498</v>
      </c>
    </row>
    <row r="134" spans="1:7">
      <c r="A134" s="217" t="s">
        <v>633</v>
      </c>
      <c r="B134" s="217" t="s">
        <v>496</v>
      </c>
      <c r="C134" s="217">
        <v>51</v>
      </c>
      <c r="D134" s="217" t="s">
        <v>497</v>
      </c>
      <c r="E134" s="218">
        <v>21.2305720237141</v>
      </c>
      <c r="F134" s="217">
        <v>0</v>
      </c>
      <c r="G134" s="217" t="s">
        <v>498</v>
      </c>
    </row>
    <row r="135" spans="1:7">
      <c r="A135" s="217" t="s">
        <v>634</v>
      </c>
      <c r="B135" s="217" t="s">
        <v>496</v>
      </c>
      <c r="C135" s="217">
        <v>60</v>
      </c>
      <c r="D135" s="217" t="s">
        <v>497</v>
      </c>
      <c r="E135" s="218">
        <v>18.5901249256395</v>
      </c>
      <c r="F135" s="217">
        <v>0</v>
      </c>
      <c r="G135" s="219" t="s">
        <v>500</v>
      </c>
    </row>
    <row r="136" spans="1:7">
      <c r="A136" s="217" t="s">
        <v>635</v>
      </c>
      <c r="B136" s="217" t="s">
        <v>496</v>
      </c>
      <c r="C136" s="217">
        <v>49</v>
      </c>
      <c r="D136" s="217" t="s">
        <v>497</v>
      </c>
      <c r="E136" s="218">
        <v>20.829995193077998</v>
      </c>
      <c r="F136" s="217">
        <v>0</v>
      </c>
      <c r="G136" s="217" t="s">
        <v>498</v>
      </c>
    </row>
    <row r="137" spans="1:7">
      <c r="A137" s="217" t="s">
        <v>636</v>
      </c>
      <c r="B137" s="217" t="s">
        <v>496</v>
      </c>
      <c r="C137" s="219">
        <v>30</v>
      </c>
      <c r="D137" s="219" t="s">
        <v>505</v>
      </c>
      <c r="E137" s="218" t="s">
        <v>637</v>
      </c>
      <c r="F137" s="217" t="s">
        <v>637</v>
      </c>
      <c r="G137" s="217" t="s">
        <v>637</v>
      </c>
    </row>
    <row r="138" spans="1:7">
      <c r="A138" s="217" t="s">
        <v>638</v>
      </c>
      <c r="B138" s="217" t="s">
        <v>496</v>
      </c>
      <c r="C138" s="217">
        <v>56</v>
      </c>
      <c r="D138" s="217" t="s">
        <v>505</v>
      </c>
      <c r="E138" s="218">
        <v>24.092970521542</v>
      </c>
      <c r="F138" s="217">
        <v>0</v>
      </c>
      <c r="G138" s="217" t="s">
        <v>498</v>
      </c>
    </row>
    <row r="139" spans="1:7">
      <c r="A139" s="217" t="s">
        <v>639</v>
      </c>
      <c r="B139" s="217" t="s">
        <v>496</v>
      </c>
      <c r="C139" s="217">
        <v>77</v>
      </c>
      <c r="D139" s="217" t="s">
        <v>497</v>
      </c>
      <c r="E139" s="218">
        <v>21.9261258222297</v>
      </c>
      <c r="F139" s="217">
        <v>0</v>
      </c>
      <c r="G139" s="219" t="s">
        <v>500</v>
      </c>
    </row>
    <row r="140" spans="1:7">
      <c r="A140" s="217" t="s">
        <v>640</v>
      </c>
      <c r="B140" s="217" t="s">
        <v>496</v>
      </c>
      <c r="C140" s="217">
        <v>64</v>
      </c>
      <c r="D140" s="217" t="s">
        <v>497</v>
      </c>
      <c r="E140" s="218">
        <v>21.09375</v>
      </c>
      <c r="F140" s="217">
        <v>0</v>
      </c>
      <c r="G140" s="217" t="s">
        <v>498</v>
      </c>
    </row>
    <row r="141" spans="1:7">
      <c r="A141" s="217" t="s">
        <v>641</v>
      </c>
      <c r="B141" s="217" t="s">
        <v>496</v>
      </c>
      <c r="C141" s="217">
        <v>43</v>
      </c>
      <c r="D141" s="217" t="s">
        <v>505</v>
      </c>
      <c r="E141" s="218">
        <v>24.740937287102401</v>
      </c>
      <c r="F141" s="217">
        <v>0</v>
      </c>
      <c r="G141" s="217" t="s">
        <v>498</v>
      </c>
    </row>
    <row r="142" spans="1:7">
      <c r="A142" s="217" t="s">
        <v>642</v>
      </c>
      <c r="B142" s="217" t="s">
        <v>496</v>
      </c>
      <c r="C142" s="217">
        <v>55</v>
      </c>
      <c r="D142" s="217" t="s">
        <v>497</v>
      </c>
      <c r="E142" s="218">
        <v>19.777698666983099</v>
      </c>
      <c r="F142" s="217">
        <v>460</v>
      </c>
      <c r="G142" s="219" t="s">
        <v>500</v>
      </c>
    </row>
    <row r="143" spans="1:7">
      <c r="A143" s="217" t="s">
        <v>643</v>
      </c>
      <c r="B143" s="217" t="s">
        <v>496</v>
      </c>
      <c r="C143" s="219">
        <v>33</v>
      </c>
      <c r="D143" s="219" t="s">
        <v>497</v>
      </c>
      <c r="E143" s="222">
        <v>22.206330686137981</v>
      </c>
      <c r="F143" s="219">
        <v>0</v>
      </c>
      <c r="G143" s="219" t="s">
        <v>498</v>
      </c>
    </row>
    <row r="144" spans="1:7">
      <c r="A144" s="217" t="s">
        <v>644</v>
      </c>
      <c r="B144" s="217" t="s">
        <v>496</v>
      </c>
      <c r="C144" s="217">
        <v>74</v>
      </c>
      <c r="D144" s="217" t="s">
        <v>497</v>
      </c>
      <c r="E144" s="218">
        <v>19.909972299168999</v>
      </c>
      <c r="F144" s="217">
        <v>0</v>
      </c>
      <c r="G144" s="219" t="s">
        <v>500</v>
      </c>
    </row>
    <row r="145" spans="1:7">
      <c r="A145" s="217" t="s">
        <v>645</v>
      </c>
      <c r="B145" s="217" t="s">
        <v>496</v>
      </c>
      <c r="C145" s="217">
        <v>46</v>
      </c>
      <c r="D145" s="217" t="s">
        <v>505</v>
      </c>
      <c r="E145" s="218">
        <v>21.799445105033701</v>
      </c>
      <c r="F145" s="217">
        <v>0</v>
      </c>
      <c r="G145" s="217" t="s">
        <v>498</v>
      </c>
    </row>
    <row r="146" spans="1:7">
      <c r="A146" s="217" t="s">
        <v>646</v>
      </c>
      <c r="B146" s="217" t="s">
        <v>496</v>
      </c>
      <c r="C146" s="217">
        <v>59</v>
      </c>
      <c r="D146" s="217" t="s">
        <v>505</v>
      </c>
      <c r="E146" s="218">
        <v>26.5337588296461</v>
      </c>
      <c r="F146" s="217">
        <v>0</v>
      </c>
      <c r="G146" s="217" t="s">
        <v>498</v>
      </c>
    </row>
    <row r="147" spans="1:7">
      <c r="A147" s="217" t="s">
        <v>647</v>
      </c>
      <c r="B147" s="217" t="s">
        <v>496</v>
      </c>
      <c r="C147" s="217">
        <v>65</v>
      </c>
      <c r="D147" s="217" t="s">
        <v>497</v>
      </c>
      <c r="E147" s="218">
        <v>18.256318714755199</v>
      </c>
      <c r="F147" s="217">
        <v>0</v>
      </c>
      <c r="G147" s="219" t="s">
        <v>500</v>
      </c>
    </row>
    <row r="148" spans="1:7">
      <c r="A148" s="217" t="s">
        <v>648</v>
      </c>
      <c r="B148" s="217" t="s">
        <v>496</v>
      </c>
      <c r="C148" s="217">
        <v>35</v>
      </c>
      <c r="D148" s="219" t="s">
        <v>505</v>
      </c>
      <c r="E148" s="218">
        <v>24.2214532871972</v>
      </c>
      <c r="F148" s="217">
        <v>220</v>
      </c>
      <c r="G148" s="217" t="s">
        <v>498</v>
      </c>
    </row>
    <row r="149" spans="1:7">
      <c r="A149" s="223" t="s">
        <v>649</v>
      </c>
      <c r="B149" s="223" t="s">
        <v>496</v>
      </c>
      <c r="C149" s="223">
        <v>38</v>
      </c>
      <c r="D149" s="223" t="s">
        <v>497</v>
      </c>
      <c r="E149" s="224">
        <v>17.850622743316201</v>
      </c>
      <c r="F149" s="223">
        <v>80</v>
      </c>
      <c r="G149" s="225" t="s">
        <v>500</v>
      </c>
    </row>
    <row r="150" spans="1:7">
      <c r="A150" s="220"/>
      <c r="B150" s="220"/>
      <c r="C150" s="220"/>
      <c r="D150" s="220"/>
      <c r="E150" s="220"/>
      <c r="F150" s="220"/>
      <c r="G150" s="220"/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5C80-5714-3A4D-98E4-8EC86B347653}">
  <dimension ref="A1:G153"/>
  <sheetViews>
    <sheetView workbookViewId="0">
      <selection activeCell="E7" sqref="E7"/>
    </sheetView>
  </sheetViews>
  <sheetFormatPr baseColWidth="10" defaultColWidth="10.7109375" defaultRowHeight="16"/>
  <cols>
    <col min="1" max="1" width="10.7109375" style="66"/>
    <col min="2" max="3" width="14.7109375" style="66" customWidth="1"/>
    <col min="4" max="16384" width="10.7109375" style="1"/>
  </cols>
  <sheetData>
    <row r="1" spans="1:7">
      <c r="A1" s="104" t="s">
        <v>1489</v>
      </c>
      <c r="B1" s="104"/>
      <c r="C1" s="104"/>
      <c r="D1" s="104"/>
      <c r="E1" s="104"/>
      <c r="F1" s="104"/>
      <c r="G1" s="104"/>
    </row>
    <row r="2" spans="1:7">
      <c r="A2" s="9"/>
      <c r="B2" s="9"/>
      <c r="C2" s="9"/>
      <c r="D2" s="9"/>
      <c r="E2" s="9"/>
      <c r="F2" s="9"/>
      <c r="G2" s="9"/>
    </row>
    <row r="3" spans="1:7">
      <c r="A3" s="95" t="s">
        <v>862</v>
      </c>
      <c r="B3" s="95" t="s">
        <v>863</v>
      </c>
      <c r="C3" s="95" t="s">
        <v>864</v>
      </c>
    </row>
    <row r="4" spans="1:7">
      <c r="A4" s="270" t="s">
        <v>123</v>
      </c>
      <c r="B4" s="66" t="s">
        <v>865</v>
      </c>
      <c r="C4" s="271">
        <v>12312.989509921137</v>
      </c>
    </row>
    <row r="5" spans="1:7">
      <c r="A5" s="270" t="s">
        <v>77</v>
      </c>
      <c r="B5" s="66" t="s">
        <v>865</v>
      </c>
      <c r="C5" s="271">
        <v>8390.6016183429256</v>
      </c>
    </row>
    <row r="6" spans="1:7">
      <c r="A6" s="270" t="s">
        <v>47</v>
      </c>
      <c r="B6" s="66" t="s">
        <v>865</v>
      </c>
      <c r="C6" s="271">
        <v>1551.9699442355509</v>
      </c>
    </row>
    <row r="7" spans="1:7">
      <c r="A7" s="270" t="s">
        <v>30</v>
      </c>
      <c r="B7" s="66" t="s">
        <v>865</v>
      </c>
      <c r="C7" s="271">
        <v>8390.6016183429256</v>
      </c>
    </row>
    <row r="8" spans="1:7">
      <c r="A8" s="270" t="s">
        <v>23</v>
      </c>
      <c r="B8" s="66" t="s">
        <v>865</v>
      </c>
      <c r="C8" s="271">
        <v>11403.795689335298</v>
      </c>
    </row>
    <row r="9" spans="1:7">
      <c r="A9" s="270" t="s">
        <v>105</v>
      </c>
      <c r="B9" s="66" t="s">
        <v>865</v>
      </c>
      <c r="C9" s="271">
        <v>10936.493788851316</v>
      </c>
    </row>
    <row r="10" spans="1:7">
      <c r="A10" s="270" t="s">
        <v>104</v>
      </c>
      <c r="B10" s="66" t="s">
        <v>865</v>
      </c>
      <c r="C10" s="271">
        <v>6999.2374427656796</v>
      </c>
    </row>
    <row r="11" spans="1:7">
      <c r="A11" s="270" t="s">
        <v>61</v>
      </c>
      <c r="B11" s="66" t="s">
        <v>865</v>
      </c>
      <c r="C11" s="271">
        <v>2636.6551065778262</v>
      </c>
    </row>
    <row r="12" spans="1:7">
      <c r="A12" s="270" t="s">
        <v>135</v>
      </c>
      <c r="B12" s="66" t="s">
        <v>865</v>
      </c>
      <c r="C12" s="271">
        <v>4703.5223614078914</v>
      </c>
    </row>
    <row r="13" spans="1:7">
      <c r="A13" s="270" t="s">
        <v>115</v>
      </c>
      <c r="B13" s="66" t="s">
        <v>865</v>
      </c>
      <c r="C13" s="271">
        <v>12227.423562836751</v>
      </c>
    </row>
    <row r="14" spans="1:7">
      <c r="A14" s="270" t="s">
        <v>51</v>
      </c>
      <c r="B14" s="66" t="s">
        <v>865</v>
      </c>
      <c r="C14" s="271">
        <v>13202.283008574908</v>
      </c>
    </row>
    <row r="15" spans="1:7">
      <c r="A15" s="270" t="s">
        <v>10</v>
      </c>
      <c r="B15" s="66" t="s">
        <v>865</v>
      </c>
      <c r="C15" s="271">
        <v>7771.0377718661484</v>
      </c>
    </row>
    <row r="16" spans="1:7">
      <c r="A16" s="270" t="s">
        <v>99</v>
      </c>
      <c r="B16" s="66" t="s">
        <v>865</v>
      </c>
      <c r="C16" s="271">
        <v>13959.744228297226</v>
      </c>
    </row>
    <row r="17" spans="1:3">
      <c r="A17" s="270" t="s">
        <v>29</v>
      </c>
      <c r="B17" s="66" t="s">
        <v>865</v>
      </c>
      <c r="C17" s="271">
        <v>6045.7629734647871</v>
      </c>
    </row>
    <row r="18" spans="1:3">
      <c r="A18" s="270" t="s">
        <v>138</v>
      </c>
      <c r="B18" s="66" t="s">
        <v>865</v>
      </c>
      <c r="C18" s="271">
        <v>12227.423562836751</v>
      </c>
    </row>
    <row r="19" spans="1:3">
      <c r="A19" s="270" t="s">
        <v>94</v>
      </c>
      <c r="B19" s="66" t="s">
        <v>865</v>
      </c>
      <c r="C19" s="271">
        <v>6260.2817695916392</v>
      </c>
    </row>
    <row r="20" spans="1:3">
      <c r="A20" s="270" t="s">
        <v>25</v>
      </c>
      <c r="B20" s="66" t="s">
        <v>865</v>
      </c>
      <c r="C20" s="271">
        <v>9315.8265651092861</v>
      </c>
    </row>
    <row r="21" spans="1:3">
      <c r="A21" s="270" t="s">
        <v>85</v>
      </c>
      <c r="B21" s="66" t="s">
        <v>865</v>
      </c>
      <c r="C21" s="271">
        <v>15826.73799587491</v>
      </c>
    </row>
    <row r="22" spans="1:3">
      <c r="A22" s="270" t="s">
        <v>16</v>
      </c>
      <c r="B22" s="66" t="s">
        <v>865</v>
      </c>
      <c r="C22" s="271">
        <v>5222.1760199172377</v>
      </c>
    </row>
    <row r="23" spans="1:3">
      <c r="A23" s="270" t="s">
        <v>89</v>
      </c>
      <c r="B23" s="66" t="s">
        <v>865</v>
      </c>
      <c r="C23" s="271">
        <v>9112.6547180933358</v>
      </c>
    </row>
    <row r="24" spans="1:3">
      <c r="A24" s="270" t="s">
        <v>59</v>
      </c>
      <c r="B24" s="66" t="s">
        <v>865</v>
      </c>
      <c r="C24" s="271">
        <v>10168.975781562951</v>
      </c>
    </row>
    <row r="25" spans="1:3">
      <c r="A25" s="270" t="s">
        <v>127</v>
      </c>
      <c r="B25" s="66" t="s">
        <v>865</v>
      </c>
      <c r="C25" s="271">
        <v>12581.716906549525</v>
      </c>
    </row>
    <row r="26" spans="1:3">
      <c r="A26" s="270" t="s">
        <v>113</v>
      </c>
      <c r="B26" s="66" t="s">
        <v>865</v>
      </c>
      <c r="C26" s="271">
        <v>11644.399865269736</v>
      </c>
    </row>
    <row r="27" spans="1:3">
      <c r="A27" s="270" t="s">
        <v>36</v>
      </c>
      <c r="B27" s="66" t="s">
        <v>865</v>
      </c>
      <c r="C27" s="271">
        <v>15667.673230408123</v>
      </c>
    </row>
    <row r="28" spans="1:3">
      <c r="A28" s="270" t="s">
        <v>88</v>
      </c>
      <c r="B28" s="66" t="s">
        <v>865</v>
      </c>
      <c r="C28" s="271">
        <v>12340.541291545356</v>
      </c>
    </row>
    <row r="29" spans="1:3">
      <c r="A29" s="270" t="s">
        <v>126</v>
      </c>
      <c r="B29" s="66" t="s">
        <v>865</v>
      </c>
      <c r="C29" s="271">
        <v>13420.19752381199</v>
      </c>
    </row>
    <row r="30" spans="1:3">
      <c r="A30" s="270" t="s">
        <v>108</v>
      </c>
      <c r="B30" s="66" t="s">
        <v>865</v>
      </c>
      <c r="C30" s="271">
        <v>9909.9077904220121</v>
      </c>
    </row>
    <row r="31" spans="1:3">
      <c r="A31" s="270" t="s">
        <v>53</v>
      </c>
      <c r="B31" s="66" t="s">
        <v>865</v>
      </c>
      <c r="C31" s="271">
        <v>14131.039392694862</v>
      </c>
    </row>
    <row r="32" spans="1:3">
      <c r="A32" s="270" t="s">
        <v>60</v>
      </c>
      <c r="B32" s="66" t="s">
        <v>865</v>
      </c>
      <c r="C32" s="271">
        <v>15667.673230408123</v>
      </c>
    </row>
    <row r="33" spans="1:3">
      <c r="A33" s="270" t="s">
        <v>57</v>
      </c>
      <c r="B33" s="66" t="s">
        <v>865</v>
      </c>
      <c r="C33" s="271">
        <v>8166.0609480205821</v>
      </c>
    </row>
    <row r="34" spans="1:3">
      <c r="A34" s="270" t="s">
        <v>19</v>
      </c>
      <c r="B34" s="66" t="s">
        <v>865</v>
      </c>
      <c r="C34" s="271">
        <v>4968.9694423994515</v>
      </c>
    </row>
    <row r="35" spans="1:3">
      <c r="A35" s="270" t="s">
        <v>35</v>
      </c>
      <c r="B35" s="66" t="s">
        <v>865</v>
      </c>
      <c r="C35" s="271">
        <v>10846.664617958098</v>
      </c>
    </row>
    <row r="36" spans="1:3">
      <c r="A36" s="270" t="s">
        <v>128</v>
      </c>
      <c r="B36" s="66" t="s">
        <v>865</v>
      </c>
      <c r="C36" s="271">
        <v>9054.0526395619818</v>
      </c>
    </row>
    <row r="37" spans="1:3">
      <c r="A37" s="270" t="s">
        <v>28</v>
      </c>
      <c r="B37" s="66" t="s">
        <v>865</v>
      </c>
      <c r="C37" s="271">
        <v>8061.3693021658091</v>
      </c>
    </row>
    <row r="38" spans="1:3">
      <c r="A38" s="270" t="s">
        <v>66</v>
      </c>
      <c r="B38" s="66" t="s">
        <v>865</v>
      </c>
      <c r="C38" s="271">
        <v>13420.19752381199</v>
      </c>
    </row>
    <row r="39" spans="1:3">
      <c r="A39" s="270" t="s">
        <v>24</v>
      </c>
      <c r="B39" s="66" t="s">
        <v>865</v>
      </c>
      <c r="C39" s="271">
        <v>3669.247706692182</v>
      </c>
    </row>
    <row r="40" spans="1:3">
      <c r="A40" s="270" t="s">
        <v>95</v>
      </c>
      <c r="B40" s="66" t="s">
        <v>865</v>
      </c>
      <c r="C40" s="271">
        <v>4780.2975118247368</v>
      </c>
    </row>
    <row r="41" spans="1:3">
      <c r="A41" s="270" t="s">
        <v>137</v>
      </c>
      <c r="B41" s="66" t="s">
        <v>865</v>
      </c>
      <c r="C41" s="271">
        <v>6994.6666171993511</v>
      </c>
    </row>
    <row r="42" spans="1:3">
      <c r="A42" s="270" t="s">
        <v>13</v>
      </c>
      <c r="B42" s="66" t="s">
        <v>865</v>
      </c>
      <c r="C42" s="271">
        <v>12420.41506726497</v>
      </c>
    </row>
    <row r="43" spans="1:3">
      <c r="A43" s="270" t="s">
        <v>78</v>
      </c>
      <c r="B43" s="66" t="s">
        <v>865</v>
      </c>
      <c r="C43" s="271">
        <v>7099137.6079678964</v>
      </c>
    </row>
    <row r="44" spans="1:3">
      <c r="A44" s="270" t="s">
        <v>56</v>
      </c>
      <c r="B44" s="66" t="s">
        <v>865</v>
      </c>
      <c r="C44" s="271">
        <v>7705.4058453709622</v>
      </c>
    </row>
    <row r="45" spans="1:3">
      <c r="A45" s="270" t="s">
        <v>103</v>
      </c>
      <c r="B45" s="66" t="s">
        <v>865</v>
      </c>
      <c r="C45" s="271">
        <v>23676.968574323204</v>
      </c>
    </row>
    <row r="46" spans="1:3">
      <c r="A46" s="270" t="s">
        <v>101</v>
      </c>
      <c r="B46" s="66" t="s">
        <v>865</v>
      </c>
      <c r="C46" s="271">
        <v>7131.3658902132447</v>
      </c>
    </row>
    <row r="47" spans="1:3">
      <c r="A47" s="270" t="s">
        <v>44</v>
      </c>
      <c r="B47" s="66" t="s">
        <v>865</v>
      </c>
      <c r="C47" s="271">
        <v>6600.0909596019656</v>
      </c>
    </row>
    <row r="48" spans="1:3">
      <c r="A48" s="270" t="s">
        <v>106</v>
      </c>
      <c r="B48" s="66" t="s">
        <v>865</v>
      </c>
      <c r="C48" s="271">
        <v>9350.8806634506836</v>
      </c>
    </row>
    <row r="49" spans="1:3">
      <c r="A49" s="270" t="s">
        <v>117</v>
      </c>
      <c r="B49" s="66" t="s">
        <v>865</v>
      </c>
      <c r="C49" s="271">
        <v>8823.3887773008082</v>
      </c>
    </row>
    <row r="50" spans="1:3">
      <c r="A50" s="270" t="s">
        <v>37</v>
      </c>
      <c r="B50" s="66" t="s">
        <v>865</v>
      </c>
      <c r="C50" s="271">
        <v>17825.532110781649</v>
      </c>
    </row>
    <row r="51" spans="1:3">
      <c r="A51" s="270" t="s">
        <v>81</v>
      </c>
      <c r="B51" s="66" t="s">
        <v>865</v>
      </c>
      <c r="C51" s="271">
        <v>18769.716019921278</v>
      </c>
    </row>
    <row r="52" spans="1:3">
      <c r="A52" s="270" t="s">
        <v>32</v>
      </c>
      <c r="B52" s="66" t="s">
        <v>865</v>
      </c>
      <c r="C52" s="271">
        <v>7906.8430388850402</v>
      </c>
    </row>
    <row r="53" spans="1:3">
      <c r="A53" s="270" t="s">
        <v>52</v>
      </c>
      <c r="B53" s="66" t="s">
        <v>865</v>
      </c>
      <c r="C53" s="271">
        <v>24295.939488541509</v>
      </c>
    </row>
    <row r="54" spans="1:3">
      <c r="A54" s="270" t="s">
        <v>139</v>
      </c>
      <c r="B54" s="66" t="s">
        <v>865</v>
      </c>
      <c r="C54" s="271">
        <v>8113.5462681855943</v>
      </c>
    </row>
    <row r="55" spans="1:3">
      <c r="A55" s="270" t="s">
        <v>83</v>
      </c>
      <c r="B55" s="66" t="s">
        <v>865</v>
      </c>
      <c r="C55" s="271">
        <v>9782.8594419646852</v>
      </c>
    </row>
    <row r="56" spans="1:3">
      <c r="A56" s="270" t="s">
        <v>97</v>
      </c>
      <c r="B56" s="66" t="s">
        <v>865</v>
      </c>
      <c r="C56" s="271">
        <v>3374.0563619126988</v>
      </c>
    </row>
    <row r="57" spans="1:3">
      <c r="A57" s="270" t="s">
        <v>124</v>
      </c>
      <c r="B57" s="66" t="s">
        <v>865</v>
      </c>
      <c r="C57" s="271">
        <v>5334.4202244263697</v>
      </c>
    </row>
    <row r="58" spans="1:3">
      <c r="A58" s="270" t="s">
        <v>15</v>
      </c>
      <c r="B58" s="66" t="s">
        <v>865</v>
      </c>
      <c r="C58" s="271">
        <v>8166.0609480205821</v>
      </c>
    </row>
    <row r="59" spans="1:3">
      <c r="A59" s="270" t="s">
        <v>140</v>
      </c>
      <c r="B59" s="66" t="s">
        <v>865</v>
      </c>
      <c r="C59" s="271">
        <v>6349.4852922192304</v>
      </c>
    </row>
    <row r="60" spans="1:3">
      <c r="A60" s="270" t="s">
        <v>74</v>
      </c>
      <c r="B60" s="66" t="s">
        <v>865</v>
      </c>
      <c r="C60" s="271">
        <v>13420.19752381199</v>
      </c>
    </row>
    <row r="61" spans="1:3">
      <c r="A61" s="270" t="s">
        <v>130</v>
      </c>
      <c r="B61" s="66" t="s">
        <v>865</v>
      </c>
      <c r="C61" s="271">
        <v>13682.473246960395</v>
      </c>
    </row>
    <row r="62" spans="1:3">
      <c r="A62" s="270" t="s">
        <v>72</v>
      </c>
      <c r="B62" s="66" t="s">
        <v>865</v>
      </c>
      <c r="C62" s="271">
        <v>6147.9315306183398</v>
      </c>
    </row>
    <row r="63" spans="1:3">
      <c r="A63" s="270" t="s">
        <v>116</v>
      </c>
      <c r="B63" s="66" t="s">
        <v>865</v>
      </c>
      <c r="C63" s="271">
        <v>13771.032636179974</v>
      </c>
    </row>
    <row r="64" spans="1:3">
      <c r="A64" s="270" t="s">
        <v>33</v>
      </c>
      <c r="B64" s="66" t="s">
        <v>865</v>
      </c>
      <c r="C64" s="271">
        <v>13860.165223335096</v>
      </c>
    </row>
    <row r="65" spans="1:3">
      <c r="A65" s="270" t="s">
        <v>64</v>
      </c>
      <c r="B65" s="66" t="s">
        <v>865</v>
      </c>
      <c r="C65" s="271">
        <v>10776.911388914708</v>
      </c>
    </row>
    <row r="66" spans="1:3">
      <c r="A66" s="270" t="s">
        <v>142</v>
      </c>
      <c r="B66" s="66" t="s">
        <v>865</v>
      </c>
      <c r="C66" s="271">
        <v>14783.845193099247</v>
      </c>
    </row>
    <row r="67" spans="1:3">
      <c r="A67" s="270" t="s">
        <v>82</v>
      </c>
      <c r="B67" s="66" t="s">
        <v>865</v>
      </c>
      <c r="C67" s="271">
        <v>8937.9766417798437</v>
      </c>
    </row>
    <row r="68" spans="1:3">
      <c r="A68" s="270" t="s">
        <v>131</v>
      </c>
      <c r="B68" s="66" t="s">
        <v>865</v>
      </c>
      <c r="C68" s="271">
        <v>42043.144201407442</v>
      </c>
    </row>
    <row r="69" spans="1:3">
      <c r="A69" s="270" t="s">
        <v>20</v>
      </c>
      <c r="B69" s="66" t="s">
        <v>865</v>
      </c>
      <c r="C69" s="271">
        <v>10168.975781562951</v>
      </c>
    </row>
    <row r="70" spans="1:3">
      <c r="A70" s="270" t="s">
        <v>120</v>
      </c>
      <c r="B70" s="66" t="s">
        <v>865</v>
      </c>
      <c r="C70" s="271">
        <v>4780.2975118247368</v>
      </c>
    </row>
    <row r="71" spans="1:3">
      <c r="A71" s="270" t="s">
        <v>125</v>
      </c>
      <c r="B71" s="66" t="s">
        <v>865</v>
      </c>
      <c r="C71" s="271">
        <v>11644.399865269736</v>
      </c>
    </row>
    <row r="72" spans="1:3">
      <c r="A72" s="270" t="s">
        <v>110</v>
      </c>
      <c r="B72" s="66" t="s">
        <v>865</v>
      </c>
      <c r="C72" s="271">
        <v>9909.9077904220121</v>
      </c>
    </row>
    <row r="73" spans="1:3">
      <c r="A73" s="270" t="s">
        <v>39</v>
      </c>
      <c r="B73" s="66" t="s">
        <v>865</v>
      </c>
      <c r="C73" s="271">
        <v>11569.516523755679</v>
      </c>
    </row>
    <row r="74" spans="1:3">
      <c r="A74" s="270" t="s">
        <v>75</v>
      </c>
      <c r="B74" s="66" t="s">
        <v>865</v>
      </c>
      <c r="C74" s="271">
        <v>7855.9953494867377</v>
      </c>
    </row>
    <row r="75" spans="1:3">
      <c r="A75" s="270" t="s">
        <v>49</v>
      </c>
      <c r="B75" s="66" t="s">
        <v>865</v>
      </c>
      <c r="C75" s="271">
        <v>8654.2555635596182</v>
      </c>
    </row>
    <row r="76" spans="1:3">
      <c r="A76" s="270" t="s">
        <v>121</v>
      </c>
      <c r="B76" s="66" t="s">
        <v>865</v>
      </c>
      <c r="C76" s="271">
        <v>10846.664617958098</v>
      </c>
    </row>
    <row r="77" spans="1:3">
      <c r="A77" s="270" t="s">
        <v>26</v>
      </c>
      <c r="B77" s="66" t="s">
        <v>865</v>
      </c>
      <c r="C77" s="271">
        <v>13078.300395930917</v>
      </c>
    </row>
    <row r="78" spans="1:3">
      <c r="A78" s="270" t="s">
        <v>11</v>
      </c>
      <c r="B78" s="66" t="s">
        <v>865</v>
      </c>
      <c r="C78" s="271">
        <v>20676.9367935599</v>
      </c>
    </row>
    <row r="79" spans="1:3">
      <c r="A79" s="270" t="s">
        <v>76</v>
      </c>
      <c r="B79" s="66" t="s">
        <v>865</v>
      </c>
      <c r="C79" s="271">
        <v>6557.6467914979312</v>
      </c>
    </row>
    <row r="80" spans="1:3">
      <c r="A80" s="270" t="s">
        <v>118</v>
      </c>
      <c r="B80" s="66" t="s">
        <v>865</v>
      </c>
      <c r="C80" s="271">
        <v>15367.343732049992</v>
      </c>
    </row>
    <row r="81" spans="1:3">
      <c r="A81" s="270" t="s">
        <v>31</v>
      </c>
      <c r="B81" s="66" t="s">
        <v>865</v>
      </c>
      <c r="C81" s="271">
        <v>18649.010867993806</v>
      </c>
    </row>
    <row r="82" spans="1:3">
      <c r="A82" s="270" t="s">
        <v>133</v>
      </c>
      <c r="B82" s="66" t="s">
        <v>865</v>
      </c>
      <c r="C82" s="271">
        <v>7177.5234376200033</v>
      </c>
    </row>
    <row r="83" spans="1:3">
      <c r="A83" s="270" t="s">
        <v>96</v>
      </c>
      <c r="B83" s="66" t="s">
        <v>865</v>
      </c>
      <c r="C83" s="271">
        <v>7509.1005284770836</v>
      </c>
    </row>
    <row r="84" spans="1:3">
      <c r="A84" s="270" t="s">
        <v>41</v>
      </c>
      <c r="B84" s="66" t="s">
        <v>865</v>
      </c>
      <c r="C84" s="271">
        <v>8598.6013793668662</v>
      </c>
    </row>
    <row r="85" spans="1:3">
      <c r="A85" s="270" t="s">
        <v>98</v>
      </c>
      <c r="B85" s="66" t="s">
        <v>865</v>
      </c>
      <c r="C85" s="271">
        <v>5952.7757551447639</v>
      </c>
    </row>
    <row r="86" spans="1:3">
      <c r="A86" s="270" t="s">
        <v>87</v>
      </c>
      <c r="B86" s="66" t="s">
        <v>865</v>
      </c>
      <c r="C86" s="271">
        <v>8710.2699677558376</v>
      </c>
    </row>
    <row r="87" spans="1:3">
      <c r="A87" s="270" t="s">
        <v>91</v>
      </c>
      <c r="B87" s="66" t="s">
        <v>865</v>
      </c>
      <c r="C87" s="271">
        <v>8433.7770560056269</v>
      </c>
    </row>
    <row r="88" spans="1:3">
      <c r="A88" s="270" t="s">
        <v>62</v>
      </c>
      <c r="B88" s="66" t="s">
        <v>865</v>
      </c>
      <c r="C88" s="271">
        <v>9846.1787002130532</v>
      </c>
    </row>
    <row r="89" spans="1:3">
      <c r="A89" s="270" t="s">
        <v>84</v>
      </c>
      <c r="B89" s="66" t="s">
        <v>865</v>
      </c>
      <c r="C89" s="271">
        <v>4658.5131649989999</v>
      </c>
    </row>
    <row r="90" spans="1:3">
      <c r="A90" s="270" t="s">
        <v>147</v>
      </c>
      <c r="B90" s="66" t="s">
        <v>865</v>
      </c>
      <c r="C90" s="271">
        <v>16604.339483305135</v>
      </c>
    </row>
    <row r="91" spans="1:3">
      <c r="A91" s="270" t="s">
        <v>71</v>
      </c>
      <c r="B91" s="66" t="s">
        <v>865</v>
      </c>
      <c r="C91" s="271">
        <v>10367.711714626212</v>
      </c>
    </row>
    <row r="92" spans="1:3">
      <c r="A92" s="270" t="s">
        <v>9</v>
      </c>
      <c r="B92" s="66" t="s">
        <v>865</v>
      </c>
      <c r="C92" s="271">
        <v>1680.9203910445951</v>
      </c>
    </row>
    <row r="93" spans="1:3">
      <c r="A93" s="270" t="s">
        <v>22</v>
      </c>
      <c r="B93" s="66" t="s">
        <v>865</v>
      </c>
      <c r="C93" s="271">
        <v>6642.8098462846337</v>
      </c>
    </row>
    <row r="94" spans="1:3">
      <c r="A94" s="270" t="s">
        <v>92</v>
      </c>
      <c r="B94" s="66" t="s">
        <v>865</v>
      </c>
      <c r="C94" s="271">
        <v>8823.3887773008082</v>
      </c>
    </row>
    <row r="95" spans="1:3">
      <c r="A95" s="270" t="s">
        <v>102</v>
      </c>
      <c r="B95" s="66" t="s">
        <v>865</v>
      </c>
      <c r="C95" s="271">
        <v>19260.399962335621</v>
      </c>
    </row>
    <row r="96" spans="1:3">
      <c r="A96" s="270" t="s">
        <v>144</v>
      </c>
      <c r="B96" s="66" t="s">
        <v>865</v>
      </c>
      <c r="C96" s="271">
        <v>10707.606732140615</v>
      </c>
    </row>
    <row r="97" spans="1:3">
      <c r="A97" s="270" t="s">
        <v>50</v>
      </c>
      <c r="B97" s="66" t="s">
        <v>865</v>
      </c>
      <c r="C97" s="271">
        <v>12182.331404700974</v>
      </c>
    </row>
    <row r="98" spans="1:3">
      <c r="A98" s="270" t="s">
        <v>18</v>
      </c>
      <c r="B98" s="66" t="s">
        <v>865</v>
      </c>
      <c r="C98" s="271">
        <v>13771.032636179974</v>
      </c>
    </row>
    <row r="99" spans="1:3">
      <c r="A99" s="270" t="s">
        <v>68</v>
      </c>
      <c r="B99" s="66" t="s">
        <v>865</v>
      </c>
      <c r="C99" s="271">
        <v>11795.623725781683</v>
      </c>
    </row>
    <row r="100" spans="1:3">
      <c r="A100" s="270" t="s">
        <v>79</v>
      </c>
      <c r="B100" s="66" t="s">
        <v>865</v>
      </c>
      <c r="C100" s="271">
        <v>18057.029295064312</v>
      </c>
    </row>
    <row r="101" spans="1:3">
      <c r="A101" s="270" t="s">
        <v>114</v>
      </c>
      <c r="B101" s="66" t="s">
        <v>865</v>
      </c>
      <c r="C101" s="271">
        <v>13949.874718431898</v>
      </c>
    </row>
    <row r="102" spans="1:3">
      <c r="A102" s="270" t="s">
        <v>107</v>
      </c>
      <c r="B102" s="66" t="s">
        <v>865</v>
      </c>
      <c r="C102" s="271">
        <v>16286.055276438303</v>
      </c>
    </row>
    <row r="103" spans="1:3">
      <c r="A103" s="270" t="s">
        <v>63</v>
      </c>
      <c r="B103" s="66" t="s">
        <v>865</v>
      </c>
      <c r="C103" s="271">
        <v>7223.9797383393234</v>
      </c>
    </row>
    <row r="104" spans="1:3">
      <c r="A104" s="270" t="s">
        <v>136</v>
      </c>
      <c r="B104" s="66" t="s">
        <v>865</v>
      </c>
      <c r="C104" s="271">
        <v>12340.541291545356</v>
      </c>
    </row>
    <row r="105" spans="1:3">
      <c r="A105" s="270" t="s">
        <v>42</v>
      </c>
      <c r="B105" s="66" t="s">
        <v>865</v>
      </c>
      <c r="C105" s="271">
        <v>14879.533178523039</v>
      </c>
    </row>
    <row r="106" spans="1:3">
      <c r="A106" s="270" t="s">
        <v>90</v>
      </c>
      <c r="B106" s="66" t="s">
        <v>865</v>
      </c>
      <c r="C106" s="271">
        <v>13949.874718431898</v>
      </c>
    </row>
    <row r="107" spans="1:3">
      <c r="A107" s="270" t="s">
        <v>146</v>
      </c>
      <c r="B107" s="66" t="s">
        <v>865</v>
      </c>
      <c r="C107" s="271">
        <v>22575.800146362471</v>
      </c>
    </row>
    <row r="108" spans="1:3">
      <c r="A108" s="270" t="s">
        <v>46</v>
      </c>
      <c r="B108" s="66" t="s">
        <v>865</v>
      </c>
      <c r="C108" s="271">
        <v>6287.6219868847002</v>
      </c>
    </row>
    <row r="109" spans="1:3">
      <c r="A109" s="270" t="s">
        <v>73</v>
      </c>
      <c r="B109" s="66" t="s">
        <v>865</v>
      </c>
      <c r="C109" s="271">
        <v>33215.955246415164</v>
      </c>
    </row>
    <row r="110" spans="1:3">
      <c r="A110" s="270" t="s">
        <v>141</v>
      </c>
      <c r="B110" s="66" t="s">
        <v>865</v>
      </c>
      <c r="C110" s="271">
        <v>10290.893399181336</v>
      </c>
    </row>
    <row r="111" spans="1:3">
      <c r="A111" s="270" t="s">
        <v>67</v>
      </c>
      <c r="B111" s="66" t="s">
        <v>865</v>
      </c>
      <c r="C111" s="271">
        <v>13611.11219030993</v>
      </c>
    </row>
    <row r="112" spans="1:3">
      <c r="A112" s="270" t="s">
        <v>134</v>
      </c>
      <c r="B112" s="66" t="s">
        <v>865</v>
      </c>
      <c r="C112" s="271">
        <v>35267.097485517035</v>
      </c>
    </row>
    <row r="113" spans="1:3">
      <c r="A113" s="270" t="s">
        <v>54</v>
      </c>
      <c r="B113" s="66" t="s">
        <v>865</v>
      </c>
      <c r="C113" s="271">
        <v>17297.586066422133</v>
      </c>
    </row>
    <row r="114" spans="1:3">
      <c r="A114" s="270" t="s">
        <v>58</v>
      </c>
      <c r="B114" s="66" t="s">
        <v>865</v>
      </c>
      <c r="C114" s="271">
        <v>23969.894548230539</v>
      </c>
    </row>
    <row r="115" spans="1:3">
      <c r="A115" s="270" t="s">
        <v>38</v>
      </c>
      <c r="B115" s="66" t="s">
        <v>865</v>
      </c>
      <c r="C115" s="271">
        <v>20981.53692245574</v>
      </c>
    </row>
    <row r="116" spans="1:3">
      <c r="A116" s="270" t="s">
        <v>86</v>
      </c>
      <c r="B116" s="66" t="s">
        <v>865</v>
      </c>
      <c r="C116" s="271">
        <v>9375.0350785468727</v>
      </c>
    </row>
    <row r="117" spans="1:3">
      <c r="A117" s="270" t="s">
        <v>65</v>
      </c>
      <c r="B117" s="66" t="s">
        <v>865</v>
      </c>
      <c r="C117" s="271">
        <v>17646.550529850952</v>
      </c>
    </row>
    <row r="118" spans="1:3">
      <c r="A118" s="270" t="s">
        <v>111</v>
      </c>
      <c r="B118" s="66" t="s">
        <v>865</v>
      </c>
      <c r="C118" s="271">
        <v>18243.872586109595</v>
      </c>
    </row>
    <row r="119" spans="1:3">
      <c r="A119" s="270" t="s">
        <v>129</v>
      </c>
      <c r="B119" s="66" t="s">
        <v>865</v>
      </c>
      <c r="C119" s="271">
        <v>3063.4497750983646</v>
      </c>
    </row>
    <row r="120" spans="1:3">
      <c r="A120" s="270" t="s">
        <v>40</v>
      </c>
      <c r="B120" s="66" t="s">
        <v>865</v>
      </c>
      <c r="C120" s="271">
        <v>4817.5781928504757</v>
      </c>
    </row>
    <row r="121" spans="1:3">
      <c r="A121" s="270" t="s">
        <v>93</v>
      </c>
      <c r="B121" s="66" t="s">
        <v>865</v>
      </c>
      <c r="C121" s="271">
        <v>14071.837786948743</v>
      </c>
    </row>
    <row r="122" spans="1:3">
      <c r="A122" s="270" t="s">
        <v>48</v>
      </c>
      <c r="B122" s="66" t="s">
        <v>865</v>
      </c>
      <c r="C122" s="271">
        <v>7728.9607880598987</v>
      </c>
    </row>
    <row r="123" spans="1:3">
      <c r="A123" s="270" t="s">
        <v>109</v>
      </c>
      <c r="B123" s="66" t="s">
        <v>865</v>
      </c>
      <c r="C123" s="271">
        <v>21121.69363028041</v>
      </c>
    </row>
    <row r="124" spans="1:3">
      <c r="A124" s="270" t="s">
        <v>69</v>
      </c>
      <c r="B124" s="66" t="s">
        <v>865</v>
      </c>
      <c r="C124" s="271">
        <v>15758.153335821389</v>
      </c>
    </row>
    <row r="125" spans="1:3">
      <c r="A125" s="270" t="s">
        <v>80</v>
      </c>
      <c r="B125" s="66" t="s">
        <v>865</v>
      </c>
      <c r="C125" s="271">
        <v>6901.8672526832279</v>
      </c>
    </row>
    <row r="126" spans="1:3">
      <c r="A126" s="270" t="s">
        <v>34</v>
      </c>
      <c r="B126" s="66" t="s">
        <v>865</v>
      </c>
      <c r="C126" s="271">
        <v>16731.246347223965</v>
      </c>
    </row>
    <row r="127" spans="1:3">
      <c r="A127" s="270" t="s">
        <v>112</v>
      </c>
      <c r="B127" s="66" t="s">
        <v>865</v>
      </c>
      <c r="C127" s="271">
        <v>18002.555062123432</v>
      </c>
    </row>
    <row r="128" spans="1:3">
      <c r="A128" s="270" t="s">
        <v>143</v>
      </c>
      <c r="B128" s="66" t="s">
        <v>865</v>
      </c>
      <c r="C128" s="271">
        <v>33437.837892657662</v>
      </c>
    </row>
    <row r="129" spans="1:3">
      <c r="A129" s="270" t="s">
        <v>21</v>
      </c>
      <c r="B129" s="66" t="s">
        <v>865</v>
      </c>
      <c r="C129" s="271">
        <v>270489.71315308294</v>
      </c>
    </row>
    <row r="130" spans="1:3">
      <c r="A130" s="270" t="s">
        <v>27</v>
      </c>
      <c r="B130" s="66" t="s">
        <v>865</v>
      </c>
      <c r="C130" s="271">
        <v>9189.6416737407817</v>
      </c>
    </row>
    <row r="131" spans="1:3">
      <c r="A131" s="270" t="s">
        <v>43</v>
      </c>
      <c r="B131" s="66" t="s">
        <v>865</v>
      </c>
      <c r="C131" s="271">
        <v>3252.6230559646351</v>
      </c>
    </row>
    <row r="132" spans="1:3">
      <c r="A132" s="270" t="s">
        <v>70</v>
      </c>
      <c r="B132" s="66" t="s">
        <v>865</v>
      </c>
      <c r="C132" s="271">
        <v>28122.939618890789</v>
      </c>
    </row>
    <row r="133" spans="1:3">
      <c r="A133" s="270" t="s">
        <v>55</v>
      </c>
      <c r="B133" s="66" t="s">
        <v>865</v>
      </c>
      <c r="C133" s="271">
        <v>12905.121073410262</v>
      </c>
    </row>
    <row r="134" spans="1:3">
      <c r="A134" s="270" t="s">
        <v>45</v>
      </c>
      <c r="B134" s="66" t="s">
        <v>865</v>
      </c>
      <c r="C134" s="271">
        <v>8540.6853724649573</v>
      </c>
    </row>
    <row r="135" spans="1:3">
      <c r="A135" s="270" t="s">
        <v>122</v>
      </c>
      <c r="B135" s="66" t="s">
        <v>865</v>
      </c>
      <c r="C135" s="271">
        <v>11835.138554101355</v>
      </c>
    </row>
    <row r="136" spans="1:3">
      <c r="A136" s="270" t="s">
        <v>14</v>
      </c>
      <c r="B136" s="66" t="s">
        <v>865</v>
      </c>
      <c r="C136" s="271">
        <v>14645.340315812755</v>
      </c>
    </row>
    <row r="137" spans="1:3">
      <c r="A137" s="270" t="s">
        <v>132</v>
      </c>
      <c r="B137" s="66" t="s">
        <v>865</v>
      </c>
      <c r="C137" s="271">
        <v>25791.225440261955</v>
      </c>
    </row>
    <row r="138" spans="1:3">
      <c r="A138" s="270" t="s">
        <v>100</v>
      </c>
      <c r="B138" s="66" t="s">
        <v>865</v>
      </c>
      <c r="C138" s="271">
        <v>18002.555062123432</v>
      </c>
    </row>
    <row r="139" spans="1:3">
      <c r="A139" s="270" t="s">
        <v>12</v>
      </c>
      <c r="B139" s="66" t="s">
        <v>865</v>
      </c>
      <c r="C139" s="271">
        <v>7832.5646195118097</v>
      </c>
    </row>
    <row r="140" spans="1:3">
      <c r="A140" s="270" t="s">
        <v>17</v>
      </c>
      <c r="B140" s="66" t="s">
        <v>865</v>
      </c>
      <c r="C140" s="271">
        <v>24130.013490860947</v>
      </c>
    </row>
    <row r="141" spans="1:3">
      <c r="A141" s="270" t="s">
        <v>119</v>
      </c>
      <c r="B141" s="66" t="s">
        <v>865</v>
      </c>
      <c r="C141" s="271">
        <v>5728.0426879532042</v>
      </c>
    </row>
    <row r="142" spans="1:3">
      <c r="A142" s="66" t="s">
        <v>866</v>
      </c>
      <c r="B142" s="66" t="s">
        <v>867</v>
      </c>
      <c r="C142" s="271">
        <v>3765.6976257978527</v>
      </c>
    </row>
    <row r="143" spans="1:3">
      <c r="A143" s="66" t="s">
        <v>868</v>
      </c>
      <c r="B143" s="66" t="s">
        <v>867</v>
      </c>
      <c r="C143" s="271">
        <v>8597.7371675167215</v>
      </c>
    </row>
    <row r="144" spans="1:3">
      <c r="A144" s="66" t="s">
        <v>869</v>
      </c>
      <c r="B144" s="66" t="s">
        <v>867</v>
      </c>
      <c r="C144" s="271">
        <v>4537.3867729132317</v>
      </c>
    </row>
    <row r="145" spans="1:3">
      <c r="A145" s="66" t="s">
        <v>870</v>
      </c>
      <c r="B145" s="66" t="s">
        <v>867</v>
      </c>
      <c r="C145" s="271">
        <v>4273.491348321324</v>
      </c>
    </row>
    <row r="146" spans="1:3">
      <c r="A146" s="66" t="s">
        <v>871</v>
      </c>
      <c r="B146" s="66" t="s">
        <v>867</v>
      </c>
      <c r="C146" s="271">
        <v>65942.468363387161</v>
      </c>
    </row>
    <row r="147" spans="1:3">
      <c r="A147" s="66" t="s">
        <v>872</v>
      </c>
      <c r="B147" s="66" t="s">
        <v>867</v>
      </c>
      <c r="C147" s="271">
        <v>10222.606368574221</v>
      </c>
    </row>
    <row r="148" spans="1:3">
      <c r="A148" s="66" t="s">
        <v>873</v>
      </c>
      <c r="B148" s="66" t="s">
        <v>867</v>
      </c>
      <c r="C148" s="271">
        <v>19761.246065216877</v>
      </c>
    </row>
    <row r="149" spans="1:3">
      <c r="A149" s="66" t="s">
        <v>874</v>
      </c>
      <c r="B149" s="66" t="s">
        <v>867</v>
      </c>
      <c r="C149" s="271">
        <v>13978.461635784659</v>
      </c>
    </row>
    <row r="150" spans="1:3">
      <c r="A150" s="66" t="s">
        <v>875</v>
      </c>
      <c r="B150" s="66" t="s">
        <v>867</v>
      </c>
      <c r="C150" s="271">
        <v>17297.586066422133</v>
      </c>
    </row>
    <row r="151" spans="1:3">
      <c r="A151" s="66" t="s">
        <v>876</v>
      </c>
      <c r="B151" s="66" t="s">
        <v>867</v>
      </c>
      <c r="C151" s="271">
        <v>18987.407810350902</v>
      </c>
    </row>
    <row r="152" spans="1:3">
      <c r="A152" s="66" t="s">
        <v>877</v>
      </c>
      <c r="B152" s="66" t="s">
        <v>867</v>
      </c>
      <c r="C152" s="271">
        <v>6414.4695495718288</v>
      </c>
    </row>
    <row r="153" spans="1:3">
      <c r="A153" s="3" t="s">
        <v>878</v>
      </c>
      <c r="B153" s="3" t="s">
        <v>867</v>
      </c>
      <c r="C153" s="272">
        <v>18736.25530870516</v>
      </c>
    </row>
  </sheetData>
  <phoneticPr fontId="2"/>
  <conditionalFormatting sqref="C4:C153">
    <cfRule type="cellIs" dxfId="0" priority="1" operator="lessThan">
      <formula>$L$10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AA37-47ED-ED41-9179-A99001BD0A98}">
  <dimension ref="A1:Q53"/>
  <sheetViews>
    <sheetView workbookViewId="0"/>
  </sheetViews>
  <sheetFormatPr baseColWidth="10" defaultColWidth="7.5703125" defaultRowHeight="16"/>
  <cols>
    <col min="1" max="1" width="28.5703125" style="275" customWidth="1"/>
    <col min="2" max="3" width="10.42578125" style="275" customWidth="1"/>
    <col min="4" max="4" width="10.85546875" style="275" customWidth="1"/>
    <col min="5" max="5" width="12.5703125" style="275" customWidth="1"/>
    <col min="6" max="6" width="7.5703125" style="275"/>
    <col min="7" max="7" width="12.85546875" style="288" customWidth="1"/>
    <col min="8" max="14" width="10.7109375" style="275" customWidth="1"/>
    <col min="15" max="15" width="18.7109375" style="275" customWidth="1"/>
    <col min="16" max="16" width="22.7109375" style="275" customWidth="1"/>
    <col min="17" max="17" width="22.5703125" style="275" customWidth="1"/>
    <col min="18" max="16384" width="7.5703125" style="275"/>
  </cols>
  <sheetData>
    <row r="1" spans="1:17">
      <c r="A1" s="273" t="s">
        <v>1490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7">
      <c r="A2" s="276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7">
      <c r="A3" s="278" t="s">
        <v>879</v>
      </c>
      <c r="B3" s="399" t="s">
        <v>880</v>
      </c>
      <c r="C3" s="403" t="s">
        <v>881</v>
      </c>
      <c r="D3" s="399" t="s">
        <v>882</v>
      </c>
      <c r="E3" s="399" t="s">
        <v>883</v>
      </c>
      <c r="F3" s="399" t="s">
        <v>884</v>
      </c>
      <c r="G3" s="401" t="s">
        <v>885</v>
      </c>
      <c r="H3" s="403" t="s">
        <v>886</v>
      </c>
      <c r="I3" s="403" t="s">
        <v>887</v>
      </c>
      <c r="J3" s="403" t="s">
        <v>888</v>
      </c>
      <c r="K3" s="403" t="s">
        <v>889</v>
      </c>
      <c r="L3" s="403" t="s">
        <v>890</v>
      </c>
      <c r="M3" s="403" t="s">
        <v>891</v>
      </c>
      <c r="N3" s="403" t="s">
        <v>892</v>
      </c>
      <c r="O3" s="403" t="s">
        <v>893</v>
      </c>
      <c r="P3" s="403" t="s">
        <v>894</v>
      </c>
      <c r="Q3" s="403" t="s">
        <v>895</v>
      </c>
    </row>
    <row r="4" spans="1:17" ht="17">
      <c r="A4" s="279" t="s">
        <v>896</v>
      </c>
      <c r="B4" s="400"/>
      <c r="C4" s="400"/>
      <c r="D4" s="400"/>
      <c r="E4" s="400"/>
      <c r="F4" s="400"/>
      <c r="G4" s="402"/>
      <c r="H4" s="400"/>
      <c r="I4" s="404"/>
      <c r="J4" s="404"/>
      <c r="K4" s="404"/>
      <c r="L4" s="404"/>
      <c r="M4" s="404"/>
      <c r="N4" s="404"/>
      <c r="O4" s="404"/>
      <c r="P4" s="404"/>
      <c r="Q4" s="404"/>
    </row>
    <row r="5" spans="1:17" s="282" customFormat="1" ht="20">
      <c r="A5" s="405" t="s">
        <v>897</v>
      </c>
      <c r="B5" s="1"/>
      <c r="C5" s="1"/>
      <c r="D5" s="280" t="s">
        <v>898</v>
      </c>
      <c r="E5" s="280">
        <v>5</v>
      </c>
      <c r="F5" s="280" t="s">
        <v>899</v>
      </c>
      <c r="G5" s="281"/>
      <c r="H5" s="280"/>
      <c r="I5" s="280"/>
      <c r="J5" s="280"/>
      <c r="K5" s="280"/>
      <c r="L5" s="280">
        <v>0</v>
      </c>
      <c r="M5" s="280">
        <v>2</v>
      </c>
      <c r="N5" s="280">
        <v>0</v>
      </c>
      <c r="O5" s="280">
        <v>0.37</v>
      </c>
      <c r="P5" s="280">
        <v>0</v>
      </c>
      <c r="Q5" s="280">
        <v>0.67</v>
      </c>
    </row>
    <row r="6" spans="1:17" s="282" customFormat="1" ht="20">
      <c r="A6" s="375"/>
      <c r="B6" s="1"/>
      <c r="C6" s="1"/>
      <c r="D6" s="280" t="s">
        <v>900</v>
      </c>
      <c r="E6" s="280">
        <v>17</v>
      </c>
      <c r="F6" s="280" t="s">
        <v>901</v>
      </c>
      <c r="G6" s="281"/>
      <c r="H6" s="280"/>
      <c r="I6" s="280"/>
      <c r="J6" s="280"/>
      <c r="K6" s="280"/>
      <c r="L6" s="280">
        <v>0</v>
      </c>
      <c r="M6" s="280">
        <v>2</v>
      </c>
      <c r="N6" s="280">
        <v>0</v>
      </c>
      <c r="O6" s="280">
        <v>0.37</v>
      </c>
      <c r="P6" s="280">
        <v>0</v>
      </c>
      <c r="Q6" s="280">
        <v>0.67</v>
      </c>
    </row>
    <row r="7" spans="1:17" s="282" customFormat="1" ht="20">
      <c r="A7" s="375"/>
      <c r="B7" s="1"/>
      <c r="C7" s="1"/>
      <c r="D7" s="1" t="s">
        <v>902</v>
      </c>
      <c r="E7" s="1">
        <v>13</v>
      </c>
      <c r="F7" s="1" t="s">
        <v>899</v>
      </c>
      <c r="G7" s="283"/>
      <c r="H7" s="1"/>
      <c r="I7" s="1"/>
      <c r="J7" s="1"/>
      <c r="K7" s="1"/>
      <c r="L7" s="1">
        <v>0</v>
      </c>
      <c r="M7" s="1">
        <v>5</v>
      </c>
      <c r="N7" s="1">
        <v>0</v>
      </c>
      <c r="O7" s="1">
        <v>0.37</v>
      </c>
      <c r="P7" s="1">
        <v>0</v>
      </c>
      <c r="Q7" s="1">
        <v>0.67</v>
      </c>
    </row>
    <row r="8" spans="1:17" s="282" customFormat="1" ht="20">
      <c r="A8" s="375"/>
      <c r="B8" s="1"/>
      <c r="C8" s="1"/>
      <c r="D8" s="1" t="s">
        <v>903</v>
      </c>
      <c r="E8" s="1">
        <v>14</v>
      </c>
      <c r="F8" s="1" t="s">
        <v>899</v>
      </c>
      <c r="G8" s="283"/>
      <c r="H8" s="1"/>
      <c r="I8" s="1"/>
      <c r="J8" s="1"/>
      <c r="K8" s="1"/>
      <c r="L8" s="1">
        <v>0</v>
      </c>
      <c r="M8" s="1">
        <v>4</v>
      </c>
      <c r="N8" s="1">
        <v>0</v>
      </c>
      <c r="O8" s="1">
        <v>0.37</v>
      </c>
      <c r="P8" s="1">
        <v>0</v>
      </c>
      <c r="Q8" s="1">
        <v>0.67</v>
      </c>
    </row>
    <row r="9" spans="1:17" s="282" customFormat="1" ht="20">
      <c r="A9" s="375"/>
      <c r="B9" s="1"/>
      <c r="C9" s="1"/>
      <c r="D9" s="1" t="s">
        <v>904</v>
      </c>
      <c r="E9" s="1">
        <v>20</v>
      </c>
      <c r="F9" s="1" t="s">
        <v>901</v>
      </c>
      <c r="G9" s="283"/>
      <c r="H9" s="1"/>
      <c r="I9" s="1"/>
      <c r="J9" s="1"/>
      <c r="K9" s="1"/>
      <c r="L9" s="1">
        <v>2</v>
      </c>
      <c r="M9" s="1">
        <v>4</v>
      </c>
      <c r="N9" s="1">
        <v>4</v>
      </c>
      <c r="O9" s="1">
        <v>0.37</v>
      </c>
      <c r="P9" s="1">
        <v>0</v>
      </c>
      <c r="Q9" s="1">
        <v>0.67</v>
      </c>
    </row>
    <row r="10" spans="1:17" s="282" customFormat="1" ht="20">
      <c r="A10" s="375"/>
      <c r="B10" s="1"/>
      <c r="C10" s="1"/>
      <c r="D10" s="1" t="s">
        <v>905</v>
      </c>
      <c r="E10" s="1">
        <v>20</v>
      </c>
      <c r="F10" s="1" t="s">
        <v>899</v>
      </c>
      <c r="G10" s="283"/>
      <c r="H10" s="1"/>
      <c r="I10" s="1"/>
      <c r="J10" s="1"/>
      <c r="K10" s="1"/>
      <c r="L10" s="1">
        <v>2</v>
      </c>
      <c r="M10" s="1">
        <v>4</v>
      </c>
      <c r="N10" s="1">
        <v>4</v>
      </c>
      <c r="O10" s="1">
        <v>0.37</v>
      </c>
      <c r="P10" s="1">
        <v>0</v>
      </c>
      <c r="Q10" s="1">
        <v>0.67</v>
      </c>
    </row>
    <row r="11" spans="1:17" s="282" customFormat="1" ht="20">
      <c r="A11" s="375"/>
      <c r="B11" s="1"/>
      <c r="C11" s="1"/>
      <c r="D11" s="1" t="s">
        <v>906</v>
      </c>
      <c r="E11" s="1">
        <v>4</v>
      </c>
      <c r="F11" s="1" t="s">
        <v>899</v>
      </c>
      <c r="G11" s="283"/>
      <c r="H11" s="1"/>
      <c r="I11" s="1"/>
      <c r="J11" s="1"/>
      <c r="K11" s="1"/>
      <c r="L11" s="1">
        <v>0</v>
      </c>
      <c r="M11" s="1">
        <v>2</v>
      </c>
      <c r="N11" s="1">
        <v>0</v>
      </c>
      <c r="O11" s="1">
        <v>0.37</v>
      </c>
      <c r="P11" s="1">
        <v>0</v>
      </c>
      <c r="Q11" s="1">
        <v>0.67</v>
      </c>
    </row>
    <row r="12" spans="1:17" s="282" customFormat="1" ht="20">
      <c r="A12" s="375"/>
      <c r="B12" s="1"/>
      <c r="C12" s="1"/>
      <c r="D12" s="1" t="s">
        <v>907</v>
      </c>
      <c r="E12" s="1">
        <v>4</v>
      </c>
      <c r="F12" s="1" t="s">
        <v>901</v>
      </c>
      <c r="G12" s="283"/>
      <c r="H12" s="1"/>
      <c r="I12" s="1"/>
      <c r="J12" s="1"/>
      <c r="K12" s="1"/>
      <c r="L12" s="1">
        <v>0</v>
      </c>
      <c r="M12" s="1">
        <v>2</v>
      </c>
      <c r="N12" s="1">
        <v>0</v>
      </c>
      <c r="O12" s="1">
        <v>0.37</v>
      </c>
      <c r="P12" s="1">
        <v>0</v>
      </c>
      <c r="Q12" s="1">
        <v>0.67</v>
      </c>
    </row>
    <row r="13" spans="1:17" s="282" customFormat="1" ht="20">
      <c r="A13" s="375"/>
      <c r="B13" s="1"/>
      <c r="C13" s="1"/>
      <c r="D13" s="1" t="s">
        <v>908</v>
      </c>
      <c r="E13" s="1">
        <v>14</v>
      </c>
      <c r="F13" s="1" t="s">
        <v>899</v>
      </c>
      <c r="G13" s="283"/>
      <c r="H13" s="1"/>
      <c r="I13" s="1"/>
      <c r="J13" s="1"/>
      <c r="K13" s="1"/>
      <c r="L13" s="1">
        <v>0</v>
      </c>
      <c r="M13" s="1">
        <v>4</v>
      </c>
      <c r="N13" s="1">
        <v>4</v>
      </c>
      <c r="O13" s="1">
        <v>0.37</v>
      </c>
      <c r="P13" s="1">
        <v>0</v>
      </c>
      <c r="Q13" s="1">
        <v>0.67</v>
      </c>
    </row>
    <row r="14" spans="1:17" s="282" customFormat="1" ht="20">
      <c r="A14" s="375"/>
      <c r="B14" s="1"/>
      <c r="C14" s="1"/>
      <c r="D14" s="1" t="s">
        <v>909</v>
      </c>
      <c r="E14" s="1">
        <v>21</v>
      </c>
      <c r="F14" s="1" t="s">
        <v>899</v>
      </c>
      <c r="G14" s="283"/>
      <c r="H14" s="1"/>
      <c r="I14" s="1"/>
      <c r="J14" s="1"/>
      <c r="K14" s="1"/>
      <c r="L14" s="1">
        <v>0</v>
      </c>
      <c r="M14" s="1">
        <v>3</v>
      </c>
      <c r="N14" s="1">
        <v>0</v>
      </c>
      <c r="O14" s="1">
        <v>0.37</v>
      </c>
      <c r="P14" s="1">
        <v>0</v>
      </c>
      <c r="Q14" s="1">
        <v>0.67</v>
      </c>
    </row>
    <row r="15" spans="1:17" s="282" customFormat="1" ht="20">
      <c r="A15" s="375"/>
      <c r="B15" s="1"/>
      <c r="C15" s="1"/>
      <c r="D15" s="1" t="s">
        <v>910</v>
      </c>
      <c r="E15" s="1">
        <v>17</v>
      </c>
      <c r="F15" s="1" t="s">
        <v>899</v>
      </c>
      <c r="G15" s="283"/>
      <c r="H15" s="1"/>
      <c r="I15" s="1"/>
      <c r="J15" s="1"/>
      <c r="K15" s="1"/>
      <c r="L15" s="1">
        <v>0</v>
      </c>
      <c r="M15" s="1">
        <v>4</v>
      </c>
      <c r="N15" s="1">
        <v>0</v>
      </c>
      <c r="O15" s="1">
        <v>0.37</v>
      </c>
      <c r="P15" s="1">
        <v>0</v>
      </c>
      <c r="Q15" s="1">
        <v>0.67</v>
      </c>
    </row>
    <row r="16" spans="1:17" s="282" customFormat="1" ht="20">
      <c r="A16" s="375"/>
      <c r="B16" s="1"/>
      <c r="C16" s="1"/>
      <c r="D16" s="1" t="s">
        <v>911</v>
      </c>
      <c r="E16" s="1">
        <v>18</v>
      </c>
      <c r="F16" s="1" t="s">
        <v>899</v>
      </c>
      <c r="G16" s="283"/>
      <c r="H16" s="1"/>
      <c r="I16" s="1"/>
      <c r="J16" s="1"/>
      <c r="K16" s="1"/>
      <c r="L16" s="1">
        <v>0</v>
      </c>
      <c r="M16" s="1">
        <v>2</v>
      </c>
      <c r="N16" s="1">
        <v>0</v>
      </c>
      <c r="O16" s="1">
        <v>0.37</v>
      </c>
      <c r="P16" s="1">
        <v>0</v>
      </c>
      <c r="Q16" s="1">
        <v>0.67</v>
      </c>
    </row>
    <row r="17" spans="1:17" s="282" customFormat="1" ht="20">
      <c r="A17" s="375"/>
      <c r="B17" s="1"/>
      <c r="C17" s="1"/>
      <c r="D17" s="1" t="s">
        <v>912</v>
      </c>
      <c r="E17" s="1">
        <v>18</v>
      </c>
      <c r="F17" s="1" t="s">
        <v>901</v>
      </c>
      <c r="G17" s="283"/>
      <c r="H17" s="1"/>
      <c r="I17" s="1"/>
      <c r="J17" s="1"/>
      <c r="K17" s="1"/>
      <c r="L17" s="1">
        <v>0</v>
      </c>
      <c r="M17" s="1">
        <v>2</v>
      </c>
      <c r="N17" s="1">
        <v>0</v>
      </c>
      <c r="O17" s="1">
        <v>0.37</v>
      </c>
      <c r="P17" s="1">
        <v>0</v>
      </c>
      <c r="Q17" s="1">
        <v>0.67</v>
      </c>
    </row>
    <row r="18" spans="1:17" s="282" customFormat="1" ht="20">
      <c r="A18" s="375"/>
      <c r="B18" s="1"/>
      <c r="C18" s="1"/>
      <c r="D18" s="1" t="s">
        <v>913</v>
      </c>
      <c r="E18" s="1">
        <v>13</v>
      </c>
      <c r="F18" s="1" t="s">
        <v>899</v>
      </c>
      <c r="G18" s="283"/>
      <c r="H18" s="1"/>
      <c r="I18" s="1"/>
      <c r="J18" s="1"/>
      <c r="K18" s="1"/>
      <c r="L18" s="1">
        <v>0</v>
      </c>
      <c r="M18" s="1">
        <v>5</v>
      </c>
      <c r="N18" s="1">
        <v>5</v>
      </c>
      <c r="O18" s="1">
        <v>0.37</v>
      </c>
      <c r="P18" s="1">
        <v>0</v>
      </c>
      <c r="Q18" s="1">
        <v>0.67</v>
      </c>
    </row>
    <row r="19" spans="1:17" s="282" customFormat="1" ht="20">
      <c r="A19" s="375"/>
      <c r="B19" s="1"/>
      <c r="C19" s="1"/>
      <c r="D19" s="1" t="s">
        <v>914</v>
      </c>
      <c r="E19" s="1">
        <v>17</v>
      </c>
      <c r="F19" s="1" t="s">
        <v>899</v>
      </c>
      <c r="G19" s="283"/>
      <c r="H19" s="1"/>
      <c r="I19" s="1"/>
      <c r="J19" s="1"/>
      <c r="K19" s="1"/>
      <c r="L19" s="1">
        <v>0</v>
      </c>
      <c r="M19" s="1">
        <v>4</v>
      </c>
      <c r="N19" s="1">
        <v>4</v>
      </c>
      <c r="O19" s="1">
        <v>0.37</v>
      </c>
      <c r="P19" s="1">
        <v>0</v>
      </c>
      <c r="Q19" s="1">
        <v>0.67</v>
      </c>
    </row>
    <row r="20" spans="1:17" s="282" customFormat="1" ht="20">
      <c r="A20" s="375"/>
      <c r="B20" s="1"/>
      <c r="C20" s="1"/>
      <c r="D20" s="1" t="s">
        <v>915</v>
      </c>
      <c r="E20" s="1">
        <v>6</v>
      </c>
      <c r="F20" s="1" t="s">
        <v>899</v>
      </c>
      <c r="G20" s="283"/>
      <c r="H20" s="1"/>
      <c r="I20" s="1"/>
      <c r="J20" s="1"/>
      <c r="K20" s="1"/>
      <c r="L20" s="1">
        <v>2</v>
      </c>
      <c r="M20" s="1">
        <v>4</v>
      </c>
      <c r="N20" s="1">
        <v>4</v>
      </c>
      <c r="O20" s="1">
        <v>0.37</v>
      </c>
      <c r="P20" s="1">
        <v>0</v>
      </c>
      <c r="Q20" s="1">
        <v>0.67</v>
      </c>
    </row>
    <row r="21" spans="1:17" s="282" customFormat="1" ht="20">
      <c r="A21" s="375"/>
      <c r="B21" s="1"/>
      <c r="C21" s="1"/>
      <c r="D21" s="1" t="s">
        <v>916</v>
      </c>
      <c r="E21" s="1">
        <v>6</v>
      </c>
      <c r="F21" s="1" t="s">
        <v>901</v>
      </c>
      <c r="G21" s="283"/>
      <c r="H21" s="1"/>
      <c r="I21" s="1"/>
      <c r="J21" s="1"/>
      <c r="K21" s="1"/>
      <c r="L21" s="1">
        <v>2</v>
      </c>
      <c r="M21" s="1">
        <v>4</v>
      </c>
      <c r="N21" s="1">
        <v>4</v>
      </c>
      <c r="O21" s="1">
        <v>0.37</v>
      </c>
      <c r="P21" s="1">
        <v>0</v>
      </c>
      <c r="Q21" s="1">
        <v>0.67</v>
      </c>
    </row>
    <row r="22" spans="1:17" s="282" customFormat="1" ht="20">
      <c r="A22" s="375"/>
      <c r="B22" s="1"/>
      <c r="C22" s="1"/>
      <c r="D22" s="1" t="s">
        <v>917</v>
      </c>
      <c r="E22" s="1">
        <v>5</v>
      </c>
      <c r="F22" s="1" t="s">
        <v>901</v>
      </c>
      <c r="G22" s="283"/>
      <c r="H22" s="1"/>
      <c r="I22" s="1"/>
      <c r="J22" s="1"/>
      <c r="K22" s="1"/>
      <c r="L22" s="1">
        <v>2</v>
      </c>
      <c r="M22" s="1">
        <v>4</v>
      </c>
      <c r="N22" s="1">
        <v>4</v>
      </c>
      <c r="O22" s="1">
        <v>0.37</v>
      </c>
      <c r="P22" s="1">
        <v>0</v>
      </c>
      <c r="Q22" s="1">
        <v>0.67</v>
      </c>
    </row>
    <row r="23" spans="1:17" s="282" customFormat="1" ht="20">
      <c r="A23" s="375" t="s">
        <v>897</v>
      </c>
      <c r="B23" s="280">
        <v>1</v>
      </c>
      <c r="C23" s="280">
        <v>1</v>
      </c>
      <c r="D23" s="284" t="s">
        <v>918</v>
      </c>
      <c r="E23" s="280">
        <v>5</v>
      </c>
      <c r="F23" s="280"/>
      <c r="G23" s="281">
        <v>112151184</v>
      </c>
      <c r="H23" s="280" t="s">
        <v>301</v>
      </c>
      <c r="I23" s="280" t="s">
        <v>300</v>
      </c>
      <c r="J23" s="280" t="s">
        <v>919</v>
      </c>
      <c r="K23" s="280" t="s">
        <v>920</v>
      </c>
      <c r="L23" s="280" t="s">
        <v>921</v>
      </c>
      <c r="M23" s="280" t="s">
        <v>922</v>
      </c>
      <c r="N23" s="280"/>
      <c r="O23" s="280">
        <v>0.37</v>
      </c>
      <c r="P23" s="280">
        <v>0</v>
      </c>
      <c r="Q23" s="280">
        <v>0.68</v>
      </c>
    </row>
    <row r="24" spans="1:17" s="282" customFormat="1" ht="20">
      <c r="A24" s="375"/>
      <c r="B24" s="280">
        <v>1</v>
      </c>
      <c r="C24" s="280">
        <v>1</v>
      </c>
      <c r="D24" s="284" t="s">
        <v>923</v>
      </c>
      <c r="E24" s="280">
        <v>17</v>
      </c>
      <c r="F24" s="280"/>
      <c r="G24" s="281">
        <v>7578234</v>
      </c>
      <c r="H24" s="280" t="s">
        <v>301</v>
      </c>
      <c r="I24" s="280" t="s">
        <v>298</v>
      </c>
      <c r="J24" s="280" t="s">
        <v>924</v>
      </c>
      <c r="K24" s="280" t="s">
        <v>925</v>
      </c>
      <c r="L24" s="280" t="s">
        <v>921</v>
      </c>
      <c r="M24" s="280" t="s">
        <v>922</v>
      </c>
      <c r="N24" s="280"/>
      <c r="O24" s="280">
        <v>0.37</v>
      </c>
      <c r="P24" s="280">
        <v>0</v>
      </c>
      <c r="Q24" s="280">
        <v>0.68</v>
      </c>
    </row>
    <row r="25" spans="1:17" s="282" customFormat="1" ht="20">
      <c r="A25" s="375"/>
      <c r="B25" s="1">
        <v>0</v>
      </c>
      <c r="C25" s="1">
        <v>1</v>
      </c>
      <c r="D25" s="285" t="s">
        <v>926</v>
      </c>
      <c r="E25" s="1">
        <v>9</v>
      </c>
      <c r="F25" s="1"/>
      <c r="G25" s="283">
        <v>139391793</v>
      </c>
      <c r="H25" s="1" t="s">
        <v>300</v>
      </c>
      <c r="I25" s="1" t="s">
        <v>301</v>
      </c>
      <c r="J25" s="1" t="s">
        <v>927</v>
      </c>
      <c r="K25" s="1" t="s">
        <v>928</v>
      </c>
      <c r="L25" s="1" t="s">
        <v>922</v>
      </c>
      <c r="M25" s="1" t="s">
        <v>922</v>
      </c>
      <c r="N25" s="1"/>
      <c r="O25" s="1">
        <v>0.37</v>
      </c>
      <c r="P25" s="1">
        <v>0</v>
      </c>
      <c r="Q25" s="1">
        <v>0.68</v>
      </c>
    </row>
    <row r="26" spans="1:17" s="282" customFormat="1" ht="20">
      <c r="A26" s="375"/>
      <c r="B26" s="1">
        <v>0</v>
      </c>
      <c r="C26" s="1">
        <v>1</v>
      </c>
      <c r="D26" s="285" t="s">
        <v>929</v>
      </c>
      <c r="E26" s="1">
        <v>8</v>
      </c>
      <c r="F26" s="1"/>
      <c r="G26" s="283">
        <v>103358524</v>
      </c>
      <c r="H26" s="1" t="s">
        <v>300</v>
      </c>
      <c r="I26" s="1" t="s">
        <v>301</v>
      </c>
      <c r="J26" s="1" t="s">
        <v>930</v>
      </c>
      <c r="K26" s="1" t="s">
        <v>931</v>
      </c>
      <c r="L26" s="1" t="s">
        <v>922</v>
      </c>
      <c r="M26" s="1" t="s">
        <v>922</v>
      </c>
      <c r="N26" s="1"/>
      <c r="O26" s="1">
        <v>0.38</v>
      </c>
      <c r="P26" s="1">
        <v>0</v>
      </c>
      <c r="Q26" s="1">
        <v>0.68</v>
      </c>
    </row>
    <row r="27" spans="1:17" s="282" customFormat="1" ht="20">
      <c r="A27" s="375"/>
      <c r="B27" s="1">
        <v>0</v>
      </c>
      <c r="C27" s="1">
        <v>1</v>
      </c>
      <c r="D27" s="285" t="s">
        <v>932</v>
      </c>
      <c r="E27" s="1">
        <v>8</v>
      </c>
      <c r="F27" s="1"/>
      <c r="G27" s="283">
        <v>71050441</v>
      </c>
      <c r="H27" s="1" t="s">
        <v>298</v>
      </c>
      <c r="I27" s="1" t="s">
        <v>387</v>
      </c>
      <c r="J27" s="1" t="s">
        <v>933</v>
      </c>
      <c r="K27" s="1" t="s">
        <v>934</v>
      </c>
      <c r="L27" s="1" t="s">
        <v>922</v>
      </c>
      <c r="M27" s="1" t="s">
        <v>922</v>
      </c>
      <c r="N27" s="1"/>
      <c r="O27" s="1">
        <v>0.38</v>
      </c>
      <c r="P27" s="1">
        <v>0</v>
      </c>
      <c r="Q27" s="1">
        <v>0.68</v>
      </c>
    </row>
    <row r="28" spans="1:17" s="282" customFormat="1" ht="20">
      <c r="A28" s="1" t="s">
        <v>897</v>
      </c>
      <c r="B28" s="1">
        <v>1</v>
      </c>
      <c r="C28" s="1">
        <v>0</v>
      </c>
      <c r="D28" s="285" t="s">
        <v>935</v>
      </c>
      <c r="E28" s="1">
        <v>17</v>
      </c>
      <c r="F28" s="1"/>
      <c r="G28" s="283">
        <v>70120115</v>
      </c>
      <c r="H28" s="1" t="s">
        <v>387</v>
      </c>
      <c r="I28" s="1" t="s">
        <v>718</v>
      </c>
      <c r="J28" s="1" t="s">
        <v>936</v>
      </c>
      <c r="K28" s="1" t="s">
        <v>937</v>
      </c>
      <c r="L28" s="1" t="s">
        <v>921</v>
      </c>
      <c r="M28" s="1" t="s">
        <v>938</v>
      </c>
      <c r="N28" s="1"/>
      <c r="O28" s="1">
        <v>0.42</v>
      </c>
      <c r="P28" s="1">
        <v>0</v>
      </c>
      <c r="Q28" s="1">
        <v>0.75</v>
      </c>
    </row>
    <row r="29" spans="1:17" s="282" customFormat="1" ht="20">
      <c r="A29" s="1"/>
      <c r="B29" s="1"/>
      <c r="C29" s="1"/>
      <c r="D29" s="1"/>
      <c r="E29" s="1"/>
      <c r="F29" s="1"/>
      <c r="G29" s="283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s="282" customFormat="1" ht="20">
      <c r="A30" s="280"/>
      <c r="B30" s="280">
        <v>0</v>
      </c>
      <c r="C30" s="280">
        <v>0</v>
      </c>
      <c r="D30" s="280" t="s">
        <v>939</v>
      </c>
      <c r="E30" s="280"/>
      <c r="F30" s="280"/>
      <c r="G30" s="281"/>
      <c r="H30" s="280"/>
      <c r="I30" s="280"/>
      <c r="J30" s="280"/>
      <c r="K30" s="280"/>
      <c r="L30" s="280"/>
      <c r="M30" s="280"/>
      <c r="N30" s="280"/>
      <c r="O30" s="280">
        <v>0.76</v>
      </c>
      <c r="P30" s="280">
        <v>0.75</v>
      </c>
      <c r="Q30" s="280">
        <v>0.76</v>
      </c>
    </row>
    <row r="31" spans="1:17" s="282" customFormat="1" ht="20">
      <c r="A31" s="1"/>
      <c r="B31" s="1"/>
      <c r="C31" s="1"/>
      <c r="D31" s="1"/>
      <c r="E31" s="1"/>
      <c r="F31" s="1"/>
      <c r="G31" s="283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282" customFormat="1" ht="20">
      <c r="A32" s="1" t="s">
        <v>940</v>
      </c>
      <c r="B32" s="1">
        <v>0</v>
      </c>
      <c r="C32" s="1">
        <v>1</v>
      </c>
      <c r="D32" s="285" t="s">
        <v>941</v>
      </c>
      <c r="E32" s="1">
        <v>19</v>
      </c>
      <c r="F32" s="1"/>
      <c r="G32" s="283">
        <v>4362684</v>
      </c>
      <c r="H32" s="1" t="s">
        <v>300</v>
      </c>
      <c r="I32" s="1" t="s">
        <v>387</v>
      </c>
      <c r="J32" s="1" t="s">
        <v>942</v>
      </c>
      <c r="K32" s="1" t="s">
        <v>943</v>
      </c>
      <c r="L32" s="1" t="s">
        <v>922</v>
      </c>
      <c r="M32" s="1" t="s">
        <v>922</v>
      </c>
      <c r="N32" s="1"/>
      <c r="O32" s="1">
        <v>0.86</v>
      </c>
      <c r="P32" s="1">
        <v>0.77</v>
      </c>
      <c r="Q32" s="1">
        <v>1</v>
      </c>
    </row>
    <row r="33" spans="1:17" s="282" customFormat="1" ht="20">
      <c r="A33" s="1" t="s">
        <v>940</v>
      </c>
      <c r="B33" s="1">
        <v>0</v>
      </c>
      <c r="C33" s="1">
        <v>1</v>
      </c>
      <c r="D33" s="285" t="s">
        <v>944</v>
      </c>
      <c r="E33" s="1">
        <v>2</v>
      </c>
      <c r="F33" s="1"/>
      <c r="G33" s="283">
        <v>187503031</v>
      </c>
      <c r="H33" s="1" t="s">
        <v>387</v>
      </c>
      <c r="I33" s="1" t="s">
        <v>298</v>
      </c>
      <c r="J33" s="1" t="s">
        <v>945</v>
      </c>
      <c r="K33" s="1" t="s">
        <v>946</v>
      </c>
      <c r="L33" s="1" t="s">
        <v>922</v>
      </c>
      <c r="M33" s="1" t="s">
        <v>922</v>
      </c>
      <c r="N33" s="1"/>
      <c r="O33" s="1">
        <v>0.87</v>
      </c>
      <c r="P33" s="1">
        <v>0.77</v>
      </c>
      <c r="Q33" s="1">
        <v>1</v>
      </c>
    </row>
    <row r="34" spans="1:17" s="282" customFormat="1" ht="20">
      <c r="A34" s="375" t="s">
        <v>940</v>
      </c>
      <c r="B34" s="1"/>
      <c r="C34" s="1"/>
      <c r="D34" s="1" t="s">
        <v>947</v>
      </c>
      <c r="E34" s="1">
        <v>16</v>
      </c>
      <c r="F34" s="1" t="s">
        <v>899</v>
      </c>
      <c r="G34" s="283"/>
      <c r="H34" s="1"/>
      <c r="I34" s="1"/>
      <c r="J34" s="1"/>
      <c r="K34" s="1"/>
      <c r="L34" s="1">
        <v>1</v>
      </c>
      <c r="M34" s="1">
        <v>3</v>
      </c>
      <c r="N34" s="1">
        <v>3</v>
      </c>
      <c r="O34" s="1">
        <v>0.88</v>
      </c>
      <c r="P34" s="1">
        <v>0.78</v>
      </c>
      <c r="Q34" s="1">
        <v>1</v>
      </c>
    </row>
    <row r="35" spans="1:17" s="282" customFormat="1" ht="20">
      <c r="A35" s="375"/>
      <c r="B35" s="1"/>
      <c r="C35" s="1"/>
      <c r="D35" s="1" t="s">
        <v>948</v>
      </c>
      <c r="E35" s="1">
        <v>16</v>
      </c>
      <c r="F35" s="1" t="s">
        <v>901</v>
      </c>
      <c r="G35" s="283"/>
      <c r="H35" s="1"/>
      <c r="I35" s="1"/>
      <c r="J35" s="1"/>
      <c r="K35" s="1"/>
      <c r="L35" s="1">
        <v>1</v>
      </c>
      <c r="M35" s="1">
        <v>3</v>
      </c>
      <c r="N35" s="1">
        <v>3</v>
      </c>
      <c r="O35" s="1">
        <v>0.88</v>
      </c>
      <c r="P35" s="1">
        <v>0.78</v>
      </c>
      <c r="Q35" s="1">
        <v>1</v>
      </c>
    </row>
    <row r="36" spans="1:17" s="282" customFormat="1" ht="20">
      <c r="A36" s="375"/>
      <c r="B36" s="1"/>
      <c r="C36" s="1"/>
      <c r="D36" s="1" t="s">
        <v>949</v>
      </c>
      <c r="E36" s="1">
        <v>1</v>
      </c>
      <c r="F36" s="1" t="s">
        <v>901</v>
      </c>
      <c r="G36" s="283"/>
      <c r="H36" s="1"/>
      <c r="I36" s="1"/>
      <c r="J36" s="1"/>
      <c r="K36" s="1"/>
      <c r="L36" s="1">
        <v>1</v>
      </c>
      <c r="M36" s="1">
        <v>2</v>
      </c>
      <c r="N36" s="1">
        <v>1</v>
      </c>
      <c r="O36" s="1">
        <v>0.88</v>
      </c>
      <c r="P36" s="1">
        <v>0.78</v>
      </c>
      <c r="Q36" s="1">
        <v>1</v>
      </c>
    </row>
    <row r="37" spans="1:17" s="282" customFormat="1" ht="20">
      <c r="A37" s="375"/>
      <c r="B37" s="1"/>
      <c r="C37" s="1"/>
      <c r="D37" s="1" t="s">
        <v>950</v>
      </c>
      <c r="E37" s="1">
        <v>10</v>
      </c>
      <c r="F37" s="1" t="s">
        <v>899</v>
      </c>
      <c r="G37" s="283"/>
      <c r="H37" s="1"/>
      <c r="I37" s="1"/>
      <c r="J37" s="1"/>
      <c r="K37" s="1"/>
      <c r="L37" s="1">
        <v>1</v>
      </c>
      <c r="M37" s="1">
        <v>2</v>
      </c>
      <c r="N37" s="1">
        <v>1</v>
      </c>
      <c r="O37" s="1">
        <v>0.88</v>
      </c>
      <c r="P37" s="1">
        <v>0.78</v>
      </c>
      <c r="Q37" s="1">
        <v>1</v>
      </c>
    </row>
    <row r="38" spans="1:17" s="282" customFormat="1" ht="20">
      <c r="A38" s="375"/>
      <c r="B38" s="1"/>
      <c r="C38" s="1"/>
      <c r="D38" s="1" t="s">
        <v>951</v>
      </c>
      <c r="E38" s="1">
        <v>10</v>
      </c>
      <c r="F38" s="1" t="s">
        <v>901</v>
      </c>
      <c r="G38" s="283"/>
      <c r="H38" s="1"/>
      <c r="I38" s="1"/>
      <c r="J38" s="1"/>
      <c r="K38" s="1"/>
      <c r="L38" s="1">
        <v>1</v>
      </c>
      <c r="M38" s="1">
        <v>2</v>
      </c>
      <c r="N38" s="1">
        <v>1</v>
      </c>
      <c r="O38" s="1">
        <v>0.88</v>
      </c>
      <c r="P38" s="1">
        <v>0.78</v>
      </c>
      <c r="Q38" s="1">
        <v>1</v>
      </c>
    </row>
    <row r="39" spans="1:17" s="282" customFormat="1" ht="20">
      <c r="A39" s="375"/>
      <c r="B39" s="1"/>
      <c r="C39" s="1"/>
      <c r="D39" s="1" t="s">
        <v>952</v>
      </c>
      <c r="E39" s="1">
        <v>11</v>
      </c>
      <c r="F39" s="1" t="s">
        <v>901</v>
      </c>
      <c r="G39" s="283"/>
      <c r="H39" s="1"/>
      <c r="I39" s="1"/>
      <c r="J39" s="1"/>
      <c r="K39" s="1"/>
      <c r="L39" s="1">
        <v>1</v>
      </c>
      <c r="M39" s="1">
        <v>2</v>
      </c>
      <c r="N39" s="1">
        <v>1</v>
      </c>
      <c r="O39" s="1">
        <v>0.88</v>
      </c>
      <c r="P39" s="1">
        <v>0.78</v>
      </c>
      <c r="Q39" s="1">
        <v>1</v>
      </c>
    </row>
    <row r="40" spans="1:17" s="282" customFormat="1" ht="20">
      <c r="A40" s="375"/>
      <c r="B40" s="1"/>
      <c r="C40" s="1"/>
      <c r="D40" s="1" t="s">
        <v>953</v>
      </c>
      <c r="E40" s="1">
        <v>11</v>
      </c>
      <c r="F40" s="1" t="s">
        <v>899</v>
      </c>
      <c r="G40" s="283"/>
      <c r="H40" s="1"/>
      <c r="I40" s="1"/>
      <c r="J40" s="1"/>
      <c r="K40" s="1"/>
      <c r="L40" s="1">
        <v>1</v>
      </c>
      <c r="M40" s="1">
        <v>2</v>
      </c>
      <c r="N40" s="1">
        <v>1</v>
      </c>
      <c r="O40" s="1">
        <v>0.88</v>
      </c>
      <c r="P40" s="1">
        <v>0.78</v>
      </c>
      <c r="Q40" s="1">
        <v>1</v>
      </c>
    </row>
    <row r="41" spans="1:17" s="282" customFormat="1" ht="20">
      <c r="A41" s="375"/>
      <c r="B41" s="1"/>
      <c r="C41" s="1"/>
      <c r="D41" s="1" t="s">
        <v>954</v>
      </c>
      <c r="E41" s="1">
        <v>1</v>
      </c>
      <c r="F41" s="1" t="s">
        <v>899</v>
      </c>
      <c r="G41" s="283"/>
      <c r="H41" s="1"/>
      <c r="I41" s="1"/>
      <c r="J41" s="1"/>
      <c r="K41" s="1"/>
      <c r="L41" s="1">
        <v>2</v>
      </c>
      <c r="M41" s="1">
        <v>3</v>
      </c>
      <c r="N41" s="1">
        <v>3</v>
      </c>
      <c r="O41" s="1">
        <v>0.88</v>
      </c>
      <c r="P41" s="1">
        <v>0.78</v>
      </c>
      <c r="Q41" s="1">
        <v>1</v>
      </c>
    </row>
    <row r="42" spans="1:17" s="282" customFormat="1" ht="20">
      <c r="A42" s="375"/>
      <c r="B42" s="1"/>
      <c r="C42" s="1"/>
      <c r="D42" s="1" t="s">
        <v>955</v>
      </c>
      <c r="E42" s="1">
        <v>16</v>
      </c>
      <c r="F42" s="1" t="s">
        <v>899</v>
      </c>
      <c r="G42" s="283"/>
      <c r="H42" s="1"/>
      <c r="I42" s="1"/>
      <c r="J42" s="1"/>
      <c r="K42" s="1"/>
      <c r="L42" s="1">
        <v>1</v>
      </c>
      <c r="M42" s="1">
        <v>3</v>
      </c>
      <c r="N42" s="1">
        <v>1</v>
      </c>
      <c r="O42" s="1">
        <v>0.88</v>
      </c>
      <c r="P42" s="1">
        <v>0.78</v>
      </c>
      <c r="Q42" s="1">
        <v>1</v>
      </c>
    </row>
    <row r="43" spans="1:17" s="282" customFormat="1" ht="20">
      <c r="A43" s="375"/>
      <c r="B43" s="1"/>
      <c r="C43" s="1"/>
      <c r="D43" s="1" t="s">
        <v>956</v>
      </c>
      <c r="E43" s="1">
        <v>16</v>
      </c>
      <c r="F43" s="1" t="s">
        <v>901</v>
      </c>
      <c r="G43" s="283"/>
      <c r="H43" s="1"/>
      <c r="I43" s="1"/>
      <c r="J43" s="1"/>
      <c r="K43" s="1"/>
      <c r="L43" s="1">
        <v>1</v>
      </c>
      <c r="M43" s="1">
        <v>3</v>
      </c>
      <c r="N43" s="1">
        <v>1</v>
      </c>
      <c r="O43" s="1">
        <v>0.88</v>
      </c>
      <c r="P43" s="1">
        <v>0.78</v>
      </c>
      <c r="Q43" s="1">
        <v>1</v>
      </c>
    </row>
    <row r="44" spans="1:17" s="282" customFormat="1" ht="20">
      <c r="A44" s="375"/>
      <c r="B44" s="1"/>
      <c r="C44" s="1"/>
      <c r="D44" s="1" t="s">
        <v>957</v>
      </c>
      <c r="E44" s="1" t="s">
        <v>958</v>
      </c>
      <c r="F44" s="1" t="s">
        <v>899</v>
      </c>
      <c r="G44" s="283"/>
      <c r="H44" s="1"/>
      <c r="I44" s="1"/>
      <c r="J44" s="1"/>
      <c r="K44" s="1"/>
      <c r="L44" s="1">
        <v>2</v>
      </c>
      <c r="M44" s="1">
        <v>3</v>
      </c>
      <c r="N44" s="1">
        <v>3</v>
      </c>
      <c r="O44" s="1">
        <v>0.88</v>
      </c>
      <c r="P44" s="1">
        <v>0.78</v>
      </c>
      <c r="Q44" s="1">
        <v>1</v>
      </c>
    </row>
    <row r="45" spans="1:17" s="282" customFormat="1" ht="20">
      <c r="A45" s="375"/>
      <c r="B45" s="1"/>
      <c r="C45" s="1"/>
      <c r="D45" s="1" t="s">
        <v>959</v>
      </c>
      <c r="E45" s="1" t="s">
        <v>958</v>
      </c>
      <c r="F45" s="1" t="s">
        <v>901</v>
      </c>
      <c r="G45" s="283"/>
      <c r="H45" s="1"/>
      <c r="I45" s="1"/>
      <c r="J45" s="1"/>
      <c r="K45" s="1"/>
      <c r="L45" s="1">
        <v>2</v>
      </c>
      <c r="M45" s="1">
        <v>3</v>
      </c>
      <c r="N45" s="1">
        <v>3</v>
      </c>
      <c r="O45" s="1">
        <v>0.88</v>
      </c>
      <c r="P45" s="1">
        <v>0.78</v>
      </c>
      <c r="Q45" s="1">
        <v>1</v>
      </c>
    </row>
    <row r="46" spans="1:17" s="282" customFormat="1" ht="20">
      <c r="A46" s="375"/>
      <c r="B46" s="1"/>
      <c r="C46" s="1"/>
      <c r="D46" s="1" t="s">
        <v>960</v>
      </c>
      <c r="E46" s="1">
        <v>21</v>
      </c>
      <c r="F46" s="1" t="s">
        <v>899</v>
      </c>
      <c r="G46" s="283"/>
      <c r="H46" s="1"/>
      <c r="I46" s="1"/>
      <c r="J46" s="1"/>
      <c r="K46" s="1"/>
      <c r="L46" s="1">
        <v>0</v>
      </c>
      <c r="M46" s="1">
        <v>3</v>
      </c>
      <c r="N46" s="1">
        <v>3</v>
      </c>
      <c r="O46" s="1">
        <v>0.88</v>
      </c>
      <c r="P46" s="1">
        <v>0.78</v>
      </c>
      <c r="Q46" s="1">
        <v>1</v>
      </c>
    </row>
    <row r="47" spans="1:17" s="282" customFormat="1" ht="20">
      <c r="A47" s="375"/>
      <c r="B47" s="1"/>
      <c r="C47" s="1"/>
      <c r="D47" s="1" t="s">
        <v>961</v>
      </c>
      <c r="E47" s="1">
        <v>22</v>
      </c>
      <c r="F47" s="1" t="s">
        <v>899</v>
      </c>
      <c r="G47" s="283"/>
      <c r="H47" s="1"/>
      <c r="I47" s="1"/>
      <c r="J47" s="1"/>
      <c r="K47" s="1"/>
      <c r="L47" s="1">
        <v>1</v>
      </c>
      <c r="M47" s="1">
        <v>2</v>
      </c>
      <c r="N47" s="1">
        <v>1</v>
      </c>
      <c r="O47" s="1">
        <v>0.88</v>
      </c>
      <c r="P47" s="1">
        <v>0.78</v>
      </c>
      <c r="Q47" s="1">
        <v>1</v>
      </c>
    </row>
    <row r="48" spans="1:17" s="282" customFormat="1" ht="20">
      <c r="A48" s="375"/>
      <c r="B48" s="1"/>
      <c r="C48" s="1"/>
      <c r="D48" s="1" t="s">
        <v>962</v>
      </c>
      <c r="E48" s="1">
        <v>15</v>
      </c>
      <c r="F48" s="1" t="s">
        <v>899</v>
      </c>
      <c r="G48" s="283"/>
      <c r="H48" s="1"/>
      <c r="I48" s="1"/>
      <c r="J48" s="1"/>
      <c r="K48" s="1"/>
      <c r="L48" s="1">
        <v>1</v>
      </c>
      <c r="M48" s="1">
        <v>2</v>
      </c>
      <c r="N48" s="1">
        <v>1</v>
      </c>
      <c r="O48" s="1">
        <v>0.88</v>
      </c>
      <c r="P48" s="1">
        <v>0.78</v>
      </c>
      <c r="Q48" s="1">
        <v>1</v>
      </c>
    </row>
    <row r="49" spans="1:17" s="282" customFormat="1" ht="20">
      <c r="A49" s="375"/>
      <c r="B49" s="1"/>
      <c r="C49" s="1"/>
      <c r="D49" s="1" t="s">
        <v>963</v>
      </c>
      <c r="E49" s="1">
        <v>7</v>
      </c>
      <c r="F49" s="1" t="s">
        <v>901</v>
      </c>
      <c r="G49" s="283"/>
      <c r="H49" s="1"/>
      <c r="I49" s="1"/>
      <c r="J49" s="1"/>
      <c r="K49" s="1"/>
      <c r="L49" s="1">
        <v>1</v>
      </c>
      <c r="M49" s="1">
        <v>2</v>
      </c>
      <c r="N49" s="1">
        <v>1</v>
      </c>
      <c r="O49" s="1">
        <v>0.88</v>
      </c>
      <c r="P49" s="1">
        <v>0.78</v>
      </c>
      <c r="Q49" s="1">
        <v>1</v>
      </c>
    </row>
    <row r="50" spans="1:17" s="282" customFormat="1" ht="20">
      <c r="A50" s="375"/>
      <c r="B50" s="1"/>
      <c r="C50" s="1"/>
      <c r="D50" s="1" t="s">
        <v>964</v>
      </c>
      <c r="E50" s="1">
        <v>7</v>
      </c>
      <c r="F50" s="1" t="s">
        <v>899</v>
      </c>
      <c r="G50" s="283"/>
      <c r="H50" s="1"/>
      <c r="I50" s="1"/>
      <c r="J50" s="1"/>
      <c r="K50" s="1"/>
      <c r="L50" s="1">
        <v>1</v>
      </c>
      <c r="M50" s="1">
        <v>2</v>
      </c>
      <c r="N50" s="1">
        <v>1</v>
      </c>
      <c r="O50" s="1">
        <v>0.88</v>
      </c>
      <c r="P50" s="1">
        <v>0.78</v>
      </c>
      <c r="Q50" s="1">
        <v>1</v>
      </c>
    </row>
    <row r="51" spans="1:17" s="282" customFormat="1" ht="20">
      <c r="A51" s="1"/>
      <c r="B51" s="1"/>
      <c r="C51" s="1"/>
      <c r="D51" s="1"/>
      <c r="E51" s="1"/>
      <c r="F51" s="1"/>
      <c r="G51" s="283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282" customFormat="1" ht="20">
      <c r="A52" s="1" t="s">
        <v>965</v>
      </c>
      <c r="B52" s="1">
        <v>0</v>
      </c>
      <c r="C52" s="1">
        <v>1</v>
      </c>
      <c r="D52" s="285" t="s">
        <v>966</v>
      </c>
      <c r="E52" s="1">
        <v>22</v>
      </c>
      <c r="F52" s="1"/>
      <c r="G52" s="283">
        <v>29674102</v>
      </c>
      <c r="H52" s="1" t="s">
        <v>301</v>
      </c>
      <c r="I52" s="1" t="s">
        <v>387</v>
      </c>
      <c r="J52" s="1" t="s">
        <v>967</v>
      </c>
      <c r="K52" s="1" t="s">
        <v>938</v>
      </c>
      <c r="L52" s="1" t="s">
        <v>968</v>
      </c>
      <c r="M52" s="1" t="s">
        <v>922</v>
      </c>
      <c r="N52" s="1"/>
      <c r="O52" s="1">
        <v>1</v>
      </c>
      <c r="P52" s="1">
        <v>1</v>
      </c>
      <c r="Q52" s="1">
        <v>1</v>
      </c>
    </row>
    <row r="53" spans="1:17" s="282" customFormat="1" ht="20">
      <c r="A53" s="4" t="s">
        <v>969</v>
      </c>
      <c r="B53" s="4">
        <v>0</v>
      </c>
      <c r="C53" s="4">
        <v>1</v>
      </c>
      <c r="D53" s="286" t="s">
        <v>970</v>
      </c>
      <c r="E53" s="4">
        <v>7</v>
      </c>
      <c r="F53" s="4"/>
      <c r="G53" s="287">
        <v>75216131</v>
      </c>
      <c r="H53" s="4" t="s">
        <v>301</v>
      </c>
      <c r="I53" s="4" t="s">
        <v>298</v>
      </c>
      <c r="J53" s="4" t="s">
        <v>971</v>
      </c>
      <c r="K53" s="4" t="s">
        <v>938</v>
      </c>
      <c r="L53" s="4" t="s">
        <v>968</v>
      </c>
      <c r="M53" s="4" t="s">
        <v>922</v>
      </c>
      <c r="N53" s="4"/>
      <c r="O53" s="4">
        <v>1</v>
      </c>
      <c r="P53" s="4">
        <v>1</v>
      </c>
      <c r="Q53" s="4">
        <v>1</v>
      </c>
    </row>
  </sheetData>
  <mergeCells count="19">
    <mergeCell ref="O3:O4"/>
    <mergeCell ref="P3:P4"/>
    <mergeCell ref="Q3:Q4"/>
    <mergeCell ref="A5:A22"/>
    <mergeCell ref="A23:A27"/>
    <mergeCell ref="H3:H4"/>
    <mergeCell ref="I3:I4"/>
    <mergeCell ref="J3:J4"/>
    <mergeCell ref="K3:K4"/>
    <mergeCell ref="L3:L4"/>
    <mergeCell ref="M3:M4"/>
    <mergeCell ref="B3:B4"/>
    <mergeCell ref="C3:C4"/>
    <mergeCell ref="D3:D4"/>
    <mergeCell ref="E3:E4"/>
    <mergeCell ref="F3:F4"/>
    <mergeCell ref="G3:G4"/>
    <mergeCell ref="A34:A50"/>
    <mergeCell ref="N3:N4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8BCA-1FE2-6D4D-8666-AE5373A08004}">
  <dimension ref="A1:L399"/>
  <sheetViews>
    <sheetView workbookViewId="0">
      <selection activeCell="I15" sqref="I15"/>
    </sheetView>
  </sheetViews>
  <sheetFormatPr baseColWidth="10" defaultColWidth="7.5703125" defaultRowHeight="16"/>
  <cols>
    <col min="1" max="1" width="15.42578125" style="275" customWidth="1"/>
    <col min="2" max="2" width="12.140625" style="275" bestFit="1" customWidth="1"/>
    <col min="3" max="3" width="18.140625" style="275" customWidth="1"/>
    <col min="4" max="4" width="16.28515625" style="275" customWidth="1"/>
    <col min="5" max="5" width="30.7109375" style="275" customWidth="1"/>
    <col min="6" max="16384" width="7.5703125" style="275"/>
  </cols>
  <sheetData>
    <row r="1" spans="1:12" ht="16" customHeight="1">
      <c r="A1" s="276" t="s">
        <v>1491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</row>
    <row r="2" spans="1:12" ht="16" customHeight="1">
      <c r="A2" s="276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</row>
    <row r="3" spans="1:12" ht="51" customHeight="1">
      <c r="A3" s="289" t="s">
        <v>972</v>
      </c>
      <c r="B3" s="289" t="s">
        <v>973</v>
      </c>
      <c r="C3" s="279" t="s">
        <v>974</v>
      </c>
      <c r="D3" s="279" t="s">
        <v>975</v>
      </c>
      <c r="E3" s="279" t="s">
        <v>976</v>
      </c>
    </row>
    <row r="4" spans="1:12">
      <c r="A4" s="1" t="s">
        <v>977</v>
      </c>
      <c r="B4" s="1" t="s">
        <v>939</v>
      </c>
      <c r="C4" s="290">
        <v>0.97793150160286002</v>
      </c>
      <c r="D4" s="291">
        <v>1.1568012284575301E-3</v>
      </c>
      <c r="E4" s="290">
        <v>2.0911697168681499E-2</v>
      </c>
    </row>
    <row r="5" spans="1:12">
      <c r="A5" s="1" t="s">
        <v>898</v>
      </c>
      <c r="B5" s="1" t="s">
        <v>939</v>
      </c>
      <c r="C5" s="290">
        <v>0.97924248649932</v>
      </c>
      <c r="D5" s="291">
        <v>1.29321883692E-15</v>
      </c>
      <c r="E5" s="290">
        <v>2.07575135006778E-2</v>
      </c>
    </row>
    <row r="6" spans="1:12">
      <c r="A6" s="1" t="s">
        <v>978</v>
      </c>
      <c r="B6" s="1" t="s">
        <v>939</v>
      </c>
      <c r="C6" s="290">
        <v>0.97760126544247306</v>
      </c>
      <c r="D6" s="291">
        <v>1.4482043674717E-3</v>
      </c>
      <c r="E6" s="290">
        <v>2.09505301900548E-2</v>
      </c>
    </row>
    <row r="7" spans="1:12">
      <c r="A7" s="1" t="s">
        <v>900</v>
      </c>
      <c r="B7" s="1" t="s">
        <v>939</v>
      </c>
      <c r="C7" s="290">
        <v>0.97924248649932</v>
      </c>
      <c r="D7" s="291">
        <v>1.29321883692E-15</v>
      </c>
      <c r="E7" s="290">
        <v>2.07575135006778E-2</v>
      </c>
    </row>
    <row r="8" spans="1:12">
      <c r="A8" s="1" t="s">
        <v>979</v>
      </c>
      <c r="B8" s="1" t="s">
        <v>939</v>
      </c>
      <c r="C8" s="290">
        <v>0.97900481709120202</v>
      </c>
      <c r="D8" s="291">
        <v>2.09698700106676E-4</v>
      </c>
      <c r="E8" s="290">
        <v>2.07854842086907E-2</v>
      </c>
    </row>
    <row r="9" spans="1:12">
      <c r="A9" s="1" t="s">
        <v>913</v>
      </c>
      <c r="B9" s="1" t="s">
        <v>939</v>
      </c>
      <c r="C9" s="290">
        <v>0.97924248649932</v>
      </c>
      <c r="D9" s="291">
        <v>1.29321883692E-15</v>
      </c>
      <c r="E9" s="290">
        <v>2.07575135006778E-2</v>
      </c>
    </row>
    <row r="10" spans="1:12">
      <c r="A10" s="1" t="s">
        <v>908</v>
      </c>
      <c r="B10" s="1" t="s">
        <v>939</v>
      </c>
      <c r="C10" s="290">
        <v>0.97924248649932</v>
      </c>
      <c r="D10" s="291">
        <v>1.29321883692E-15</v>
      </c>
      <c r="E10" s="290">
        <v>2.07575135006778E-2</v>
      </c>
    </row>
    <row r="11" spans="1:12">
      <c r="A11" s="1" t="s">
        <v>914</v>
      </c>
      <c r="B11" s="1" t="s">
        <v>939</v>
      </c>
      <c r="C11" s="290">
        <v>0.97924248649932</v>
      </c>
      <c r="D11" s="291">
        <v>1.29321883692E-15</v>
      </c>
      <c r="E11" s="290">
        <v>2.07575135006778E-2</v>
      </c>
    </row>
    <row r="12" spans="1:12">
      <c r="A12" s="1" t="s">
        <v>904</v>
      </c>
      <c r="B12" s="1" t="s">
        <v>939</v>
      </c>
      <c r="C12" s="290">
        <v>0.97924248649932</v>
      </c>
      <c r="D12" s="291">
        <v>1.29321883692E-15</v>
      </c>
      <c r="E12" s="290">
        <v>2.07575135006778E-2</v>
      </c>
    </row>
    <row r="13" spans="1:12">
      <c r="A13" s="1" t="s">
        <v>905</v>
      </c>
      <c r="B13" s="1" t="s">
        <v>939</v>
      </c>
      <c r="C13" s="290">
        <v>0.97924248649932</v>
      </c>
      <c r="D13" s="291">
        <v>1.29321883692E-15</v>
      </c>
      <c r="E13" s="290">
        <v>2.07575135006778E-2</v>
      </c>
    </row>
    <row r="14" spans="1:12">
      <c r="A14" s="1" t="s">
        <v>917</v>
      </c>
      <c r="B14" s="1" t="s">
        <v>939</v>
      </c>
      <c r="C14" s="290">
        <v>0.97924248649932</v>
      </c>
      <c r="D14" s="291">
        <v>1.29321883692E-15</v>
      </c>
      <c r="E14" s="290">
        <v>2.07575135006778E-2</v>
      </c>
    </row>
    <row r="15" spans="1:12">
      <c r="A15" s="1" t="s">
        <v>916</v>
      </c>
      <c r="B15" s="1" t="s">
        <v>939</v>
      </c>
      <c r="C15" s="290">
        <v>0.97924248649932</v>
      </c>
      <c r="D15" s="291">
        <v>1.29321883692E-15</v>
      </c>
      <c r="E15" s="290">
        <v>2.07575135006778E-2</v>
      </c>
    </row>
    <row r="16" spans="1:12">
      <c r="A16" s="1" t="s">
        <v>915</v>
      </c>
      <c r="B16" s="1" t="s">
        <v>939</v>
      </c>
      <c r="C16" s="290">
        <v>0.97924248649932</v>
      </c>
      <c r="D16" s="291">
        <v>1.29321883692E-15</v>
      </c>
      <c r="E16" s="290">
        <v>2.07575135006778E-2</v>
      </c>
    </row>
    <row r="17" spans="1:5">
      <c r="A17" s="1" t="s">
        <v>902</v>
      </c>
      <c r="B17" s="1" t="s">
        <v>939</v>
      </c>
      <c r="C17" s="290">
        <v>0.97924248649932</v>
      </c>
      <c r="D17" s="291">
        <v>1.29321883692E-15</v>
      </c>
      <c r="E17" s="290">
        <v>2.07575135006778E-2</v>
      </c>
    </row>
    <row r="18" spans="1:5">
      <c r="A18" s="1" t="s">
        <v>903</v>
      </c>
      <c r="B18" s="1" t="s">
        <v>939</v>
      </c>
      <c r="C18" s="290">
        <v>0.97924248649932</v>
      </c>
      <c r="D18" s="291">
        <v>1.29321883692E-15</v>
      </c>
      <c r="E18" s="290">
        <v>2.07575135006778E-2</v>
      </c>
    </row>
    <row r="19" spans="1:5">
      <c r="A19" s="1" t="s">
        <v>910</v>
      </c>
      <c r="B19" s="1" t="s">
        <v>939</v>
      </c>
      <c r="C19" s="290">
        <v>0.97924248649932</v>
      </c>
      <c r="D19" s="291">
        <v>1.29321883692E-15</v>
      </c>
      <c r="E19" s="290">
        <v>2.07575135006778E-2</v>
      </c>
    </row>
    <row r="20" spans="1:5">
      <c r="A20" s="1" t="s">
        <v>912</v>
      </c>
      <c r="B20" s="1" t="s">
        <v>939</v>
      </c>
      <c r="C20" s="290">
        <v>0.97924248649932</v>
      </c>
      <c r="D20" s="291">
        <v>1.29321883692E-15</v>
      </c>
      <c r="E20" s="290">
        <v>2.07575135006778E-2</v>
      </c>
    </row>
    <row r="21" spans="1:5">
      <c r="A21" s="1" t="s">
        <v>911</v>
      </c>
      <c r="B21" s="1" t="s">
        <v>939</v>
      </c>
      <c r="C21" s="290">
        <v>0.97924248649932</v>
      </c>
      <c r="D21" s="291">
        <v>1.29321883692E-15</v>
      </c>
      <c r="E21" s="290">
        <v>2.07575135006778E-2</v>
      </c>
    </row>
    <row r="22" spans="1:5">
      <c r="A22" s="1" t="s">
        <v>909</v>
      </c>
      <c r="B22" s="1" t="s">
        <v>939</v>
      </c>
      <c r="C22" s="290">
        <v>0.97924248649932</v>
      </c>
      <c r="D22" s="291">
        <v>1.29321883692E-15</v>
      </c>
      <c r="E22" s="290">
        <v>2.07575135006778E-2</v>
      </c>
    </row>
    <row r="23" spans="1:5">
      <c r="A23" s="1" t="s">
        <v>907</v>
      </c>
      <c r="B23" s="1" t="s">
        <v>939</v>
      </c>
      <c r="C23" s="290">
        <v>0.97924248649932</v>
      </c>
      <c r="D23" s="291">
        <v>1.29321883692E-15</v>
      </c>
      <c r="E23" s="290">
        <v>2.07575135006778E-2</v>
      </c>
    </row>
    <row r="24" spans="1:5">
      <c r="A24" s="1" t="s">
        <v>906</v>
      </c>
      <c r="B24" s="1" t="s">
        <v>939</v>
      </c>
      <c r="C24" s="290">
        <v>0.97924248649932</v>
      </c>
      <c r="D24" s="291">
        <v>1.29321883692E-15</v>
      </c>
      <c r="E24" s="290">
        <v>2.07575135006778E-2</v>
      </c>
    </row>
    <row r="25" spans="1:5">
      <c r="A25" s="1" t="s">
        <v>917</v>
      </c>
      <c r="B25" s="1" t="s">
        <v>964</v>
      </c>
      <c r="C25" s="290">
        <v>0.99115037618826596</v>
      </c>
      <c r="D25" s="291">
        <v>0</v>
      </c>
      <c r="E25" s="290">
        <v>8.8496238117333707E-3</v>
      </c>
    </row>
    <row r="26" spans="1:5">
      <c r="A26" s="1" t="s">
        <v>979</v>
      </c>
      <c r="B26" s="1" t="s">
        <v>964</v>
      </c>
      <c r="C26" s="290">
        <v>0.99090988270202496</v>
      </c>
      <c r="D26" s="291">
        <v>0</v>
      </c>
      <c r="E26" s="290">
        <v>9.0901172979745894E-3</v>
      </c>
    </row>
    <row r="27" spans="1:5">
      <c r="A27" s="1" t="s">
        <v>977</v>
      </c>
      <c r="B27" s="1" t="s">
        <v>964</v>
      </c>
      <c r="C27" s="290">
        <v>0.98982381367163597</v>
      </c>
      <c r="D27" s="291">
        <v>0</v>
      </c>
      <c r="E27" s="290">
        <v>1.0176186328363901E-2</v>
      </c>
    </row>
    <row r="28" spans="1:5">
      <c r="A28" s="1" t="s">
        <v>978</v>
      </c>
      <c r="B28" s="1" t="s">
        <v>964</v>
      </c>
      <c r="C28" s="290">
        <v>0.98948965351983798</v>
      </c>
      <c r="D28" s="291">
        <v>0</v>
      </c>
      <c r="E28" s="290">
        <v>1.05103464801619E-2</v>
      </c>
    </row>
    <row r="29" spans="1:5">
      <c r="A29" s="1" t="s">
        <v>917</v>
      </c>
      <c r="B29" s="1" t="s">
        <v>963</v>
      </c>
      <c r="C29" s="290">
        <v>0.99115037618826596</v>
      </c>
      <c r="D29" s="291">
        <v>0</v>
      </c>
      <c r="E29" s="290">
        <v>8.8496238117333707E-3</v>
      </c>
    </row>
    <row r="30" spans="1:5">
      <c r="A30" s="1" t="s">
        <v>979</v>
      </c>
      <c r="B30" s="1" t="s">
        <v>963</v>
      </c>
      <c r="C30" s="290">
        <v>0.99090988270202496</v>
      </c>
      <c r="D30" s="291">
        <v>0</v>
      </c>
      <c r="E30" s="290">
        <v>9.0901172979745894E-3</v>
      </c>
    </row>
    <row r="31" spans="1:5">
      <c r="A31" s="1" t="s">
        <v>977</v>
      </c>
      <c r="B31" s="1" t="s">
        <v>963</v>
      </c>
      <c r="C31" s="290">
        <v>0.98982381367163597</v>
      </c>
      <c r="D31" s="291">
        <v>0</v>
      </c>
      <c r="E31" s="290">
        <v>1.0176186328363901E-2</v>
      </c>
    </row>
    <row r="32" spans="1:5">
      <c r="A32" s="1" t="s">
        <v>978</v>
      </c>
      <c r="B32" s="1" t="s">
        <v>963</v>
      </c>
      <c r="C32" s="290">
        <v>0.98948965351983798</v>
      </c>
      <c r="D32" s="291">
        <v>0</v>
      </c>
      <c r="E32" s="290">
        <v>1.05103464801619E-2</v>
      </c>
    </row>
    <row r="33" spans="1:5">
      <c r="A33" s="1" t="s">
        <v>917</v>
      </c>
      <c r="B33" s="1" t="s">
        <v>961</v>
      </c>
      <c r="C33" s="290">
        <v>0.99115037618826596</v>
      </c>
      <c r="D33" s="291">
        <v>0</v>
      </c>
      <c r="E33" s="290">
        <v>8.8496238117333707E-3</v>
      </c>
    </row>
    <row r="34" spans="1:5">
      <c r="A34" s="1" t="s">
        <v>916</v>
      </c>
      <c r="B34" s="1" t="s">
        <v>961</v>
      </c>
      <c r="C34" s="290">
        <v>0.99115037618826596</v>
      </c>
      <c r="D34" s="291">
        <v>0</v>
      </c>
      <c r="E34" s="290">
        <v>8.8496238117333707E-3</v>
      </c>
    </row>
    <row r="35" spans="1:5">
      <c r="A35" s="1" t="s">
        <v>915</v>
      </c>
      <c r="B35" s="1" t="s">
        <v>961</v>
      </c>
      <c r="C35" s="290">
        <v>0.99115037618826596</v>
      </c>
      <c r="D35" s="291">
        <v>0</v>
      </c>
      <c r="E35" s="290">
        <v>8.8496238117333707E-3</v>
      </c>
    </row>
    <row r="36" spans="1:5">
      <c r="A36" s="1" t="s">
        <v>979</v>
      </c>
      <c r="B36" s="1" t="s">
        <v>961</v>
      </c>
      <c r="C36" s="290">
        <v>0.99090988270202496</v>
      </c>
      <c r="D36" s="291">
        <v>0</v>
      </c>
      <c r="E36" s="290">
        <v>9.0901172979745894E-3</v>
      </c>
    </row>
    <row r="37" spans="1:5">
      <c r="A37" s="1" t="s">
        <v>977</v>
      </c>
      <c r="B37" s="1" t="s">
        <v>961</v>
      </c>
      <c r="C37" s="290">
        <v>0.98982381367163597</v>
      </c>
      <c r="D37" s="291">
        <v>0</v>
      </c>
      <c r="E37" s="290">
        <v>1.0176186328363901E-2</v>
      </c>
    </row>
    <row r="38" spans="1:5">
      <c r="A38" s="1" t="s">
        <v>978</v>
      </c>
      <c r="B38" s="1" t="s">
        <v>961</v>
      </c>
      <c r="C38" s="290">
        <v>0.98948965351983798</v>
      </c>
      <c r="D38" s="291">
        <v>0</v>
      </c>
      <c r="E38" s="290">
        <v>1.05103464801619E-2</v>
      </c>
    </row>
    <row r="39" spans="1:5">
      <c r="A39" s="1" t="s">
        <v>913</v>
      </c>
      <c r="B39" s="1" t="s">
        <v>949</v>
      </c>
      <c r="C39" s="290">
        <v>0.99115037618826596</v>
      </c>
      <c r="D39" s="291">
        <v>0</v>
      </c>
      <c r="E39" s="290">
        <v>8.8496238117333707E-3</v>
      </c>
    </row>
    <row r="40" spans="1:5">
      <c r="A40" s="1" t="s">
        <v>908</v>
      </c>
      <c r="B40" s="1" t="s">
        <v>949</v>
      </c>
      <c r="C40" s="290">
        <v>0.99115037618826596</v>
      </c>
      <c r="D40" s="291">
        <v>0</v>
      </c>
      <c r="E40" s="290">
        <v>8.8496238117333707E-3</v>
      </c>
    </row>
    <row r="41" spans="1:5">
      <c r="A41" s="1" t="s">
        <v>914</v>
      </c>
      <c r="B41" s="1" t="s">
        <v>949</v>
      </c>
      <c r="C41" s="290">
        <v>0.99115037618826596</v>
      </c>
      <c r="D41" s="291">
        <v>0</v>
      </c>
      <c r="E41" s="290">
        <v>8.8496238117333707E-3</v>
      </c>
    </row>
    <row r="42" spans="1:5">
      <c r="A42" s="1" t="s">
        <v>904</v>
      </c>
      <c r="B42" s="1" t="s">
        <v>949</v>
      </c>
      <c r="C42" s="290">
        <v>0.99115037618826596</v>
      </c>
      <c r="D42" s="291">
        <v>0</v>
      </c>
      <c r="E42" s="290">
        <v>8.8496238117333707E-3</v>
      </c>
    </row>
    <row r="43" spans="1:5">
      <c r="A43" s="1" t="s">
        <v>905</v>
      </c>
      <c r="B43" s="1" t="s">
        <v>949</v>
      </c>
      <c r="C43" s="290">
        <v>0.99115037618826596</v>
      </c>
      <c r="D43" s="291">
        <v>0</v>
      </c>
      <c r="E43" s="290">
        <v>8.8496238117333707E-3</v>
      </c>
    </row>
    <row r="44" spans="1:5">
      <c r="A44" s="1" t="s">
        <v>917</v>
      </c>
      <c r="B44" s="1" t="s">
        <v>949</v>
      </c>
      <c r="C44" s="290">
        <v>0.99115037618826596</v>
      </c>
      <c r="D44" s="291">
        <v>0</v>
      </c>
      <c r="E44" s="290">
        <v>8.8496238117333707E-3</v>
      </c>
    </row>
    <row r="45" spans="1:5">
      <c r="A45" s="1" t="s">
        <v>916</v>
      </c>
      <c r="B45" s="1" t="s">
        <v>949</v>
      </c>
      <c r="C45" s="290">
        <v>0.99115037618826596</v>
      </c>
      <c r="D45" s="291">
        <v>0</v>
      </c>
      <c r="E45" s="290">
        <v>8.8496238117333707E-3</v>
      </c>
    </row>
    <row r="46" spans="1:5">
      <c r="A46" s="1" t="s">
        <v>915</v>
      </c>
      <c r="B46" s="1" t="s">
        <v>949</v>
      </c>
      <c r="C46" s="290">
        <v>0.99115037618826596</v>
      </c>
      <c r="D46" s="291">
        <v>0</v>
      </c>
      <c r="E46" s="290">
        <v>8.8496238117333707E-3</v>
      </c>
    </row>
    <row r="47" spans="1:5">
      <c r="A47" s="1" t="s">
        <v>903</v>
      </c>
      <c r="B47" s="1" t="s">
        <v>949</v>
      </c>
      <c r="C47" s="290">
        <v>0.99115037618826596</v>
      </c>
      <c r="D47" s="291">
        <v>0</v>
      </c>
      <c r="E47" s="290">
        <v>8.8496238117333707E-3</v>
      </c>
    </row>
    <row r="48" spans="1:5">
      <c r="A48" s="1" t="s">
        <v>900</v>
      </c>
      <c r="B48" s="1" t="s">
        <v>949</v>
      </c>
      <c r="C48" s="290">
        <v>0.99115037618826596</v>
      </c>
      <c r="D48" s="291">
        <v>0</v>
      </c>
      <c r="E48" s="290">
        <v>8.8496238117333707E-3</v>
      </c>
    </row>
    <row r="49" spans="1:5">
      <c r="A49" s="1" t="s">
        <v>910</v>
      </c>
      <c r="B49" s="1" t="s">
        <v>949</v>
      </c>
      <c r="C49" s="290">
        <v>0.99115037618826596</v>
      </c>
      <c r="D49" s="291">
        <v>0</v>
      </c>
      <c r="E49" s="290">
        <v>8.8496238117333707E-3</v>
      </c>
    </row>
    <row r="50" spans="1:5">
      <c r="A50" s="1" t="s">
        <v>912</v>
      </c>
      <c r="B50" s="1" t="s">
        <v>949</v>
      </c>
      <c r="C50" s="290">
        <v>0.99115037618826596</v>
      </c>
      <c r="D50" s="291">
        <v>0</v>
      </c>
      <c r="E50" s="290">
        <v>8.8496238117333707E-3</v>
      </c>
    </row>
    <row r="51" spans="1:5">
      <c r="A51" s="1" t="s">
        <v>911</v>
      </c>
      <c r="B51" s="1" t="s">
        <v>949</v>
      </c>
      <c r="C51" s="290">
        <v>0.99115037618826596</v>
      </c>
      <c r="D51" s="291">
        <v>0</v>
      </c>
      <c r="E51" s="290">
        <v>8.8496238117333707E-3</v>
      </c>
    </row>
    <row r="52" spans="1:5">
      <c r="A52" s="1" t="s">
        <v>909</v>
      </c>
      <c r="B52" s="1" t="s">
        <v>949</v>
      </c>
      <c r="C52" s="290">
        <v>0.99115037618826596</v>
      </c>
      <c r="D52" s="291">
        <v>0</v>
      </c>
      <c r="E52" s="290">
        <v>8.8496238117333707E-3</v>
      </c>
    </row>
    <row r="53" spans="1:5">
      <c r="A53" s="1" t="s">
        <v>907</v>
      </c>
      <c r="B53" s="1" t="s">
        <v>949</v>
      </c>
      <c r="C53" s="290">
        <v>0.99115037618826596</v>
      </c>
      <c r="D53" s="291">
        <v>0</v>
      </c>
      <c r="E53" s="290">
        <v>8.8496238117333707E-3</v>
      </c>
    </row>
    <row r="54" spans="1:5">
      <c r="A54" s="1" t="s">
        <v>906</v>
      </c>
      <c r="B54" s="1" t="s">
        <v>949</v>
      </c>
      <c r="C54" s="290">
        <v>0.99115037618826596</v>
      </c>
      <c r="D54" s="291">
        <v>0</v>
      </c>
      <c r="E54" s="290">
        <v>8.8496238117333707E-3</v>
      </c>
    </row>
    <row r="55" spans="1:5">
      <c r="A55" s="1" t="s">
        <v>898</v>
      </c>
      <c r="B55" s="1" t="s">
        <v>949</v>
      </c>
      <c r="C55" s="290">
        <v>0.99115037618826596</v>
      </c>
      <c r="D55" s="291">
        <v>0</v>
      </c>
      <c r="E55" s="290">
        <v>8.8496238117333707E-3</v>
      </c>
    </row>
    <row r="56" spans="1:5">
      <c r="A56" s="1" t="s">
        <v>979</v>
      </c>
      <c r="B56" s="1" t="s">
        <v>949</v>
      </c>
      <c r="C56" s="290">
        <v>0.99090988270202496</v>
      </c>
      <c r="D56" s="291">
        <v>0</v>
      </c>
      <c r="E56" s="290">
        <v>9.0901172979745894E-3</v>
      </c>
    </row>
    <row r="57" spans="1:5">
      <c r="A57" s="1" t="s">
        <v>977</v>
      </c>
      <c r="B57" s="1" t="s">
        <v>949</v>
      </c>
      <c r="C57" s="290">
        <v>0.98982381367163597</v>
      </c>
      <c r="D57" s="291">
        <v>0</v>
      </c>
      <c r="E57" s="290">
        <v>1.0176186328363901E-2</v>
      </c>
    </row>
    <row r="58" spans="1:5">
      <c r="A58" s="1" t="s">
        <v>978</v>
      </c>
      <c r="B58" s="1" t="s">
        <v>949</v>
      </c>
      <c r="C58" s="290">
        <v>0.98948965351983798</v>
      </c>
      <c r="D58" s="291">
        <v>0</v>
      </c>
      <c r="E58" s="290">
        <v>1.05103464801619E-2</v>
      </c>
    </row>
    <row r="59" spans="1:5">
      <c r="A59" s="1" t="s">
        <v>913</v>
      </c>
      <c r="B59" s="1" t="s">
        <v>955</v>
      </c>
      <c r="C59" s="290">
        <v>0.99115037618826596</v>
      </c>
      <c r="D59" s="291">
        <v>0</v>
      </c>
      <c r="E59" s="290">
        <v>8.8496238117333707E-3</v>
      </c>
    </row>
    <row r="60" spans="1:5">
      <c r="A60" s="1" t="s">
        <v>914</v>
      </c>
      <c r="B60" s="1" t="s">
        <v>955</v>
      </c>
      <c r="C60" s="290">
        <v>0.99115037618826596</v>
      </c>
      <c r="D60" s="291">
        <v>0</v>
      </c>
      <c r="E60" s="290">
        <v>8.8496238117333707E-3</v>
      </c>
    </row>
    <row r="61" spans="1:5">
      <c r="A61" s="1" t="s">
        <v>917</v>
      </c>
      <c r="B61" s="1" t="s">
        <v>955</v>
      </c>
      <c r="C61" s="290">
        <v>0.99115037618826596</v>
      </c>
      <c r="D61" s="291">
        <v>0</v>
      </c>
      <c r="E61" s="290">
        <v>8.8496238117333707E-3</v>
      </c>
    </row>
    <row r="62" spans="1:5">
      <c r="A62" s="1" t="s">
        <v>916</v>
      </c>
      <c r="B62" s="1" t="s">
        <v>955</v>
      </c>
      <c r="C62" s="290">
        <v>0.99115037618826596</v>
      </c>
      <c r="D62" s="291">
        <v>0</v>
      </c>
      <c r="E62" s="290">
        <v>8.8496238117333707E-3</v>
      </c>
    </row>
    <row r="63" spans="1:5">
      <c r="A63" s="1" t="s">
        <v>915</v>
      </c>
      <c r="B63" s="1" t="s">
        <v>955</v>
      </c>
      <c r="C63" s="290">
        <v>0.99115037618826596</v>
      </c>
      <c r="D63" s="291">
        <v>0</v>
      </c>
      <c r="E63" s="290">
        <v>8.8496238117333707E-3</v>
      </c>
    </row>
    <row r="64" spans="1:5">
      <c r="A64" s="1" t="s">
        <v>900</v>
      </c>
      <c r="B64" s="1" t="s">
        <v>955</v>
      </c>
      <c r="C64" s="290">
        <v>0.99115037618826596</v>
      </c>
      <c r="D64" s="291">
        <v>0</v>
      </c>
      <c r="E64" s="290">
        <v>8.8496238117333707E-3</v>
      </c>
    </row>
    <row r="65" spans="1:5">
      <c r="A65" s="1" t="s">
        <v>910</v>
      </c>
      <c r="B65" s="1" t="s">
        <v>955</v>
      </c>
      <c r="C65" s="290">
        <v>0.99115037618826596</v>
      </c>
      <c r="D65" s="291">
        <v>0</v>
      </c>
      <c r="E65" s="290">
        <v>8.8496238117333707E-3</v>
      </c>
    </row>
    <row r="66" spans="1:5">
      <c r="A66" s="1" t="s">
        <v>912</v>
      </c>
      <c r="B66" s="1" t="s">
        <v>955</v>
      </c>
      <c r="C66" s="290">
        <v>0.99115037618826596</v>
      </c>
      <c r="D66" s="291">
        <v>0</v>
      </c>
      <c r="E66" s="290">
        <v>8.8496238117333707E-3</v>
      </c>
    </row>
    <row r="67" spans="1:5">
      <c r="A67" s="1" t="s">
        <v>911</v>
      </c>
      <c r="B67" s="1" t="s">
        <v>955</v>
      </c>
      <c r="C67" s="290">
        <v>0.99115037618826596</v>
      </c>
      <c r="D67" s="291">
        <v>0</v>
      </c>
      <c r="E67" s="290">
        <v>8.8496238117333707E-3</v>
      </c>
    </row>
    <row r="68" spans="1:5">
      <c r="A68" s="1" t="s">
        <v>898</v>
      </c>
      <c r="B68" s="1" t="s">
        <v>955</v>
      </c>
      <c r="C68" s="290">
        <v>0.99115037618826596</v>
      </c>
      <c r="D68" s="291">
        <v>0</v>
      </c>
      <c r="E68" s="290">
        <v>8.8496238117333707E-3</v>
      </c>
    </row>
    <row r="69" spans="1:5">
      <c r="A69" s="1" t="s">
        <v>979</v>
      </c>
      <c r="B69" s="1" t="s">
        <v>955</v>
      </c>
      <c r="C69" s="290">
        <v>0.99090988270202496</v>
      </c>
      <c r="D69" s="291">
        <v>0</v>
      </c>
      <c r="E69" s="290">
        <v>9.0901172979745894E-3</v>
      </c>
    </row>
    <row r="70" spans="1:5">
      <c r="A70" s="1" t="s">
        <v>977</v>
      </c>
      <c r="B70" s="1" t="s">
        <v>955</v>
      </c>
      <c r="C70" s="290">
        <v>0.98982381367163597</v>
      </c>
      <c r="D70" s="291">
        <v>0</v>
      </c>
      <c r="E70" s="290">
        <v>1.0176186328363901E-2</v>
      </c>
    </row>
    <row r="71" spans="1:5">
      <c r="A71" s="1" t="s">
        <v>978</v>
      </c>
      <c r="B71" s="1" t="s">
        <v>955</v>
      </c>
      <c r="C71" s="290">
        <v>0.98948965351983798</v>
      </c>
      <c r="D71" s="291">
        <v>0</v>
      </c>
      <c r="E71" s="290">
        <v>1.05103464801619E-2</v>
      </c>
    </row>
    <row r="72" spans="1:5">
      <c r="A72" s="1" t="s">
        <v>913</v>
      </c>
      <c r="B72" s="1" t="s">
        <v>956</v>
      </c>
      <c r="C72" s="290">
        <v>0.99115037618826596</v>
      </c>
      <c r="D72" s="291">
        <v>0</v>
      </c>
      <c r="E72" s="290">
        <v>8.8496238117333707E-3</v>
      </c>
    </row>
    <row r="73" spans="1:5">
      <c r="A73" s="1" t="s">
        <v>914</v>
      </c>
      <c r="B73" s="1" t="s">
        <v>956</v>
      </c>
      <c r="C73" s="290">
        <v>0.99115037618826596</v>
      </c>
      <c r="D73" s="291">
        <v>0</v>
      </c>
      <c r="E73" s="290">
        <v>8.8496238117333707E-3</v>
      </c>
    </row>
    <row r="74" spans="1:5">
      <c r="A74" s="1" t="s">
        <v>917</v>
      </c>
      <c r="B74" s="1" t="s">
        <v>956</v>
      </c>
      <c r="C74" s="290">
        <v>0.99115037618826596</v>
      </c>
      <c r="D74" s="291">
        <v>0</v>
      </c>
      <c r="E74" s="290">
        <v>8.8496238117333707E-3</v>
      </c>
    </row>
    <row r="75" spans="1:5">
      <c r="A75" s="1" t="s">
        <v>916</v>
      </c>
      <c r="B75" s="1" t="s">
        <v>956</v>
      </c>
      <c r="C75" s="290">
        <v>0.99115037618826596</v>
      </c>
      <c r="D75" s="291">
        <v>0</v>
      </c>
      <c r="E75" s="290">
        <v>8.8496238117333707E-3</v>
      </c>
    </row>
    <row r="76" spans="1:5">
      <c r="A76" s="1" t="s">
        <v>915</v>
      </c>
      <c r="B76" s="1" t="s">
        <v>956</v>
      </c>
      <c r="C76" s="290">
        <v>0.99115037618826596</v>
      </c>
      <c r="D76" s="291">
        <v>0</v>
      </c>
      <c r="E76" s="290">
        <v>8.8496238117333707E-3</v>
      </c>
    </row>
    <row r="77" spans="1:5">
      <c r="A77" s="1" t="s">
        <v>900</v>
      </c>
      <c r="B77" s="1" t="s">
        <v>956</v>
      </c>
      <c r="C77" s="290">
        <v>0.99115037618826596</v>
      </c>
      <c r="D77" s="291">
        <v>0</v>
      </c>
      <c r="E77" s="290">
        <v>8.8496238117333707E-3</v>
      </c>
    </row>
    <row r="78" spans="1:5">
      <c r="A78" s="1" t="s">
        <v>910</v>
      </c>
      <c r="B78" s="1" t="s">
        <v>956</v>
      </c>
      <c r="C78" s="290">
        <v>0.99115037618826596</v>
      </c>
      <c r="D78" s="291">
        <v>0</v>
      </c>
      <c r="E78" s="290">
        <v>8.8496238117333707E-3</v>
      </c>
    </row>
    <row r="79" spans="1:5">
      <c r="A79" s="1" t="s">
        <v>912</v>
      </c>
      <c r="B79" s="1" t="s">
        <v>956</v>
      </c>
      <c r="C79" s="290">
        <v>0.99115037618826596</v>
      </c>
      <c r="D79" s="291">
        <v>0</v>
      </c>
      <c r="E79" s="290">
        <v>8.8496238117333707E-3</v>
      </c>
    </row>
    <row r="80" spans="1:5">
      <c r="A80" s="1" t="s">
        <v>911</v>
      </c>
      <c r="B80" s="1" t="s">
        <v>956</v>
      </c>
      <c r="C80" s="290">
        <v>0.99115037618826596</v>
      </c>
      <c r="D80" s="291">
        <v>0</v>
      </c>
      <c r="E80" s="290">
        <v>8.8496238117333707E-3</v>
      </c>
    </row>
    <row r="81" spans="1:5">
      <c r="A81" s="1" t="s">
        <v>898</v>
      </c>
      <c r="B81" s="1" t="s">
        <v>956</v>
      </c>
      <c r="C81" s="290">
        <v>0.99115037618826596</v>
      </c>
      <c r="D81" s="291">
        <v>0</v>
      </c>
      <c r="E81" s="290">
        <v>8.8496238117333707E-3</v>
      </c>
    </row>
    <row r="82" spans="1:5">
      <c r="A82" s="1" t="s">
        <v>979</v>
      </c>
      <c r="B82" s="1" t="s">
        <v>956</v>
      </c>
      <c r="C82" s="290">
        <v>0.99090988270202496</v>
      </c>
      <c r="D82" s="291">
        <v>0</v>
      </c>
      <c r="E82" s="290">
        <v>9.0901172979745894E-3</v>
      </c>
    </row>
    <row r="83" spans="1:5">
      <c r="A83" s="1" t="s">
        <v>977</v>
      </c>
      <c r="B83" s="1" t="s">
        <v>956</v>
      </c>
      <c r="C83" s="290">
        <v>0.98982381367163597</v>
      </c>
      <c r="D83" s="291">
        <v>0</v>
      </c>
      <c r="E83" s="290">
        <v>1.0176186328363901E-2</v>
      </c>
    </row>
    <row r="84" spans="1:5">
      <c r="A84" s="1" t="s">
        <v>978</v>
      </c>
      <c r="B84" s="1" t="s">
        <v>956</v>
      </c>
      <c r="C84" s="290">
        <v>0.98948965351983798</v>
      </c>
      <c r="D84" s="291">
        <v>0</v>
      </c>
      <c r="E84" s="290">
        <v>1.05103464801619E-2</v>
      </c>
    </row>
    <row r="85" spans="1:5">
      <c r="A85" s="1" t="s">
        <v>917</v>
      </c>
      <c r="B85" s="1" t="s">
        <v>962</v>
      </c>
      <c r="C85" s="290">
        <v>0.99115037618826596</v>
      </c>
      <c r="D85" s="291">
        <v>0</v>
      </c>
      <c r="E85" s="290">
        <v>8.8496238117333707E-3</v>
      </c>
    </row>
    <row r="86" spans="1:5">
      <c r="A86" s="1" t="s">
        <v>979</v>
      </c>
      <c r="B86" s="1" t="s">
        <v>962</v>
      </c>
      <c r="C86" s="290">
        <v>0.99090988270202496</v>
      </c>
      <c r="D86" s="291">
        <v>0</v>
      </c>
      <c r="E86" s="290">
        <v>9.0901172979745894E-3</v>
      </c>
    </row>
    <row r="87" spans="1:5">
      <c r="A87" s="1" t="s">
        <v>977</v>
      </c>
      <c r="B87" s="1" t="s">
        <v>962</v>
      </c>
      <c r="C87" s="290">
        <v>0.98982381367163597</v>
      </c>
      <c r="D87" s="291">
        <v>0</v>
      </c>
      <c r="E87" s="290">
        <v>1.0176186328363901E-2</v>
      </c>
    </row>
    <row r="88" spans="1:5">
      <c r="A88" s="1" t="s">
        <v>978</v>
      </c>
      <c r="B88" s="1" t="s">
        <v>962</v>
      </c>
      <c r="C88" s="290">
        <v>0.98948965351983798</v>
      </c>
      <c r="D88" s="291">
        <v>0</v>
      </c>
      <c r="E88" s="290">
        <v>1.05103464801619E-2</v>
      </c>
    </row>
    <row r="89" spans="1:5">
      <c r="A89" s="1" t="s">
        <v>913</v>
      </c>
      <c r="B89" s="1" t="s">
        <v>953</v>
      </c>
      <c r="C89" s="290">
        <v>0.99115037618826596</v>
      </c>
      <c r="D89" s="291">
        <v>0</v>
      </c>
      <c r="E89" s="290">
        <v>8.8496238117333707E-3</v>
      </c>
    </row>
    <row r="90" spans="1:5">
      <c r="A90" s="1" t="s">
        <v>914</v>
      </c>
      <c r="B90" s="1" t="s">
        <v>953</v>
      </c>
      <c r="C90" s="290">
        <v>0.99115037618826596</v>
      </c>
      <c r="D90" s="291">
        <v>0</v>
      </c>
      <c r="E90" s="290">
        <v>8.8496238117333707E-3</v>
      </c>
    </row>
    <row r="91" spans="1:5">
      <c r="A91" s="1" t="s">
        <v>917</v>
      </c>
      <c r="B91" s="1" t="s">
        <v>953</v>
      </c>
      <c r="C91" s="290">
        <v>0.99115037618826596</v>
      </c>
      <c r="D91" s="291">
        <v>0</v>
      </c>
      <c r="E91" s="290">
        <v>8.8496238117333707E-3</v>
      </c>
    </row>
    <row r="92" spans="1:5">
      <c r="A92" s="1" t="s">
        <v>916</v>
      </c>
      <c r="B92" s="1" t="s">
        <v>953</v>
      </c>
      <c r="C92" s="290">
        <v>0.99115037618826596</v>
      </c>
      <c r="D92" s="291">
        <v>0</v>
      </c>
      <c r="E92" s="290">
        <v>8.8496238117333707E-3</v>
      </c>
    </row>
    <row r="93" spans="1:5">
      <c r="A93" s="1" t="s">
        <v>915</v>
      </c>
      <c r="B93" s="1" t="s">
        <v>953</v>
      </c>
      <c r="C93" s="290">
        <v>0.99115037618826596</v>
      </c>
      <c r="D93" s="291">
        <v>0</v>
      </c>
      <c r="E93" s="290">
        <v>8.8496238117333707E-3</v>
      </c>
    </row>
    <row r="94" spans="1:5">
      <c r="A94" s="1" t="s">
        <v>900</v>
      </c>
      <c r="B94" s="1" t="s">
        <v>953</v>
      </c>
      <c r="C94" s="290">
        <v>0.99115037618826596</v>
      </c>
      <c r="D94" s="291">
        <v>0</v>
      </c>
      <c r="E94" s="290">
        <v>8.8496238117333707E-3</v>
      </c>
    </row>
    <row r="95" spans="1:5">
      <c r="A95" s="1" t="s">
        <v>910</v>
      </c>
      <c r="B95" s="1" t="s">
        <v>953</v>
      </c>
      <c r="C95" s="290">
        <v>0.99115037618826596</v>
      </c>
      <c r="D95" s="291">
        <v>0</v>
      </c>
      <c r="E95" s="290">
        <v>8.8496238117333707E-3</v>
      </c>
    </row>
    <row r="96" spans="1:5">
      <c r="A96" s="1" t="s">
        <v>912</v>
      </c>
      <c r="B96" s="1" t="s">
        <v>953</v>
      </c>
      <c r="C96" s="290">
        <v>0.99115037618826596</v>
      </c>
      <c r="D96" s="291">
        <v>0</v>
      </c>
      <c r="E96" s="290">
        <v>8.8496238117333707E-3</v>
      </c>
    </row>
    <row r="97" spans="1:5">
      <c r="A97" s="1" t="s">
        <v>911</v>
      </c>
      <c r="B97" s="1" t="s">
        <v>953</v>
      </c>
      <c r="C97" s="290">
        <v>0.99115037618826596</v>
      </c>
      <c r="D97" s="291">
        <v>0</v>
      </c>
      <c r="E97" s="290">
        <v>8.8496238117333707E-3</v>
      </c>
    </row>
    <row r="98" spans="1:5">
      <c r="A98" s="1" t="s">
        <v>898</v>
      </c>
      <c r="B98" s="1" t="s">
        <v>953</v>
      </c>
      <c r="C98" s="290">
        <v>0.99115037618826596</v>
      </c>
      <c r="D98" s="291">
        <v>0</v>
      </c>
      <c r="E98" s="290">
        <v>8.8496238117333707E-3</v>
      </c>
    </row>
    <row r="99" spans="1:5">
      <c r="A99" s="1" t="s">
        <v>979</v>
      </c>
      <c r="B99" s="1" t="s">
        <v>953</v>
      </c>
      <c r="C99" s="290">
        <v>0.99090988270202496</v>
      </c>
      <c r="D99" s="291">
        <v>0</v>
      </c>
      <c r="E99" s="290">
        <v>9.0901172979745894E-3</v>
      </c>
    </row>
    <row r="100" spans="1:5">
      <c r="A100" s="1" t="s">
        <v>977</v>
      </c>
      <c r="B100" s="1" t="s">
        <v>953</v>
      </c>
      <c r="C100" s="290">
        <v>0.98982381367163597</v>
      </c>
      <c r="D100" s="291">
        <v>0</v>
      </c>
      <c r="E100" s="290">
        <v>1.0176186328363901E-2</v>
      </c>
    </row>
    <row r="101" spans="1:5">
      <c r="A101" s="1" t="s">
        <v>978</v>
      </c>
      <c r="B101" s="1" t="s">
        <v>953</v>
      </c>
      <c r="C101" s="290">
        <v>0.98948965351983798</v>
      </c>
      <c r="D101" s="291">
        <v>0</v>
      </c>
      <c r="E101" s="290">
        <v>1.05103464801619E-2</v>
      </c>
    </row>
    <row r="102" spans="1:5">
      <c r="A102" s="1" t="s">
        <v>913</v>
      </c>
      <c r="B102" s="1" t="s">
        <v>952</v>
      </c>
      <c r="C102" s="290">
        <v>0.99115037618826596</v>
      </c>
      <c r="D102" s="291">
        <v>0</v>
      </c>
      <c r="E102" s="290">
        <v>8.8496238117333707E-3</v>
      </c>
    </row>
    <row r="103" spans="1:5">
      <c r="A103" s="1" t="s">
        <v>914</v>
      </c>
      <c r="B103" s="1" t="s">
        <v>952</v>
      </c>
      <c r="C103" s="290">
        <v>0.99115037618826596</v>
      </c>
      <c r="D103" s="291">
        <v>0</v>
      </c>
      <c r="E103" s="290">
        <v>8.8496238117333707E-3</v>
      </c>
    </row>
    <row r="104" spans="1:5">
      <c r="A104" s="1" t="s">
        <v>917</v>
      </c>
      <c r="B104" s="1" t="s">
        <v>952</v>
      </c>
      <c r="C104" s="290">
        <v>0.99115037618826596</v>
      </c>
      <c r="D104" s="291">
        <v>0</v>
      </c>
      <c r="E104" s="290">
        <v>8.8496238117333707E-3</v>
      </c>
    </row>
    <row r="105" spans="1:5">
      <c r="A105" s="1" t="s">
        <v>916</v>
      </c>
      <c r="B105" s="1" t="s">
        <v>952</v>
      </c>
      <c r="C105" s="290">
        <v>0.99115037618826596</v>
      </c>
      <c r="D105" s="291">
        <v>0</v>
      </c>
      <c r="E105" s="290">
        <v>8.8496238117333707E-3</v>
      </c>
    </row>
    <row r="106" spans="1:5">
      <c r="A106" s="1" t="s">
        <v>915</v>
      </c>
      <c r="B106" s="1" t="s">
        <v>952</v>
      </c>
      <c r="C106" s="290">
        <v>0.99115037618826596</v>
      </c>
      <c r="D106" s="291">
        <v>0</v>
      </c>
      <c r="E106" s="290">
        <v>8.8496238117333707E-3</v>
      </c>
    </row>
    <row r="107" spans="1:5">
      <c r="A107" s="1" t="s">
        <v>900</v>
      </c>
      <c r="B107" s="1" t="s">
        <v>952</v>
      </c>
      <c r="C107" s="290">
        <v>0.99115037618826596</v>
      </c>
      <c r="D107" s="291">
        <v>0</v>
      </c>
      <c r="E107" s="290">
        <v>8.8496238117333707E-3</v>
      </c>
    </row>
    <row r="108" spans="1:5">
      <c r="A108" s="1" t="s">
        <v>910</v>
      </c>
      <c r="B108" s="1" t="s">
        <v>952</v>
      </c>
      <c r="C108" s="290">
        <v>0.99115037618826596</v>
      </c>
      <c r="D108" s="291">
        <v>0</v>
      </c>
      <c r="E108" s="290">
        <v>8.8496238117333707E-3</v>
      </c>
    </row>
    <row r="109" spans="1:5">
      <c r="A109" s="1" t="s">
        <v>912</v>
      </c>
      <c r="B109" s="1" t="s">
        <v>952</v>
      </c>
      <c r="C109" s="290">
        <v>0.99115037618826596</v>
      </c>
      <c r="D109" s="291">
        <v>0</v>
      </c>
      <c r="E109" s="290">
        <v>8.8496238117333707E-3</v>
      </c>
    </row>
    <row r="110" spans="1:5">
      <c r="A110" s="1" t="s">
        <v>911</v>
      </c>
      <c r="B110" s="1" t="s">
        <v>952</v>
      </c>
      <c r="C110" s="290">
        <v>0.99115037618826596</v>
      </c>
      <c r="D110" s="291">
        <v>0</v>
      </c>
      <c r="E110" s="290">
        <v>8.8496238117333707E-3</v>
      </c>
    </row>
    <row r="111" spans="1:5">
      <c r="A111" s="1" t="s">
        <v>898</v>
      </c>
      <c r="B111" s="1" t="s">
        <v>952</v>
      </c>
      <c r="C111" s="290">
        <v>0.99115037618826596</v>
      </c>
      <c r="D111" s="291">
        <v>0</v>
      </c>
      <c r="E111" s="290">
        <v>8.8496238117333707E-3</v>
      </c>
    </row>
    <row r="112" spans="1:5">
      <c r="A112" s="1" t="s">
        <v>979</v>
      </c>
      <c r="B112" s="1" t="s">
        <v>952</v>
      </c>
      <c r="C112" s="290">
        <v>0.99090988270202496</v>
      </c>
      <c r="D112" s="291">
        <v>0</v>
      </c>
      <c r="E112" s="290">
        <v>9.0901172979745894E-3</v>
      </c>
    </row>
    <row r="113" spans="1:5">
      <c r="A113" s="1" t="s">
        <v>977</v>
      </c>
      <c r="B113" s="1" t="s">
        <v>952</v>
      </c>
      <c r="C113" s="290">
        <v>0.98982381367163597</v>
      </c>
      <c r="D113" s="291">
        <v>0</v>
      </c>
      <c r="E113" s="290">
        <v>1.0176186328363901E-2</v>
      </c>
    </row>
    <row r="114" spans="1:5">
      <c r="A114" s="1" t="s">
        <v>978</v>
      </c>
      <c r="B114" s="1" t="s">
        <v>952</v>
      </c>
      <c r="C114" s="290">
        <v>0.98948965351983798</v>
      </c>
      <c r="D114" s="291">
        <v>0</v>
      </c>
      <c r="E114" s="290">
        <v>1.05103464801619E-2</v>
      </c>
    </row>
    <row r="115" spans="1:5">
      <c r="A115" s="1" t="s">
        <v>913</v>
      </c>
      <c r="B115" s="1" t="s">
        <v>950</v>
      </c>
      <c r="C115" s="290">
        <v>0.99115037618826596</v>
      </c>
      <c r="D115" s="291">
        <v>0</v>
      </c>
      <c r="E115" s="290">
        <v>8.8496238117333707E-3</v>
      </c>
    </row>
    <row r="116" spans="1:5">
      <c r="A116" s="1" t="s">
        <v>908</v>
      </c>
      <c r="B116" s="1" t="s">
        <v>950</v>
      </c>
      <c r="C116" s="290">
        <v>0.99115037618826596</v>
      </c>
      <c r="D116" s="291">
        <v>0</v>
      </c>
      <c r="E116" s="290">
        <v>8.8496238117333707E-3</v>
      </c>
    </row>
    <row r="117" spans="1:5">
      <c r="A117" s="1" t="s">
        <v>914</v>
      </c>
      <c r="B117" s="1" t="s">
        <v>950</v>
      </c>
      <c r="C117" s="290">
        <v>0.99115037618826596</v>
      </c>
      <c r="D117" s="291">
        <v>0</v>
      </c>
      <c r="E117" s="290">
        <v>8.8496238117333707E-3</v>
      </c>
    </row>
    <row r="118" spans="1:5">
      <c r="A118" s="1" t="s">
        <v>904</v>
      </c>
      <c r="B118" s="1" t="s">
        <v>950</v>
      </c>
      <c r="C118" s="290">
        <v>0.99115037618826596</v>
      </c>
      <c r="D118" s="291">
        <v>0</v>
      </c>
      <c r="E118" s="290">
        <v>8.8496238117333707E-3</v>
      </c>
    </row>
    <row r="119" spans="1:5">
      <c r="A119" s="1" t="s">
        <v>905</v>
      </c>
      <c r="B119" s="1" t="s">
        <v>950</v>
      </c>
      <c r="C119" s="290">
        <v>0.99115037618826596</v>
      </c>
      <c r="D119" s="291">
        <v>0</v>
      </c>
      <c r="E119" s="290">
        <v>8.8496238117333707E-3</v>
      </c>
    </row>
    <row r="120" spans="1:5">
      <c r="A120" s="1" t="s">
        <v>917</v>
      </c>
      <c r="B120" s="1" t="s">
        <v>950</v>
      </c>
      <c r="C120" s="290">
        <v>0.99115037618826596</v>
      </c>
      <c r="D120" s="291">
        <v>0</v>
      </c>
      <c r="E120" s="290">
        <v>8.8496238117333707E-3</v>
      </c>
    </row>
    <row r="121" spans="1:5">
      <c r="A121" s="1" t="s">
        <v>916</v>
      </c>
      <c r="B121" s="1" t="s">
        <v>950</v>
      </c>
      <c r="C121" s="290">
        <v>0.99115037618826596</v>
      </c>
      <c r="D121" s="291">
        <v>0</v>
      </c>
      <c r="E121" s="290">
        <v>8.8496238117333707E-3</v>
      </c>
    </row>
    <row r="122" spans="1:5">
      <c r="A122" s="1" t="s">
        <v>915</v>
      </c>
      <c r="B122" s="1" t="s">
        <v>950</v>
      </c>
      <c r="C122" s="290">
        <v>0.99115037618826596</v>
      </c>
      <c r="D122" s="291">
        <v>0</v>
      </c>
      <c r="E122" s="290">
        <v>8.8496238117333707E-3</v>
      </c>
    </row>
    <row r="123" spans="1:5">
      <c r="A123" s="1" t="s">
        <v>900</v>
      </c>
      <c r="B123" s="1" t="s">
        <v>950</v>
      </c>
      <c r="C123" s="290">
        <v>0.99115037618826596</v>
      </c>
      <c r="D123" s="291">
        <v>0</v>
      </c>
      <c r="E123" s="290">
        <v>8.8496238117333707E-3</v>
      </c>
    </row>
    <row r="124" spans="1:5">
      <c r="A124" s="1" t="s">
        <v>910</v>
      </c>
      <c r="B124" s="1" t="s">
        <v>950</v>
      </c>
      <c r="C124" s="290">
        <v>0.99115037618826596</v>
      </c>
      <c r="D124" s="291">
        <v>0</v>
      </c>
      <c r="E124" s="290">
        <v>8.8496238117333707E-3</v>
      </c>
    </row>
    <row r="125" spans="1:5">
      <c r="A125" s="1" t="s">
        <v>912</v>
      </c>
      <c r="B125" s="1" t="s">
        <v>950</v>
      </c>
      <c r="C125" s="290">
        <v>0.99115037618826596</v>
      </c>
      <c r="D125" s="291">
        <v>0</v>
      </c>
      <c r="E125" s="290">
        <v>8.8496238117333707E-3</v>
      </c>
    </row>
    <row r="126" spans="1:5">
      <c r="A126" s="1" t="s">
        <v>911</v>
      </c>
      <c r="B126" s="1" t="s">
        <v>950</v>
      </c>
      <c r="C126" s="290">
        <v>0.99115037618826596</v>
      </c>
      <c r="D126" s="291">
        <v>0</v>
      </c>
      <c r="E126" s="290">
        <v>8.8496238117333707E-3</v>
      </c>
    </row>
    <row r="127" spans="1:5">
      <c r="A127" s="1" t="s">
        <v>909</v>
      </c>
      <c r="B127" s="1" t="s">
        <v>950</v>
      </c>
      <c r="C127" s="290">
        <v>0.99115037618826596</v>
      </c>
      <c r="D127" s="291">
        <v>0</v>
      </c>
      <c r="E127" s="290">
        <v>8.8496238117333707E-3</v>
      </c>
    </row>
    <row r="128" spans="1:5">
      <c r="A128" s="1" t="s">
        <v>907</v>
      </c>
      <c r="B128" s="1" t="s">
        <v>950</v>
      </c>
      <c r="C128" s="290">
        <v>0.99115037618826596</v>
      </c>
      <c r="D128" s="291">
        <v>0</v>
      </c>
      <c r="E128" s="290">
        <v>8.8496238117333707E-3</v>
      </c>
    </row>
    <row r="129" spans="1:5">
      <c r="A129" s="1" t="s">
        <v>906</v>
      </c>
      <c r="B129" s="1" t="s">
        <v>950</v>
      </c>
      <c r="C129" s="290">
        <v>0.99115037618826596</v>
      </c>
      <c r="D129" s="291">
        <v>0</v>
      </c>
      <c r="E129" s="290">
        <v>8.8496238117333707E-3</v>
      </c>
    </row>
    <row r="130" spans="1:5">
      <c r="A130" s="1" t="s">
        <v>898</v>
      </c>
      <c r="B130" s="1" t="s">
        <v>950</v>
      </c>
      <c r="C130" s="290">
        <v>0.99115037618826596</v>
      </c>
      <c r="D130" s="291">
        <v>0</v>
      </c>
      <c r="E130" s="290">
        <v>8.8496238117333707E-3</v>
      </c>
    </row>
    <row r="131" spans="1:5">
      <c r="A131" s="1" t="s">
        <v>979</v>
      </c>
      <c r="B131" s="1" t="s">
        <v>950</v>
      </c>
      <c r="C131" s="290">
        <v>0.99090988270202496</v>
      </c>
      <c r="D131" s="291">
        <v>0</v>
      </c>
      <c r="E131" s="290">
        <v>9.0901172979745894E-3</v>
      </c>
    </row>
    <row r="132" spans="1:5">
      <c r="A132" s="1" t="s">
        <v>977</v>
      </c>
      <c r="B132" s="1" t="s">
        <v>950</v>
      </c>
      <c r="C132" s="290">
        <v>0.98982381367163597</v>
      </c>
      <c r="D132" s="291">
        <v>0</v>
      </c>
      <c r="E132" s="290">
        <v>1.0176186328363901E-2</v>
      </c>
    </row>
    <row r="133" spans="1:5">
      <c r="A133" s="1" t="s">
        <v>978</v>
      </c>
      <c r="B133" s="1" t="s">
        <v>950</v>
      </c>
      <c r="C133" s="290">
        <v>0.98948965351983798</v>
      </c>
      <c r="D133" s="291">
        <v>0</v>
      </c>
      <c r="E133" s="290">
        <v>1.05103464801619E-2</v>
      </c>
    </row>
    <row r="134" spans="1:5">
      <c r="A134" s="1" t="s">
        <v>913</v>
      </c>
      <c r="B134" s="1" t="s">
        <v>951</v>
      </c>
      <c r="C134" s="290">
        <v>0.99115037618826596</v>
      </c>
      <c r="D134" s="291">
        <v>0</v>
      </c>
      <c r="E134" s="290">
        <v>8.8496238117333707E-3</v>
      </c>
    </row>
    <row r="135" spans="1:5">
      <c r="A135" s="1" t="s">
        <v>908</v>
      </c>
      <c r="B135" s="1" t="s">
        <v>951</v>
      </c>
      <c r="C135" s="290">
        <v>0.99115037618826596</v>
      </c>
      <c r="D135" s="291">
        <v>0</v>
      </c>
      <c r="E135" s="290">
        <v>8.8496238117333707E-3</v>
      </c>
    </row>
    <row r="136" spans="1:5">
      <c r="A136" s="1" t="s">
        <v>914</v>
      </c>
      <c r="B136" s="1" t="s">
        <v>951</v>
      </c>
      <c r="C136" s="290">
        <v>0.99115037618826596</v>
      </c>
      <c r="D136" s="291">
        <v>0</v>
      </c>
      <c r="E136" s="290">
        <v>8.8496238117333707E-3</v>
      </c>
    </row>
    <row r="137" spans="1:5">
      <c r="A137" s="1" t="s">
        <v>904</v>
      </c>
      <c r="B137" s="1" t="s">
        <v>951</v>
      </c>
      <c r="C137" s="290">
        <v>0.99115037618826596</v>
      </c>
      <c r="D137" s="291">
        <v>0</v>
      </c>
      <c r="E137" s="290">
        <v>8.8496238117333707E-3</v>
      </c>
    </row>
    <row r="138" spans="1:5">
      <c r="A138" s="1" t="s">
        <v>905</v>
      </c>
      <c r="B138" s="1" t="s">
        <v>951</v>
      </c>
      <c r="C138" s="290">
        <v>0.99115037618826596</v>
      </c>
      <c r="D138" s="291">
        <v>0</v>
      </c>
      <c r="E138" s="290">
        <v>8.8496238117333707E-3</v>
      </c>
    </row>
    <row r="139" spans="1:5">
      <c r="A139" s="1" t="s">
        <v>917</v>
      </c>
      <c r="B139" s="1" t="s">
        <v>951</v>
      </c>
      <c r="C139" s="290">
        <v>0.99115037618826596</v>
      </c>
      <c r="D139" s="291">
        <v>0</v>
      </c>
      <c r="E139" s="290">
        <v>8.8496238117333707E-3</v>
      </c>
    </row>
    <row r="140" spans="1:5">
      <c r="A140" s="1" t="s">
        <v>916</v>
      </c>
      <c r="B140" s="1" t="s">
        <v>951</v>
      </c>
      <c r="C140" s="290">
        <v>0.99115037618826596</v>
      </c>
      <c r="D140" s="291">
        <v>0</v>
      </c>
      <c r="E140" s="290">
        <v>8.8496238117333707E-3</v>
      </c>
    </row>
    <row r="141" spans="1:5">
      <c r="A141" s="1" t="s">
        <v>915</v>
      </c>
      <c r="B141" s="1" t="s">
        <v>951</v>
      </c>
      <c r="C141" s="290">
        <v>0.99115037618826596</v>
      </c>
      <c r="D141" s="291">
        <v>0</v>
      </c>
      <c r="E141" s="290">
        <v>8.8496238117333707E-3</v>
      </c>
    </row>
    <row r="142" spans="1:5">
      <c r="A142" s="1" t="s">
        <v>900</v>
      </c>
      <c r="B142" s="1" t="s">
        <v>951</v>
      </c>
      <c r="C142" s="290">
        <v>0.99115037618826596</v>
      </c>
      <c r="D142" s="291">
        <v>0</v>
      </c>
      <c r="E142" s="290">
        <v>8.8496238117333707E-3</v>
      </c>
    </row>
    <row r="143" spans="1:5">
      <c r="A143" s="1" t="s">
        <v>910</v>
      </c>
      <c r="B143" s="1" t="s">
        <v>951</v>
      </c>
      <c r="C143" s="290">
        <v>0.99115037618826596</v>
      </c>
      <c r="D143" s="291">
        <v>0</v>
      </c>
      <c r="E143" s="290">
        <v>8.8496238117333707E-3</v>
      </c>
    </row>
    <row r="144" spans="1:5">
      <c r="A144" s="1" t="s">
        <v>912</v>
      </c>
      <c r="B144" s="1" t="s">
        <v>951</v>
      </c>
      <c r="C144" s="290">
        <v>0.99115037618826596</v>
      </c>
      <c r="D144" s="291">
        <v>0</v>
      </c>
      <c r="E144" s="290">
        <v>8.8496238117333707E-3</v>
      </c>
    </row>
    <row r="145" spans="1:5">
      <c r="A145" s="1" t="s">
        <v>911</v>
      </c>
      <c r="B145" s="1" t="s">
        <v>951</v>
      </c>
      <c r="C145" s="290">
        <v>0.99115037618826596</v>
      </c>
      <c r="D145" s="291">
        <v>0</v>
      </c>
      <c r="E145" s="290">
        <v>8.8496238117333707E-3</v>
      </c>
    </row>
    <row r="146" spans="1:5">
      <c r="A146" s="1" t="s">
        <v>909</v>
      </c>
      <c r="B146" s="1" t="s">
        <v>951</v>
      </c>
      <c r="C146" s="290">
        <v>0.99115037618826596</v>
      </c>
      <c r="D146" s="291">
        <v>0</v>
      </c>
      <c r="E146" s="290">
        <v>8.8496238117333707E-3</v>
      </c>
    </row>
    <row r="147" spans="1:5">
      <c r="A147" s="1" t="s">
        <v>907</v>
      </c>
      <c r="B147" s="1" t="s">
        <v>951</v>
      </c>
      <c r="C147" s="290">
        <v>0.99115037618826596</v>
      </c>
      <c r="D147" s="291">
        <v>0</v>
      </c>
      <c r="E147" s="290">
        <v>8.8496238117333707E-3</v>
      </c>
    </row>
    <row r="148" spans="1:5">
      <c r="A148" s="1" t="s">
        <v>906</v>
      </c>
      <c r="B148" s="1" t="s">
        <v>951</v>
      </c>
      <c r="C148" s="290">
        <v>0.99115037618826596</v>
      </c>
      <c r="D148" s="291">
        <v>0</v>
      </c>
      <c r="E148" s="290">
        <v>8.8496238117333707E-3</v>
      </c>
    </row>
    <row r="149" spans="1:5">
      <c r="A149" s="1" t="s">
        <v>898</v>
      </c>
      <c r="B149" s="1" t="s">
        <v>951</v>
      </c>
      <c r="C149" s="290">
        <v>0.99115037618826596</v>
      </c>
      <c r="D149" s="291">
        <v>0</v>
      </c>
      <c r="E149" s="290">
        <v>8.8496238117333707E-3</v>
      </c>
    </row>
    <row r="150" spans="1:5">
      <c r="A150" s="1" t="s">
        <v>979</v>
      </c>
      <c r="B150" s="1" t="s">
        <v>951</v>
      </c>
      <c r="C150" s="290">
        <v>0.99090988270202496</v>
      </c>
      <c r="D150" s="291">
        <v>0</v>
      </c>
      <c r="E150" s="290">
        <v>9.0901172979745894E-3</v>
      </c>
    </row>
    <row r="151" spans="1:5">
      <c r="A151" s="1" t="s">
        <v>977</v>
      </c>
      <c r="B151" s="1" t="s">
        <v>951</v>
      </c>
      <c r="C151" s="290">
        <v>0.98982381367163597</v>
      </c>
      <c r="D151" s="291">
        <v>0</v>
      </c>
      <c r="E151" s="290">
        <v>1.0176186328363901E-2</v>
      </c>
    </row>
    <row r="152" spans="1:5">
      <c r="A152" s="1" t="s">
        <v>978</v>
      </c>
      <c r="B152" s="1" t="s">
        <v>951</v>
      </c>
      <c r="C152" s="290">
        <v>0.98948965351983798</v>
      </c>
      <c r="D152" s="291">
        <v>0</v>
      </c>
      <c r="E152" s="290">
        <v>1.05103464801619E-2</v>
      </c>
    </row>
    <row r="153" spans="1:5">
      <c r="A153" s="1" t="s">
        <v>913</v>
      </c>
      <c r="B153" s="1" t="s">
        <v>957</v>
      </c>
      <c r="C153" s="290">
        <v>0.99115037618826596</v>
      </c>
      <c r="D153" s="291">
        <v>0</v>
      </c>
      <c r="E153" s="290">
        <v>8.8496238117333707E-3</v>
      </c>
    </row>
    <row r="154" spans="1:5">
      <c r="A154" s="1" t="s">
        <v>914</v>
      </c>
      <c r="B154" s="1" t="s">
        <v>957</v>
      </c>
      <c r="C154" s="290">
        <v>0.99115037618826596</v>
      </c>
      <c r="D154" s="291">
        <v>0</v>
      </c>
      <c r="E154" s="290">
        <v>8.8496238117333707E-3</v>
      </c>
    </row>
    <row r="155" spans="1:5">
      <c r="A155" s="1" t="s">
        <v>917</v>
      </c>
      <c r="B155" s="1" t="s">
        <v>957</v>
      </c>
      <c r="C155" s="290">
        <v>0.99115037618826596</v>
      </c>
      <c r="D155" s="291">
        <v>0</v>
      </c>
      <c r="E155" s="290">
        <v>8.8496238117333707E-3</v>
      </c>
    </row>
    <row r="156" spans="1:5">
      <c r="A156" s="1" t="s">
        <v>916</v>
      </c>
      <c r="B156" s="1" t="s">
        <v>957</v>
      </c>
      <c r="C156" s="290">
        <v>0.99115037618826596</v>
      </c>
      <c r="D156" s="291">
        <v>0</v>
      </c>
      <c r="E156" s="290">
        <v>8.8496238117333707E-3</v>
      </c>
    </row>
    <row r="157" spans="1:5">
      <c r="A157" s="1" t="s">
        <v>915</v>
      </c>
      <c r="B157" s="1" t="s">
        <v>957</v>
      </c>
      <c r="C157" s="290">
        <v>0.99115037618826596</v>
      </c>
      <c r="D157" s="291">
        <v>0</v>
      </c>
      <c r="E157" s="290">
        <v>8.8496238117333707E-3</v>
      </c>
    </row>
    <row r="158" spans="1:5">
      <c r="A158" s="1" t="s">
        <v>900</v>
      </c>
      <c r="B158" s="1" t="s">
        <v>957</v>
      </c>
      <c r="C158" s="290">
        <v>0.99115037618826596</v>
      </c>
      <c r="D158" s="291">
        <v>0</v>
      </c>
      <c r="E158" s="290">
        <v>8.8496238117333707E-3</v>
      </c>
    </row>
    <row r="159" spans="1:5">
      <c r="A159" s="1" t="s">
        <v>910</v>
      </c>
      <c r="B159" s="1" t="s">
        <v>957</v>
      </c>
      <c r="C159" s="290">
        <v>0.99115037618826596</v>
      </c>
      <c r="D159" s="291">
        <v>0</v>
      </c>
      <c r="E159" s="290">
        <v>8.8496238117333707E-3</v>
      </c>
    </row>
    <row r="160" spans="1:5">
      <c r="A160" s="1" t="s">
        <v>912</v>
      </c>
      <c r="B160" s="1" t="s">
        <v>957</v>
      </c>
      <c r="C160" s="290">
        <v>0.99115037618826596</v>
      </c>
      <c r="D160" s="291">
        <v>0</v>
      </c>
      <c r="E160" s="290">
        <v>8.8496238117333707E-3</v>
      </c>
    </row>
    <row r="161" spans="1:5">
      <c r="A161" s="1" t="s">
        <v>911</v>
      </c>
      <c r="B161" s="1" t="s">
        <v>957</v>
      </c>
      <c r="C161" s="290">
        <v>0.99115037618826596</v>
      </c>
      <c r="D161" s="291">
        <v>0</v>
      </c>
      <c r="E161" s="290">
        <v>8.8496238117333707E-3</v>
      </c>
    </row>
    <row r="162" spans="1:5">
      <c r="A162" s="1" t="s">
        <v>898</v>
      </c>
      <c r="B162" s="1" t="s">
        <v>957</v>
      </c>
      <c r="C162" s="290">
        <v>0.99115037618826596</v>
      </c>
      <c r="D162" s="291">
        <v>0</v>
      </c>
      <c r="E162" s="290">
        <v>8.8496238117333707E-3</v>
      </c>
    </row>
    <row r="163" spans="1:5">
      <c r="A163" s="1" t="s">
        <v>979</v>
      </c>
      <c r="B163" s="1" t="s">
        <v>957</v>
      </c>
      <c r="C163" s="290">
        <v>0.99090988270202496</v>
      </c>
      <c r="D163" s="291">
        <v>0</v>
      </c>
      <c r="E163" s="290">
        <v>9.0901172979745894E-3</v>
      </c>
    </row>
    <row r="164" spans="1:5">
      <c r="A164" s="1" t="s">
        <v>977</v>
      </c>
      <c r="B164" s="1" t="s">
        <v>957</v>
      </c>
      <c r="C164" s="290">
        <v>0.98982381367163597</v>
      </c>
      <c r="D164" s="291">
        <v>0</v>
      </c>
      <c r="E164" s="290">
        <v>1.0176186328363901E-2</v>
      </c>
    </row>
    <row r="165" spans="1:5">
      <c r="A165" s="1" t="s">
        <v>978</v>
      </c>
      <c r="B165" s="1" t="s">
        <v>957</v>
      </c>
      <c r="C165" s="290">
        <v>0.98948965351983798</v>
      </c>
      <c r="D165" s="291">
        <v>0</v>
      </c>
      <c r="E165" s="290">
        <v>1.05103464801619E-2</v>
      </c>
    </row>
    <row r="166" spans="1:5">
      <c r="A166" s="1" t="s">
        <v>913</v>
      </c>
      <c r="B166" s="1" t="s">
        <v>959</v>
      </c>
      <c r="C166" s="290">
        <v>0.99115037618826596</v>
      </c>
      <c r="D166" s="291">
        <v>0</v>
      </c>
      <c r="E166" s="290">
        <v>8.8496238117333707E-3</v>
      </c>
    </row>
    <row r="167" spans="1:5">
      <c r="A167" s="1" t="s">
        <v>914</v>
      </c>
      <c r="B167" s="1" t="s">
        <v>959</v>
      </c>
      <c r="C167" s="290">
        <v>0.99115037618826596</v>
      </c>
      <c r="D167" s="291">
        <v>0</v>
      </c>
      <c r="E167" s="290">
        <v>8.8496238117333707E-3</v>
      </c>
    </row>
    <row r="168" spans="1:5">
      <c r="A168" s="1" t="s">
        <v>917</v>
      </c>
      <c r="B168" s="1" t="s">
        <v>959</v>
      </c>
      <c r="C168" s="290">
        <v>0.99115037618826596</v>
      </c>
      <c r="D168" s="291">
        <v>0</v>
      </c>
      <c r="E168" s="290">
        <v>8.8496238117333707E-3</v>
      </c>
    </row>
    <row r="169" spans="1:5">
      <c r="A169" s="1" t="s">
        <v>916</v>
      </c>
      <c r="B169" s="1" t="s">
        <v>959</v>
      </c>
      <c r="C169" s="290">
        <v>0.99115037618826596</v>
      </c>
      <c r="D169" s="291">
        <v>0</v>
      </c>
      <c r="E169" s="290">
        <v>8.8496238117333707E-3</v>
      </c>
    </row>
    <row r="170" spans="1:5">
      <c r="A170" s="1" t="s">
        <v>915</v>
      </c>
      <c r="B170" s="1" t="s">
        <v>959</v>
      </c>
      <c r="C170" s="290">
        <v>0.99115037618826596</v>
      </c>
      <c r="D170" s="291">
        <v>0</v>
      </c>
      <c r="E170" s="290">
        <v>8.8496238117333707E-3</v>
      </c>
    </row>
    <row r="171" spans="1:5">
      <c r="A171" s="1" t="s">
        <v>900</v>
      </c>
      <c r="B171" s="1" t="s">
        <v>959</v>
      </c>
      <c r="C171" s="290">
        <v>0.99115037618826596</v>
      </c>
      <c r="D171" s="291">
        <v>0</v>
      </c>
      <c r="E171" s="290">
        <v>8.8496238117333707E-3</v>
      </c>
    </row>
    <row r="172" spans="1:5">
      <c r="A172" s="1" t="s">
        <v>910</v>
      </c>
      <c r="B172" s="1" t="s">
        <v>959</v>
      </c>
      <c r="C172" s="290">
        <v>0.99115037618826596</v>
      </c>
      <c r="D172" s="291">
        <v>0</v>
      </c>
      <c r="E172" s="290">
        <v>8.8496238117333707E-3</v>
      </c>
    </row>
    <row r="173" spans="1:5">
      <c r="A173" s="1" t="s">
        <v>912</v>
      </c>
      <c r="B173" s="1" t="s">
        <v>959</v>
      </c>
      <c r="C173" s="290">
        <v>0.99115037618826596</v>
      </c>
      <c r="D173" s="291">
        <v>0</v>
      </c>
      <c r="E173" s="290">
        <v>8.8496238117333707E-3</v>
      </c>
    </row>
    <row r="174" spans="1:5">
      <c r="A174" s="1" t="s">
        <v>911</v>
      </c>
      <c r="B174" s="1" t="s">
        <v>959</v>
      </c>
      <c r="C174" s="290">
        <v>0.99115037618826596</v>
      </c>
      <c r="D174" s="291">
        <v>0</v>
      </c>
      <c r="E174" s="290">
        <v>8.8496238117333707E-3</v>
      </c>
    </row>
    <row r="175" spans="1:5">
      <c r="A175" s="1" t="s">
        <v>898</v>
      </c>
      <c r="B175" s="1" t="s">
        <v>959</v>
      </c>
      <c r="C175" s="290">
        <v>0.99115037618826596</v>
      </c>
      <c r="D175" s="291">
        <v>0</v>
      </c>
      <c r="E175" s="290">
        <v>8.8496238117333707E-3</v>
      </c>
    </row>
    <row r="176" spans="1:5">
      <c r="A176" s="1" t="s">
        <v>979</v>
      </c>
      <c r="B176" s="1" t="s">
        <v>959</v>
      </c>
      <c r="C176" s="290">
        <v>0.99090988270202496</v>
      </c>
      <c r="D176" s="291">
        <v>0</v>
      </c>
      <c r="E176" s="290">
        <v>9.0901172979745894E-3</v>
      </c>
    </row>
    <row r="177" spans="1:5">
      <c r="A177" s="1" t="s">
        <v>977</v>
      </c>
      <c r="B177" s="1" t="s">
        <v>959</v>
      </c>
      <c r="C177" s="290">
        <v>0.98982381367163597</v>
      </c>
      <c r="D177" s="291">
        <v>0</v>
      </c>
      <c r="E177" s="290">
        <v>1.0176186328363901E-2</v>
      </c>
    </row>
    <row r="178" spans="1:5">
      <c r="A178" s="1" t="s">
        <v>978</v>
      </c>
      <c r="B178" s="1" t="s">
        <v>959</v>
      </c>
      <c r="C178" s="290">
        <v>0.98948965351983798</v>
      </c>
      <c r="D178" s="291">
        <v>0</v>
      </c>
      <c r="E178" s="290">
        <v>1.05103464801619E-2</v>
      </c>
    </row>
    <row r="179" spans="1:5">
      <c r="A179" s="1" t="s">
        <v>913</v>
      </c>
      <c r="B179" s="1" t="s">
        <v>960</v>
      </c>
      <c r="C179" s="290">
        <v>0.99115037618826596</v>
      </c>
      <c r="D179" s="291">
        <v>0</v>
      </c>
      <c r="E179" s="290">
        <v>8.8496238117333707E-3</v>
      </c>
    </row>
    <row r="180" spans="1:5">
      <c r="A180" s="1" t="s">
        <v>914</v>
      </c>
      <c r="B180" s="1" t="s">
        <v>960</v>
      </c>
      <c r="C180" s="290">
        <v>0.99115037618826596</v>
      </c>
      <c r="D180" s="291">
        <v>0</v>
      </c>
      <c r="E180" s="290">
        <v>8.8496238117333707E-3</v>
      </c>
    </row>
    <row r="181" spans="1:5">
      <c r="A181" s="1" t="s">
        <v>917</v>
      </c>
      <c r="B181" s="1" t="s">
        <v>960</v>
      </c>
      <c r="C181" s="290">
        <v>0.99115037618826596</v>
      </c>
      <c r="D181" s="291">
        <v>0</v>
      </c>
      <c r="E181" s="290">
        <v>8.8496238117333707E-3</v>
      </c>
    </row>
    <row r="182" spans="1:5">
      <c r="A182" s="1" t="s">
        <v>916</v>
      </c>
      <c r="B182" s="1" t="s">
        <v>960</v>
      </c>
      <c r="C182" s="290">
        <v>0.99115037618826596</v>
      </c>
      <c r="D182" s="291">
        <v>0</v>
      </c>
      <c r="E182" s="290">
        <v>8.8496238117333707E-3</v>
      </c>
    </row>
    <row r="183" spans="1:5">
      <c r="A183" s="1" t="s">
        <v>915</v>
      </c>
      <c r="B183" s="1" t="s">
        <v>960</v>
      </c>
      <c r="C183" s="290">
        <v>0.99115037618826596</v>
      </c>
      <c r="D183" s="291">
        <v>0</v>
      </c>
      <c r="E183" s="290">
        <v>8.8496238117333707E-3</v>
      </c>
    </row>
    <row r="184" spans="1:5">
      <c r="A184" s="1" t="s">
        <v>900</v>
      </c>
      <c r="B184" s="1" t="s">
        <v>960</v>
      </c>
      <c r="C184" s="290">
        <v>0.99115037618826596</v>
      </c>
      <c r="D184" s="291">
        <v>0</v>
      </c>
      <c r="E184" s="290">
        <v>8.8496238117333707E-3</v>
      </c>
    </row>
    <row r="185" spans="1:5">
      <c r="A185" s="1" t="s">
        <v>910</v>
      </c>
      <c r="B185" s="1" t="s">
        <v>960</v>
      </c>
      <c r="C185" s="290">
        <v>0.99115037618826596</v>
      </c>
      <c r="D185" s="291">
        <v>0</v>
      </c>
      <c r="E185" s="290">
        <v>8.8496238117333707E-3</v>
      </c>
    </row>
    <row r="186" spans="1:5">
      <c r="A186" s="1" t="s">
        <v>912</v>
      </c>
      <c r="B186" s="1" t="s">
        <v>960</v>
      </c>
      <c r="C186" s="290">
        <v>0.99115037618826596</v>
      </c>
      <c r="D186" s="291">
        <v>0</v>
      </c>
      <c r="E186" s="290">
        <v>8.8496238117333707E-3</v>
      </c>
    </row>
    <row r="187" spans="1:5">
      <c r="A187" s="1" t="s">
        <v>911</v>
      </c>
      <c r="B187" s="1" t="s">
        <v>960</v>
      </c>
      <c r="C187" s="290">
        <v>0.99115037618826596</v>
      </c>
      <c r="D187" s="291">
        <v>0</v>
      </c>
      <c r="E187" s="290">
        <v>8.8496238117333707E-3</v>
      </c>
    </row>
    <row r="188" spans="1:5">
      <c r="A188" s="1" t="s">
        <v>898</v>
      </c>
      <c r="B188" s="1" t="s">
        <v>960</v>
      </c>
      <c r="C188" s="290">
        <v>0.99115037618826596</v>
      </c>
      <c r="D188" s="291">
        <v>0</v>
      </c>
      <c r="E188" s="290">
        <v>8.8496238117333707E-3</v>
      </c>
    </row>
    <row r="189" spans="1:5">
      <c r="A189" s="1" t="s">
        <v>979</v>
      </c>
      <c r="B189" s="1" t="s">
        <v>960</v>
      </c>
      <c r="C189" s="290">
        <v>0.99090988270202496</v>
      </c>
      <c r="D189" s="291">
        <v>0</v>
      </c>
      <c r="E189" s="290">
        <v>9.0901172979745894E-3</v>
      </c>
    </row>
    <row r="190" spans="1:5">
      <c r="A190" s="1" t="s">
        <v>977</v>
      </c>
      <c r="B190" s="1" t="s">
        <v>960</v>
      </c>
      <c r="C190" s="290">
        <v>0.98982381367163597</v>
      </c>
      <c r="D190" s="291">
        <v>0</v>
      </c>
      <c r="E190" s="290">
        <v>1.0176186328363901E-2</v>
      </c>
    </row>
    <row r="191" spans="1:5">
      <c r="A191" s="1" t="s">
        <v>978</v>
      </c>
      <c r="B191" s="1" t="s">
        <v>960</v>
      </c>
      <c r="C191" s="290">
        <v>0.98948965351983798</v>
      </c>
      <c r="D191" s="291">
        <v>0</v>
      </c>
      <c r="E191" s="290">
        <v>1.05103464801619E-2</v>
      </c>
    </row>
    <row r="192" spans="1:5">
      <c r="A192" s="1" t="s">
        <v>913</v>
      </c>
      <c r="B192" s="1" t="s">
        <v>954</v>
      </c>
      <c r="C192" s="290">
        <v>0.99115037618826596</v>
      </c>
      <c r="D192" s="291">
        <v>0</v>
      </c>
      <c r="E192" s="290">
        <v>8.8496238117333707E-3</v>
      </c>
    </row>
    <row r="193" spans="1:5">
      <c r="A193" s="1" t="s">
        <v>914</v>
      </c>
      <c r="B193" s="1" t="s">
        <v>954</v>
      </c>
      <c r="C193" s="290">
        <v>0.99115037618826596</v>
      </c>
      <c r="D193" s="291">
        <v>0</v>
      </c>
      <c r="E193" s="290">
        <v>8.8496238117333707E-3</v>
      </c>
    </row>
    <row r="194" spans="1:5">
      <c r="A194" s="1" t="s">
        <v>917</v>
      </c>
      <c r="B194" s="1" t="s">
        <v>954</v>
      </c>
      <c r="C194" s="290">
        <v>0.99115037618826596</v>
      </c>
      <c r="D194" s="291">
        <v>0</v>
      </c>
      <c r="E194" s="290">
        <v>8.8496238117333707E-3</v>
      </c>
    </row>
    <row r="195" spans="1:5">
      <c r="A195" s="1" t="s">
        <v>916</v>
      </c>
      <c r="B195" s="1" t="s">
        <v>954</v>
      </c>
      <c r="C195" s="290">
        <v>0.99115037618826596</v>
      </c>
      <c r="D195" s="291">
        <v>0</v>
      </c>
      <c r="E195" s="290">
        <v>8.8496238117333707E-3</v>
      </c>
    </row>
    <row r="196" spans="1:5">
      <c r="A196" s="1" t="s">
        <v>915</v>
      </c>
      <c r="B196" s="1" t="s">
        <v>954</v>
      </c>
      <c r="C196" s="290">
        <v>0.99115037618826596</v>
      </c>
      <c r="D196" s="291">
        <v>0</v>
      </c>
      <c r="E196" s="290">
        <v>8.8496238117333707E-3</v>
      </c>
    </row>
    <row r="197" spans="1:5">
      <c r="A197" s="1" t="s">
        <v>900</v>
      </c>
      <c r="B197" s="1" t="s">
        <v>954</v>
      </c>
      <c r="C197" s="290">
        <v>0.99115037618826596</v>
      </c>
      <c r="D197" s="291">
        <v>0</v>
      </c>
      <c r="E197" s="290">
        <v>8.8496238117333707E-3</v>
      </c>
    </row>
    <row r="198" spans="1:5">
      <c r="A198" s="1" t="s">
        <v>910</v>
      </c>
      <c r="B198" s="1" t="s">
        <v>954</v>
      </c>
      <c r="C198" s="290">
        <v>0.99115037618826596</v>
      </c>
      <c r="D198" s="291">
        <v>0</v>
      </c>
      <c r="E198" s="290">
        <v>8.8496238117333707E-3</v>
      </c>
    </row>
    <row r="199" spans="1:5">
      <c r="A199" s="1" t="s">
        <v>912</v>
      </c>
      <c r="B199" s="1" t="s">
        <v>954</v>
      </c>
      <c r="C199" s="290">
        <v>0.99115037618826596</v>
      </c>
      <c r="D199" s="291">
        <v>0</v>
      </c>
      <c r="E199" s="290">
        <v>8.8496238117333707E-3</v>
      </c>
    </row>
    <row r="200" spans="1:5">
      <c r="A200" s="1" t="s">
        <v>911</v>
      </c>
      <c r="B200" s="1" t="s">
        <v>954</v>
      </c>
      <c r="C200" s="290">
        <v>0.99115037618826596</v>
      </c>
      <c r="D200" s="291">
        <v>0</v>
      </c>
      <c r="E200" s="290">
        <v>8.8496238117333707E-3</v>
      </c>
    </row>
    <row r="201" spans="1:5">
      <c r="A201" s="1" t="s">
        <v>898</v>
      </c>
      <c r="B201" s="1" t="s">
        <v>954</v>
      </c>
      <c r="C201" s="290">
        <v>0.99115037618826596</v>
      </c>
      <c r="D201" s="291">
        <v>0</v>
      </c>
      <c r="E201" s="290">
        <v>8.8496238117333707E-3</v>
      </c>
    </row>
    <row r="202" spans="1:5">
      <c r="A202" s="1" t="s">
        <v>979</v>
      </c>
      <c r="B202" s="1" t="s">
        <v>954</v>
      </c>
      <c r="C202" s="290">
        <v>0.99090988270202496</v>
      </c>
      <c r="D202" s="291">
        <v>0</v>
      </c>
      <c r="E202" s="290">
        <v>9.0901172979745894E-3</v>
      </c>
    </row>
    <row r="203" spans="1:5">
      <c r="A203" s="1" t="s">
        <v>977</v>
      </c>
      <c r="B203" s="1" t="s">
        <v>954</v>
      </c>
      <c r="C203" s="290">
        <v>0.98982381367163597</v>
      </c>
      <c r="D203" s="291">
        <v>0</v>
      </c>
      <c r="E203" s="290">
        <v>1.0176186328363901E-2</v>
      </c>
    </row>
    <row r="204" spans="1:5">
      <c r="A204" s="1" t="s">
        <v>978</v>
      </c>
      <c r="B204" s="1" t="s">
        <v>954</v>
      </c>
      <c r="C204" s="290">
        <v>0.98948965351983798</v>
      </c>
      <c r="D204" s="291">
        <v>0</v>
      </c>
      <c r="E204" s="290">
        <v>1.05103464801619E-2</v>
      </c>
    </row>
    <row r="205" spans="1:5">
      <c r="A205" s="1" t="s">
        <v>913</v>
      </c>
      <c r="B205" s="1" t="s">
        <v>947</v>
      </c>
      <c r="C205" s="290">
        <v>0.99115037618826596</v>
      </c>
      <c r="D205" s="291">
        <v>0</v>
      </c>
      <c r="E205" s="290">
        <v>8.8496238117333707E-3</v>
      </c>
    </row>
    <row r="206" spans="1:5">
      <c r="A206" s="1" t="s">
        <v>908</v>
      </c>
      <c r="B206" s="1" t="s">
        <v>947</v>
      </c>
      <c r="C206" s="290">
        <v>0.99115037618826596</v>
      </c>
      <c r="D206" s="291">
        <v>0</v>
      </c>
      <c r="E206" s="290">
        <v>8.8496238117333707E-3</v>
      </c>
    </row>
    <row r="207" spans="1:5">
      <c r="A207" s="1" t="s">
        <v>914</v>
      </c>
      <c r="B207" s="1" t="s">
        <v>947</v>
      </c>
      <c r="C207" s="290">
        <v>0.99115037618826596</v>
      </c>
      <c r="D207" s="291">
        <v>0</v>
      </c>
      <c r="E207" s="290">
        <v>8.8496238117333707E-3</v>
      </c>
    </row>
    <row r="208" spans="1:5">
      <c r="A208" s="1" t="s">
        <v>904</v>
      </c>
      <c r="B208" s="1" t="s">
        <v>947</v>
      </c>
      <c r="C208" s="290">
        <v>0.99115037618826596</v>
      </c>
      <c r="D208" s="291">
        <v>0</v>
      </c>
      <c r="E208" s="290">
        <v>8.8496238117333707E-3</v>
      </c>
    </row>
    <row r="209" spans="1:5">
      <c r="A209" s="1" t="s">
        <v>905</v>
      </c>
      <c r="B209" s="1" t="s">
        <v>947</v>
      </c>
      <c r="C209" s="290">
        <v>0.99115037618826596</v>
      </c>
      <c r="D209" s="291">
        <v>0</v>
      </c>
      <c r="E209" s="290">
        <v>8.8496238117333707E-3</v>
      </c>
    </row>
    <row r="210" spans="1:5">
      <c r="A210" s="1" t="s">
        <v>917</v>
      </c>
      <c r="B210" s="1" t="s">
        <v>947</v>
      </c>
      <c r="C210" s="290">
        <v>0.99115037618826596</v>
      </c>
      <c r="D210" s="291">
        <v>0</v>
      </c>
      <c r="E210" s="290">
        <v>8.8496238117333707E-3</v>
      </c>
    </row>
    <row r="211" spans="1:5">
      <c r="A211" s="1" t="s">
        <v>916</v>
      </c>
      <c r="B211" s="1" t="s">
        <v>947</v>
      </c>
      <c r="C211" s="290">
        <v>0.99115037618826596</v>
      </c>
      <c r="D211" s="291">
        <v>0</v>
      </c>
      <c r="E211" s="290">
        <v>8.8496238117333707E-3</v>
      </c>
    </row>
    <row r="212" spans="1:5">
      <c r="A212" s="1" t="s">
        <v>915</v>
      </c>
      <c r="B212" s="1" t="s">
        <v>947</v>
      </c>
      <c r="C212" s="290">
        <v>0.99115037618826596</v>
      </c>
      <c r="D212" s="291">
        <v>0</v>
      </c>
      <c r="E212" s="290">
        <v>8.8496238117333707E-3</v>
      </c>
    </row>
    <row r="213" spans="1:5">
      <c r="A213" s="1" t="s">
        <v>902</v>
      </c>
      <c r="B213" s="1" t="s">
        <v>947</v>
      </c>
      <c r="C213" s="290">
        <v>0.99115037618826596</v>
      </c>
      <c r="D213" s="291">
        <v>0</v>
      </c>
      <c r="E213" s="290">
        <v>8.8496238117333707E-3</v>
      </c>
    </row>
    <row r="214" spans="1:5">
      <c r="A214" s="1" t="s">
        <v>903</v>
      </c>
      <c r="B214" s="1" t="s">
        <v>947</v>
      </c>
      <c r="C214" s="290">
        <v>0.99115037618826596</v>
      </c>
      <c r="D214" s="291">
        <v>0</v>
      </c>
      <c r="E214" s="290">
        <v>8.8496238117333707E-3</v>
      </c>
    </row>
    <row r="215" spans="1:5">
      <c r="A215" s="1" t="s">
        <v>900</v>
      </c>
      <c r="B215" s="1" t="s">
        <v>947</v>
      </c>
      <c r="C215" s="290">
        <v>0.99115037618826596</v>
      </c>
      <c r="D215" s="291">
        <v>0</v>
      </c>
      <c r="E215" s="290">
        <v>8.8496238117333707E-3</v>
      </c>
    </row>
    <row r="216" spans="1:5">
      <c r="A216" s="1" t="s">
        <v>910</v>
      </c>
      <c r="B216" s="1" t="s">
        <v>947</v>
      </c>
      <c r="C216" s="290">
        <v>0.99115037618826596</v>
      </c>
      <c r="D216" s="291">
        <v>0</v>
      </c>
      <c r="E216" s="290">
        <v>8.8496238117333707E-3</v>
      </c>
    </row>
    <row r="217" spans="1:5">
      <c r="A217" s="1" t="s">
        <v>912</v>
      </c>
      <c r="B217" s="1" t="s">
        <v>947</v>
      </c>
      <c r="C217" s="290">
        <v>0.99115037618826596</v>
      </c>
      <c r="D217" s="291">
        <v>0</v>
      </c>
      <c r="E217" s="290">
        <v>8.8496238117333707E-3</v>
      </c>
    </row>
    <row r="218" spans="1:5">
      <c r="A218" s="1" t="s">
        <v>911</v>
      </c>
      <c r="B218" s="1" t="s">
        <v>947</v>
      </c>
      <c r="C218" s="290">
        <v>0.99115037618826596</v>
      </c>
      <c r="D218" s="291">
        <v>0</v>
      </c>
      <c r="E218" s="290">
        <v>8.8496238117333707E-3</v>
      </c>
    </row>
    <row r="219" spans="1:5">
      <c r="A219" s="1" t="s">
        <v>909</v>
      </c>
      <c r="B219" s="1" t="s">
        <v>947</v>
      </c>
      <c r="C219" s="290">
        <v>0.99115037618826596</v>
      </c>
      <c r="D219" s="291">
        <v>0</v>
      </c>
      <c r="E219" s="290">
        <v>8.8496238117333707E-3</v>
      </c>
    </row>
    <row r="220" spans="1:5">
      <c r="A220" s="1" t="s">
        <v>907</v>
      </c>
      <c r="B220" s="1" t="s">
        <v>947</v>
      </c>
      <c r="C220" s="290">
        <v>0.99115037618826596</v>
      </c>
      <c r="D220" s="291">
        <v>0</v>
      </c>
      <c r="E220" s="290">
        <v>8.8496238117333707E-3</v>
      </c>
    </row>
    <row r="221" spans="1:5">
      <c r="A221" s="1" t="s">
        <v>906</v>
      </c>
      <c r="B221" s="1" t="s">
        <v>947</v>
      </c>
      <c r="C221" s="290">
        <v>0.99115037618826596</v>
      </c>
      <c r="D221" s="291">
        <v>0</v>
      </c>
      <c r="E221" s="290">
        <v>8.8496238117333707E-3</v>
      </c>
    </row>
    <row r="222" spans="1:5">
      <c r="A222" s="1" t="s">
        <v>898</v>
      </c>
      <c r="B222" s="1" t="s">
        <v>947</v>
      </c>
      <c r="C222" s="290">
        <v>0.99115037618826596</v>
      </c>
      <c r="D222" s="291">
        <v>0</v>
      </c>
      <c r="E222" s="290">
        <v>8.8496238117333707E-3</v>
      </c>
    </row>
    <row r="223" spans="1:5">
      <c r="A223" s="1" t="s">
        <v>979</v>
      </c>
      <c r="B223" s="1" t="s">
        <v>947</v>
      </c>
      <c r="C223" s="290">
        <v>0.99090988270202496</v>
      </c>
      <c r="D223" s="291">
        <v>0</v>
      </c>
      <c r="E223" s="290">
        <v>9.0901172979745894E-3</v>
      </c>
    </row>
    <row r="224" spans="1:5">
      <c r="A224" s="1" t="s">
        <v>977</v>
      </c>
      <c r="B224" s="1" t="s">
        <v>947</v>
      </c>
      <c r="C224" s="290">
        <v>0.98982381367163597</v>
      </c>
      <c r="D224" s="291">
        <v>0</v>
      </c>
      <c r="E224" s="290">
        <v>1.0176186328363901E-2</v>
      </c>
    </row>
    <row r="225" spans="1:5">
      <c r="A225" s="1" t="s">
        <v>978</v>
      </c>
      <c r="B225" s="1" t="s">
        <v>947</v>
      </c>
      <c r="C225" s="290">
        <v>0.98948965351983798</v>
      </c>
      <c r="D225" s="291">
        <v>0</v>
      </c>
      <c r="E225" s="290">
        <v>1.05103464801619E-2</v>
      </c>
    </row>
    <row r="226" spans="1:5">
      <c r="A226" s="1" t="s">
        <v>913</v>
      </c>
      <c r="B226" s="1" t="s">
        <v>948</v>
      </c>
      <c r="C226" s="290">
        <v>0.99115037618826596</v>
      </c>
      <c r="D226" s="291">
        <v>0</v>
      </c>
      <c r="E226" s="290">
        <v>8.8496238117333707E-3</v>
      </c>
    </row>
    <row r="227" spans="1:5">
      <c r="A227" s="1" t="s">
        <v>908</v>
      </c>
      <c r="B227" s="1" t="s">
        <v>948</v>
      </c>
      <c r="C227" s="290">
        <v>0.99115037618826596</v>
      </c>
      <c r="D227" s="291">
        <v>0</v>
      </c>
      <c r="E227" s="290">
        <v>8.8496238117333707E-3</v>
      </c>
    </row>
    <row r="228" spans="1:5">
      <c r="A228" s="1" t="s">
        <v>914</v>
      </c>
      <c r="B228" s="1" t="s">
        <v>948</v>
      </c>
      <c r="C228" s="290">
        <v>0.99115037618826596</v>
      </c>
      <c r="D228" s="291">
        <v>0</v>
      </c>
      <c r="E228" s="290">
        <v>8.8496238117333707E-3</v>
      </c>
    </row>
    <row r="229" spans="1:5">
      <c r="A229" s="1" t="s">
        <v>904</v>
      </c>
      <c r="B229" s="1" t="s">
        <v>948</v>
      </c>
      <c r="C229" s="290">
        <v>0.99115037618826596</v>
      </c>
      <c r="D229" s="291">
        <v>0</v>
      </c>
      <c r="E229" s="290">
        <v>8.8496238117333707E-3</v>
      </c>
    </row>
    <row r="230" spans="1:5">
      <c r="A230" s="1" t="s">
        <v>905</v>
      </c>
      <c r="B230" s="1" t="s">
        <v>948</v>
      </c>
      <c r="C230" s="290">
        <v>0.99115037618826596</v>
      </c>
      <c r="D230" s="291">
        <v>0</v>
      </c>
      <c r="E230" s="290">
        <v>8.8496238117333707E-3</v>
      </c>
    </row>
    <row r="231" spans="1:5">
      <c r="A231" s="1" t="s">
        <v>917</v>
      </c>
      <c r="B231" s="1" t="s">
        <v>948</v>
      </c>
      <c r="C231" s="290">
        <v>0.99115037618826596</v>
      </c>
      <c r="D231" s="291">
        <v>0</v>
      </c>
      <c r="E231" s="290">
        <v>8.8496238117333707E-3</v>
      </c>
    </row>
    <row r="232" spans="1:5">
      <c r="A232" s="1" t="s">
        <v>916</v>
      </c>
      <c r="B232" s="1" t="s">
        <v>948</v>
      </c>
      <c r="C232" s="290">
        <v>0.99115037618826596</v>
      </c>
      <c r="D232" s="291">
        <v>0</v>
      </c>
      <c r="E232" s="290">
        <v>8.8496238117333707E-3</v>
      </c>
    </row>
    <row r="233" spans="1:5">
      <c r="A233" s="1" t="s">
        <v>915</v>
      </c>
      <c r="B233" s="1" t="s">
        <v>948</v>
      </c>
      <c r="C233" s="290">
        <v>0.99115037618826596</v>
      </c>
      <c r="D233" s="291">
        <v>0</v>
      </c>
      <c r="E233" s="290">
        <v>8.8496238117333707E-3</v>
      </c>
    </row>
    <row r="234" spans="1:5">
      <c r="A234" s="1" t="s">
        <v>902</v>
      </c>
      <c r="B234" s="1" t="s">
        <v>948</v>
      </c>
      <c r="C234" s="290">
        <v>0.99115037618826596</v>
      </c>
      <c r="D234" s="291">
        <v>0</v>
      </c>
      <c r="E234" s="290">
        <v>8.8496238117333707E-3</v>
      </c>
    </row>
    <row r="235" spans="1:5">
      <c r="A235" s="1" t="s">
        <v>903</v>
      </c>
      <c r="B235" s="1" t="s">
        <v>948</v>
      </c>
      <c r="C235" s="290">
        <v>0.99115037618826596</v>
      </c>
      <c r="D235" s="291">
        <v>0</v>
      </c>
      <c r="E235" s="290">
        <v>8.8496238117333707E-3</v>
      </c>
    </row>
    <row r="236" spans="1:5">
      <c r="A236" s="1" t="s">
        <v>900</v>
      </c>
      <c r="B236" s="1" t="s">
        <v>948</v>
      </c>
      <c r="C236" s="290">
        <v>0.99115037618826596</v>
      </c>
      <c r="D236" s="291">
        <v>0</v>
      </c>
      <c r="E236" s="290">
        <v>8.8496238117333707E-3</v>
      </c>
    </row>
    <row r="237" spans="1:5">
      <c r="A237" s="1" t="s">
        <v>910</v>
      </c>
      <c r="B237" s="1" t="s">
        <v>948</v>
      </c>
      <c r="C237" s="290">
        <v>0.99115037618826596</v>
      </c>
      <c r="D237" s="291">
        <v>0</v>
      </c>
      <c r="E237" s="290">
        <v>8.8496238117333707E-3</v>
      </c>
    </row>
    <row r="238" spans="1:5">
      <c r="A238" s="1" t="s">
        <v>912</v>
      </c>
      <c r="B238" s="1" t="s">
        <v>948</v>
      </c>
      <c r="C238" s="290">
        <v>0.99115037618826596</v>
      </c>
      <c r="D238" s="291">
        <v>0</v>
      </c>
      <c r="E238" s="290">
        <v>8.8496238117333707E-3</v>
      </c>
    </row>
    <row r="239" spans="1:5">
      <c r="A239" s="1" t="s">
        <v>911</v>
      </c>
      <c r="B239" s="1" t="s">
        <v>948</v>
      </c>
      <c r="C239" s="290">
        <v>0.99115037618826596</v>
      </c>
      <c r="D239" s="291">
        <v>0</v>
      </c>
      <c r="E239" s="290">
        <v>8.8496238117333707E-3</v>
      </c>
    </row>
    <row r="240" spans="1:5">
      <c r="A240" s="1" t="s">
        <v>909</v>
      </c>
      <c r="B240" s="1" t="s">
        <v>948</v>
      </c>
      <c r="C240" s="290">
        <v>0.99115037618826596</v>
      </c>
      <c r="D240" s="291">
        <v>0</v>
      </c>
      <c r="E240" s="290">
        <v>8.8496238117333707E-3</v>
      </c>
    </row>
    <row r="241" spans="1:5">
      <c r="A241" s="1" t="s">
        <v>907</v>
      </c>
      <c r="B241" s="1" t="s">
        <v>948</v>
      </c>
      <c r="C241" s="290">
        <v>0.99115037618826596</v>
      </c>
      <c r="D241" s="291">
        <v>0</v>
      </c>
      <c r="E241" s="290">
        <v>8.8496238117333707E-3</v>
      </c>
    </row>
    <row r="242" spans="1:5">
      <c r="A242" s="1" t="s">
        <v>906</v>
      </c>
      <c r="B242" s="1" t="s">
        <v>948</v>
      </c>
      <c r="C242" s="290">
        <v>0.99115037618826596</v>
      </c>
      <c r="D242" s="291">
        <v>0</v>
      </c>
      <c r="E242" s="290">
        <v>8.8496238117333707E-3</v>
      </c>
    </row>
    <row r="243" spans="1:5">
      <c r="A243" s="1" t="s">
        <v>898</v>
      </c>
      <c r="B243" s="1" t="s">
        <v>948</v>
      </c>
      <c r="C243" s="290">
        <v>0.99115037618826596</v>
      </c>
      <c r="D243" s="291">
        <v>0</v>
      </c>
      <c r="E243" s="290">
        <v>8.8496238117333707E-3</v>
      </c>
    </row>
    <row r="244" spans="1:5">
      <c r="A244" s="1" t="s">
        <v>979</v>
      </c>
      <c r="B244" s="1" t="s">
        <v>948</v>
      </c>
      <c r="C244" s="290">
        <v>0.99090988270202496</v>
      </c>
      <c r="D244" s="291">
        <v>0</v>
      </c>
      <c r="E244" s="290">
        <v>9.0901172979745894E-3</v>
      </c>
    </row>
    <row r="245" spans="1:5">
      <c r="A245" s="1" t="s">
        <v>977</v>
      </c>
      <c r="B245" s="1" t="s">
        <v>948</v>
      </c>
      <c r="C245" s="290">
        <v>0.98982381367163597</v>
      </c>
      <c r="D245" s="291">
        <v>0</v>
      </c>
      <c r="E245" s="290">
        <v>1.0176186328363901E-2</v>
      </c>
    </row>
    <row r="246" spans="1:5">
      <c r="A246" s="1" t="s">
        <v>978</v>
      </c>
      <c r="B246" s="1" t="s">
        <v>948</v>
      </c>
      <c r="C246" s="290">
        <v>0.98948965351983798</v>
      </c>
      <c r="D246" s="291">
        <v>0</v>
      </c>
      <c r="E246" s="290">
        <v>1.05103464801619E-2</v>
      </c>
    </row>
    <row r="247" spans="1:5">
      <c r="A247" s="1" t="s">
        <v>948</v>
      </c>
      <c r="B247" s="1" t="s">
        <v>939</v>
      </c>
      <c r="C247" s="290">
        <v>0</v>
      </c>
      <c r="D247" s="291">
        <v>0.90541233190221504</v>
      </c>
      <c r="E247" s="290">
        <v>9.45876680977841E-2</v>
      </c>
    </row>
    <row r="248" spans="1:5">
      <c r="A248" s="1" t="s">
        <v>947</v>
      </c>
      <c r="B248" s="1" t="s">
        <v>939</v>
      </c>
      <c r="C248" s="290">
        <v>0</v>
      </c>
      <c r="D248" s="291">
        <v>0.90541233190221504</v>
      </c>
      <c r="E248" s="290">
        <v>9.45876680977841E-2</v>
      </c>
    </row>
    <row r="249" spans="1:5">
      <c r="A249" s="1" t="s">
        <v>954</v>
      </c>
      <c r="B249" s="1" t="s">
        <v>939</v>
      </c>
      <c r="C249" s="290">
        <v>0</v>
      </c>
      <c r="D249" s="291">
        <v>0.90541233190221504</v>
      </c>
      <c r="E249" s="290">
        <v>9.45876680977841E-2</v>
      </c>
    </row>
    <row r="250" spans="1:5">
      <c r="A250" s="1" t="s">
        <v>960</v>
      </c>
      <c r="B250" s="1" t="s">
        <v>939</v>
      </c>
      <c r="C250" s="290">
        <v>0</v>
      </c>
      <c r="D250" s="291">
        <v>0.90541233190221504</v>
      </c>
      <c r="E250" s="290">
        <v>9.45876680977841E-2</v>
      </c>
    </row>
    <row r="251" spans="1:5">
      <c r="A251" s="1" t="s">
        <v>959</v>
      </c>
      <c r="B251" s="1" t="s">
        <v>939</v>
      </c>
      <c r="C251" s="290">
        <v>0</v>
      </c>
      <c r="D251" s="291">
        <v>0.90541233190221504</v>
      </c>
      <c r="E251" s="290">
        <v>9.45876680977841E-2</v>
      </c>
    </row>
    <row r="252" spans="1:5">
      <c r="A252" s="1" t="s">
        <v>957</v>
      </c>
      <c r="B252" s="1" t="s">
        <v>939</v>
      </c>
      <c r="C252" s="290">
        <v>0</v>
      </c>
      <c r="D252" s="291">
        <v>0.90541233190221504</v>
      </c>
      <c r="E252" s="290">
        <v>9.45876680977841E-2</v>
      </c>
    </row>
    <row r="253" spans="1:5">
      <c r="A253" s="1" t="s">
        <v>951</v>
      </c>
      <c r="B253" s="1" t="s">
        <v>939</v>
      </c>
      <c r="C253" s="290">
        <v>0</v>
      </c>
      <c r="D253" s="291">
        <v>0.90541233190221504</v>
      </c>
      <c r="E253" s="290">
        <v>9.45876680977841E-2</v>
      </c>
    </row>
    <row r="254" spans="1:5">
      <c r="A254" s="1" t="s">
        <v>950</v>
      </c>
      <c r="B254" s="1" t="s">
        <v>939</v>
      </c>
      <c r="C254" s="290">
        <v>0</v>
      </c>
      <c r="D254" s="291">
        <v>0.90541233190221504</v>
      </c>
      <c r="E254" s="290">
        <v>9.45876680977841E-2</v>
      </c>
    </row>
    <row r="255" spans="1:5">
      <c r="A255" s="1" t="s">
        <v>952</v>
      </c>
      <c r="B255" s="1" t="s">
        <v>939</v>
      </c>
      <c r="C255" s="290">
        <v>0</v>
      </c>
      <c r="D255" s="291">
        <v>0.90541233190221504</v>
      </c>
      <c r="E255" s="290">
        <v>9.45876680977841E-2</v>
      </c>
    </row>
    <row r="256" spans="1:5">
      <c r="A256" s="1" t="s">
        <v>953</v>
      </c>
      <c r="B256" s="1" t="s">
        <v>939</v>
      </c>
      <c r="C256" s="290">
        <v>0</v>
      </c>
      <c r="D256" s="291">
        <v>0.90541233190221504</v>
      </c>
      <c r="E256" s="290">
        <v>9.45876680977841E-2</v>
      </c>
    </row>
    <row r="257" spans="1:5">
      <c r="A257" s="1" t="s">
        <v>962</v>
      </c>
      <c r="B257" s="1" t="s">
        <v>939</v>
      </c>
      <c r="C257" s="290">
        <v>0</v>
      </c>
      <c r="D257" s="291">
        <v>0.90541233190221504</v>
      </c>
      <c r="E257" s="290">
        <v>9.45876680977841E-2</v>
      </c>
    </row>
    <row r="258" spans="1:5">
      <c r="A258" s="1" t="s">
        <v>956</v>
      </c>
      <c r="B258" s="1" t="s">
        <v>939</v>
      </c>
      <c r="C258" s="290">
        <v>0</v>
      </c>
      <c r="D258" s="291">
        <v>0.90541233190221504</v>
      </c>
      <c r="E258" s="290">
        <v>9.45876680977841E-2</v>
      </c>
    </row>
    <row r="259" spans="1:5">
      <c r="A259" s="1" t="s">
        <v>955</v>
      </c>
      <c r="B259" s="1" t="s">
        <v>939</v>
      </c>
      <c r="C259" s="290">
        <v>0</v>
      </c>
      <c r="D259" s="291">
        <v>0.90541233190221504</v>
      </c>
      <c r="E259" s="290">
        <v>9.45876680977841E-2</v>
      </c>
    </row>
    <row r="260" spans="1:5">
      <c r="A260" s="1" t="s">
        <v>949</v>
      </c>
      <c r="B260" s="1" t="s">
        <v>939</v>
      </c>
      <c r="C260" s="290">
        <v>0</v>
      </c>
      <c r="D260" s="291">
        <v>0.90541233190221504</v>
      </c>
      <c r="E260" s="290">
        <v>9.45876680977841E-2</v>
      </c>
    </row>
    <row r="261" spans="1:5">
      <c r="A261" s="1" t="s">
        <v>961</v>
      </c>
      <c r="B261" s="1" t="s">
        <v>939</v>
      </c>
      <c r="C261" s="290">
        <v>0</v>
      </c>
      <c r="D261" s="291">
        <v>0.90541233190221504</v>
      </c>
      <c r="E261" s="290">
        <v>9.45876680977841E-2</v>
      </c>
    </row>
    <row r="262" spans="1:5">
      <c r="A262" s="1" t="s">
        <v>963</v>
      </c>
      <c r="B262" s="1" t="s">
        <v>939</v>
      </c>
      <c r="C262" s="290">
        <v>0</v>
      </c>
      <c r="D262" s="291">
        <v>0.90541233190221504</v>
      </c>
      <c r="E262" s="290">
        <v>9.45876680977841E-2</v>
      </c>
    </row>
    <row r="263" spans="1:5">
      <c r="A263" s="1" t="s">
        <v>964</v>
      </c>
      <c r="B263" s="1" t="s">
        <v>939</v>
      </c>
      <c r="C263" s="290">
        <v>0</v>
      </c>
      <c r="D263" s="291">
        <v>0.90541233190221504</v>
      </c>
      <c r="E263" s="290">
        <v>9.45876680977841E-2</v>
      </c>
    </row>
    <row r="264" spans="1:5">
      <c r="A264" s="1" t="s">
        <v>962</v>
      </c>
      <c r="B264" s="1" t="s">
        <v>898</v>
      </c>
      <c r="C264" s="290">
        <v>0</v>
      </c>
      <c r="D264" s="291">
        <v>0.99115037618826596</v>
      </c>
      <c r="E264" s="290">
        <v>8.8496238117333707E-3</v>
      </c>
    </row>
    <row r="265" spans="1:5">
      <c r="A265" s="1" t="s">
        <v>961</v>
      </c>
      <c r="B265" s="1" t="s">
        <v>898</v>
      </c>
      <c r="C265" s="290">
        <v>0</v>
      </c>
      <c r="D265" s="291">
        <v>0.99115037618826596</v>
      </c>
      <c r="E265" s="290">
        <v>8.8496238117333707E-3</v>
      </c>
    </row>
    <row r="266" spans="1:5">
      <c r="A266" s="1" t="s">
        <v>963</v>
      </c>
      <c r="B266" s="1" t="s">
        <v>898</v>
      </c>
      <c r="C266" s="290">
        <v>0</v>
      </c>
      <c r="D266" s="291">
        <v>0.99115037618826596</v>
      </c>
      <c r="E266" s="290">
        <v>8.8496238117333707E-3</v>
      </c>
    </row>
    <row r="267" spans="1:5">
      <c r="A267" s="1" t="s">
        <v>964</v>
      </c>
      <c r="B267" s="1" t="s">
        <v>898</v>
      </c>
      <c r="C267" s="290">
        <v>0</v>
      </c>
      <c r="D267" s="291">
        <v>0.99115037618826596</v>
      </c>
      <c r="E267" s="290">
        <v>8.8496238117333707E-3</v>
      </c>
    </row>
    <row r="268" spans="1:5">
      <c r="A268" s="1" t="s">
        <v>954</v>
      </c>
      <c r="B268" s="1" t="s">
        <v>906</v>
      </c>
      <c r="C268" s="290">
        <v>0</v>
      </c>
      <c r="D268" s="291">
        <v>0.99115037618826596</v>
      </c>
      <c r="E268" s="290">
        <v>8.8496238117333707E-3</v>
      </c>
    </row>
    <row r="269" spans="1:5">
      <c r="A269" s="1" t="s">
        <v>960</v>
      </c>
      <c r="B269" s="1" t="s">
        <v>906</v>
      </c>
      <c r="C269" s="290">
        <v>0</v>
      </c>
      <c r="D269" s="291">
        <v>0.99115037618826596</v>
      </c>
      <c r="E269" s="290">
        <v>8.8496238117333707E-3</v>
      </c>
    </row>
    <row r="270" spans="1:5">
      <c r="A270" s="1" t="s">
        <v>959</v>
      </c>
      <c r="B270" s="1" t="s">
        <v>906</v>
      </c>
      <c r="C270" s="290">
        <v>0</v>
      </c>
      <c r="D270" s="291">
        <v>0.99115037618826596</v>
      </c>
      <c r="E270" s="290">
        <v>8.8496238117333707E-3</v>
      </c>
    </row>
    <row r="271" spans="1:5">
      <c r="A271" s="1" t="s">
        <v>957</v>
      </c>
      <c r="B271" s="1" t="s">
        <v>906</v>
      </c>
      <c r="C271" s="290">
        <v>0</v>
      </c>
      <c r="D271" s="291">
        <v>0.99115037618826596</v>
      </c>
      <c r="E271" s="290">
        <v>8.8496238117333707E-3</v>
      </c>
    </row>
    <row r="272" spans="1:5">
      <c r="A272" s="1" t="s">
        <v>952</v>
      </c>
      <c r="B272" s="1" t="s">
        <v>906</v>
      </c>
      <c r="C272" s="290">
        <v>0</v>
      </c>
      <c r="D272" s="291">
        <v>0.99115037618826596</v>
      </c>
      <c r="E272" s="290">
        <v>8.8496238117333707E-3</v>
      </c>
    </row>
    <row r="273" spans="1:5">
      <c r="A273" s="1" t="s">
        <v>953</v>
      </c>
      <c r="B273" s="1" t="s">
        <v>906</v>
      </c>
      <c r="C273" s="290">
        <v>0</v>
      </c>
      <c r="D273" s="291">
        <v>0.99115037618826596</v>
      </c>
      <c r="E273" s="290">
        <v>8.8496238117333707E-3</v>
      </c>
    </row>
    <row r="274" spans="1:5">
      <c r="A274" s="1" t="s">
        <v>962</v>
      </c>
      <c r="B274" s="1" t="s">
        <v>906</v>
      </c>
      <c r="C274" s="290">
        <v>0</v>
      </c>
      <c r="D274" s="291">
        <v>0.99115037618826596</v>
      </c>
      <c r="E274" s="290">
        <v>8.8496238117333707E-3</v>
      </c>
    </row>
    <row r="275" spans="1:5">
      <c r="A275" s="1" t="s">
        <v>956</v>
      </c>
      <c r="B275" s="1" t="s">
        <v>906</v>
      </c>
      <c r="C275" s="290">
        <v>0</v>
      </c>
      <c r="D275" s="291">
        <v>0.99115037618826596</v>
      </c>
      <c r="E275" s="290">
        <v>8.8496238117333707E-3</v>
      </c>
    </row>
    <row r="276" spans="1:5">
      <c r="A276" s="1" t="s">
        <v>955</v>
      </c>
      <c r="B276" s="1" t="s">
        <v>906</v>
      </c>
      <c r="C276" s="290">
        <v>0</v>
      </c>
      <c r="D276" s="291">
        <v>0.99115037618826596</v>
      </c>
      <c r="E276" s="290">
        <v>8.8496238117333707E-3</v>
      </c>
    </row>
    <row r="277" spans="1:5">
      <c r="A277" s="1" t="s">
        <v>961</v>
      </c>
      <c r="B277" s="1" t="s">
        <v>906</v>
      </c>
      <c r="C277" s="290">
        <v>0</v>
      </c>
      <c r="D277" s="291">
        <v>0.99115037618826596</v>
      </c>
      <c r="E277" s="290">
        <v>8.8496238117333707E-3</v>
      </c>
    </row>
    <row r="278" spans="1:5">
      <c r="A278" s="1" t="s">
        <v>963</v>
      </c>
      <c r="B278" s="1" t="s">
        <v>906</v>
      </c>
      <c r="C278" s="290">
        <v>0</v>
      </c>
      <c r="D278" s="291">
        <v>0.99115037618826596</v>
      </c>
      <c r="E278" s="290">
        <v>8.8496238117333707E-3</v>
      </c>
    </row>
    <row r="279" spans="1:5">
      <c r="A279" s="1" t="s">
        <v>964</v>
      </c>
      <c r="B279" s="1" t="s">
        <v>906</v>
      </c>
      <c r="C279" s="290">
        <v>0</v>
      </c>
      <c r="D279" s="291">
        <v>0.99115037618826596</v>
      </c>
      <c r="E279" s="290">
        <v>8.8496238117333707E-3</v>
      </c>
    </row>
    <row r="280" spans="1:5">
      <c r="A280" s="1" t="s">
        <v>954</v>
      </c>
      <c r="B280" s="1" t="s">
        <v>907</v>
      </c>
      <c r="C280" s="290">
        <v>0</v>
      </c>
      <c r="D280" s="291">
        <v>0.99115037618826596</v>
      </c>
      <c r="E280" s="290">
        <v>8.8496238117333707E-3</v>
      </c>
    </row>
    <row r="281" spans="1:5">
      <c r="A281" s="1" t="s">
        <v>960</v>
      </c>
      <c r="B281" s="1" t="s">
        <v>907</v>
      </c>
      <c r="C281" s="290">
        <v>0</v>
      </c>
      <c r="D281" s="291">
        <v>0.99115037618826596</v>
      </c>
      <c r="E281" s="290">
        <v>8.8496238117333707E-3</v>
      </c>
    </row>
    <row r="282" spans="1:5">
      <c r="A282" s="1" t="s">
        <v>959</v>
      </c>
      <c r="B282" s="1" t="s">
        <v>907</v>
      </c>
      <c r="C282" s="290">
        <v>0</v>
      </c>
      <c r="D282" s="291">
        <v>0.99115037618826596</v>
      </c>
      <c r="E282" s="290">
        <v>8.8496238117333707E-3</v>
      </c>
    </row>
    <row r="283" spans="1:5">
      <c r="A283" s="1" t="s">
        <v>957</v>
      </c>
      <c r="B283" s="1" t="s">
        <v>907</v>
      </c>
      <c r="C283" s="290">
        <v>0</v>
      </c>
      <c r="D283" s="291">
        <v>0.99115037618826596</v>
      </c>
      <c r="E283" s="290">
        <v>8.8496238117333707E-3</v>
      </c>
    </row>
    <row r="284" spans="1:5">
      <c r="A284" s="1" t="s">
        <v>952</v>
      </c>
      <c r="B284" s="1" t="s">
        <v>907</v>
      </c>
      <c r="C284" s="290">
        <v>0</v>
      </c>
      <c r="D284" s="291">
        <v>0.99115037618826596</v>
      </c>
      <c r="E284" s="290">
        <v>8.8496238117333707E-3</v>
      </c>
    </row>
    <row r="285" spans="1:5">
      <c r="A285" s="1" t="s">
        <v>953</v>
      </c>
      <c r="B285" s="1" t="s">
        <v>907</v>
      </c>
      <c r="C285" s="290">
        <v>0</v>
      </c>
      <c r="D285" s="291">
        <v>0.99115037618826596</v>
      </c>
      <c r="E285" s="290">
        <v>8.8496238117333707E-3</v>
      </c>
    </row>
    <row r="286" spans="1:5">
      <c r="A286" s="1" t="s">
        <v>962</v>
      </c>
      <c r="B286" s="1" t="s">
        <v>907</v>
      </c>
      <c r="C286" s="290">
        <v>0</v>
      </c>
      <c r="D286" s="291">
        <v>0.99115037618826596</v>
      </c>
      <c r="E286" s="290">
        <v>8.8496238117333707E-3</v>
      </c>
    </row>
    <row r="287" spans="1:5">
      <c r="A287" s="1" t="s">
        <v>956</v>
      </c>
      <c r="B287" s="1" t="s">
        <v>907</v>
      </c>
      <c r="C287" s="290">
        <v>0</v>
      </c>
      <c r="D287" s="291">
        <v>0.99115037618826596</v>
      </c>
      <c r="E287" s="290">
        <v>8.8496238117333707E-3</v>
      </c>
    </row>
    <row r="288" spans="1:5">
      <c r="A288" s="1" t="s">
        <v>955</v>
      </c>
      <c r="B288" s="1" t="s">
        <v>907</v>
      </c>
      <c r="C288" s="290">
        <v>0</v>
      </c>
      <c r="D288" s="291">
        <v>0.99115037618826596</v>
      </c>
      <c r="E288" s="290">
        <v>8.8496238117333707E-3</v>
      </c>
    </row>
    <row r="289" spans="1:5">
      <c r="A289" s="1" t="s">
        <v>961</v>
      </c>
      <c r="B289" s="1" t="s">
        <v>907</v>
      </c>
      <c r="C289" s="290">
        <v>0</v>
      </c>
      <c r="D289" s="291">
        <v>0.99115037618826596</v>
      </c>
      <c r="E289" s="290">
        <v>8.8496238117333707E-3</v>
      </c>
    </row>
    <row r="290" spans="1:5">
      <c r="A290" s="1" t="s">
        <v>963</v>
      </c>
      <c r="B290" s="1" t="s">
        <v>907</v>
      </c>
      <c r="C290" s="290">
        <v>0</v>
      </c>
      <c r="D290" s="291">
        <v>0.99115037618826596</v>
      </c>
      <c r="E290" s="290">
        <v>8.8496238117333707E-3</v>
      </c>
    </row>
    <row r="291" spans="1:5">
      <c r="A291" s="1" t="s">
        <v>964</v>
      </c>
      <c r="B291" s="1" t="s">
        <v>907</v>
      </c>
      <c r="C291" s="290">
        <v>0</v>
      </c>
      <c r="D291" s="291">
        <v>0.99115037618826596</v>
      </c>
      <c r="E291" s="290">
        <v>8.8496238117333707E-3</v>
      </c>
    </row>
    <row r="292" spans="1:5">
      <c r="A292" s="1" t="s">
        <v>954</v>
      </c>
      <c r="B292" s="1" t="s">
        <v>909</v>
      </c>
      <c r="C292" s="290">
        <v>0</v>
      </c>
      <c r="D292" s="291">
        <v>0.99115037618826596</v>
      </c>
      <c r="E292" s="290">
        <v>8.8496238117333707E-3</v>
      </c>
    </row>
    <row r="293" spans="1:5">
      <c r="A293" s="1" t="s">
        <v>960</v>
      </c>
      <c r="B293" s="1" t="s">
        <v>909</v>
      </c>
      <c r="C293" s="290">
        <v>0</v>
      </c>
      <c r="D293" s="291">
        <v>0.99115037618826596</v>
      </c>
      <c r="E293" s="290">
        <v>8.8496238117333707E-3</v>
      </c>
    </row>
    <row r="294" spans="1:5">
      <c r="A294" s="1" t="s">
        <v>959</v>
      </c>
      <c r="B294" s="1" t="s">
        <v>909</v>
      </c>
      <c r="C294" s="290">
        <v>0</v>
      </c>
      <c r="D294" s="291">
        <v>0.99115037618826596</v>
      </c>
      <c r="E294" s="290">
        <v>8.8496238117333707E-3</v>
      </c>
    </row>
    <row r="295" spans="1:5">
      <c r="A295" s="1" t="s">
        <v>957</v>
      </c>
      <c r="B295" s="1" t="s">
        <v>909</v>
      </c>
      <c r="C295" s="290">
        <v>0</v>
      </c>
      <c r="D295" s="291">
        <v>0.99115037618826596</v>
      </c>
      <c r="E295" s="290">
        <v>8.8496238117333707E-3</v>
      </c>
    </row>
    <row r="296" spans="1:5">
      <c r="A296" s="1" t="s">
        <v>952</v>
      </c>
      <c r="B296" s="1" t="s">
        <v>909</v>
      </c>
      <c r="C296" s="290">
        <v>0</v>
      </c>
      <c r="D296" s="291">
        <v>0.99115037618826596</v>
      </c>
      <c r="E296" s="290">
        <v>8.8496238117333707E-3</v>
      </c>
    </row>
    <row r="297" spans="1:5">
      <c r="A297" s="1" t="s">
        <v>953</v>
      </c>
      <c r="B297" s="1" t="s">
        <v>909</v>
      </c>
      <c r="C297" s="290">
        <v>0</v>
      </c>
      <c r="D297" s="291">
        <v>0.99115037618826596</v>
      </c>
      <c r="E297" s="290">
        <v>8.8496238117333707E-3</v>
      </c>
    </row>
    <row r="298" spans="1:5">
      <c r="A298" s="1" t="s">
        <v>962</v>
      </c>
      <c r="B298" s="1" t="s">
        <v>909</v>
      </c>
      <c r="C298" s="290">
        <v>0</v>
      </c>
      <c r="D298" s="291">
        <v>0.99115037618826596</v>
      </c>
      <c r="E298" s="290">
        <v>8.8496238117333707E-3</v>
      </c>
    </row>
    <row r="299" spans="1:5">
      <c r="A299" s="1" t="s">
        <v>956</v>
      </c>
      <c r="B299" s="1" t="s">
        <v>909</v>
      </c>
      <c r="C299" s="290">
        <v>0</v>
      </c>
      <c r="D299" s="291">
        <v>0.99115037618826596</v>
      </c>
      <c r="E299" s="290">
        <v>8.8496238117333707E-3</v>
      </c>
    </row>
    <row r="300" spans="1:5">
      <c r="A300" s="1" t="s">
        <v>955</v>
      </c>
      <c r="B300" s="1" t="s">
        <v>909</v>
      </c>
      <c r="C300" s="290">
        <v>0</v>
      </c>
      <c r="D300" s="291">
        <v>0.99115037618826596</v>
      </c>
      <c r="E300" s="290">
        <v>8.8496238117333707E-3</v>
      </c>
    </row>
    <row r="301" spans="1:5">
      <c r="A301" s="1" t="s">
        <v>961</v>
      </c>
      <c r="B301" s="1" t="s">
        <v>909</v>
      </c>
      <c r="C301" s="290">
        <v>0</v>
      </c>
      <c r="D301" s="291">
        <v>0.99115037618826596</v>
      </c>
      <c r="E301" s="290">
        <v>8.8496238117333707E-3</v>
      </c>
    </row>
    <row r="302" spans="1:5">
      <c r="A302" s="1" t="s">
        <v>963</v>
      </c>
      <c r="B302" s="1" t="s">
        <v>909</v>
      </c>
      <c r="C302" s="290">
        <v>0</v>
      </c>
      <c r="D302" s="291">
        <v>0.99115037618826596</v>
      </c>
      <c r="E302" s="290">
        <v>8.8496238117333707E-3</v>
      </c>
    </row>
    <row r="303" spans="1:5">
      <c r="A303" s="1" t="s">
        <v>964</v>
      </c>
      <c r="B303" s="1" t="s">
        <v>909</v>
      </c>
      <c r="C303" s="290">
        <v>0</v>
      </c>
      <c r="D303" s="291">
        <v>0.99115037618826596</v>
      </c>
      <c r="E303" s="290">
        <v>8.8496238117333707E-3</v>
      </c>
    </row>
    <row r="304" spans="1:5">
      <c r="A304" s="1" t="s">
        <v>962</v>
      </c>
      <c r="B304" s="1" t="s">
        <v>911</v>
      </c>
      <c r="C304" s="290">
        <v>0</v>
      </c>
      <c r="D304" s="291">
        <v>0.99115037618826596</v>
      </c>
      <c r="E304" s="290">
        <v>8.8496238117333707E-3</v>
      </c>
    </row>
    <row r="305" spans="1:5">
      <c r="A305" s="1" t="s">
        <v>961</v>
      </c>
      <c r="B305" s="1" t="s">
        <v>911</v>
      </c>
      <c r="C305" s="290">
        <v>0</v>
      </c>
      <c r="D305" s="291">
        <v>0.99115037618826596</v>
      </c>
      <c r="E305" s="290">
        <v>8.8496238117333707E-3</v>
      </c>
    </row>
    <row r="306" spans="1:5">
      <c r="A306" s="1" t="s">
        <v>963</v>
      </c>
      <c r="B306" s="1" t="s">
        <v>911</v>
      </c>
      <c r="C306" s="290">
        <v>0</v>
      </c>
      <c r="D306" s="291">
        <v>0.99115037618826596</v>
      </c>
      <c r="E306" s="290">
        <v>8.8496238117333707E-3</v>
      </c>
    </row>
    <row r="307" spans="1:5">
      <c r="A307" s="1" t="s">
        <v>964</v>
      </c>
      <c r="B307" s="1" t="s">
        <v>911</v>
      </c>
      <c r="C307" s="290">
        <v>0</v>
      </c>
      <c r="D307" s="291">
        <v>0.99115037618826596</v>
      </c>
      <c r="E307" s="290">
        <v>8.8496238117333707E-3</v>
      </c>
    </row>
    <row r="308" spans="1:5">
      <c r="A308" s="1" t="s">
        <v>962</v>
      </c>
      <c r="B308" s="1" t="s">
        <v>912</v>
      </c>
      <c r="C308" s="290">
        <v>0</v>
      </c>
      <c r="D308" s="291">
        <v>0.99115037618826596</v>
      </c>
      <c r="E308" s="290">
        <v>8.8496238117333707E-3</v>
      </c>
    </row>
    <row r="309" spans="1:5">
      <c r="A309" s="1" t="s">
        <v>961</v>
      </c>
      <c r="B309" s="1" t="s">
        <v>912</v>
      </c>
      <c r="C309" s="290">
        <v>0</v>
      </c>
      <c r="D309" s="291">
        <v>0.99115037618826596</v>
      </c>
      <c r="E309" s="290">
        <v>8.8496238117333707E-3</v>
      </c>
    </row>
    <row r="310" spans="1:5">
      <c r="A310" s="1" t="s">
        <v>963</v>
      </c>
      <c r="B310" s="1" t="s">
        <v>912</v>
      </c>
      <c r="C310" s="290">
        <v>0</v>
      </c>
      <c r="D310" s="291">
        <v>0.99115037618826596</v>
      </c>
      <c r="E310" s="290">
        <v>8.8496238117333707E-3</v>
      </c>
    </row>
    <row r="311" spans="1:5">
      <c r="A311" s="1" t="s">
        <v>964</v>
      </c>
      <c r="B311" s="1" t="s">
        <v>912</v>
      </c>
      <c r="C311" s="290">
        <v>0</v>
      </c>
      <c r="D311" s="291">
        <v>0.99115037618826596</v>
      </c>
      <c r="E311" s="290">
        <v>8.8496238117333707E-3</v>
      </c>
    </row>
    <row r="312" spans="1:5">
      <c r="A312" s="1" t="s">
        <v>962</v>
      </c>
      <c r="B312" s="1" t="s">
        <v>910</v>
      </c>
      <c r="C312" s="290">
        <v>0</v>
      </c>
      <c r="D312" s="291">
        <v>0.99115037618826596</v>
      </c>
      <c r="E312" s="290">
        <v>8.8496238117333707E-3</v>
      </c>
    </row>
    <row r="313" spans="1:5">
      <c r="A313" s="1" t="s">
        <v>961</v>
      </c>
      <c r="B313" s="1" t="s">
        <v>910</v>
      </c>
      <c r="C313" s="290">
        <v>0</v>
      </c>
      <c r="D313" s="291">
        <v>0.99115037618826596</v>
      </c>
      <c r="E313" s="290">
        <v>8.8496238117333707E-3</v>
      </c>
    </row>
    <row r="314" spans="1:5">
      <c r="A314" s="1" t="s">
        <v>963</v>
      </c>
      <c r="B314" s="1" t="s">
        <v>910</v>
      </c>
      <c r="C314" s="290">
        <v>0</v>
      </c>
      <c r="D314" s="291">
        <v>0.99115037618826596</v>
      </c>
      <c r="E314" s="290">
        <v>8.8496238117333707E-3</v>
      </c>
    </row>
    <row r="315" spans="1:5">
      <c r="A315" s="1" t="s">
        <v>964</v>
      </c>
      <c r="B315" s="1" t="s">
        <v>910</v>
      </c>
      <c r="C315" s="290">
        <v>0</v>
      </c>
      <c r="D315" s="291">
        <v>0.99115037618826596</v>
      </c>
      <c r="E315" s="290">
        <v>8.8496238117333707E-3</v>
      </c>
    </row>
    <row r="316" spans="1:5">
      <c r="A316" s="1" t="s">
        <v>962</v>
      </c>
      <c r="B316" s="1" t="s">
        <v>900</v>
      </c>
      <c r="C316" s="290">
        <v>0</v>
      </c>
      <c r="D316" s="291">
        <v>0.99115037618826596</v>
      </c>
      <c r="E316" s="290">
        <v>8.8496238117333707E-3</v>
      </c>
    </row>
    <row r="317" spans="1:5">
      <c r="A317" s="1" t="s">
        <v>961</v>
      </c>
      <c r="B317" s="1" t="s">
        <v>900</v>
      </c>
      <c r="C317" s="290">
        <v>0</v>
      </c>
      <c r="D317" s="291">
        <v>0.99115037618826596</v>
      </c>
      <c r="E317" s="290">
        <v>8.8496238117333707E-3</v>
      </c>
    </row>
    <row r="318" spans="1:5">
      <c r="A318" s="1" t="s">
        <v>963</v>
      </c>
      <c r="B318" s="1" t="s">
        <v>900</v>
      </c>
      <c r="C318" s="290">
        <v>0</v>
      </c>
      <c r="D318" s="291">
        <v>0.99115037618826596</v>
      </c>
      <c r="E318" s="290">
        <v>8.8496238117333707E-3</v>
      </c>
    </row>
    <row r="319" spans="1:5">
      <c r="A319" s="1" t="s">
        <v>964</v>
      </c>
      <c r="B319" s="1" t="s">
        <v>900</v>
      </c>
      <c r="C319" s="290">
        <v>0</v>
      </c>
      <c r="D319" s="291">
        <v>0.99115037618826596</v>
      </c>
      <c r="E319" s="290">
        <v>8.8496238117333707E-3</v>
      </c>
    </row>
    <row r="320" spans="1:5">
      <c r="A320" s="1" t="s">
        <v>954</v>
      </c>
      <c r="B320" s="1" t="s">
        <v>903</v>
      </c>
      <c r="C320" s="290">
        <v>0</v>
      </c>
      <c r="D320" s="291">
        <v>0.99115037618826596</v>
      </c>
      <c r="E320" s="290">
        <v>8.8496238117333707E-3</v>
      </c>
    </row>
    <row r="321" spans="1:5">
      <c r="A321" s="1" t="s">
        <v>960</v>
      </c>
      <c r="B321" s="1" t="s">
        <v>903</v>
      </c>
      <c r="C321" s="290">
        <v>0</v>
      </c>
      <c r="D321" s="291">
        <v>0.99115037618826596</v>
      </c>
      <c r="E321" s="290">
        <v>8.8496238117333707E-3</v>
      </c>
    </row>
    <row r="322" spans="1:5">
      <c r="A322" s="1" t="s">
        <v>959</v>
      </c>
      <c r="B322" s="1" t="s">
        <v>903</v>
      </c>
      <c r="C322" s="290">
        <v>0</v>
      </c>
      <c r="D322" s="291">
        <v>0.99115037618826596</v>
      </c>
      <c r="E322" s="290">
        <v>8.8496238117333707E-3</v>
      </c>
    </row>
    <row r="323" spans="1:5">
      <c r="A323" s="1" t="s">
        <v>957</v>
      </c>
      <c r="B323" s="1" t="s">
        <v>903</v>
      </c>
      <c r="C323" s="290">
        <v>0</v>
      </c>
      <c r="D323" s="291">
        <v>0.99115037618826596</v>
      </c>
      <c r="E323" s="290">
        <v>8.8496238117333707E-3</v>
      </c>
    </row>
    <row r="324" spans="1:5">
      <c r="A324" s="1" t="s">
        <v>951</v>
      </c>
      <c r="B324" s="1" t="s">
        <v>903</v>
      </c>
      <c r="C324" s="290">
        <v>0</v>
      </c>
      <c r="D324" s="291">
        <v>0.99115037618826596</v>
      </c>
      <c r="E324" s="290">
        <v>8.8496238117333707E-3</v>
      </c>
    </row>
    <row r="325" spans="1:5">
      <c r="A325" s="1" t="s">
        <v>950</v>
      </c>
      <c r="B325" s="1" t="s">
        <v>903</v>
      </c>
      <c r="C325" s="290">
        <v>0</v>
      </c>
      <c r="D325" s="291">
        <v>0.99115037618826596</v>
      </c>
      <c r="E325" s="290">
        <v>8.8496238117333707E-3</v>
      </c>
    </row>
    <row r="326" spans="1:5">
      <c r="A326" s="1" t="s">
        <v>952</v>
      </c>
      <c r="B326" s="1" t="s">
        <v>903</v>
      </c>
      <c r="C326" s="290">
        <v>0</v>
      </c>
      <c r="D326" s="291">
        <v>0.99115037618826596</v>
      </c>
      <c r="E326" s="290">
        <v>8.8496238117333707E-3</v>
      </c>
    </row>
    <row r="327" spans="1:5">
      <c r="A327" s="1" t="s">
        <v>953</v>
      </c>
      <c r="B327" s="1" t="s">
        <v>903</v>
      </c>
      <c r="C327" s="290">
        <v>0</v>
      </c>
      <c r="D327" s="291">
        <v>0.99115037618826596</v>
      </c>
      <c r="E327" s="290">
        <v>8.8496238117333707E-3</v>
      </c>
    </row>
    <row r="328" spans="1:5">
      <c r="A328" s="1" t="s">
        <v>962</v>
      </c>
      <c r="B328" s="1" t="s">
        <v>903</v>
      </c>
      <c r="C328" s="290">
        <v>0</v>
      </c>
      <c r="D328" s="291">
        <v>0.99115037618826596</v>
      </c>
      <c r="E328" s="290">
        <v>8.8496238117333707E-3</v>
      </c>
    </row>
    <row r="329" spans="1:5">
      <c r="A329" s="1" t="s">
        <v>956</v>
      </c>
      <c r="B329" s="1" t="s">
        <v>903</v>
      </c>
      <c r="C329" s="290">
        <v>0</v>
      </c>
      <c r="D329" s="291">
        <v>0.99115037618826596</v>
      </c>
      <c r="E329" s="290">
        <v>8.8496238117333707E-3</v>
      </c>
    </row>
    <row r="330" spans="1:5">
      <c r="A330" s="1" t="s">
        <v>955</v>
      </c>
      <c r="B330" s="1" t="s">
        <v>903</v>
      </c>
      <c r="C330" s="290">
        <v>0</v>
      </c>
      <c r="D330" s="291">
        <v>0.99115037618826596</v>
      </c>
      <c r="E330" s="290">
        <v>8.8496238117333707E-3</v>
      </c>
    </row>
    <row r="331" spans="1:5">
      <c r="A331" s="1" t="s">
        <v>961</v>
      </c>
      <c r="B331" s="1" t="s">
        <v>903</v>
      </c>
      <c r="C331" s="290">
        <v>0</v>
      </c>
      <c r="D331" s="291">
        <v>0.99115037618826596</v>
      </c>
      <c r="E331" s="290">
        <v>8.8496238117333707E-3</v>
      </c>
    </row>
    <row r="332" spans="1:5">
      <c r="A332" s="1" t="s">
        <v>963</v>
      </c>
      <c r="B332" s="1" t="s">
        <v>903</v>
      </c>
      <c r="C332" s="290">
        <v>0</v>
      </c>
      <c r="D332" s="291">
        <v>0.99115037618826596</v>
      </c>
      <c r="E332" s="290">
        <v>8.8496238117333707E-3</v>
      </c>
    </row>
    <row r="333" spans="1:5">
      <c r="A333" s="1" t="s">
        <v>964</v>
      </c>
      <c r="B333" s="1" t="s">
        <v>903</v>
      </c>
      <c r="C333" s="290">
        <v>0</v>
      </c>
      <c r="D333" s="291">
        <v>0.99115037618826596</v>
      </c>
      <c r="E333" s="290">
        <v>8.8496238117333707E-3</v>
      </c>
    </row>
    <row r="334" spans="1:5">
      <c r="A334" s="1" t="s">
        <v>954</v>
      </c>
      <c r="B334" s="1" t="s">
        <v>902</v>
      </c>
      <c r="C334" s="290">
        <v>0</v>
      </c>
      <c r="D334" s="291">
        <v>0.99115037618826596</v>
      </c>
      <c r="E334" s="290">
        <v>8.8496238117333707E-3</v>
      </c>
    </row>
    <row r="335" spans="1:5">
      <c r="A335" s="1" t="s">
        <v>960</v>
      </c>
      <c r="B335" s="1" t="s">
        <v>902</v>
      </c>
      <c r="C335" s="290">
        <v>0</v>
      </c>
      <c r="D335" s="291">
        <v>0.99115037618826596</v>
      </c>
      <c r="E335" s="290">
        <v>8.8496238117333707E-3</v>
      </c>
    </row>
    <row r="336" spans="1:5">
      <c r="A336" s="1" t="s">
        <v>959</v>
      </c>
      <c r="B336" s="1" t="s">
        <v>902</v>
      </c>
      <c r="C336" s="290">
        <v>0</v>
      </c>
      <c r="D336" s="291">
        <v>0.99115037618826596</v>
      </c>
      <c r="E336" s="290">
        <v>8.8496238117333707E-3</v>
      </c>
    </row>
    <row r="337" spans="1:5">
      <c r="A337" s="1" t="s">
        <v>957</v>
      </c>
      <c r="B337" s="1" t="s">
        <v>902</v>
      </c>
      <c r="C337" s="290">
        <v>0</v>
      </c>
      <c r="D337" s="291">
        <v>0.99115037618826596</v>
      </c>
      <c r="E337" s="290">
        <v>8.8496238117333707E-3</v>
      </c>
    </row>
    <row r="338" spans="1:5">
      <c r="A338" s="1" t="s">
        <v>951</v>
      </c>
      <c r="B338" s="1" t="s">
        <v>902</v>
      </c>
      <c r="C338" s="290">
        <v>0</v>
      </c>
      <c r="D338" s="291">
        <v>0.99115037618826596</v>
      </c>
      <c r="E338" s="290">
        <v>8.8496238117333707E-3</v>
      </c>
    </row>
    <row r="339" spans="1:5">
      <c r="A339" s="1" t="s">
        <v>950</v>
      </c>
      <c r="B339" s="1" t="s">
        <v>902</v>
      </c>
      <c r="C339" s="290">
        <v>0</v>
      </c>
      <c r="D339" s="291">
        <v>0.99115037618826596</v>
      </c>
      <c r="E339" s="290">
        <v>8.8496238117333707E-3</v>
      </c>
    </row>
    <row r="340" spans="1:5">
      <c r="A340" s="1" t="s">
        <v>952</v>
      </c>
      <c r="B340" s="1" t="s">
        <v>902</v>
      </c>
      <c r="C340" s="290">
        <v>0</v>
      </c>
      <c r="D340" s="291">
        <v>0.99115037618826596</v>
      </c>
      <c r="E340" s="290">
        <v>8.8496238117333707E-3</v>
      </c>
    </row>
    <row r="341" spans="1:5">
      <c r="A341" s="1" t="s">
        <v>953</v>
      </c>
      <c r="B341" s="1" t="s">
        <v>902</v>
      </c>
      <c r="C341" s="290">
        <v>0</v>
      </c>
      <c r="D341" s="291">
        <v>0.99115037618826596</v>
      </c>
      <c r="E341" s="290">
        <v>8.8496238117333707E-3</v>
      </c>
    </row>
    <row r="342" spans="1:5">
      <c r="A342" s="1" t="s">
        <v>962</v>
      </c>
      <c r="B342" s="1" t="s">
        <v>902</v>
      </c>
      <c r="C342" s="290">
        <v>0</v>
      </c>
      <c r="D342" s="291">
        <v>0.99115037618826596</v>
      </c>
      <c r="E342" s="290">
        <v>8.8496238117333707E-3</v>
      </c>
    </row>
    <row r="343" spans="1:5">
      <c r="A343" s="1" t="s">
        <v>956</v>
      </c>
      <c r="B343" s="1" t="s">
        <v>902</v>
      </c>
      <c r="C343" s="290">
        <v>0</v>
      </c>
      <c r="D343" s="291">
        <v>0.99115037618826596</v>
      </c>
      <c r="E343" s="290">
        <v>8.8496238117333707E-3</v>
      </c>
    </row>
    <row r="344" spans="1:5">
      <c r="A344" s="1" t="s">
        <v>955</v>
      </c>
      <c r="B344" s="1" t="s">
        <v>902</v>
      </c>
      <c r="C344" s="290">
        <v>0</v>
      </c>
      <c r="D344" s="291">
        <v>0.99115037618826596</v>
      </c>
      <c r="E344" s="290">
        <v>8.8496238117333707E-3</v>
      </c>
    </row>
    <row r="345" spans="1:5">
      <c r="A345" s="1" t="s">
        <v>949</v>
      </c>
      <c r="B345" s="1" t="s">
        <v>902</v>
      </c>
      <c r="C345" s="290">
        <v>0</v>
      </c>
      <c r="D345" s="291">
        <v>0.99115037618826596</v>
      </c>
      <c r="E345" s="290">
        <v>8.8496238117333707E-3</v>
      </c>
    </row>
    <row r="346" spans="1:5">
      <c r="A346" s="1" t="s">
        <v>961</v>
      </c>
      <c r="B346" s="1" t="s">
        <v>902</v>
      </c>
      <c r="C346" s="290">
        <v>0</v>
      </c>
      <c r="D346" s="291">
        <v>0.99115037618826596</v>
      </c>
      <c r="E346" s="290">
        <v>8.8496238117333707E-3</v>
      </c>
    </row>
    <row r="347" spans="1:5">
      <c r="A347" s="1" t="s">
        <v>963</v>
      </c>
      <c r="B347" s="1" t="s">
        <v>902</v>
      </c>
      <c r="C347" s="290">
        <v>0</v>
      </c>
      <c r="D347" s="291">
        <v>0.99115037618826596</v>
      </c>
      <c r="E347" s="290">
        <v>8.8496238117333707E-3</v>
      </c>
    </row>
    <row r="348" spans="1:5">
      <c r="A348" s="1" t="s">
        <v>964</v>
      </c>
      <c r="B348" s="1" t="s">
        <v>902</v>
      </c>
      <c r="C348" s="290">
        <v>0</v>
      </c>
      <c r="D348" s="291">
        <v>0.99115037618826596</v>
      </c>
      <c r="E348" s="290">
        <v>8.8496238117333707E-3</v>
      </c>
    </row>
    <row r="349" spans="1:5">
      <c r="A349" s="1" t="s">
        <v>962</v>
      </c>
      <c r="B349" s="1" t="s">
        <v>915</v>
      </c>
      <c r="C349" s="290">
        <v>0</v>
      </c>
      <c r="D349" s="291">
        <v>0.99115037618826596</v>
      </c>
      <c r="E349" s="290">
        <v>8.8496238117333707E-3</v>
      </c>
    </row>
    <row r="350" spans="1:5">
      <c r="A350" s="1" t="s">
        <v>963</v>
      </c>
      <c r="B350" s="1" t="s">
        <v>915</v>
      </c>
      <c r="C350" s="290">
        <v>0</v>
      </c>
      <c r="D350" s="291">
        <v>0.99115037618826596</v>
      </c>
      <c r="E350" s="290">
        <v>8.8496238117333707E-3</v>
      </c>
    </row>
    <row r="351" spans="1:5">
      <c r="A351" s="1" t="s">
        <v>964</v>
      </c>
      <c r="B351" s="1" t="s">
        <v>915</v>
      </c>
      <c r="C351" s="290">
        <v>0</v>
      </c>
      <c r="D351" s="291">
        <v>0.99115037618826596</v>
      </c>
      <c r="E351" s="290">
        <v>8.8496238117333707E-3</v>
      </c>
    </row>
    <row r="352" spans="1:5">
      <c r="A352" s="1" t="s">
        <v>962</v>
      </c>
      <c r="B352" s="1" t="s">
        <v>916</v>
      </c>
      <c r="C352" s="290">
        <v>0</v>
      </c>
      <c r="D352" s="291">
        <v>0.99115037618826596</v>
      </c>
      <c r="E352" s="290">
        <v>8.8496238117333707E-3</v>
      </c>
    </row>
    <row r="353" spans="1:5">
      <c r="A353" s="1" t="s">
        <v>963</v>
      </c>
      <c r="B353" s="1" t="s">
        <v>916</v>
      </c>
      <c r="C353" s="290">
        <v>0</v>
      </c>
      <c r="D353" s="291">
        <v>0.99115037618826596</v>
      </c>
      <c r="E353" s="290">
        <v>8.8496238117333707E-3</v>
      </c>
    </row>
    <row r="354" spans="1:5">
      <c r="A354" s="1" t="s">
        <v>964</v>
      </c>
      <c r="B354" s="1" t="s">
        <v>916</v>
      </c>
      <c r="C354" s="290">
        <v>0</v>
      </c>
      <c r="D354" s="291">
        <v>0.99115037618826596</v>
      </c>
      <c r="E354" s="290">
        <v>8.8496238117333707E-3</v>
      </c>
    </row>
    <row r="355" spans="1:5">
      <c r="A355" s="1" t="s">
        <v>954</v>
      </c>
      <c r="B355" s="1" t="s">
        <v>905</v>
      </c>
      <c r="C355" s="290">
        <v>0</v>
      </c>
      <c r="D355" s="291">
        <v>0.99115037618826596</v>
      </c>
      <c r="E355" s="290">
        <v>8.8496238117333707E-3</v>
      </c>
    </row>
    <row r="356" spans="1:5">
      <c r="A356" s="1" t="s">
        <v>960</v>
      </c>
      <c r="B356" s="1" t="s">
        <v>905</v>
      </c>
      <c r="C356" s="290">
        <v>0</v>
      </c>
      <c r="D356" s="291">
        <v>0.99115037618826596</v>
      </c>
      <c r="E356" s="290">
        <v>8.8496238117333707E-3</v>
      </c>
    </row>
    <row r="357" spans="1:5">
      <c r="A357" s="1" t="s">
        <v>959</v>
      </c>
      <c r="B357" s="1" t="s">
        <v>905</v>
      </c>
      <c r="C357" s="290">
        <v>0</v>
      </c>
      <c r="D357" s="291">
        <v>0.99115037618826596</v>
      </c>
      <c r="E357" s="290">
        <v>8.8496238117333707E-3</v>
      </c>
    </row>
    <row r="358" spans="1:5">
      <c r="A358" s="1" t="s">
        <v>957</v>
      </c>
      <c r="B358" s="1" t="s">
        <v>905</v>
      </c>
      <c r="C358" s="290">
        <v>0</v>
      </c>
      <c r="D358" s="291">
        <v>0.99115037618826596</v>
      </c>
      <c r="E358" s="290">
        <v>8.8496238117333707E-3</v>
      </c>
    </row>
    <row r="359" spans="1:5">
      <c r="A359" s="1" t="s">
        <v>952</v>
      </c>
      <c r="B359" s="1" t="s">
        <v>905</v>
      </c>
      <c r="C359" s="290">
        <v>0</v>
      </c>
      <c r="D359" s="291">
        <v>0.99115037618826596</v>
      </c>
      <c r="E359" s="290">
        <v>8.8496238117333707E-3</v>
      </c>
    </row>
    <row r="360" spans="1:5">
      <c r="A360" s="1" t="s">
        <v>953</v>
      </c>
      <c r="B360" s="1" t="s">
        <v>905</v>
      </c>
      <c r="C360" s="290">
        <v>0</v>
      </c>
      <c r="D360" s="291">
        <v>0.99115037618826596</v>
      </c>
      <c r="E360" s="290">
        <v>8.8496238117333707E-3</v>
      </c>
    </row>
    <row r="361" spans="1:5">
      <c r="A361" s="1" t="s">
        <v>962</v>
      </c>
      <c r="B361" s="1" t="s">
        <v>905</v>
      </c>
      <c r="C361" s="290">
        <v>0</v>
      </c>
      <c r="D361" s="291">
        <v>0.99115037618826596</v>
      </c>
      <c r="E361" s="290">
        <v>8.8496238117333707E-3</v>
      </c>
    </row>
    <row r="362" spans="1:5">
      <c r="A362" s="1" t="s">
        <v>956</v>
      </c>
      <c r="B362" s="1" t="s">
        <v>905</v>
      </c>
      <c r="C362" s="290">
        <v>0</v>
      </c>
      <c r="D362" s="291">
        <v>0.99115037618826596</v>
      </c>
      <c r="E362" s="290">
        <v>8.8496238117333707E-3</v>
      </c>
    </row>
    <row r="363" spans="1:5">
      <c r="A363" s="1" t="s">
        <v>955</v>
      </c>
      <c r="B363" s="1" t="s">
        <v>905</v>
      </c>
      <c r="C363" s="290">
        <v>0</v>
      </c>
      <c r="D363" s="291">
        <v>0.99115037618826596</v>
      </c>
      <c r="E363" s="290">
        <v>8.8496238117333707E-3</v>
      </c>
    </row>
    <row r="364" spans="1:5">
      <c r="A364" s="1" t="s">
        <v>961</v>
      </c>
      <c r="B364" s="1" t="s">
        <v>905</v>
      </c>
      <c r="C364" s="290">
        <v>0</v>
      </c>
      <c r="D364" s="291">
        <v>0.99115037618826596</v>
      </c>
      <c r="E364" s="290">
        <v>8.8496238117333707E-3</v>
      </c>
    </row>
    <row r="365" spans="1:5">
      <c r="A365" s="1" t="s">
        <v>963</v>
      </c>
      <c r="B365" s="1" t="s">
        <v>905</v>
      </c>
      <c r="C365" s="290">
        <v>0</v>
      </c>
      <c r="D365" s="291">
        <v>0.99115037618826596</v>
      </c>
      <c r="E365" s="290">
        <v>8.8496238117333707E-3</v>
      </c>
    </row>
    <row r="366" spans="1:5">
      <c r="A366" s="1" t="s">
        <v>964</v>
      </c>
      <c r="B366" s="1" t="s">
        <v>905</v>
      </c>
      <c r="C366" s="290">
        <v>0</v>
      </c>
      <c r="D366" s="291">
        <v>0.99115037618826596</v>
      </c>
      <c r="E366" s="290">
        <v>8.8496238117333707E-3</v>
      </c>
    </row>
    <row r="367" spans="1:5">
      <c r="A367" s="1" t="s">
        <v>954</v>
      </c>
      <c r="B367" s="1" t="s">
        <v>904</v>
      </c>
      <c r="C367" s="290">
        <v>0</v>
      </c>
      <c r="D367" s="291">
        <v>0.99115037618826596</v>
      </c>
      <c r="E367" s="290">
        <v>8.8496238117333707E-3</v>
      </c>
    </row>
    <row r="368" spans="1:5">
      <c r="A368" s="1" t="s">
        <v>960</v>
      </c>
      <c r="B368" s="1" t="s">
        <v>904</v>
      </c>
      <c r="C368" s="290">
        <v>0</v>
      </c>
      <c r="D368" s="291">
        <v>0.99115037618826596</v>
      </c>
      <c r="E368" s="290">
        <v>8.8496238117333707E-3</v>
      </c>
    </row>
    <row r="369" spans="1:5">
      <c r="A369" s="1" t="s">
        <v>959</v>
      </c>
      <c r="B369" s="1" t="s">
        <v>904</v>
      </c>
      <c r="C369" s="290">
        <v>0</v>
      </c>
      <c r="D369" s="291">
        <v>0.99115037618826596</v>
      </c>
      <c r="E369" s="290">
        <v>8.8496238117333707E-3</v>
      </c>
    </row>
    <row r="370" spans="1:5">
      <c r="A370" s="1" t="s">
        <v>957</v>
      </c>
      <c r="B370" s="1" t="s">
        <v>904</v>
      </c>
      <c r="C370" s="290">
        <v>0</v>
      </c>
      <c r="D370" s="291">
        <v>0.99115037618826596</v>
      </c>
      <c r="E370" s="290">
        <v>8.8496238117333707E-3</v>
      </c>
    </row>
    <row r="371" spans="1:5">
      <c r="A371" s="1" t="s">
        <v>952</v>
      </c>
      <c r="B371" s="1" t="s">
        <v>904</v>
      </c>
      <c r="C371" s="290">
        <v>0</v>
      </c>
      <c r="D371" s="291">
        <v>0.99115037618826596</v>
      </c>
      <c r="E371" s="290">
        <v>8.8496238117333707E-3</v>
      </c>
    </row>
    <row r="372" spans="1:5">
      <c r="A372" s="1" t="s">
        <v>953</v>
      </c>
      <c r="B372" s="1" t="s">
        <v>904</v>
      </c>
      <c r="C372" s="290">
        <v>0</v>
      </c>
      <c r="D372" s="291">
        <v>0.99115037618826596</v>
      </c>
      <c r="E372" s="290">
        <v>8.8496238117333707E-3</v>
      </c>
    </row>
    <row r="373" spans="1:5">
      <c r="A373" s="1" t="s">
        <v>962</v>
      </c>
      <c r="B373" s="1" t="s">
        <v>904</v>
      </c>
      <c r="C373" s="290">
        <v>0</v>
      </c>
      <c r="D373" s="291">
        <v>0.99115037618826596</v>
      </c>
      <c r="E373" s="290">
        <v>8.8496238117333707E-3</v>
      </c>
    </row>
    <row r="374" spans="1:5">
      <c r="A374" s="1" t="s">
        <v>956</v>
      </c>
      <c r="B374" s="1" t="s">
        <v>904</v>
      </c>
      <c r="C374" s="290">
        <v>0</v>
      </c>
      <c r="D374" s="291">
        <v>0.99115037618826596</v>
      </c>
      <c r="E374" s="290">
        <v>8.8496238117333707E-3</v>
      </c>
    </row>
    <row r="375" spans="1:5">
      <c r="A375" s="1" t="s">
        <v>955</v>
      </c>
      <c r="B375" s="1" t="s">
        <v>904</v>
      </c>
      <c r="C375" s="290">
        <v>0</v>
      </c>
      <c r="D375" s="291">
        <v>0.99115037618826596</v>
      </c>
      <c r="E375" s="290">
        <v>8.8496238117333707E-3</v>
      </c>
    </row>
    <row r="376" spans="1:5">
      <c r="A376" s="1" t="s">
        <v>961</v>
      </c>
      <c r="B376" s="1" t="s">
        <v>904</v>
      </c>
      <c r="C376" s="290">
        <v>0</v>
      </c>
      <c r="D376" s="291">
        <v>0.99115037618826596</v>
      </c>
      <c r="E376" s="290">
        <v>8.8496238117333707E-3</v>
      </c>
    </row>
    <row r="377" spans="1:5">
      <c r="A377" s="1" t="s">
        <v>963</v>
      </c>
      <c r="B377" s="1" t="s">
        <v>904</v>
      </c>
      <c r="C377" s="290">
        <v>0</v>
      </c>
      <c r="D377" s="291">
        <v>0.99115037618826596</v>
      </c>
      <c r="E377" s="290">
        <v>8.8496238117333707E-3</v>
      </c>
    </row>
    <row r="378" spans="1:5">
      <c r="A378" s="1" t="s">
        <v>964</v>
      </c>
      <c r="B378" s="1" t="s">
        <v>904</v>
      </c>
      <c r="C378" s="290">
        <v>0</v>
      </c>
      <c r="D378" s="291">
        <v>0.99115037618826596</v>
      </c>
      <c r="E378" s="290">
        <v>8.8496238117333707E-3</v>
      </c>
    </row>
    <row r="379" spans="1:5">
      <c r="A379" s="1" t="s">
        <v>962</v>
      </c>
      <c r="B379" s="1" t="s">
        <v>914</v>
      </c>
      <c r="C379" s="290">
        <v>0</v>
      </c>
      <c r="D379" s="291">
        <v>0.99115037618826596</v>
      </c>
      <c r="E379" s="290">
        <v>8.8496238117333707E-3</v>
      </c>
    </row>
    <row r="380" spans="1:5">
      <c r="A380" s="1" t="s">
        <v>961</v>
      </c>
      <c r="B380" s="1" t="s">
        <v>914</v>
      </c>
      <c r="C380" s="290">
        <v>0</v>
      </c>
      <c r="D380" s="291">
        <v>0.99115037618826596</v>
      </c>
      <c r="E380" s="290">
        <v>8.8496238117333707E-3</v>
      </c>
    </row>
    <row r="381" spans="1:5">
      <c r="A381" s="1" t="s">
        <v>963</v>
      </c>
      <c r="B381" s="1" t="s">
        <v>914</v>
      </c>
      <c r="C381" s="290">
        <v>0</v>
      </c>
      <c r="D381" s="291">
        <v>0.99115037618826596</v>
      </c>
      <c r="E381" s="290">
        <v>8.8496238117333707E-3</v>
      </c>
    </row>
    <row r="382" spans="1:5">
      <c r="A382" s="1" t="s">
        <v>964</v>
      </c>
      <c r="B382" s="1" t="s">
        <v>914</v>
      </c>
      <c r="C382" s="290">
        <v>0</v>
      </c>
      <c r="D382" s="291">
        <v>0.99115037618826596</v>
      </c>
      <c r="E382" s="290">
        <v>8.8496238117333707E-3</v>
      </c>
    </row>
    <row r="383" spans="1:5">
      <c r="A383" s="1" t="s">
        <v>954</v>
      </c>
      <c r="B383" s="1" t="s">
        <v>908</v>
      </c>
      <c r="C383" s="290">
        <v>0</v>
      </c>
      <c r="D383" s="291">
        <v>0.99115037618826596</v>
      </c>
      <c r="E383" s="290">
        <v>8.8496238117333707E-3</v>
      </c>
    </row>
    <row r="384" spans="1:5">
      <c r="A384" s="1" t="s">
        <v>960</v>
      </c>
      <c r="B384" s="1" t="s">
        <v>908</v>
      </c>
      <c r="C384" s="290">
        <v>0</v>
      </c>
      <c r="D384" s="291">
        <v>0.99115037618826596</v>
      </c>
      <c r="E384" s="290">
        <v>8.8496238117333707E-3</v>
      </c>
    </row>
    <row r="385" spans="1:5">
      <c r="A385" s="1" t="s">
        <v>959</v>
      </c>
      <c r="B385" s="1" t="s">
        <v>908</v>
      </c>
      <c r="C385" s="290">
        <v>0</v>
      </c>
      <c r="D385" s="291">
        <v>0.99115037618826596</v>
      </c>
      <c r="E385" s="290">
        <v>8.8496238117333707E-3</v>
      </c>
    </row>
    <row r="386" spans="1:5">
      <c r="A386" s="1" t="s">
        <v>957</v>
      </c>
      <c r="B386" s="1" t="s">
        <v>908</v>
      </c>
      <c r="C386" s="290">
        <v>0</v>
      </c>
      <c r="D386" s="291">
        <v>0.99115037618826596</v>
      </c>
      <c r="E386" s="290">
        <v>8.8496238117333707E-3</v>
      </c>
    </row>
    <row r="387" spans="1:5">
      <c r="A387" s="1" t="s">
        <v>952</v>
      </c>
      <c r="B387" s="1" t="s">
        <v>908</v>
      </c>
      <c r="C387" s="290">
        <v>0</v>
      </c>
      <c r="D387" s="291">
        <v>0.99115037618826596</v>
      </c>
      <c r="E387" s="290">
        <v>8.8496238117333707E-3</v>
      </c>
    </row>
    <row r="388" spans="1:5">
      <c r="A388" s="1" t="s">
        <v>953</v>
      </c>
      <c r="B388" s="1" t="s">
        <v>908</v>
      </c>
      <c r="C388" s="290">
        <v>0</v>
      </c>
      <c r="D388" s="291">
        <v>0.99115037618826596</v>
      </c>
      <c r="E388" s="290">
        <v>8.8496238117333707E-3</v>
      </c>
    </row>
    <row r="389" spans="1:5">
      <c r="A389" s="1" t="s">
        <v>962</v>
      </c>
      <c r="B389" s="1" t="s">
        <v>908</v>
      </c>
      <c r="C389" s="290">
        <v>0</v>
      </c>
      <c r="D389" s="291">
        <v>0.99115037618826596</v>
      </c>
      <c r="E389" s="290">
        <v>8.8496238117333707E-3</v>
      </c>
    </row>
    <row r="390" spans="1:5">
      <c r="A390" s="1" t="s">
        <v>956</v>
      </c>
      <c r="B390" s="1" t="s">
        <v>908</v>
      </c>
      <c r="C390" s="290">
        <v>0</v>
      </c>
      <c r="D390" s="291">
        <v>0.99115037618826596</v>
      </c>
      <c r="E390" s="290">
        <v>8.8496238117333707E-3</v>
      </c>
    </row>
    <row r="391" spans="1:5">
      <c r="A391" s="1" t="s">
        <v>955</v>
      </c>
      <c r="B391" s="1" t="s">
        <v>908</v>
      </c>
      <c r="C391" s="290">
        <v>0</v>
      </c>
      <c r="D391" s="291">
        <v>0.99115037618826596</v>
      </c>
      <c r="E391" s="290">
        <v>8.8496238117333707E-3</v>
      </c>
    </row>
    <row r="392" spans="1:5">
      <c r="A392" s="1" t="s">
        <v>961</v>
      </c>
      <c r="B392" s="1" t="s">
        <v>908</v>
      </c>
      <c r="C392" s="290">
        <v>0</v>
      </c>
      <c r="D392" s="291">
        <v>0.99115037618826596</v>
      </c>
      <c r="E392" s="290">
        <v>8.8496238117333707E-3</v>
      </c>
    </row>
    <row r="393" spans="1:5">
      <c r="A393" s="1" t="s">
        <v>963</v>
      </c>
      <c r="B393" s="1" t="s">
        <v>908</v>
      </c>
      <c r="C393" s="290">
        <v>0</v>
      </c>
      <c r="D393" s="291">
        <v>0.99115037618826596</v>
      </c>
      <c r="E393" s="290">
        <v>8.8496238117333707E-3</v>
      </c>
    </row>
    <row r="394" spans="1:5">
      <c r="A394" s="1" t="s">
        <v>964</v>
      </c>
      <c r="B394" s="1" t="s">
        <v>908</v>
      </c>
      <c r="C394" s="290">
        <v>0</v>
      </c>
      <c r="D394" s="291">
        <v>0.99115037618826596</v>
      </c>
      <c r="E394" s="290">
        <v>8.8496238117333707E-3</v>
      </c>
    </row>
    <row r="395" spans="1:5">
      <c r="A395" s="1" t="s">
        <v>962</v>
      </c>
      <c r="B395" s="1" t="s">
        <v>913</v>
      </c>
      <c r="C395" s="290">
        <v>0</v>
      </c>
      <c r="D395" s="291">
        <v>0.99115037618826596</v>
      </c>
      <c r="E395" s="290">
        <v>8.8496238117333707E-3</v>
      </c>
    </row>
    <row r="396" spans="1:5">
      <c r="A396" s="1" t="s">
        <v>961</v>
      </c>
      <c r="B396" s="1" t="s">
        <v>913</v>
      </c>
      <c r="C396" s="290">
        <v>0</v>
      </c>
      <c r="D396" s="291">
        <v>0.99115037618826596</v>
      </c>
      <c r="E396" s="290">
        <v>8.8496238117333707E-3</v>
      </c>
    </row>
    <row r="397" spans="1:5">
      <c r="A397" s="1" t="s">
        <v>963</v>
      </c>
      <c r="B397" s="1" t="s">
        <v>913</v>
      </c>
      <c r="C397" s="290">
        <v>0</v>
      </c>
      <c r="D397" s="291">
        <v>0.99115037618826596</v>
      </c>
      <c r="E397" s="290">
        <v>8.8496238117333707E-3</v>
      </c>
    </row>
    <row r="398" spans="1:5">
      <c r="A398" s="1" t="s">
        <v>964</v>
      </c>
      <c r="B398" s="1" t="s">
        <v>913</v>
      </c>
      <c r="C398" s="290">
        <v>0</v>
      </c>
      <c r="D398" s="291">
        <v>0.99115037618826596</v>
      </c>
      <c r="E398" s="290">
        <v>8.8496238117333707E-3</v>
      </c>
    </row>
    <row r="399" spans="1:5">
      <c r="A399" s="292" t="s">
        <v>952</v>
      </c>
      <c r="B399" s="293" t="s">
        <v>980</v>
      </c>
      <c r="C399" s="292">
        <v>0</v>
      </c>
      <c r="D399" s="292">
        <v>0.98672417601692897</v>
      </c>
      <c r="E399" s="292">
        <v>1.32758239830709E-2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8D39-600C-A64B-8347-1F06F7923587}">
  <dimension ref="A1:H47"/>
  <sheetViews>
    <sheetView workbookViewId="0">
      <selection activeCell="G17" sqref="G17"/>
    </sheetView>
  </sheetViews>
  <sheetFormatPr baseColWidth="10" defaultColWidth="11.5703125" defaultRowHeight="16"/>
  <cols>
    <col min="1" max="1" width="26.42578125" style="1" customWidth="1"/>
    <col min="2" max="2" width="20.7109375" style="1" customWidth="1"/>
    <col min="3" max="3" width="16.7109375" style="1" customWidth="1"/>
    <col min="4" max="16384" width="11.5703125" style="1"/>
  </cols>
  <sheetData>
    <row r="1" spans="1:8">
      <c r="A1" s="9" t="s">
        <v>1492</v>
      </c>
      <c r="B1" s="9"/>
      <c r="C1" s="9"/>
      <c r="D1" s="9"/>
      <c r="E1" s="9"/>
      <c r="F1" s="9"/>
      <c r="G1" s="9"/>
      <c r="H1" s="9"/>
    </row>
    <row r="3" spans="1:8">
      <c r="A3" s="406" t="s">
        <v>666</v>
      </c>
      <c r="B3" s="406"/>
    </row>
    <row r="4" spans="1:8">
      <c r="A4" s="4" t="s">
        <v>667</v>
      </c>
      <c r="B4" s="4"/>
      <c r="C4" s="4"/>
      <c r="D4" s="4"/>
    </row>
    <row r="5" spans="1:8">
      <c r="A5" s="95" t="s">
        <v>668</v>
      </c>
      <c r="B5" s="95" t="s">
        <v>669</v>
      </c>
      <c r="C5" s="95" t="s">
        <v>670</v>
      </c>
      <c r="D5" s="95" t="s">
        <v>671</v>
      </c>
    </row>
    <row r="6" spans="1:8">
      <c r="A6" s="95" t="s">
        <v>672</v>
      </c>
      <c r="B6" s="95" t="s">
        <v>248</v>
      </c>
      <c r="C6" s="95">
        <v>1</v>
      </c>
      <c r="D6" s="95" t="s">
        <v>673</v>
      </c>
    </row>
    <row r="8" spans="1:8">
      <c r="A8" s="95" t="s">
        <v>674</v>
      </c>
      <c r="B8" s="95" t="s">
        <v>669</v>
      </c>
      <c r="C8" s="95" t="s">
        <v>670</v>
      </c>
      <c r="D8" s="95" t="s">
        <v>671</v>
      </c>
    </row>
    <row r="9" spans="1:8">
      <c r="A9" s="95" t="s">
        <v>672</v>
      </c>
      <c r="B9" s="95" t="s">
        <v>248</v>
      </c>
      <c r="C9" s="95">
        <v>1</v>
      </c>
      <c r="D9" s="95" t="s">
        <v>673</v>
      </c>
    </row>
    <row r="11" spans="1:8">
      <c r="A11" s="406" t="s">
        <v>675</v>
      </c>
      <c r="B11" s="406"/>
    </row>
    <row r="12" spans="1:8">
      <c r="A12" s="4" t="s">
        <v>676</v>
      </c>
      <c r="B12" s="4"/>
      <c r="C12" s="4"/>
      <c r="D12" s="4"/>
    </row>
    <row r="13" spans="1:8">
      <c r="A13" s="95" t="s">
        <v>668</v>
      </c>
      <c r="B13" s="95" t="s">
        <v>669</v>
      </c>
      <c r="C13" s="95" t="s">
        <v>670</v>
      </c>
      <c r="D13" s="95" t="s">
        <v>671</v>
      </c>
    </row>
    <row r="14" spans="1:8">
      <c r="A14" s="1" t="s">
        <v>677</v>
      </c>
      <c r="B14" s="66" t="s">
        <v>248</v>
      </c>
      <c r="C14" s="66">
        <v>2</v>
      </c>
      <c r="D14" s="238">
        <v>3.5491572705213699E-2</v>
      </c>
    </row>
    <row r="15" spans="1:8">
      <c r="A15" s="1" t="s">
        <v>678</v>
      </c>
      <c r="B15" s="66" t="s">
        <v>248</v>
      </c>
      <c r="C15" s="66">
        <v>2</v>
      </c>
      <c r="D15" s="239">
        <v>7.3585095074001202E-3</v>
      </c>
    </row>
    <row r="16" spans="1:8">
      <c r="A16" s="4" t="s">
        <v>678</v>
      </c>
      <c r="B16" s="3" t="s">
        <v>679</v>
      </c>
      <c r="C16" s="3" t="s">
        <v>680</v>
      </c>
      <c r="D16" s="240">
        <v>2.4304969683431299E-3</v>
      </c>
    </row>
    <row r="17" spans="1:4">
      <c r="B17" s="66"/>
      <c r="C17" s="66"/>
      <c r="D17" s="239"/>
    </row>
    <row r="18" spans="1:4">
      <c r="A18" s="95" t="s">
        <v>674</v>
      </c>
      <c r="B18" s="95" t="s">
        <v>669</v>
      </c>
      <c r="C18" s="95" t="s">
        <v>670</v>
      </c>
      <c r="D18" s="95" t="s">
        <v>671</v>
      </c>
    </row>
    <row r="19" spans="1:4">
      <c r="A19" s="1" t="s">
        <v>678</v>
      </c>
      <c r="B19" s="66" t="s">
        <v>248</v>
      </c>
      <c r="C19" s="66">
        <v>2</v>
      </c>
      <c r="D19" s="238">
        <v>4.2399509502305401E-2</v>
      </c>
    </row>
    <row r="20" spans="1:4">
      <c r="A20" s="1" t="s">
        <v>678</v>
      </c>
      <c r="B20" s="66" t="s">
        <v>490</v>
      </c>
      <c r="C20" s="66" t="s">
        <v>698</v>
      </c>
      <c r="D20" s="238">
        <v>3.3439889193316599E-2</v>
      </c>
    </row>
    <row r="21" spans="1:4">
      <c r="A21" s="1" t="s">
        <v>678</v>
      </c>
      <c r="B21" s="66" t="s">
        <v>679</v>
      </c>
      <c r="C21" s="66" t="s">
        <v>680</v>
      </c>
      <c r="D21" s="238">
        <v>1.6672264099287699E-2</v>
      </c>
    </row>
    <row r="22" spans="1:4">
      <c r="A22" s="1" t="s">
        <v>681</v>
      </c>
      <c r="B22" s="66" t="s">
        <v>248</v>
      </c>
      <c r="C22" s="66" t="s">
        <v>683</v>
      </c>
      <c r="D22" s="238">
        <v>2.3162893787647201E-2</v>
      </c>
    </row>
    <row r="23" spans="1:4">
      <c r="A23" s="4" t="s">
        <v>682</v>
      </c>
      <c r="B23" s="3" t="s">
        <v>149</v>
      </c>
      <c r="C23" s="3" t="s">
        <v>683</v>
      </c>
      <c r="D23" s="241">
        <v>3.7088727994464797E-2</v>
      </c>
    </row>
    <row r="24" spans="1:4">
      <c r="B24" s="66"/>
      <c r="C24" s="66"/>
      <c r="D24" s="66"/>
    </row>
    <row r="25" spans="1:4">
      <c r="A25" s="406" t="s">
        <v>684</v>
      </c>
      <c r="B25" s="406"/>
    </row>
    <row r="26" spans="1:4">
      <c r="A26" s="4" t="s">
        <v>685</v>
      </c>
      <c r="B26" s="4"/>
      <c r="C26" s="4"/>
      <c r="D26" s="4"/>
    </row>
    <row r="27" spans="1:4">
      <c r="A27" s="95" t="s">
        <v>668</v>
      </c>
      <c r="B27" s="95" t="s">
        <v>669</v>
      </c>
      <c r="C27" s="95" t="s">
        <v>670</v>
      </c>
      <c r="D27" s="95" t="s">
        <v>671</v>
      </c>
    </row>
    <row r="28" spans="1:4">
      <c r="A28" s="1" t="s">
        <v>682</v>
      </c>
      <c r="B28" s="66" t="s">
        <v>248</v>
      </c>
      <c r="C28" s="66">
        <v>3</v>
      </c>
      <c r="D28" s="242">
        <v>1.4604217642190899E-4</v>
      </c>
    </row>
    <row r="29" spans="1:4">
      <c r="A29" s="4" t="s">
        <v>686</v>
      </c>
      <c r="B29" s="3" t="s">
        <v>248</v>
      </c>
      <c r="C29" s="3">
        <v>3</v>
      </c>
      <c r="D29" s="241">
        <v>2.7027240729995902E-2</v>
      </c>
    </row>
    <row r="31" spans="1:4">
      <c r="A31" s="95" t="s">
        <v>674</v>
      </c>
      <c r="B31" s="95" t="s">
        <v>669</v>
      </c>
      <c r="C31" s="95" t="s">
        <v>670</v>
      </c>
      <c r="D31" s="95" t="s">
        <v>671</v>
      </c>
    </row>
    <row r="32" spans="1:4">
      <c r="A32" s="243" t="s">
        <v>682</v>
      </c>
      <c r="B32" s="2" t="s">
        <v>248</v>
      </c>
      <c r="C32" s="2">
        <v>3</v>
      </c>
      <c r="D32" s="244">
        <v>1.10348254852481E-4</v>
      </c>
    </row>
    <row r="33" spans="1:4">
      <c r="A33" s="1" t="s">
        <v>687</v>
      </c>
      <c r="B33" s="66" t="s">
        <v>248</v>
      </c>
      <c r="C33" s="66" t="s">
        <v>699</v>
      </c>
      <c r="D33" s="238">
        <v>2.14219500985257E-2</v>
      </c>
    </row>
    <row r="34" spans="1:4">
      <c r="A34" s="1" t="s">
        <v>687</v>
      </c>
      <c r="B34" s="66" t="s">
        <v>688</v>
      </c>
      <c r="C34" s="66" t="s">
        <v>700</v>
      </c>
      <c r="D34" s="238">
        <v>3.7600761148653197E-2</v>
      </c>
    </row>
    <row r="35" spans="1:4">
      <c r="A35" s="4" t="s">
        <v>689</v>
      </c>
      <c r="B35" s="3" t="s">
        <v>149</v>
      </c>
      <c r="C35" s="3" t="s">
        <v>699</v>
      </c>
      <c r="D35" s="241">
        <v>3.9154259556932899E-2</v>
      </c>
    </row>
    <row r="37" spans="1:4">
      <c r="A37" s="406" t="s">
        <v>690</v>
      </c>
      <c r="B37" s="406"/>
    </row>
    <row r="38" spans="1:4">
      <c r="A38" s="4" t="s">
        <v>691</v>
      </c>
      <c r="B38" s="4"/>
      <c r="C38" s="4"/>
      <c r="D38" s="4"/>
    </row>
    <row r="39" spans="1:4">
      <c r="A39" s="95" t="s">
        <v>668</v>
      </c>
      <c r="B39" s="95" t="s">
        <v>669</v>
      </c>
      <c r="C39" s="95" t="s">
        <v>670</v>
      </c>
      <c r="D39" s="95" t="s">
        <v>671</v>
      </c>
    </row>
    <row r="40" spans="1:4">
      <c r="A40" s="1" t="s">
        <v>692</v>
      </c>
      <c r="B40" s="66" t="s">
        <v>248</v>
      </c>
      <c r="C40" s="66" t="s">
        <v>693</v>
      </c>
      <c r="D40" s="238">
        <v>1.46503086429896E-2</v>
      </c>
    </row>
    <row r="41" spans="1:4">
      <c r="A41" s="1" t="s">
        <v>692</v>
      </c>
      <c r="B41" s="66" t="s">
        <v>694</v>
      </c>
      <c r="C41" s="66" t="s">
        <v>680</v>
      </c>
      <c r="D41" s="239">
        <v>1.0736077994552701E-3</v>
      </c>
    </row>
    <row r="42" spans="1:4">
      <c r="A42" s="1" t="s">
        <v>695</v>
      </c>
      <c r="B42" s="66" t="s">
        <v>248</v>
      </c>
      <c r="C42" s="66" t="s">
        <v>693</v>
      </c>
      <c r="D42" s="238">
        <v>4.7491750116754397E-2</v>
      </c>
    </row>
    <row r="43" spans="1:4">
      <c r="A43" s="1" t="s">
        <v>696</v>
      </c>
      <c r="B43" s="66" t="s">
        <v>248</v>
      </c>
      <c r="C43" s="66" t="s">
        <v>693</v>
      </c>
      <c r="D43" s="238">
        <v>1.3324007725216001E-2</v>
      </c>
    </row>
    <row r="44" spans="1:4">
      <c r="A44" s="4" t="s">
        <v>696</v>
      </c>
      <c r="B44" s="3" t="s">
        <v>694</v>
      </c>
      <c r="C44" s="3" t="s">
        <v>680</v>
      </c>
      <c r="D44" s="245">
        <v>4.3448648312702801E-4</v>
      </c>
    </row>
    <row r="46" spans="1:4">
      <c r="A46" s="95" t="s">
        <v>674</v>
      </c>
      <c r="B46" s="95" t="s">
        <v>669</v>
      </c>
      <c r="C46" s="95" t="s">
        <v>670</v>
      </c>
      <c r="D46" s="95" t="s">
        <v>671</v>
      </c>
    </row>
    <row r="47" spans="1:4">
      <c r="A47" s="158" t="s">
        <v>697</v>
      </c>
      <c r="B47" s="95" t="s">
        <v>248</v>
      </c>
      <c r="C47" s="95">
        <v>4</v>
      </c>
      <c r="D47" s="246">
        <v>1.04326617130452E-4</v>
      </c>
    </row>
  </sheetData>
  <mergeCells count="4">
    <mergeCell ref="A3:B3"/>
    <mergeCell ref="A11:B11"/>
    <mergeCell ref="A25:B25"/>
    <mergeCell ref="A37:B37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9CDF-7609-884B-B112-4948B2DE5E5E}">
  <dimension ref="A1:Q143"/>
  <sheetViews>
    <sheetView tabSelected="1" zoomScaleNormal="100" workbookViewId="0"/>
  </sheetViews>
  <sheetFormatPr baseColWidth="10" defaultColWidth="7.5703125" defaultRowHeight="16"/>
  <cols>
    <col min="1" max="1" width="7.5703125" style="1"/>
    <col min="2" max="2" width="7.5703125" style="8"/>
    <col min="3" max="16384" width="7.5703125" style="1"/>
  </cols>
  <sheetData>
    <row r="1" spans="1:17">
      <c r="A1" s="269" t="s">
        <v>1516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</row>
    <row r="3" spans="1:17">
      <c r="A3" s="408" t="s">
        <v>0</v>
      </c>
      <c r="B3" s="410" t="s">
        <v>148</v>
      </c>
      <c r="C3" s="407" t="s">
        <v>1</v>
      </c>
      <c r="D3" s="407"/>
      <c r="E3" s="407" t="s">
        <v>2</v>
      </c>
      <c r="F3" s="407"/>
      <c r="G3" s="407" t="s">
        <v>3</v>
      </c>
      <c r="H3" s="407"/>
      <c r="I3" s="407" t="s">
        <v>4</v>
      </c>
      <c r="J3" s="407"/>
    </row>
    <row r="4" spans="1:17">
      <c r="A4" s="409"/>
      <c r="B4" s="411"/>
      <c r="C4" s="3" t="s">
        <v>5</v>
      </c>
      <c r="D4" s="3" t="s">
        <v>6</v>
      </c>
      <c r="E4" s="3" t="s">
        <v>5</v>
      </c>
      <c r="F4" s="3" t="s">
        <v>6</v>
      </c>
      <c r="G4" s="3" t="s">
        <v>5</v>
      </c>
      <c r="H4" s="3" t="s">
        <v>6</v>
      </c>
      <c r="I4" s="4" t="s">
        <v>7</v>
      </c>
      <c r="J4" s="4" t="s">
        <v>8</v>
      </c>
    </row>
    <row r="5" spans="1:17">
      <c r="A5" s="1" t="s">
        <v>9</v>
      </c>
      <c r="B5" s="5">
        <v>1</v>
      </c>
      <c r="C5" s="1">
        <v>267</v>
      </c>
      <c r="D5" s="1">
        <v>108</v>
      </c>
      <c r="E5" s="1">
        <v>4</v>
      </c>
      <c r="F5" s="1">
        <v>64</v>
      </c>
      <c r="G5" s="1">
        <v>4</v>
      </c>
      <c r="H5" s="1">
        <v>24</v>
      </c>
      <c r="I5" s="1">
        <v>35</v>
      </c>
      <c r="J5" s="1">
        <v>11</v>
      </c>
    </row>
    <row r="6" spans="1:17">
      <c r="A6" s="1" t="s">
        <v>10</v>
      </c>
      <c r="B6" s="5">
        <v>1</v>
      </c>
      <c r="C6" s="1">
        <v>37</v>
      </c>
      <c r="D6" s="1">
        <v>75</v>
      </c>
      <c r="E6" s="1">
        <v>2</v>
      </c>
      <c r="F6" s="1">
        <v>66</v>
      </c>
      <c r="G6" s="1">
        <v>9</v>
      </c>
      <c r="H6" s="1">
        <v>41</v>
      </c>
      <c r="I6" s="1">
        <v>42</v>
      </c>
      <c r="J6" s="1">
        <v>12</v>
      </c>
    </row>
    <row r="7" spans="1:17">
      <c r="A7" s="1" t="s">
        <v>11</v>
      </c>
      <c r="B7" s="5">
        <v>1</v>
      </c>
      <c r="C7" s="1">
        <v>43</v>
      </c>
      <c r="D7" s="1">
        <v>53</v>
      </c>
      <c r="E7" s="1">
        <v>62</v>
      </c>
      <c r="F7" s="1">
        <v>53</v>
      </c>
      <c r="G7" s="1">
        <v>10</v>
      </c>
      <c r="H7" s="1">
        <v>25</v>
      </c>
      <c r="I7" s="1">
        <v>13</v>
      </c>
      <c r="J7" s="1">
        <v>7</v>
      </c>
    </row>
    <row r="8" spans="1:17">
      <c r="A8" s="1" t="s">
        <v>12</v>
      </c>
      <c r="B8" s="5">
        <v>1</v>
      </c>
      <c r="C8" s="1">
        <v>21</v>
      </c>
      <c r="D8" s="1">
        <v>76</v>
      </c>
      <c r="E8" s="1">
        <v>91</v>
      </c>
      <c r="F8" s="1">
        <v>19</v>
      </c>
      <c r="G8" s="1">
        <v>1</v>
      </c>
      <c r="H8" s="1">
        <v>24</v>
      </c>
      <c r="I8" s="1">
        <v>4</v>
      </c>
      <c r="J8" s="1">
        <v>2</v>
      </c>
    </row>
    <row r="9" spans="1:17">
      <c r="A9" s="1" t="s">
        <v>13</v>
      </c>
      <c r="B9" s="5">
        <v>1</v>
      </c>
      <c r="C9" s="1">
        <v>11</v>
      </c>
      <c r="D9" s="1">
        <v>148</v>
      </c>
      <c r="E9" s="1">
        <v>5</v>
      </c>
      <c r="F9" s="1">
        <v>19</v>
      </c>
      <c r="G9" s="1">
        <v>1</v>
      </c>
      <c r="H9" s="1">
        <v>17</v>
      </c>
      <c r="I9" s="1">
        <v>14</v>
      </c>
      <c r="J9" s="1">
        <v>6</v>
      </c>
    </row>
    <row r="10" spans="1:17">
      <c r="A10" s="1" t="s">
        <v>14</v>
      </c>
      <c r="B10" s="5">
        <v>1</v>
      </c>
      <c r="C10" s="1">
        <v>8</v>
      </c>
      <c r="D10" s="1">
        <v>37</v>
      </c>
      <c r="E10" s="1">
        <v>4</v>
      </c>
      <c r="F10" s="1">
        <v>19</v>
      </c>
      <c r="G10" s="1">
        <v>1</v>
      </c>
      <c r="H10" s="1">
        <v>59</v>
      </c>
      <c r="I10" s="1">
        <v>15</v>
      </c>
      <c r="J10" s="1">
        <v>5</v>
      </c>
    </row>
    <row r="11" spans="1:17">
      <c r="A11" s="1" t="s">
        <v>15</v>
      </c>
      <c r="B11" s="5">
        <v>1</v>
      </c>
      <c r="C11" s="1">
        <v>5</v>
      </c>
      <c r="D11" s="1">
        <v>44</v>
      </c>
      <c r="E11" s="1">
        <v>3</v>
      </c>
      <c r="F11" s="1">
        <v>22</v>
      </c>
      <c r="G11" s="1">
        <v>0</v>
      </c>
      <c r="H11" s="1">
        <v>45</v>
      </c>
      <c r="I11" s="1">
        <v>12</v>
      </c>
      <c r="J11" s="1">
        <v>15</v>
      </c>
    </row>
    <row r="12" spans="1:17">
      <c r="A12" s="1" t="s">
        <v>16</v>
      </c>
      <c r="B12" s="5">
        <v>1</v>
      </c>
      <c r="C12" s="1">
        <v>7</v>
      </c>
      <c r="D12" s="1">
        <v>62</v>
      </c>
      <c r="E12" s="1">
        <v>7</v>
      </c>
      <c r="F12" s="1">
        <v>21</v>
      </c>
      <c r="G12" s="1">
        <v>1</v>
      </c>
      <c r="H12" s="1">
        <v>28</v>
      </c>
      <c r="I12" s="1">
        <v>6</v>
      </c>
      <c r="J12" s="1">
        <v>11</v>
      </c>
    </row>
    <row r="13" spans="1:17">
      <c r="A13" s="1" t="s">
        <v>17</v>
      </c>
      <c r="B13" s="5">
        <v>1</v>
      </c>
      <c r="C13" s="1">
        <v>10</v>
      </c>
      <c r="D13" s="1">
        <v>27</v>
      </c>
      <c r="E13" s="1">
        <v>11</v>
      </c>
      <c r="F13" s="1">
        <v>62</v>
      </c>
      <c r="G13" s="1">
        <v>0</v>
      </c>
      <c r="H13" s="1">
        <v>13</v>
      </c>
      <c r="I13" s="1">
        <v>14</v>
      </c>
      <c r="J13" s="1">
        <v>2</v>
      </c>
    </row>
    <row r="14" spans="1:17">
      <c r="A14" s="1" t="s">
        <v>18</v>
      </c>
      <c r="B14" s="5">
        <v>1</v>
      </c>
      <c r="C14" s="1">
        <v>6</v>
      </c>
      <c r="D14" s="1">
        <v>71</v>
      </c>
      <c r="E14" s="1">
        <v>6</v>
      </c>
      <c r="F14" s="1">
        <v>19</v>
      </c>
      <c r="G14" s="1">
        <v>2</v>
      </c>
      <c r="H14" s="1">
        <v>28</v>
      </c>
      <c r="I14" s="1">
        <v>6</v>
      </c>
      <c r="J14" s="1">
        <v>0</v>
      </c>
    </row>
    <row r="15" spans="1:17">
      <c r="A15" s="1" t="s">
        <v>19</v>
      </c>
      <c r="B15" s="5">
        <v>1</v>
      </c>
      <c r="C15" s="1">
        <v>10</v>
      </c>
      <c r="D15" s="1">
        <v>71</v>
      </c>
      <c r="E15" s="1">
        <v>5</v>
      </c>
      <c r="F15" s="1">
        <v>16</v>
      </c>
      <c r="G15" s="1">
        <v>5</v>
      </c>
      <c r="H15" s="1">
        <v>19</v>
      </c>
      <c r="I15" s="1">
        <v>7</v>
      </c>
      <c r="J15" s="1">
        <v>4</v>
      </c>
    </row>
    <row r="16" spans="1:17">
      <c r="A16" s="1" t="s">
        <v>20</v>
      </c>
      <c r="B16" s="5">
        <v>1</v>
      </c>
      <c r="C16" s="1">
        <v>7</v>
      </c>
      <c r="D16" s="1">
        <v>42</v>
      </c>
      <c r="E16" s="1">
        <v>8</v>
      </c>
      <c r="F16" s="1">
        <v>24</v>
      </c>
      <c r="G16" s="1">
        <v>0</v>
      </c>
      <c r="H16" s="1">
        <v>38</v>
      </c>
      <c r="I16" s="1">
        <v>13</v>
      </c>
      <c r="J16" s="1">
        <v>2</v>
      </c>
    </row>
    <row r="17" spans="1:10">
      <c r="A17" s="1" t="s">
        <v>21</v>
      </c>
      <c r="B17" s="5">
        <v>1</v>
      </c>
      <c r="C17" s="1">
        <v>17</v>
      </c>
      <c r="D17" s="1">
        <v>31</v>
      </c>
      <c r="E17" s="1">
        <v>13</v>
      </c>
      <c r="F17" s="1">
        <v>14</v>
      </c>
      <c r="G17" s="1">
        <v>3</v>
      </c>
      <c r="H17" s="1">
        <v>31</v>
      </c>
      <c r="I17" s="1">
        <v>17</v>
      </c>
      <c r="J17" s="1">
        <v>8</v>
      </c>
    </row>
    <row r="18" spans="1:10">
      <c r="A18" s="1" t="s">
        <v>22</v>
      </c>
      <c r="B18" s="5">
        <v>1</v>
      </c>
      <c r="C18" s="1">
        <v>16</v>
      </c>
      <c r="D18" s="1">
        <v>55</v>
      </c>
      <c r="E18" s="1">
        <v>14</v>
      </c>
      <c r="F18" s="1">
        <v>11</v>
      </c>
      <c r="G18" s="1">
        <v>2</v>
      </c>
      <c r="H18" s="1">
        <v>5</v>
      </c>
      <c r="I18" s="1">
        <v>8</v>
      </c>
      <c r="J18" s="1">
        <v>12</v>
      </c>
    </row>
    <row r="19" spans="1:10">
      <c r="A19" s="1" t="s">
        <v>23</v>
      </c>
      <c r="B19" s="5">
        <v>1</v>
      </c>
      <c r="C19" s="1">
        <v>7</v>
      </c>
      <c r="D19" s="1">
        <v>57</v>
      </c>
      <c r="E19" s="1">
        <v>4</v>
      </c>
      <c r="F19" s="1">
        <v>24</v>
      </c>
      <c r="G19" s="1">
        <v>0</v>
      </c>
      <c r="H19" s="1">
        <v>24</v>
      </c>
      <c r="I19" s="1">
        <v>4</v>
      </c>
      <c r="J19" s="1">
        <v>0</v>
      </c>
    </row>
    <row r="20" spans="1:10">
      <c r="A20" s="1" t="s">
        <v>24</v>
      </c>
      <c r="B20" s="5">
        <v>1</v>
      </c>
      <c r="C20" s="1">
        <v>11</v>
      </c>
      <c r="D20" s="1">
        <v>21</v>
      </c>
      <c r="E20" s="1">
        <v>4</v>
      </c>
      <c r="F20" s="1">
        <v>9</v>
      </c>
      <c r="G20" s="1">
        <v>1</v>
      </c>
      <c r="H20" s="1">
        <v>28</v>
      </c>
      <c r="I20" s="1">
        <v>4</v>
      </c>
      <c r="J20" s="1">
        <v>40</v>
      </c>
    </row>
    <row r="21" spans="1:10">
      <c r="A21" s="1" t="s">
        <v>25</v>
      </c>
      <c r="B21" s="5">
        <v>1</v>
      </c>
      <c r="C21" s="1">
        <v>6</v>
      </c>
      <c r="D21" s="1">
        <v>33</v>
      </c>
      <c r="E21" s="1">
        <v>3</v>
      </c>
      <c r="F21" s="1">
        <v>12</v>
      </c>
      <c r="G21" s="1">
        <v>4</v>
      </c>
      <c r="H21" s="1">
        <v>31</v>
      </c>
      <c r="I21" s="1">
        <v>23</v>
      </c>
      <c r="J21" s="1">
        <v>4</v>
      </c>
    </row>
    <row r="22" spans="1:10">
      <c r="A22" s="1" t="s">
        <v>26</v>
      </c>
      <c r="B22" s="5">
        <v>1</v>
      </c>
      <c r="C22" s="1">
        <v>5</v>
      </c>
      <c r="D22" s="1">
        <v>71</v>
      </c>
      <c r="E22" s="1">
        <v>2</v>
      </c>
      <c r="F22" s="1">
        <v>8</v>
      </c>
      <c r="G22" s="1">
        <v>2</v>
      </c>
      <c r="H22" s="1">
        <v>17</v>
      </c>
      <c r="I22" s="1">
        <v>2</v>
      </c>
      <c r="J22" s="1">
        <v>4</v>
      </c>
    </row>
    <row r="23" spans="1:10">
      <c r="A23" s="1" t="s">
        <v>27</v>
      </c>
      <c r="B23" s="5">
        <v>1</v>
      </c>
      <c r="C23" s="1">
        <v>8</v>
      </c>
      <c r="D23" s="1">
        <v>32</v>
      </c>
      <c r="E23" s="1">
        <v>12</v>
      </c>
      <c r="F23" s="1">
        <v>9</v>
      </c>
      <c r="G23" s="1">
        <v>3</v>
      </c>
      <c r="H23" s="1">
        <v>32</v>
      </c>
      <c r="I23" s="1">
        <v>7</v>
      </c>
      <c r="J23" s="1">
        <v>2</v>
      </c>
    </row>
    <row r="24" spans="1:10">
      <c r="A24" s="1" t="s">
        <v>28</v>
      </c>
      <c r="B24" s="5">
        <v>1</v>
      </c>
      <c r="C24" s="1">
        <v>4</v>
      </c>
      <c r="D24" s="1">
        <v>35</v>
      </c>
      <c r="E24" s="1">
        <v>1</v>
      </c>
      <c r="F24" s="1">
        <v>11</v>
      </c>
      <c r="G24" s="1">
        <v>3</v>
      </c>
      <c r="H24" s="1">
        <v>30</v>
      </c>
      <c r="I24" s="1">
        <v>3</v>
      </c>
      <c r="J24" s="1">
        <v>11</v>
      </c>
    </row>
    <row r="25" spans="1:10">
      <c r="A25" s="1" t="s">
        <v>29</v>
      </c>
      <c r="B25" s="5">
        <v>1</v>
      </c>
      <c r="C25" s="1">
        <v>7</v>
      </c>
      <c r="D25" s="1">
        <v>35</v>
      </c>
      <c r="E25" s="1">
        <v>7</v>
      </c>
      <c r="F25" s="1">
        <v>20</v>
      </c>
      <c r="G25" s="1">
        <v>0</v>
      </c>
      <c r="H25" s="1">
        <v>19</v>
      </c>
      <c r="I25" s="1">
        <v>3</v>
      </c>
      <c r="J25" s="1">
        <v>6</v>
      </c>
    </row>
    <row r="26" spans="1:10">
      <c r="A26" s="1" t="s">
        <v>30</v>
      </c>
      <c r="B26" s="5">
        <v>1</v>
      </c>
      <c r="C26" s="1">
        <v>15</v>
      </c>
      <c r="D26" s="1">
        <v>35</v>
      </c>
      <c r="E26" s="1">
        <v>2</v>
      </c>
      <c r="F26" s="1">
        <v>14</v>
      </c>
      <c r="G26" s="1">
        <v>2</v>
      </c>
      <c r="H26" s="1">
        <v>15</v>
      </c>
      <c r="I26" s="1">
        <v>12</v>
      </c>
      <c r="J26" s="1">
        <v>1</v>
      </c>
    </row>
    <row r="27" spans="1:10">
      <c r="A27" s="1" t="s">
        <v>31</v>
      </c>
      <c r="B27" s="5">
        <v>1</v>
      </c>
      <c r="C27" s="1">
        <v>18</v>
      </c>
      <c r="D27" s="1">
        <v>28</v>
      </c>
      <c r="E27" s="1">
        <v>7</v>
      </c>
      <c r="F27" s="1">
        <v>7</v>
      </c>
      <c r="G27" s="1">
        <v>7</v>
      </c>
      <c r="H27" s="1">
        <v>14</v>
      </c>
      <c r="I27" s="1">
        <v>8</v>
      </c>
      <c r="J27" s="1">
        <v>1</v>
      </c>
    </row>
    <row r="28" spans="1:10">
      <c r="A28" s="1" t="s">
        <v>32</v>
      </c>
      <c r="B28" s="5">
        <v>1</v>
      </c>
      <c r="C28" s="1">
        <v>3</v>
      </c>
      <c r="D28" s="1">
        <v>21</v>
      </c>
      <c r="E28" s="1">
        <v>2</v>
      </c>
      <c r="F28" s="1">
        <v>10</v>
      </c>
      <c r="G28" s="1">
        <v>2</v>
      </c>
      <c r="H28" s="1">
        <v>32</v>
      </c>
      <c r="I28" s="1">
        <v>19</v>
      </c>
      <c r="J28" s="1">
        <v>0</v>
      </c>
    </row>
    <row r="29" spans="1:10">
      <c r="A29" s="1" t="s">
        <v>33</v>
      </c>
      <c r="B29" s="5">
        <v>1</v>
      </c>
      <c r="C29" s="1">
        <v>6</v>
      </c>
      <c r="D29" s="1">
        <v>10</v>
      </c>
      <c r="E29" s="1">
        <v>2</v>
      </c>
      <c r="F29" s="1">
        <v>7</v>
      </c>
      <c r="G29" s="1">
        <v>6</v>
      </c>
      <c r="H29" s="1">
        <v>20</v>
      </c>
      <c r="I29" s="1">
        <v>17</v>
      </c>
      <c r="J29" s="1">
        <v>18</v>
      </c>
    </row>
    <row r="30" spans="1:10">
      <c r="A30" s="1" t="s">
        <v>34</v>
      </c>
      <c r="B30" s="5">
        <v>1</v>
      </c>
      <c r="C30" s="1">
        <v>5</v>
      </c>
      <c r="D30" s="1">
        <v>29</v>
      </c>
      <c r="E30" s="1">
        <v>7</v>
      </c>
      <c r="F30" s="1">
        <v>18</v>
      </c>
      <c r="G30" s="1">
        <v>2</v>
      </c>
      <c r="H30" s="1">
        <v>17</v>
      </c>
      <c r="I30" s="1">
        <v>2</v>
      </c>
      <c r="J30" s="1">
        <v>0</v>
      </c>
    </row>
    <row r="31" spans="1:10">
      <c r="A31" s="1" t="s">
        <v>35</v>
      </c>
      <c r="B31" s="5">
        <v>1</v>
      </c>
      <c r="C31" s="1">
        <v>0</v>
      </c>
      <c r="D31" s="1">
        <v>19</v>
      </c>
      <c r="E31" s="1">
        <v>1</v>
      </c>
      <c r="F31" s="1">
        <v>15</v>
      </c>
      <c r="G31" s="1">
        <v>1</v>
      </c>
      <c r="H31" s="1">
        <v>28</v>
      </c>
      <c r="I31" s="1">
        <v>15</v>
      </c>
      <c r="J31" s="1">
        <v>0</v>
      </c>
    </row>
    <row r="32" spans="1:10">
      <c r="A32" s="1" t="s">
        <v>36</v>
      </c>
      <c r="B32" s="5">
        <v>1</v>
      </c>
      <c r="C32" s="1">
        <v>9</v>
      </c>
      <c r="D32" s="1">
        <v>36</v>
      </c>
      <c r="E32" s="1">
        <v>2</v>
      </c>
      <c r="F32" s="1">
        <v>4</v>
      </c>
      <c r="G32" s="1">
        <v>1</v>
      </c>
      <c r="H32" s="1">
        <v>9</v>
      </c>
      <c r="I32" s="1">
        <v>12</v>
      </c>
      <c r="J32" s="1">
        <v>1</v>
      </c>
    </row>
    <row r="33" spans="1:10">
      <c r="A33" s="1" t="s">
        <v>37</v>
      </c>
      <c r="B33" s="5">
        <v>1</v>
      </c>
      <c r="C33" s="1">
        <v>16</v>
      </c>
      <c r="D33" s="1">
        <v>18</v>
      </c>
      <c r="E33" s="1">
        <v>17</v>
      </c>
      <c r="F33" s="1">
        <v>0</v>
      </c>
      <c r="G33" s="1">
        <v>2</v>
      </c>
      <c r="H33" s="1">
        <v>7</v>
      </c>
      <c r="I33" s="1">
        <v>6</v>
      </c>
      <c r="J33" s="1">
        <v>7</v>
      </c>
    </row>
    <row r="34" spans="1:10">
      <c r="A34" s="1" t="s">
        <v>38</v>
      </c>
      <c r="B34" s="5">
        <v>1</v>
      </c>
      <c r="C34" s="1">
        <v>1</v>
      </c>
      <c r="D34" s="1">
        <v>23</v>
      </c>
      <c r="E34" s="1">
        <v>4</v>
      </c>
      <c r="F34" s="1">
        <v>13</v>
      </c>
      <c r="G34" s="1">
        <v>3</v>
      </c>
      <c r="H34" s="1">
        <v>19</v>
      </c>
      <c r="I34" s="1">
        <v>9</v>
      </c>
      <c r="J34" s="1">
        <v>1</v>
      </c>
    </row>
    <row r="35" spans="1:10">
      <c r="A35" s="1" t="s">
        <v>39</v>
      </c>
      <c r="B35" s="5">
        <v>1</v>
      </c>
      <c r="C35" s="1">
        <v>3</v>
      </c>
      <c r="D35" s="1">
        <v>11</v>
      </c>
      <c r="E35" s="1">
        <v>8</v>
      </c>
      <c r="F35" s="1">
        <v>6</v>
      </c>
      <c r="G35" s="1">
        <v>0</v>
      </c>
      <c r="H35" s="1">
        <v>10</v>
      </c>
      <c r="I35" s="1">
        <v>14</v>
      </c>
      <c r="J35" s="1">
        <v>20</v>
      </c>
    </row>
    <row r="36" spans="1:10">
      <c r="A36" s="1" t="s">
        <v>40</v>
      </c>
      <c r="B36" s="5">
        <v>1</v>
      </c>
      <c r="C36" s="1">
        <v>5</v>
      </c>
      <c r="D36" s="1">
        <v>34</v>
      </c>
      <c r="E36" s="1">
        <v>3</v>
      </c>
      <c r="F36" s="1">
        <v>11</v>
      </c>
      <c r="G36" s="1">
        <v>3</v>
      </c>
      <c r="H36" s="1">
        <v>9</v>
      </c>
      <c r="I36" s="1">
        <v>2</v>
      </c>
      <c r="J36" s="1">
        <v>5</v>
      </c>
    </row>
    <row r="37" spans="1:10">
      <c r="A37" s="1" t="s">
        <v>41</v>
      </c>
      <c r="B37" s="5">
        <v>1</v>
      </c>
      <c r="C37" s="1">
        <v>3</v>
      </c>
      <c r="D37" s="1">
        <v>29</v>
      </c>
      <c r="E37" s="1">
        <v>8</v>
      </c>
      <c r="F37" s="1">
        <v>12</v>
      </c>
      <c r="G37" s="1">
        <v>0</v>
      </c>
      <c r="H37" s="1">
        <v>10</v>
      </c>
      <c r="I37" s="1">
        <v>3</v>
      </c>
      <c r="J37" s="1">
        <v>4</v>
      </c>
    </row>
    <row r="38" spans="1:10">
      <c r="A38" s="1" t="s">
        <v>42</v>
      </c>
      <c r="B38" s="5">
        <v>1</v>
      </c>
      <c r="C38" s="1">
        <v>15</v>
      </c>
      <c r="D38" s="1">
        <v>11</v>
      </c>
      <c r="E38" s="1">
        <v>24</v>
      </c>
      <c r="F38" s="1">
        <v>4</v>
      </c>
      <c r="G38" s="1">
        <v>0</v>
      </c>
      <c r="H38" s="1">
        <v>6</v>
      </c>
      <c r="I38" s="1">
        <v>4</v>
      </c>
      <c r="J38" s="1">
        <v>4</v>
      </c>
    </row>
    <row r="39" spans="1:10">
      <c r="A39" s="1" t="s">
        <v>43</v>
      </c>
      <c r="B39" s="5">
        <v>1</v>
      </c>
      <c r="C39" s="1">
        <v>7</v>
      </c>
      <c r="D39" s="1">
        <v>33</v>
      </c>
      <c r="E39" s="1">
        <v>9</v>
      </c>
      <c r="F39" s="1">
        <v>11</v>
      </c>
      <c r="G39" s="1">
        <v>3</v>
      </c>
      <c r="H39" s="1">
        <v>4</v>
      </c>
      <c r="I39" s="1">
        <v>0</v>
      </c>
      <c r="J39" s="1">
        <v>1</v>
      </c>
    </row>
    <row r="40" spans="1:10">
      <c r="A40" s="1" t="s">
        <v>44</v>
      </c>
      <c r="B40" s="5">
        <v>1</v>
      </c>
      <c r="C40" s="1">
        <v>6</v>
      </c>
      <c r="D40" s="1">
        <v>24</v>
      </c>
      <c r="E40" s="1">
        <v>3</v>
      </c>
      <c r="F40" s="1">
        <v>5</v>
      </c>
      <c r="G40" s="1">
        <v>4</v>
      </c>
      <c r="H40" s="1">
        <v>18</v>
      </c>
      <c r="I40" s="1">
        <v>5</v>
      </c>
      <c r="J40" s="1">
        <v>2</v>
      </c>
    </row>
    <row r="41" spans="1:10">
      <c r="A41" s="1" t="s">
        <v>45</v>
      </c>
      <c r="B41" s="5">
        <v>1</v>
      </c>
      <c r="C41" s="1">
        <v>11</v>
      </c>
      <c r="D41" s="1">
        <v>13</v>
      </c>
      <c r="E41" s="1">
        <v>7</v>
      </c>
      <c r="F41" s="1">
        <v>6</v>
      </c>
      <c r="G41" s="1">
        <v>0</v>
      </c>
      <c r="H41" s="1">
        <v>14</v>
      </c>
      <c r="I41" s="1">
        <v>8</v>
      </c>
      <c r="J41" s="1">
        <v>5</v>
      </c>
    </row>
    <row r="42" spans="1:10">
      <c r="A42" s="1" t="s">
        <v>46</v>
      </c>
      <c r="B42" s="5">
        <v>1</v>
      </c>
      <c r="C42" s="1">
        <v>6</v>
      </c>
      <c r="D42" s="1">
        <v>14</v>
      </c>
      <c r="E42" s="1">
        <v>0</v>
      </c>
      <c r="F42" s="1">
        <v>8</v>
      </c>
      <c r="G42" s="1">
        <v>3</v>
      </c>
      <c r="H42" s="1">
        <v>15</v>
      </c>
      <c r="I42" s="1">
        <v>12</v>
      </c>
      <c r="J42" s="1">
        <v>5</v>
      </c>
    </row>
    <row r="43" spans="1:10">
      <c r="A43" s="1" t="s">
        <v>47</v>
      </c>
      <c r="B43" s="5">
        <v>1</v>
      </c>
      <c r="C43" s="1">
        <v>5</v>
      </c>
      <c r="D43" s="1">
        <v>42</v>
      </c>
      <c r="E43" s="1">
        <v>3</v>
      </c>
      <c r="F43" s="1">
        <v>4</v>
      </c>
      <c r="G43" s="1">
        <v>0</v>
      </c>
      <c r="H43" s="1">
        <v>3</v>
      </c>
      <c r="I43" s="1">
        <v>3</v>
      </c>
      <c r="J43" s="1">
        <v>0</v>
      </c>
    </row>
    <row r="44" spans="1:10">
      <c r="A44" s="1" t="s">
        <v>48</v>
      </c>
      <c r="B44" s="5">
        <v>1</v>
      </c>
      <c r="C44" s="1">
        <v>6</v>
      </c>
      <c r="D44" s="1">
        <v>29</v>
      </c>
      <c r="E44" s="1">
        <v>7</v>
      </c>
      <c r="F44" s="1">
        <v>14</v>
      </c>
      <c r="G44" s="1">
        <v>0</v>
      </c>
      <c r="H44" s="1">
        <v>1</v>
      </c>
      <c r="I44" s="1">
        <v>2</v>
      </c>
      <c r="J44" s="1">
        <v>1</v>
      </c>
    </row>
    <row r="45" spans="1:10">
      <c r="A45" s="1" t="s">
        <v>49</v>
      </c>
      <c r="B45" s="5">
        <v>1</v>
      </c>
      <c r="C45" s="1">
        <v>8</v>
      </c>
      <c r="D45" s="1">
        <v>21</v>
      </c>
      <c r="E45" s="1">
        <v>5</v>
      </c>
      <c r="F45" s="1">
        <v>5</v>
      </c>
      <c r="G45" s="1">
        <v>1</v>
      </c>
      <c r="H45" s="1">
        <v>17</v>
      </c>
      <c r="I45" s="1">
        <v>2</v>
      </c>
      <c r="J45" s="1">
        <v>0</v>
      </c>
    </row>
    <row r="46" spans="1:10">
      <c r="A46" s="1" t="s">
        <v>50</v>
      </c>
      <c r="B46" s="5">
        <v>1</v>
      </c>
      <c r="C46" s="1">
        <v>10</v>
      </c>
      <c r="D46" s="1">
        <v>15</v>
      </c>
      <c r="E46" s="1">
        <v>9</v>
      </c>
      <c r="F46" s="1">
        <v>9</v>
      </c>
      <c r="G46" s="1">
        <v>0</v>
      </c>
      <c r="H46" s="1">
        <v>10</v>
      </c>
      <c r="I46" s="1">
        <v>3</v>
      </c>
      <c r="J46" s="1">
        <v>3</v>
      </c>
    </row>
    <row r="47" spans="1:10">
      <c r="A47" s="1" t="s">
        <v>51</v>
      </c>
      <c r="B47" s="5">
        <v>1</v>
      </c>
      <c r="C47" s="1">
        <v>9</v>
      </c>
      <c r="D47" s="1">
        <v>29</v>
      </c>
      <c r="E47" s="1">
        <v>11</v>
      </c>
      <c r="F47" s="1">
        <v>5</v>
      </c>
      <c r="G47" s="1">
        <v>0</v>
      </c>
      <c r="H47" s="1">
        <v>3</v>
      </c>
      <c r="I47" s="1">
        <v>0</v>
      </c>
      <c r="J47" s="1">
        <v>1</v>
      </c>
    </row>
    <row r="48" spans="1:10">
      <c r="A48" s="1" t="s">
        <v>52</v>
      </c>
      <c r="B48" s="5">
        <v>1</v>
      </c>
      <c r="C48" s="1">
        <v>8</v>
      </c>
      <c r="D48" s="1">
        <v>24</v>
      </c>
      <c r="E48" s="1">
        <v>7</v>
      </c>
      <c r="F48" s="1">
        <v>9</v>
      </c>
      <c r="G48" s="1">
        <v>0</v>
      </c>
      <c r="H48" s="1">
        <v>0</v>
      </c>
      <c r="I48" s="1">
        <v>3</v>
      </c>
      <c r="J48" s="1">
        <v>7</v>
      </c>
    </row>
    <row r="49" spans="1:10">
      <c r="A49" s="1" t="s">
        <v>53</v>
      </c>
      <c r="B49" s="5">
        <v>1</v>
      </c>
      <c r="C49" s="1">
        <v>5</v>
      </c>
      <c r="D49" s="1">
        <v>15</v>
      </c>
      <c r="E49" s="1">
        <v>2</v>
      </c>
      <c r="F49" s="1">
        <v>12</v>
      </c>
      <c r="G49" s="1">
        <v>1</v>
      </c>
      <c r="H49" s="1">
        <v>16</v>
      </c>
      <c r="I49" s="1">
        <v>3</v>
      </c>
      <c r="J49" s="1">
        <v>2</v>
      </c>
    </row>
    <row r="50" spans="1:10">
      <c r="A50" s="1" t="s">
        <v>54</v>
      </c>
      <c r="B50" s="5">
        <v>1</v>
      </c>
      <c r="C50" s="1">
        <v>4</v>
      </c>
      <c r="D50" s="1">
        <v>7</v>
      </c>
      <c r="E50" s="1">
        <v>5</v>
      </c>
      <c r="F50" s="1">
        <v>3</v>
      </c>
      <c r="G50" s="1">
        <v>1</v>
      </c>
      <c r="H50" s="1">
        <v>6</v>
      </c>
      <c r="I50" s="1">
        <v>5</v>
      </c>
      <c r="J50" s="1">
        <v>23</v>
      </c>
    </row>
    <row r="51" spans="1:10">
      <c r="A51" s="1" t="s">
        <v>55</v>
      </c>
      <c r="B51" s="5">
        <v>1</v>
      </c>
      <c r="C51" s="1">
        <v>9</v>
      </c>
      <c r="D51" s="1">
        <v>10</v>
      </c>
      <c r="E51" s="1">
        <v>3</v>
      </c>
      <c r="F51" s="1">
        <v>4</v>
      </c>
      <c r="G51" s="1">
        <v>2</v>
      </c>
      <c r="H51" s="1">
        <v>21</v>
      </c>
      <c r="I51" s="1">
        <v>4</v>
      </c>
      <c r="J51" s="1">
        <v>0</v>
      </c>
    </row>
    <row r="52" spans="1:10">
      <c r="A52" s="1" t="s">
        <v>56</v>
      </c>
      <c r="B52" s="5">
        <v>1</v>
      </c>
      <c r="C52" s="1">
        <v>1</v>
      </c>
      <c r="D52" s="1">
        <v>16</v>
      </c>
      <c r="E52" s="1">
        <v>9</v>
      </c>
      <c r="F52" s="1">
        <v>9</v>
      </c>
      <c r="G52" s="1">
        <v>0</v>
      </c>
      <c r="H52" s="1">
        <v>14</v>
      </c>
      <c r="I52" s="1">
        <v>1</v>
      </c>
      <c r="J52" s="1">
        <v>2</v>
      </c>
    </row>
    <row r="53" spans="1:10">
      <c r="A53" s="1" t="s">
        <v>57</v>
      </c>
      <c r="B53" s="5">
        <v>1</v>
      </c>
      <c r="C53" s="1">
        <v>2</v>
      </c>
      <c r="D53" s="1">
        <v>23</v>
      </c>
      <c r="E53" s="1">
        <v>1</v>
      </c>
      <c r="F53" s="1">
        <v>7</v>
      </c>
      <c r="G53" s="1">
        <v>2</v>
      </c>
      <c r="H53" s="1">
        <v>4</v>
      </c>
      <c r="I53" s="1">
        <v>8</v>
      </c>
      <c r="J53" s="1">
        <v>2</v>
      </c>
    </row>
    <row r="54" spans="1:10">
      <c r="A54" s="1" t="s">
        <v>58</v>
      </c>
      <c r="B54" s="5">
        <v>1</v>
      </c>
      <c r="C54" s="1">
        <v>16</v>
      </c>
      <c r="D54" s="1">
        <v>17</v>
      </c>
      <c r="E54" s="1">
        <v>3</v>
      </c>
      <c r="F54" s="1">
        <v>5</v>
      </c>
      <c r="G54" s="1">
        <v>0</v>
      </c>
      <c r="H54" s="1">
        <v>2</v>
      </c>
      <c r="I54" s="1">
        <v>2</v>
      </c>
      <c r="J54" s="1">
        <v>4</v>
      </c>
    </row>
    <row r="55" spans="1:10">
      <c r="A55" s="1" t="s">
        <v>59</v>
      </c>
      <c r="B55" s="5">
        <v>1</v>
      </c>
      <c r="C55" s="1">
        <v>9</v>
      </c>
      <c r="D55" s="1">
        <v>26</v>
      </c>
      <c r="E55" s="1">
        <v>2</v>
      </c>
      <c r="F55" s="1">
        <v>3</v>
      </c>
      <c r="G55" s="1">
        <v>0</v>
      </c>
      <c r="H55" s="1">
        <v>1</v>
      </c>
      <c r="I55" s="1">
        <v>3</v>
      </c>
      <c r="J55" s="1">
        <v>3</v>
      </c>
    </row>
    <row r="56" spans="1:10">
      <c r="A56" s="1" t="s">
        <v>60</v>
      </c>
      <c r="B56" s="5">
        <v>1</v>
      </c>
      <c r="C56" s="1">
        <v>6</v>
      </c>
      <c r="D56" s="1">
        <v>15</v>
      </c>
      <c r="E56" s="1">
        <v>3</v>
      </c>
      <c r="F56" s="1">
        <v>7</v>
      </c>
      <c r="G56" s="1">
        <v>1</v>
      </c>
      <c r="H56" s="1">
        <v>5</v>
      </c>
      <c r="I56" s="1">
        <v>0</v>
      </c>
      <c r="J56" s="1">
        <v>8</v>
      </c>
    </row>
    <row r="57" spans="1:10">
      <c r="A57" s="1" t="s">
        <v>61</v>
      </c>
      <c r="B57" s="5">
        <v>1</v>
      </c>
      <c r="C57" s="1">
        <v>9</v>
      </c>
      <c r="D57" s="1">
        <v>17</v>
      </c>
      <c r="E57" s="1">
        <v>0</v>
      </c>
      <c r="F57" s="1">
        <v>4</v>
      </c>
      <c r="G57" s="1">
        <v>0</v>
      </c>
      <c r="H57" s="1">
        <v>8</v>
      </c>
      <c r="I57" s="1">
        <v>6</v>
      </c>
      <c r="J57" s="1">
        <v>0</v>
      </c>
    </row>
    <row r="58" spans="1:10">
      <c r="A58" s="1" t="s">
        <v>62</v>
      </c>
      <c r="B58" s="5">
        <v>1</v>
      </c>
      <c r="C58" s="1">
        <v>7</v>
      </c>
      <c r="D58" s="1">
        <v>8</v>
      </c>
      <c r="E58" s="1">
        <v>11</v>
      </c>
      <c r="F58" s="1">
        <v>4</v>
      </c>
      <c r="G58" s="1">
        <v>1</v>
      </c>
      <c r="H58" s="1">
        <v>3</v>
      </c>
      <c r="I58" s="1">
        <v>3</v>
      </c>
      <c r="J58" s="1">
        <v>5</v>
      </c>
    </row>
    <row r="59" spans="1:10">
      <c r="A59" s="1" t="s">
        <v>63</v>
      </c>
      <c r="B59" s="5">
        <v>1</v>
      </c>
      <c r="C59" s="1">
        <v>5</v>
      </c>
      <c r="D59" s="1">
        <v>0</v>
      </c>
      <c r="E59" s="1">
        <v>0</v>
      </c>
      <c r="F59" s="1">
        <v>4</v>
      </c>
      <c r="G59" s="1">
        <v>2</v>
      </c>
      <c r="H59" s="1">
        <v>2</v>
      </c>
      <c r="I59" s="1">
        <v>3</v>
      </c>
      <c r="J59" s="1">
        <v>23</v>
      </c>
    </row>
    <row r="60" spans="1:10">
      <c r="A60" s="1" t="s">
        <v>64</v>
      </c>
      <c r="B60" s="5">
        <v>1</v>
      </c>
      <c r="C60" s="1">
        <v>10</v>
      </c>
      <c r="D60" s="1">
        <v>14</v>
      </c>
      <c r="E60" s="1">
        <v>7</v>
      </c>
      <c r="F60" s="1">
        <v>1</v>
      </c>
      <c r="G60" s="1">
        <v>0</v>
      </c>
      <c r="H60" s="1">
        <v>0</v>
      </c>
      <c r="I60" s="1">
        <v>1</v>
      </c>
      <c r="J60" s="1">
        <v>2</v>
      </c>
    </row>
    <row r="61" spans="1:10">
      <c r="A61" s="1" t="s">
        <v>65</v>
      </c>
      <c r="B61" s="5">
        <v>1</v>
      </c>
      <c r="C61" s="1">
        <v>8</v>
      </c>
      <c r="D61" s="1">
        <v>10</v>
      </c>
      <c r="E61" s="1">
        <v>3</v>
      </c>
      <c r="F61" s="1">
        <v>1</v>
      </c>
      <c r="G61" s="1">
        <v>1</v>
      </c>
      <c r="H61" s="1">
        <v>4</v>
      </c>
      <c r="I61" s="1">
        <v>2</v>
      </c>
      <c r="J61" s="1">
        <v>6</v>
      </c>
    </row>
    <row r="62" spans="1:10">
      <c r="A62" s="1" t="s">
        <v>66</v>
      </c>
      <c r="B62" s="5">
        <v>1</v>
      </c>
      <c r="C62" s="1">
        <v>2</v>
      </c>
      <c r="D62" s="1">
        <v>15</v>
      </c>
      <c r="E62" s="1">
        <v>0</v>
      </c>
      <c r="F62" s="1">
        <v>2</v>
      </c>
      <c r="G62" s="1">
        <v>3</v>
      </c>
      <c r="H62" s="1">
        <v>0</v>
      </c>
      <c r="I62" s="1">
        <v>2</v>
      </c>
      <c r="J62" s="1">
        <v>5</v>
      </c>
    </row>
    <row r="63" spans="1:10">
      <c r="A63" s="1" t="s">
        <v>67</v>
      </c>
      <c r="B63" s="5">
        <v>1</v>
      </c>
      <c r="C63" s="1">
        <v>5</v>
      </c>
      <c r="D63" s="1">
        <v>9</v>
      </c>
      <c r="E63" s="1">
        <v>5</v>
      </c>
      <c r="F63" s="1">
        <v>1</v>
      </c>
      <c r="G63" s="1">
        <v>0</v>
      </c>
      <c r="H63" s="1">
        <v>0</v>
      </c>
      <c r="I63" s="1">
        <v>3</v>
      </c>
      <c r="J63" s="1">
        <v>2</v>
      </c>
    </row>
    <row r="64" spans="1:10">
      <c r="A64" s="1" t="s">
        <v>68</v>
      </c>
      <c r="B64" s="5">
        <v>1</v>
      </c>
      <c r="C64" s="1">
        <v>2</v>
      </c>
      <c r="D64" s="1">
        <v>7</v>
      </c>
      <c r="E64" s="1">
        <v>2</v>
      </c>
      <c r="F64" s="1">
        <v>2</v>
      </c>
      <c r="G64" s="1">
        <v>0</v>
      </c>
      <c r="H64" s="1">
        <v>1</v>
      </c>
      <c r="I64" s="1">
        <v>3</v>
      </c>
      <c r="J64" s="1">
        <v>7</v>
      </c>
    </row>
    <row r="65" spans="1:10">
      <c r="A65" s="1" t="s">
        <v>69</v>
      </c>
      <c r="B65" s="5">
        <v>1</v>
      </c>
      <c r="C65" s="1">
        <v>0</v>
      </c>
      <c r="D65" s="1">
        <v>11</v>
      </c>
      <c r="E65" s="1">
        <v>3</v>
      </c>
      <c r="F65" s="1">
        <v>3</v>
      </c>
      <c r="G65" s="1">
        <v>0</v>
      </c>
      <c r="H65" s="1">
        <v>2</v>
      </c>
      <c r="I65" s="1">
        <v>0</v>
      </c>
      <c r="J65" s="1">
        <v>0</v>
      </c>
    </row>
    <row r="66" spans="1:10">
      <c r="A66" s="1" t="s">
        <v>70</v>
      </c>
      <c r="B66" s="5">
        <v>1</v>
      </c>
      <c r="C66" s="1">
        <v>6</v>
      </c>
      <c r="D66" s="1">
        <v>4</v>
      </c>
      <c r="E66" s="1">
        <v>1</v>
      </c>
      <c r="F66" s="1">
        <v>0</v>
      </c>
      <c r="G66" s="1">
        <v>0</v>
      </c>
      <c r="H66" s="1">
        <v>3</v>
      </c>
      <c r="I66" s="1">
        <v>2</v>
      </c>
      <c r="J66" s="1">
        <v>2</v>
      </c>
    </row>
    <row r="67" spans="1:10">
      <c r="A67" s="1" t="s">
        <v>71</v>
      </c>
      <c r="B67" s="5">
        <v>1</v>
      </c>
      <c r="C67" s="1">
        <v>7</v>
      </c>
      <c r="D67" s="1">
        <v>3</v>
      </c>
      <c r="E67" s="1">
        <v>3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</row>
    <row r="68" spans="1:10">
      <c r="A68" s="1" t="s">
        <v>72</v>
      </c>
      <c r="B68" s="5">
        <v>1</v>
      </c>
      <c r="C68" s="1">
        <v>2</v>
      </c>
      <c r="D68" s="1">
        <v>3</v>
      </c>
      <c r="E68" s="1">
        <v>1</v>
      </c>
      <c r="F68" s="1">
        <v>1</v>
      </c>
      <c r="G68" s="1">
        <v>0</v>
      </c>
      <c r="H68" s="1">
        <v>2</v>
      </c>
      <c r="I68" s="1">
        <v>0</v>
      </c>
      <c r="J68" s="1">
        <v>2</v>
      </c>
    </row>
    <row r="69" spans="1:10">
      <c r="A69" s="1" t="s">
        <v>73</v>
      </c>
      <c r="B69" s="5">
        <v>1</v>
      </c>
      <c r="C69" s="1">
        <v>2</v>
      </c>
      <c r="D69" s="1">
        <v>3</v>
      </c>
      <c r="E69" s="1">
        <v>3</v>
      </c>
      <c r="F69" s="1">
        <v>0</v>
      </c>
      <c r="G69" s="1">
        <v>0</v>
      </c>
      <c r="H69" s="1">
        <v>0</v>
      </c>
      <c r="I69" s="1">
        <v>0</v>
      </c>
      <c r="J69" s="1">
        <v>1</v>
      </c>
    </row>
    <row r="70" spans="1:10">
      <c r="A70" s="1" t="s">
        <v>74</v>
      </c>
      <c r="B70" s="5">
        <v>1</v>
      </c>
      <c r="C70" s="1">
        <v>1</v>
      </c>
      <c r="D70" s="1">
        <v>2</v>
      </c>
      <c r="E70" s="1">
        <v>2</v>
      </c>
      <c r="F70" s="1">
        <v>2</v>
      </c>
      <c r="G70" s="1">
        <v>0</v>
      </c>
      <c r="H70" s="1">
        <v>0</v>
      </c>
      <c r="I70" s="1">
        <v>0</v>
      </c>
      <c r="J70" s="1">
        <v>1</v>
      </c>
    </row>
    <row r="71" spans="1:10">
      <c r="A71" s="1" t="s">
        <v>75</v>
      </c>
      <c r="B71" s="5">
        <v>1</v>
      </c>
      <c r="C71" s="1">
        <v>0</v>
      </c>
      <c r="D71" s="1">
        <v>2</v>
      </c>
      <c r="E71" s="1">
        <v>0</v>
      </c>
      <c r="F71" s="1">
        <v>0</v>
      </c>
      <c r="G71" s="1">
        <v>0</v>
      </c>
      <c r="H71" s="1">
        <v>1</v>
      </c>
      <c r="I71" s="1">
        <v>4</v>
      </c>
      <c r="J71" s="1">
        <v>0</v>
      </c>
    </row>
    <row r="72" spans="1:10">
      <c r="A72" s="1" t="s">
        <v>76</v>
      </c>
      <c r="B72" s="5">
        <v>1</v>
      </c>
      <c r="C72" s="1">
        <v>2</v>
      </c>
      <c r="D72" s="1">
        <v>0</v>
      </c>
      <c r="E72" s="1">
        <v>2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</row>
    <row r="73" spans="1:10">
      <c r="A73" s="1" t="s">
        <v>77</v>
      </c>
      <c r="B73" s="5">
        <v>1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</row>
    <row r="74" spans="1:10">
      <c r="A74" s="1" t="s">
        <v>78</v>
      </c>
      <c r="B74" s="5">
        <v>2</v>
      </c>
      <c r="C74" s="1">
        <v>26</v>
      </c>
      <c r="D74" s="1">
        <v>56</v>
      </c>
      <c r="E74" s="1">
        <v>12</v>
      </c>
      <c r="F74" s="1">
        <v>30</v>
      </c>
      <c r="G74" s="1">
        <v>8</v>
      </c>
      <c r="H74" s="1">
        <v>50</v>
      </c>
      <c r="I74" s="1">
        <v>17</v>
      </c>
      <c r="J74" s="1">
        <v>30</v>
      </c>
    </row>
    <row r="75" spans="1:10">
      <c r="A75" s="1" t="s">
        <v>79</v>
      </c>
      <c r="B75" s="5">
        <v>2</v>
      </c>
      <c r="C75" s="1">
        <v>14</v>
      </c>
      <c r="D75" s="1">
        <v>76</v>
      </c>
      <c r="E75" s="1">
        <v>2</v>
      </c>
      <c r="F75" s="1">
        <v>29</v>
      </c>
      <c r="G75" s="1">
        <v>6</v>
      </c>
      <c r="H75" s="1">
        <v>36</v>
      </c>
      <c r="I75" s="1">
        <v>21</v>
      </c>
      <c r="J75" s="1">
        <v>9</v>
      </c>
    </row>
    <row r="76" spans="1:10">
      <c r="A76" s="1" t="s">
        <v>80</v>
      </c>
      <c r="B76" s="5">
        <v>2</v>
      </c>
      <c r="C76" s="1">
        <v>17</v>
      </c>
      <c r="D76" s="1">
        <v>63</v>
      </c>
      <c r="E76" s="1">
        <v>28</v>
      </c>
      <c r="F76" s="1">
        <v>16</v>
      </c>
      <c r="G76" s="1">
        <v>0</v>
      </c>
      <c r="H76" s="1">
        <v>16</v>
      </c>
      <c r="I76" s="1">
        <v>7</v>
      </c>
      <c r="J76" s="1">
        <v>9</v>
      </c>
    </row>
    <row r="77" spans="1:10">
      <c r="A77" s="1" t="s">
        <v>81</v>
      </c>
      <c r="B77" s="5">
        <v>2</v>
      </c>
      <c r="C77" s="1">
        <v>22</v>
      </c>
      <c r="D77" s="1">
        <v>44</v>
      </c>
      <c r="E77" s="1">
        <v>6</v>
      </c>
      <c r="F77" s="1">
        <v>19</v>
      </c>
      <c r="G77" s="1">
        <v>2</v>
      </c>
      <c r="H77" s="1">
        <v>25</v>
      </c>
      <c r="I77" s="1">
        <v>3</v>
      </c>
      <c r="J77" s="1">
        <v>15</v>
      </c>
    </row>
    <row r="78" spans="1:10">
      <c r="A78" s="1" t="s">
        <v>82</v>
      </c>
      <c r="B78" s="5">
        <v>2</v>
      </c>
      <c r="C78" s="1">
        <v>18</v>
      </c>
      <c r="D78" s="1">
        <v>40</v>
      </c>
      <c r="E78" s="1">
        <v>4</v>
      </c>
      <c r="F78" s="1">
        <v>24</v>
      </c>
      <c r="G78" s="1">
        <v>2</v>
      </c>
      <c r="H78" s="1">
        <v>7</v>
      </c>
      <c r="I78" s="1">
        <v>8</v>
      </c>
      <c r="J78" s="1">
        <v>9</v>
      </c>
    </row>
    <row r="79" spans="1:10">
      <c r="A79" s="1" t="s">
        <v>83</v>
      </c>
      <c r="B79" s="5">
        <v>2</v>
      </c>
      <c r="C79" s="1">
        <v>4</v>
      </c>
      <c r="D79" s="1">
        <v>33</v>
      </c>
      <c r="E79" s="1">
        <v>3</v>
      </c>
      <c r="F79" s="1">
        <v>8</v>
      </c>
      <c r="G79" s="1">
        <v>4</v>
      </c>
      <c r="H79" s="1">
        <v>20</v>
      </c>
      <c r="I79" s="1">
        <v>14</v>
      </c>
      <c r="J79" s="1">
        <v>25</v>
      </c>
    </row>
    <row r="80" spans="1:10">
      <c r="A80" s="1" t="s">
        <v>84</v>
      </c>
      <c r="B80" s="5">
        <v>2</v>
      </c>
      <c r="C80" s="1">
        <v>7</v>
      </c>
      <c r="D80" s="1">
        <v>31</v>
      </c>
      <c r="E80" s="1">
        <v>31</v>
      </c>
      <c r="F80" s="1">
        <v>10</v>
      </c>
      <c r="G80" s="1">
        <v>1</v>
      </c>
      <c r="H80" s="1">
        <v>7</v>
      </c>
      <c r="I80" s="1">
        <v>1</v>
      </c>
      <c r="J80" s="1">
        <v>12</v>
      </c>
    </row>
    <row r="81" spans="1:10">
      <c r="A81" s="1" t="s">
        <v>85</v>
      </c>
      <c r="B81" s="5">
        <v>2</v>
      </c>
      <c r="C81" s="1">
        <v>29</v>
      </c>
      <c r="D81" s="1">
        <v>27</v>
      </c>
      <c r="E81" s="1">
        <v>3</v>
      </c>
      <c r="F81" s="1">
        <v>7</v>
      </c>
      <c r="G81" s="1">
        <v>0</v>
      </c>
      <c r="H81" s="1">
        <v>6</v>
      </c>
      <c r="I81" s="1">
        <v>3</v>
      </c>
      <c r="J81" s="1">
        <v>22</v>
      </c>
    </row>
    <row r="82" spans="1:10">
      <c r="A82" s="1" t="s">
        <v>86</v>
      </c>
      <c r="B82" s="5">
        <v>2</v>
      </c>
      <c r="C82" s="1">
        <v>15</v>
      </c>
      <c r="D82" s="1">
        <v>18</v>
      </c>
      <c r="E82" s="1">
        <v>3</v>
      </c>
      <c r="F82" s="1">
        <v>7</v>
      </c>
      <c r="G82" s="1">
        <v>1</v>
      </c>
      <c r="H82" s="1">
        <v>32</v>
      </c>
      <c r="I82" s="1">
        <v>9</v>
      </c>
      <c r="J82" s="1">
        <v>0</v>
      </c>
    </row>
    <row r="83" spans="1:10">
      <c r="A83" s="1" t="s">
        <v>87</v>
      </c>
      <c r="B83" s="5">
        <v>2</v>
      </c>
      <c r="C83" s="1">
        <v>7</v>
      </c>
      <c r="D83" s="1">
        <v>46</v>
      </c>
      <c r="E83" s="1">
        <v>3</v>
      </c>
      <c r="F83" s="1">
        <v>7</v>
      </c>
      <c r="G83" s="1">
        <v>0</v>
      </c>
      <c r="H83" s="1">
        <v>13</v>
      </c>
      <c r="I83" s="1">
        <v>0</v>
      </c>
      <c r="J83" s="1">
        <v>1</v>
      </c>
    </row>
    <row r="84" spans="1:10">
      <c r="A84" s="1" t="s">
        <v>88</v>
      </c>
      <c r="B84" s="5">
        <v>2</v>
      </c>
      <c r="C84" s="1">
        <v>8</v>
      </c>
      <c r="D84" s="1">
        <v>37</v>
      </c>
      <c r="E84" s="1">
        <v>2</v>
      </c>
      <c r="F84" s="1">
        <v>7</v>
      </c>
      <c r="G84" s="1">
        <v>0</v>
      </c>
      <c r="H84" s="1">
        <v>7</v>
      </c>
      <c r="I84" s="1">
        <v>0</v>
      </c>
      <c r="J84" s="1">
        <v>7</v>
      </c>
    </row>
    <row r="85" spans="1:10">
      <c r="A85" s="1" t="s">
        <v>89</v>
      </c>
      <c r="B85" s="5">
        <v>2</v>
      </c>
      <c r="C85" s="1">
        <v>8</v>
      </c>
      <c r="D85" s="1">
        <v>17</v>
      </c>
      <c r="E85" s="1">
        <v>6</v>
      </c>
      <c r="F85" s="1">
        <v>14</v>
      </c>
      <c r="G85" s="1">
        <v>0</v>
      </c>
      <c r="H85" s="1">
        <v>17</v>
      </c>
      <c r="I85" s="1">
        <v>3</v>
      </c>
      <c r="J85" s="1">
        <v>0</v>
      </c>
    </row>
    <row r="86" spans="1:10">
      <c r="A86" s="1" t="s">
        <v>90</v>
      </c>
      <c r="B86" s="5">
        <v>2</v>
      </c>
      <c r="C86" s="1">
        <v>2</v>
      </c>
      <c r="D86" s="1">
        <v>31</v>
      </c>
      <c r="E86" s="1">
        <v>0</v>
      </c>
      <c r="F86" s="1">
        <v>12</v>
      </c>
      <c r="G86" s="1">
        <v>0</v>
      </c>
      <c r="H86" s="1">
        <v>10</v>
      </c>
      <c r="I86" s="1">
        <v>6</v>
      </c>
      <c r="J86" s="1">
        <v>2</v>
      </c>
    </row>
    <row r="87" spans="1:10">
      <c r="A87" s="1" t="s">
        <v>91</v>
      </c>
      <c r="B87" s="5">
        <v>2</v>
      </c>
      <c r="C87" s="1">
        <v>7</v>
      </c>
      <c r="D87" s="1">
        <v>18</v>
      </c>
      <c r="E87" s="1">
        <v>3</v>
      </c>
      <c r="F87" s="1">
        <v>2</v>
      </c>
      <c r="G87" s="1">
        <v>0</v>
      </c>
      <c r="H87" s="1">
        <v>19</v>
      </c>
      <c r="I87" s="1">
        <v>6</v>
      </c>
      <c r="J87" s="1">
        <v>7</v>
      </c>
    </row>
    <row r="88" spans="1:10">
      <c r="A88" s="1" t="s">
        <v>92</v>
      </c>
      <c r="B88" s="5">
        <v>2</v>
      </c>
      <c r="C88" s="1">
        <v>10</v>
      </c>
      <c r="D88" s="1">
        <v>9</v>
      </c>
      <c r="E88" s="1">
        <v>16</v>
      </c>
      <c r="F88" s="1">
        <v>5</v>
      </c>
      <c r="G88" s="1">
        <v>0</v>
      </c>
      <c r="H88" s="1">
        <v>6</v>
      </c>
      <c r="I88" s="1">
        <v>1</v>
      </c>
      <c r="J88" s="1">
        <v>12</v>
      </c>
    </row>
    <row r="89" spans="1:10">
      <c r="A89" s="1" t="s">
        <v>93</v>
      </c>
      <c r="B89" s="5">
        <v>2</v>
      </c>
      <c r="C89" s="1">
        <v>2</v>
      </c>
      <c r="D89" s="1">
        <v>32</v>
      </c>
      <c r="E89" s="1">
        <v>0</v>
      </c>
      <c r="F89" s="1">
        <v>6</v>
      </c>
      <c r="G89" s="1">
        <v>0</v>
      </c>
      <c r="H89" s="1">
        <v>3</v>
      </c>
      <c r="I89" s="1">
        <v>7</v>
      </c>
      <c r="J89" s="1">
        <v>8</v>
      </c>
    </row>
    <row r="90" spans="1:10">
      <c r="A90" s="1" t="s">
        <v>94</v>
      </c>
      <c r="B90" s="5">
        <v>2</v>
      </c>
      <c r="C90" s="1">
        <v>15</v>
      </c>
      <c r="D90" s="1">
        <v>24</v>
      </c>
      <c r="E90" s="1">
        <v>2</v>
      </c>
      <c r="F90" s="1">
        <v>6</v>
      </c>
      <c r="G90" s="1">
        <v>5</v>
      </c>
      <c r="H90" s="1">
        <v>4</v>
      </c>
      <c r="I90" s="1">
        <v>0</v>
      </c>
      <c r="J90" s="1">
        <v>0</v>
      </c>
    </row>
    <row r="91" spans="1:10">
      <c r="A91" s="1" t="s">
        <v>95</v>
      </c>
      <c r="B91" s="5">
        <v>2</v>
      </c>
      <c r="C91" s="1">
        <v>4</v>
      </c>
      <c r="D91" s="1">
        <v>6</v>
      </c>
      <c r="E91" s="1">
        <v>1</v>
      </c>
      <c r="F91" s="1">
        <v>6</v>
      </c>
      <c r="G91" s="1">
        <v>1</v>
      </c>
      <c r="H91" s="1">
        <v>4</v>
      </c>
      <c r="I91" s="1">
        <v>7</v>
      </c>
      <c r="J91" s="1">
        <v>9</v>
      </c>
    </row>
    <row r="92" spans="1:10">
      <c r="A92" s="1" t="s">
        <v>96</v>
      </c>
      <c r="B92" s="5">
        <v>2</v>
      </c>
      <c r="C92" s="1">
        <v>3</v>
      </c>
      <c r="D92" s="1">
        <v>22</v>
      </c>
      <c r="E92" s="1">
        <v>0</v>
      </c>
      <c r="F92" s="1">
        <v>4</v>
      </c>
      <c r="G92" s="1">
        <v>0</v>
      </c>
      <c r="H92" s="1">
        <v>3</v>
      </c>
      <c r="I92" s="1">
        <v>1</v>
      </c>
      <c r="J92" s="1">
        <v>0</v>
      </c>
    </row>
    <row r="93" spans="1:10">
      <c r="A93" s="1" t="s">
        <v>97</v>
      </c>
      <c r="B93" s="5">
        <v>2</v>
      </c>
      <c r="C93" s="1">
        <v>10</v>
      </c>
      <c r="D93" s="1">
        <v>10</v>
      </c>
      <c r="E93" s="1">
        <v>8</v>
      </c>
      <c r="F93" s="1">
        <v>2</v>
      </c>
      <c r="G93" s="1">
        <v>0</v>
      </c>
      <c r="H93" s="1">
        <v>0</v>
      </c>
      <c r="I93" s="1">
        <v>2</v>
      </c>
      <c r="J93" s="1">
        <v>0</v>
      </c>
    </row>
    <row r="94" spans="1:10">
      <c r="A94" s="1" t="s">
        <v>98</v>
      </c>
      <c r="B94" s="5">
        <v>2</v>
      </c>
      <c r="C94" s="1">
        <v>1</v>
      </c>
      <c r="D94" s="1">
        <v>10</v>
      </c>
      <c r="E94" s="1">
        <v>3</v>
      </c>
      <c r="F94" s="1">
        <v>7</v>
      </c>
      <c r="G94" s="1">
        <v>1</v>
      </c>
      <c r="H94" s="1">
        <v>2</v>
      </c>
      <c r="I94" s="1">
        <v>1</v>
      </c>
      <c r="J94" s="1">
        <v>2</v>
      </c>
    </row>
    <row r="95" spans="1:10">
      <c r="A95" s="1" t="s">
        <v>99</v>
      </c>
      <c r="B95" s="5">
        <v>2</v>
      </c>
      <c r="C95" s="1">
        <v>6</v>
      </c>
      <c r="D95" s="1">
        <v>4</v>
      </c>
      <c r="E95" s="1">
        <v>2</v>
      </c>
      <c r="F95" s="1">
        <v>0</v>
      </c>
      <c r="G95" s="1">
        <v>0</v>
      </c>
      <c r="H95" s="1">
        <v>2</v>
      </c>
      <c r="I95" s="1">
        <v>3</v>
      </c>
      <c r="J95" s="1">
        <v>2</v>
      </c>
    </row>
    <row r="96" spans="1:10">
      <c r="A96" s="1" t="s">
        <v>100</v>
      </c>
      <c r="B96" s="5">
        <v>2</v>
      </c>
      <c r="C96" s="1">
        <v>0</v>
      </c>
      <c r="D96" s="1">
        <v>10</v>
      </c>
      <c r="E96" s="1">
        <v>0</v>
      </c>
      <c r="F96" s="1">
        <v>1</v>
      </c>
      <c r="G96" s="1">
        <v>0</v>
      </c>
      <c r="H96" s="1">
        <v>1</v>
      </c>
      <c r="I96" s="1">
        <v>0</v>
      </c>
      <c r="J96" s="1">
        <v>0</v>
      </c>
    </row>
    <row r="97" spans="1:10">
      <c r="A97" s="1" t="s">
        <v>101</v>
      </c>
      <c r="B97" s="5">
        <v>3</v>
      </c>
      <c r="C97" s="1">
        <v>31</v>
      </c>
      <c r="D97" s="1">
        <v>88</v>
      </c>
      <c r="E97" s="1">
        <v>8</v>
      </c>
      <c r="F97" s="1">
        <v>16</v>
      </c>
      <c r="G97" s="1">
        <v>7</v>
      </c>
      <c r="H97" s="1">
        <v>102</v>
      </c>
      <c r="I97" s="1">
        <v>23</v>
      </c>
      <c r="J97" s="1">
        <v>55</v>
      </c>
    </row>
    <row r="98" spans="1:10">
      <c r="A98" s="1" t="s">
        <v>102</v>
      </c>
      <c r="B98" s="5">
        <v>3</v>
      </c>
      <c r="C98" s="1">
        <v>16</v>
      </c>
      <c r="D98" s="1">
        <v>61</v>
      </c>
      <c r="E98" s="1">
        <v>12</v>
      </c>
      <c r="F98" s="1">
        <v>63</v>
      </c>
      <c r="G98" s="1">
        <v>4</v>
      </c>
      <c r="H98" s="1">
        <v>67</v>
      </c>
      <c r="I98" s="1">
        <v>27</v>
      </c>
      <c r="J98" s="1">
        <v>11</v>
      </c>
    </row>
    <row r="99" spans="1:10">
      <c r="A99" s="1" t="s">
        <v>103</v>
      </c>
      <c r="B99" s="5">
        <v>3</v>
      </c>
      <c r="C99" s="1">
        <v>24</v>
      </c>
      <c r="D99" s="1">
        <v>75</v>
      </c>
      <c r="E99" s="1">
        <v>30</v>
      </c>
      <c r="F99" s="1">
        <v>45</v>
      </c>
      <c r="G99" s="1">
        <v>0</v>
      </c>
      <c r="H99" s="1">
        <v>23</v>
      </c>
      <c r="I99" s="1">
        <v>20</v>
      </c>
      <c r="J99" s="1">
        <v>9</v>
      </c>
    </row>
    <row r="100" spans="1:10">
      <c r="A100" s="1" t="s">
        <v>104</v>
      </c>
      <c r="B100" s="5">
        <v>3</v>
      </c>
      <c r="C100" s="1">
        <v>16</v>
      </c>
      <c r="D100" s="1">
        <v>50</v>
      </c>
      <c r="E100" s="1">
        <v>5</v>
      </c>
      <c r="F100" s="1">
        <v>24</v>
      </c>
      <c r="G100" s="1">
        <v>0</v>
      </c>
      <c r="H100" s="1">
        <v>24</v>
      </c>
      <c r="I100" s="1">
        <v>21</v>
      </c>
      <c r="J100" s="1">
        <v>24</v>
      </c>
    </row>
    <row r="101" spans="1:10">
      <c r="A101" s="1" t="s">
        <v>105</v>
      </c>
      <c r="B101" s="5">
        <v>3</v>
      </c>
      <c r="C101" s="1">
        <v>7</v>
      </c>
      <c r="D101" s="1">
        <v>64</v>
      </c>
      <c r="E101" s="1">
        <v>3</v>
      </c>
      <c r="F101" s="1">
        <v>11</v>
      </c>
      <c r="G101" s="1">
        <v>2</v>
      </c>
      <c r="H101" s="1">
        <v>25</v>
      </c>
      <c r="I101" s="1">
        <v>12</v>
      </c>
      <c r="J101" s="1">
        <v>4</v>
      </c>
    </row>
    <row r="102" spans="1:10">
      <c r="A102" s="1" t="s">
        <v>106</v>
      </c>
      <c r="B102" s="5">
        <v>3</v>
      </c>
      <c r="C102" s="1">
        <v>8</v>
      </c>
      <c r="D102" s="1">
        <v>59</v>
      </c>
      <c r="E102" s="1">
        <v>2</v>
      </c>
      <c r="F102" s="1">
        <v>15</v>
      </c>
      <c r="G102" s="1">
        <v>2</v>
      </c>
      <c r="H102" s="1">
        <v>16</v>
      </c>
      <c r="I102" s="1">
        <v>2</v>
      </c>
      <c r="J102" s="1">
        <v>4</v>
      </c>
    </row>
    <row r="103" spans="1:10">
      <c r="A103" s="1" t="s">
        <v>107</v>
      </c>
      <c r="B103" s="5">
        <v>3</v>
      </c>
      <c r="C103" s="1">
        <v>11</v>
      </c>
      <c r="D103" s="1">
        <v>14</v>
      </c>
      <c r="E103" s="1">
        <v>2</v>
      </c>
      <c r="F103" s="1">
        <v>9</v>
      </c>
      <c r="G103" s="1">
        <v>3</v>
      </c>
      <c r="H103" s="1">
        <v>15</v>
      </c>
      <c r="I103" s="1">
        <v>9</v>
      </c>
      <c r="J103" s="1">
        <v>39</v>
      </c>
    </row>
    <row r="104" spans="1:10">
      <c r="A104" s="1" t="s">
        <v>108</v>
      </c>
      <c r="B104" s="5">
        <v>3</v>
      </c>
      <c r="C104" s="1">
        <v>9</v>
      </c>
      <c r="D104" s="1">
        <v>21</v>
      </c>
      <c r="E104" s="1">
        <v>5</v>
      </c>
      <c r="F104" s="1">
        <v>17</v>
      </c>
      <c r="G104" s="1">
        <v>2</v>
      </c>
      <c r="H104" s="1">
        <v>29</v>
      </c>
      <c r="I104" s="1">
        <v>6</v>
      </c>
      <c r="J104" s="1">
        <v>9</v>
      </c>
    </row>
    <row r="105" spans="1:10">
      <c r="A105" s="1" t="s">
        <v>109</v>
      </c>
      <c r="B105" s="5">
        <v>3</v>
      </c>
      <c r="C105" s="1">
        <v>6</v>
      </c>
      <c r="D105" s="1">
        <v>19</v>
      </c>
      <c r="E105" s="1">
        <v>2</v>
      </c>
      <c r="F105" s="1">
        <v>12</v>
      </c>
      <c r="G105" s="1">
        <v>1</v>
      </c>
      <c r="H105" s="1">
        <v>30</v>
      </c>
      <c r="I105" s="1">
        <v>13</v>
      </c>
      <c r="J105" s="1">
        <v>6</v>
      </c>
    </row>
    <row r="106" spans="1:10">
      <c r="A106" s="1" t="s">
        <v>110</v>
      </c>
      <c r="B106" s="5">
        <v>3</v>
      </c>
      <c r="C106" s="1">
        <v>5</v>
      </c>
      <c r="D106" s="1">
        <v>35</v>
      </c>
      <c r="E106" s="1">
        <v>2</v>
      </c>
      <c r="F106" s="1">
        <v>17</v>
      </c>
      <c r="G106" s="1">
        <v>1</v>
      </c>
      <c r="H106" s="1">
        <v>17</v>
      </c>
      <c r="I106" s="1">
        <v>0</v>
      </c>
      <c r="J106" s="1">
        <v>1</v>
      </c>
    </row>
    <row r="107" spans="1:10">
      <c r="A107" s="1" t="s">
        <v>111</v>
      </c>
      <c r="B107" s="5">
        <v>3</v>
      </c>
      <c r="C107" s="1">
        <v>9</v>
      </c>
      <c r="D107" s="1">
        <v>20</v>
      </c>
      <c r="E107" s="1">
        <v>8</v>
      </c>
      <c r="F107" s="1">
        <v>14</v>
      </c>
      <c r="G107" s="1">
        <v>0</v>
      </c>
      <c r="H107" s="1">
        <v>16</v>
      </c>
      <c r="I107" s="1">
        <v>7</v>
      </c>
      <c r="J107" s="1">
        <v>0</v>
      </c>
    </row>
    <row r="108" spans="1:10">
      <c r="A108" s="1" t="s">
        <v>112</v>
      </c>
      <c r="B108" s="5">
        <v>3</v>
      </c>
      <c r="C108" s="1">
        <v>1</v>
      </c>
      <c r="D108" s="1">
        <v>20</v>
      </c>
      <c r="E108" s="1">
        <v>0</v>
      </c>
      <c r="F108" s="1">
        <v>11</v>
      </c>
      <c r="G108" s="1">
        <v>3</v>
      </c>
      <c r="H108" s="1">
        <v>33</v>
      </c>
      <c r="I108" s="1">
        <v>4</v>
      </c>
      <c r="J108" s="1">
        <v>1</v>
      </c>
    </row>
    <row r="109" spans="1:10">
      <c r="A109" s="1" t="s">
        <v>113</v>
      </c>
      <c r="B109" s="5">
        <v>3</v>
      </c>
      <c r="C109" s="1">
        <v>6</v>
      </c>
      <c r="D109" s="1">
        <v>19</v>
      </c>
      <c r="E109" s="1">
        <v>3</v>
      </c>
      <c r="F109" s="1">
        <v>3</v>
      </c>
      <c r="G109" s="1">
        <v>2</v>
      </c>
      <c r="H109" s="1">
        <v>16</v>
      </c>
      <c r="I109" s="1">
        <v>7</v>
      </c>
      <c r="J109" s="1">
        <v>13</v>
      </c>
    </row>
    <row r="110" spans="1:10">
      <c r="A110" s="1" t="s">
        <v>114</v>
      </c>
      <c r="B110" s="5">
        <v>3</v>
      </c>
      <c r="C110" s="1">
        <v>4</v>
      </c>
      <c r="D110" s="1">
        <v>24</v>
      </c>
      <c r="E110" s="1">
        <v>9</v>
      </c>
      <c r="F110" s="1">
        <v>10</v>
      </c>
      <c r="G110" s="1">
        <v>2</v>
      </c>
      <c r="H110" s="1">
        <v>12</v>
      </c>
      <c r="I110" s="1">
        <v>5</v>
      </c>
      <c r="J110" s="1">
        <v>0</v>
      </c>
    </row>
    <row r="111" spans="1:10">
      <c r="A111" s="1" t="s">
        <v>115</v>
      </c>
      <c r="B111" s="5">
        <v>3</v>
      </c>
      <c r="C111" s="1">
        <v>8</v>
      </c>
      <c r="D111" s="1">
        <v>26</v>
      </c>
      <c r="E111" s="1">
        <v>1</v>
      </c>
      <c r="F111" s="1">
        <v>4</v>
      </c>
      <c r="G111" s="1">
        <v>0</v>
      </c>
      <c r="H111" s="1">
        <v>15</v>
      </c>
      <c r="I111" s="1">
        <v>6</v>
      </c>
      <c r="J111" s="1">
        <v>2</v>
      </c>
    </row>
    <row r="112" spans="1:10">
      <c r="A112" s="1" t="s">
        <v>116</v>
      </c>
      <c r="B112" s="5">
        <v>3</v>
      </c>
      <c r="C112" s="1">
        <v>10</v>
      </c>
      <c r="D112" s="1">
        <v>10</v>
      </c>
      <c r="E112" s="1">
        <v>3</v>
      </c>
      <c r="F112" s="1">
        <v>5</v>
      </c>
      <c r="G112" s="1">
        <v>4</v>
      </c>
      <c r="H112" s="1">
        <v>10</v>
      </c>
      <c r="I112" s="1">
        <v>6</v>
      </c>
      <c r="J112" s="1">
        <v>11</v>
      </c>
    </row>
    <row r="113" spans="1:10">
      <c r="A113" s="1" t="s">
        <v>117</v>
      </c>
      <c r="B113" s="5">
        <v>3</v>
      </c>
      <c r="C113" s="1">
        <v>4</v>
      </c>
      <c r="D113" s="1">
        <v>29</v>
      </c>
      <c r="E113" s="1">
        <v>1</v>
      </c>
      <c r="F113" s="1">
        <v>5</v>
      </c>
      <c r="G113" s="1">
        <v>1</v>
      </c>
      <c r="H113" s="1">
        <v>5</v>
      </c>
      <c r="I113" s="1">
        <v>9</v>
      </c>
      <c r="J113" s="1">
        <v>2</v>
      </c>
    </row>
    <row r="114" spans="1:10">
      <c r="A114" s="1" t="s">
        <v>118</v>
      </c>
      <c r="B114" s="5">
        <v>3</v>
      </c>
      <c r="C114" s="1">
        <v>2</v>
      </c>
      <c r="D114" s="1">
        <v>14</v>
      </c>
      <c r="E114" s="1">
        <v>0</v>
      </c>
      <c r="F114" s="1">
        <v>6</v>
      </c>
      <c r="G114" s="1">
        <v>0</v>
      </c>
      <c r="H114" s="1">
        <v>4</v>
      </c>
      <c r="I114" s="1">
        <v>12</v>
      </c>
      <c r="J114" s="1">
        <v>10</v>
      </c>
    </row>
    <row r="115" spans="1:10">
      <c r="A115" s="1" t="s">
        <v>119</v>
      </c>
      <c r="B115" s="5">
        <v>3</v>
      </c>
      <c r="C115" s="1">
        <v>6</v>
      </c>
      <c r="D115" s="1">
        <v>14</v>
      </c>
      <c r="E115" s="1">
        <v>1</v>
      </c>
      <c r="F115" s="1">
        <v>5</v>
      </c>
      <c r="G115" s="1">
        <v>2</v>
      </c>
      <c r="H115" s="1">
        <v>11</v>
      </c>
      <c r="I115" s="1">
        <v>4</v>
      </c>
      <c r="J115" s="1">
        <v>0</v>
      </c>
    </row>
    <row r="116" spans="1:10">
      <c r="A116" s="1" t="s">
        <v>120</v>
      </c>
      <c r="B116" s="5">
        <v>3</v>
      </c>
      <c r="C116" s="1">
        <v>4</v>
      </c>
      <c r="D116" s="1">
        <v>13</v>
      </c>
      <c r="E116" s="1">
        <v>1</v>
      </c>
      <c r="F116" s="1">
        <v>3</v>
      </c>
      <c r="G116" s="1">
        <v>0</v>
      </c>
      <c r="H116" s="1">
        <v>7</v>
      </c>
      <c r="I116" s="1">
        <v>8</v>
      </c>
      <c r="J116" s="1">
        <v>2</v>
      </c>
    </row>
    <row r="117" spans="1:10">
      <c r="A117" s="1" t="s">
        <v>121</v>
      </c>
      <c r="B117" s="5">
        <v>3</v>
      </c>
      <c r="C117" s="1">
        <v>3</v>
      </c>
      <c r="D117" s="1">
        <v>10</v>
      </c>
      <c r="E117" s="1">
        <v>0</v>
      </c>
      <c r="F117" s="1">
        <v>5</v>
      </c>
      <c r="G117" s="1">
        <v>0</v>
      </c>
      <c r="H117" s="1">
        <v>4</v>
      </c>
      <c r="I117" s="1">
        <v>2</v>
      </c>
      <c r="J117" s="1">
        <v>13</v>
      </c>
    </row>
    <row r="118" spans="1:10">
      <c r="A118" s="1" t="s">
        <v>122</v>
      </c>
      <c r="B118" s="5">
        <v>3</v>
      </c>
      <c r="C118" s="1">
        <v>2</v>
      </c>
      <c r="D118" s="1">
        <v>11</v>
      </c>
      <c r="E118" s="1">
        <v>1</v>
      </c>
      <c r="F118" s="1">
        <v>5</v>
      </c>
      <c r="G118" s="1">
        <v>0</v>
      </c>
      <c r="H118" s="1">
        <v>15</v>
      </c>
      <c r="I118" s="1">
        <v>3</v>
      </c>
      <c r="J118" s="1">
        <v>0</v>
      </c>
    </row>
    <row r="119" spans="1:10">
      <c r="A119" s="1" t="s">
        <v>123</v>
      </c>
      <c r="B119" s="5">
        <v>3</v>
      </c>
      <c r="C119" s="1">
        <v>3</v>
      </c>
      <c r="D119" s="1">
        <v>9</v>
      </c>
      <c r="E119" s="1">
        <v>5</v>
      </c>
      <c r="F119" s="1">
        <v>0</v>
      </c>
      <c r="G119" s="1">
        <v>0</v>
      </c>
      <c r="H119" s="1">
        <v>2</v>
      </c>
      <c r="I119" s="1">
        <v>3</v>
      </c>
      <c r="J119" s="1">
        <v>8</v>
      </c>
    </row>
    <row r="120" spans="1:10">
      <c r="A120" s="1" t="s">
        <v>124</v>
      </c>
      <c r="B120" s="5">
        <v>3</v>
      </c>
      <c r="C120" s="1">
        <v>4</v>
      </c>
      <c r="D120" s="1">
        <v>6</v>
      </c>
      <c r="E120" s="1">
        <v>1</v>
      </c>
      <c r="F120" s="1">
        <v>3</v>
      </c>
      <c r="G120" s="1">
        <v>1</v>
      </c>
      <c r="H120" s="1">
        <v>8</v>
      </c>
      <c r="I120" s="1">
        <v>1</v>
      </c>
      <c r="J120" s="1">
        <v>3</v>
      </c>
    </row>
    <row r="121" spans="1:10">
      <c r="A121" s="1" t="s">
        <v>125</v>
      </c>
      <c r="B121" s="5">
        <v>3</v>
      </c>
      <c r="C121" s="1">
        <v>4</v>
      </c>
      <c r="D121" s="1">
        <v>7</v>
      </c>
      <c r="E121" s="1">
        <v>5</v>
      </c>
      <c r="F121" s="1">
        <v>6</v>
      </c>
      <c r="G121" s="1">
        <v>0</v>
      </c>
      <c r="H121" s="1">
        <v>3</v>
      </c>
      <c r="I121" s="1">
        <v>1</v>
      </c>
      <c r="J121" s="1">
        <v>0</v>
      </c>
    </row>
    <row r="122" spans="1:10">
      <c r="A122" s="1" t="s">
        <v>126</v>
      </c>
      <c r="B122" s="5">
        <v>3</v>
      </c>
      <c r="C122" s="1">
        <v>4</v>
      </c>
      <c r="D122" s="1">
        <v>3</v>
      </c>
      <c r="E122" s="1">
        <v>2</v>
      </c>
      <c r="F122" s="1">
        <v>5</v>
      </c>
      <c r="G122" s="1">
        <v>0</v>
      </c>
      <c r="H122" s="1">
        <v>1</v>
      </c>
      <c r="I122" s="1">
        <v>1</v>
      </c>
      <c r="J122" s="1">
        <v>1</v>
      </c>
    </row>
    <row r="123" spans="1:10">
      <c r="A123" s="1" t="s">
        <v>127</v>
      </c>
      <c r="B123" s="5">
        <v>3</v>
      </c>
      <c r="C123" s="1">
        <v>4</v>
      </c>
      <c r="D123" s="1">
        <v>5</v>
      </c>
      <c r="E123" s="1">
        <v>5</v>
      </c>
      <c r="F123" s="1">
        <v>1</v>
      </c>
      <c r="G123" s="1">
        <v>1</v>
      </c>
      <c r="H123" s="1">
        <v>0</v>
      </c>
      <c r="I123" s="1">
        <v>0</v>
      </c>
      <c r="J123" s="1">
        <v>0</v>
      </c>
    </row>
    <row r="124" spans="1:10">
      <c r="A124" s="1" t="s">
        <v>128</v>
      </c>
      <c r="B124" s="5">
        <v>3</v>
      </c>
      <c r="C124" s="1">
        <v>0</v>
      </c>
      <c r="D124" s="1">
        <v>3</v>
      </c>
      <c r="E124" s="1">
        <v>0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</row>
    <row r="125" spans="1:10">
      <c r="A125" s="1" t="s">
        <v>129</v>
      </c>
      <c r="B125" s="5">
        <v>4</v>
      </c>
      <c r="C125" s="1">
        <v>33</v>
      </c>
      <c r="D125" s="1">
        <v>236</v>
      </c>
      <c r="E125" s="1">
        <v>4</v>
      </c>
      <c r="F125" s="1">
        <v>233</v>
      </c>
      <c r="G125" s="1">
        <v>7</v>
      </c>
      <c r="H125" s="1">
        <v>74</v>
      </c>
      <c r="I125" s="1">
        <v>69</v>
      </c>
      <c r="J125" s="1">
        <v>65</v>
      </c>
    </row>
    <row r="126" spans="1:10">
      <c r="A126" s="1" t="s">
        <v>130</v>
      </c>
      <c r="B126" s="5">
        <v>4</v>
      </c>
      <c r="C126" s="1">
        <v>6</v>
      </c>
      <c r="D126" s="1">
        <v>142</v>
      </c>
      <c r="E126" s="1">
        <v>8</v>
      </c>
      <c r="F126" s="1">
        <v>75</v>
      </c>
      <c r="G126" s="1">
        <v>1</v>
      </c>
      <c r="H126" s="1">
        <v>17</v>
      </c>
      <c r="I126" s="1">
        <v>29</v>
      </c>
      <c r="J126" s="1">
        <v>15</v>
      </c>
    </row>
    <row r="127" spans="1:10">
      <c r="A127" s="1" t="s">
        <v>131</v>
      </c>
      <c r="B127" s="5">
        <v>4</v>
      </c>
      <c r="C127" s="1">
        <v>20</v>
      </c>
      <c r="D127" s="1">
        <v>45</v>
      </c>
      <c r="E127" s="1">
        <v>4</v>
      </c>
      <c r="F127" s="1">
        <v>73</v>
      </c>
      <c r="G127" s="1">
        <v>3</v>
      </c>
      <c r="H127" s="1">
        <v>13</v>
      </c>
      <c r="I127" s="1">
        <v>28</v>
      </c>
      <c r="J127" s="1">
        <v>10</v>
      </c>
    </row>
    <row r="128" spans="1:10">
      <c r="A128" s="1" t="s">
        <v>132</v>
      </c>
      <c r="B128" s="5">
        <v>4</v>
      </c>
      <c r="C128" s="1">
        <v>15</v>
      </c>
      <c r="D128" s="1">
        <v>83</v>
      </c>
      <c r="E128" s="1">
        <v>3</v>
      </c>
      <c r="F128" s="1">
        <v>15</v>
      </c>
      <c r="G128" s="1">
        <v>0</v>
      </c>
      <c r="H128" s="1">
        <v>27</v>
      </c>
      <c r="I128" s="1">
        <v>5</v>
      </c>
      <c r="J128" s="1">
        <v>18</v>
      </c>
    </row>
    <row r="129" spans="1:10">
      <c r="A129" s="1" t="s">
        <v>133</v>
      </c>
      <c r="B129" s="5">
        <v>4</v>
      </c>
      <c r="C129" s="1">
        <v>13</v>
      </c>
      <c r="D129" s="1">
        <v>32</v>
      </c>
      <c r="E129" s="1">
        <v>6</v>
      </c>
      <c r="F129" s="1">
        <v>15</v>
      </c>
      <c r="G129" s="1">
        <v>2</v>
      </c>
      <c r="H129" s="1">
        <v>31</v>
      </c>
      <c r="I129" s="1">
        <v>16</v>
      </c>
      <c r="J129" s="1">
        <v>14</v>
      </c>
    </row>
    <row r="130" spans="1:10">
      <c r="A130" s="1" t="s">
        <v>134</v>
      </c>
      <c r="B130" s="5">
        <v>4</v>
      </c>
      <c r="C130" s="1">
        <v>16</v>
      </c>
      <c r="D130" s="1">
        <v>20</v>
      </c>
      <c r="E130" s="1">
        <v>30</v>
      </c>
      <c r="F130" s="1">
        <v>8</v>
      </c>
      <c r="G130" s="1">
        <v>1</v>
      </c>
      <c r="H130" s="1">
        <v>9</v>
      </c>
      <c r="I130" s="1">
        <v>9</v>
      </c>
      <c r="J130" s="1">
        <v>20</v>
      </c>
    </row>
    <row r="131" spans="1:10">
      <c r="A131" s="1" t="s">
        <v>135</v>
      </c>
      <c r="B131" s="5">
        <v>4</v>
      </c>
      <c r="C131" s="1">
        <v>16</v>
      </c>
      <c r="D131" s="1">
        <v>38</v>
      </c>
      <c r="E131" s="1">
        <v>5</v>
      </c>
      <c r="F131" s="1">
        <v>16</v>
      </c>
      <c r="G131" s="1">
        <v>3</v>
      </c>
      <c r="H131" s="1">
        <v>18</v>
      </c>
      <c r="I131" s="1">
        <v>8</v>
      </c>
      <c r="J131" s="1">
        <v>7</v>
      </c>
    </row>
    <row r="132" spans="1:10">
      <c r="A132" s="1" t="s">
        <v>136</v>
      </c>
      <c r="B132" s="5">
        <v>4</v>
      </c>
      <c r="C132" s="1">
        <v>4</v>
      </c>
      <c r="D132" s="1">
        <v>24</v>
      </c>
      <c r="E132" s="1">
        <v>14</v>
      </c>
      <c r="F132" s="1">
        <v>11</v>
      </c>
      <c r="G132" s="1">
        <v>4</v>
      </c>
      <c r="H132" s="1">
        <v>12</v>
      </c>
      <c r="I132" s="1">
        <v>4</v>
      </c>
      <c r="J132" s="1">
        <v>0</v>
      </c>
    </row>
    <row r="133" spans="1:10">
      <c r="A133" s="1" t="s">
        <v>137</v>
      </c>
      <c r="B133" s="5">
        <v>4</v>
      </c>
      <c r="C133" s="1">
        <v>3</v>
      </c>
      <c r="D133" s="1">
        <v>15</v>
      </c>
      <c r="E133" s="1">
        <v>2</v>
      </c>
      <c r="F133" s="1">
        <v>8</v>
      </c>
      <c r="G133" s="1">
        <v>0</v>
      </c>
      <c r="H133" s="1">
        <v>4</v>
      </c>
      <c r="I133" s="1">
        <v>28</v>
      </c>
      <c r="J133" s="1">
        <v>8</v>
      </c>
    </row>
    <row r="134" spans="1:10">
      <c r="A134" s="1" t="s">
        <v>138</v>
      </c>
      <c r="B134" s="5">
        <v>4</v>
      </c>
      <c r="C134" s="1">
        <v>2</v>
      </c>
      <c r="D134" s="1">
        <v>22</v>
      </c>
      <c r="E134" s="1">
        <v>1</v>
      </c>
      <c r="F134" s="1">
        <v>14</v>
      </c>
      <c r="G134" s="1">
        <v>2</v>
      </c>
      <c r="H134" s="1">
        <v>15</v>
      </c>
      <c r="I134" s="1">
        <v>7</v>
      </c>
      <c r="J134" s="1">
        <v>3</v>
      </c>
    </row>
    <row r="135" spans="1:10">
      <c r="A135" s="1" t="s">
        <v>139</v>
      </c>
      <c r="B135" s="5">
        <v>4</v>
      </c>
      <c r="C135" s="1">
        <v>11</v>
      </c>
      <c r="D135" s="1">
        <v>14</v>
      </c>
      <c r="E135" s="1">
        <v>4</v>
      </c>
      <c r="F135" s="1">
        <v>5</v>
      </c>
      <c r="G135" s="1">
        <v>4</v>
      </c>
      <c r="H135" s="1">
        <v>5</v>
      </c>
      <c r="I135" s="1">
        <v>3</v>
      </c>
      <c r="J135" s="1">
        <v>11</v>
      </c>
    </row>
    <row r="136" spans="1:10">
      <c r="A136" s="1" t="s">
        <v>140</v>
      </c>
      <c r="B136" s="5">
        <v>4</v>
      </c>
      <c r="C136" s="1">
        <v>15</v>
      </c>
      <c r="D136" s="1">
        <v>4</v>
      </c>
      <c r="E136" s="1">
        <v>5</v>
      </c>
      <c r="F136" s="1">
        <v>0</v>
      </c>
      <c r="G136" s="1">
        <v>1</v>
      </c>
      <c r="H136" s="1">
        <v>6</v>
      </c>
      <c r="I136" s="1">
        <v>4</v>
      </c>
      <c r="J136" s="1">
        <v>0</v>
      </c>
    </row>
    <row r="137" spans="1:10">
      <c r="A137" s="1" t="s">
        <v>141</v>
      </c>
      <c r="B137" s="5">
        <v>4</v>
      </c>
      <c r="C137" s="1">
        <v>5</v>
      </c>
      <c r="D137" s="1">
        <v>6</v>
      </c>
      <c r="E137" s="1">
        <v>2</v>
      </c>
      <c r="F137" s="1">
        <v>5</v>
      </c>
      <c r="G137" s="1">
        <v>0</v>
      </c>
      <c r="H137" s="1">
        <v>2</v>
      </c>
      <c r="I137" s="1">
        <v>0</v>
      </c>
      <c r="J137" s="1">
        <v>0</v>
      </c>
    </row>
    <row r="138" spans="1:10">
      <c r="A138" s="1" t="s">
        <v>142</v>
      </c>
      <c r="B138" s="5">
        <v>4</v>
      </c>
      <c r="C138" s="1">
        <v>3</v>
      </c>
      <c r="D138" s="1">
        <v>3</v>
      </c>
      <c r="E138" s="1">
        <v>4</v>
      </c>
      <c r="F138" s="1">
        <v>0</v>
      </c>
      <c r="G138" s="1">
        <v>0</v>
      </c>
      <c r="H138" s="1">
        <v>4</v>
      </c>
      <c r="I138" s="1">
        <v>0</v>
      </c>
      <c r="J138" s="1">
        <v>2</v>
      </c>
    </row>
    <row r="139" spans="1:10">
      <c r="A139" s="1" t="s">
        <v>143</v>
      </c>
      <c r="B139" s="5">
        <v>4</v>
      </c>
      <c r="C139" s="1">
        <v>0</v>
      </c>
      <c r="D139" s="1">
        <v>2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</row>
    <row r="140" spans="1:10">
      <c r="A140" s="1" t="s">
        <v>144</v>
      </c>
      <c r="B140" s="5" t="s">
        <v>145</v>
      </c>
      <c r="C140" s="1">
        <v>8</v>
      </c>
      <c r="D140" s="1">
        <v>63</v>
      </c>
      <c r="E140" s="1">
        <v>2</v>
      </c>
      <c r="F140" s="1">
        <v>10</v>
      </c>
      <c r="G140" s="1">
        <v>2</v>
      </c>
      <c r="H140" s="1">
        <v>19</v>
      </c>
      <c r="I140" s="1">
        <v>17</v>
      </c>
      <c r="J140" s="1">
        <v>0</v>
      </c>
    </row>
    <row r="141" spans="1:10">
      <c r="A141" s="1" t="s">
        <v>146</v>
      </c>
      <c r="B141" s="5" t="s">
        <v>145</v>
      </c>
      <c r="C141" s="1">
        <v>2</v>
      </c>
      <c r="D141" s="1">
        <v>28</v>
      </c>
      <c r="E141" s="1">
        <v>4</v>
      </c>
      <c r="F141" s="1">
        <v>28</v>
      </c>
      <c r="G141" s="1">
        <v>0</v>
      </c>
      <c r="H141" s="1">
        <v>54</v>
      </c>
      <c r="I141" s="1">
        <v>1</v>
      </c>
      <c r="J141" s="1">
        <v>2</v>
      </c>
    </row>
    <row r="142" spans="1:10" ht="17" thickBot="1">
      <c r="A142" s="6" t="s">
        <v>147</v>
      </c>
      <c r="B142" s="7" t="s">
        <v>145</v>
      </c>
      <c r="C142" s="6">
        <v>1</v>
      </c>
      <c r="D142" s="6">
        <v>14</v>
      </c>
      <c r="E142" s="6">
        <v>0</v>
      </c>
      <c r="F142" s="6">
        <v>5</v>
      </c>
      <c r="G142" s="6">
        <v>1</v>
      </c>
      <c r="H142" s="6">
        <v>15</v>
      </c>
      <c r="I142" s="6">
        <v>3</v>
      </c>
      <c r="J142" s="6">
        <v>5</v>
      </c>
    </row>
    <row r="143" spans="1:10" ht="17" thickTop="1"/>
  </sheetData>
  <mergeCells count="6">
    <mergeCell ref="I3:J3"/>
    <mergeCell ref="A3:A4"/>
    <mergeCell ref="B3:B4"/>
    <mergeCell ref="C3:D3"/>
    <mergeCell ref="E3:F3"/>
    <mergeCell ref="G3:H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C7C1-3CB0-0543-BBCD-836C11B0ABAE}">
  <dimension ref="A1:G21"/>
  <sheetViews>
    <sheetView workbookViewId="0"/>
  </sheetViews>
  <sheetFormatPr baseColWidth="10" defaultColWidth="10.7109375" defaultRowHeight="16"/>
  <cols>
    <col min="1" max="1" width="30.7109375" style="214" customWidth="1"/>
    <col min="2" max="4" width="15.7109375" style="214" customWidth="1"/>
    <col min="5" max="16384" width="10.7109375" style="214"/>
  </cols>
  <sheetData>
    <row r="1" spans="1:7">
      <c r="A1" s="226" t="s">
        <v>1476</v>
      </c>
      <c r="B1" s="226"/>
      <c r="C1" s="226"/>
      <c r="D1" s="226"/>
      <c r="E1" s="226"/>
      <c r="F1" s="226"/>
      <c r="G1" s="226"/>
    </row>
    <row r="2" spans="1:7">
      <c r="A2" s="227"/>
      <c r="B2" s="227"/>
      <c r="C2" s="227"/>
      <c r="D2" s="227"/>
    </row>
    <row r="3" spans="1:7">
      <c r="B3" s="220" t="s">
        <v>650</v>
      </c>
      <c r="C3" s="220" t="s">
        <v>651</v>
      </c>
      <c r="D3" s="384" t="s">
        <v>652</v>
      </c>
    </row>
    <row r="4" spans="1:7">
      <c r="A4" s="227"/>
      <c r="B4" s="228" t="s">
        <v>1050</v>
      </c>
      <c r="C4" s="228" t="s">
        <v>653</v>
      </c>
      <c r="D4" s="385"/>
    </row>
    <row r="5" spans="1:7">
      <c r="A5" s="229" t="s">
        <v>654</v>
      </c>
      <c r="B5" s="230"/>
      <c r="C5" s="230"/>
      <c r="D5" s="230"/>
    </row>
    <row r="6" spans="1:7">
      <c r="A6" s="231" t="s">
        <v>655</v>
      </c>
      <c r="B6" s="232">
        <v>65</v>
      </c>
      <c r="C6" s="228">
        <v>58.5</v>
      </c>
      <c r="D6" s="313">
        <v>1E-3</v>
      </c>
    </row>
    <row r="7" spans="1:7">
      <c r="A7" s="214" t="s">
        <v>656</v>
      </c>
      <c r="B7" s="220"/>
      <c r="C7" s="220"/>
    </row>
    <row r="8" spans="1:7">
      <c r="A8" s="233" t="s">
        <v>657</v>
      </c>
      <c r="B8" s="220">
        <v>109</v>
      </c>
      <c r="C8" s="220">
        <v>67</v>
      </c>
      <c r="D8" s="386">
        <v>0.6</v>
      </c>
    </row>
    <row r="9" spans="1:7">
      <c r="A9" s="231" t="s">
        <v>658</v>
      </c>
      <c r="B9" s="228">
        <v>146</v>
      </c>
      <c r="C9" s="228">
        <v>79</v>
      </c>
      <c r="D9" s="387"/>
    </row>
    <row r="10" spans="1:7">
      <c r="A10" s="235" t="s">
        <v>659</v>
      </c>
      <c r="B10" s="220"/>
      <c r="C10" s="220"/>
      <c r="D10" s="229"/>
    </row>
    <row r="11" spans="1:7">
      <c r="A11" s="231" t="s">
        <v>665</v>
      </c>
      <c r="B11" s="228">
        <v>22.6</v>
      </c>
      <c r="C11" s="228">
        <v>22.2</v>
      </c>
      <c r="D11" s="234">
        <v>0.22</v>
      </c>
    </row>
    <row r="12" spans="1:7">
      <c r="A12" s="235" t="s">
        <v>660</v>
      </c>
      <c r="B12" s="220"/>
      <c r="C12" s="220"/>
    </row>
    <row r="13" spans="1:7">
      <c r="A13" s="231" t="s">
        <v>665</v>
      </c>
      <c r="B13" s="228">
        <v>200</v>
      </c>
      <c r="C13" s="228">
        <v>0</v>
      </c>
      <c r="D13" s="314" t="s">
        <v>1049</v>
      </c>
    </row>
    <row r="14" spans="1:7">
      <c r="A14" s="235" t="s">
        <v>661</v>
      </c>
      <c r="B14" s="220"/>
      <c r="C14" s="220"/>
    </row>
    <row r="15" spans="1:7">
      <c r="A15" s="236" t="s">
        <v>500</v>
      </c>
      <c r="B15" s="220">
        <v>119</v>
      </c>
      <c r="C15" s="220">
        <v>61</v>
      </c>
      <c r="D15" s="386">
        <v>0.4</v>
      </c>
    </row>
    <row r="16" spans="1:7">
      <c r="A16" s="233" t="s">
        <v>498</v>
      </c>
      <c r="B16" s="220">
        <v>136</v>
      </c>
      <c r="C16" s="220">
        <v>84</v>
      </c>
      <c r="D16" s="386"/>
    </row>
    <row r="17" spans="1:4">
      <c r="A17" s="231" t="s">
        <v>662</v>
      </c>
      <c r="B17" s="228">
        <v>0</v>
      </c>
      <c r="C17" s="228">
        <v>1</v>
      </c>
      <c r="D17" s="387"/>
    </row>
    <row r="18" spans="1:4">
      <c r="A18" s="233"/>
      <c r="B18" s="220"/>
      <c r="C18" s="220"/>
      <c r="D18" s="237"/>
    </row>
    <row r="19" spans="1:4">
      <c r="A19" s="388" t="s">
        <v>663</v>
      </c>
      <c r="B19" s="388"/>
      <c r="C19" s="388"/>
      <c r="D19" s="388"/>
    </row>
    <row r="20" spans="1:4">
      <c r="A20" s="388" t="s">
        <v>1493</v>
      </c>
      <c r="B20" s="388"/>
      <c r="C20" s="388"/>
      <c r="D20" s="388"/>
    </row>
    <row r="21" spans="1:4">
      <c r="A21" s="235" t="s">
        <v>664</v>
      </c>
    </row>
  </sheetData>
  <mergeCells count="5">
    <mergeCell ref="D3:D4"/>
    <mergeCell ref="D8:D9"/>
    <mergeCell ref="D15:D17"/>
    <mergeCell ref="A19:D19"/>
    <mergeCell ref="A20:D20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4F25-078E-5946-ADBD-0D687BF53999}">
  <dimension ref="A1:K307"/>
  <sheetViews>
    <sheetView topLeftCell="A294" workbookViewId="0">
      <selection activeCell="A307" sqref="A307:D307"/>
    </sheetView>
  </sheetViews>
  <sheetFormatPr baseColWidth="10" defaultRowHeight="20"/>
  <cols>
    <col min="1" max="1" width="6.7109375" customWidth="1"/>
    <col min="2" max="2" width="33.7109375" customWidth="1"/>
    <col min="3" max="3" width="15.7109375" customWidth="1"/>
    <col min="4" max="4" width="33.7109375" customWidth="1"/>
    <col min="5" max="5" width="15.7109375" customWidth="1"/>
    <col min="6" max="6" width="33.7109375" customWidth="1"/>
    <col min="7" max="7" width="15.7109375" customWidth="1"/>
    <col min="8" max="8" width="33.7109375" customWidth="1"/>
    <col min="9" max="9" width="15.7109375" customWidth="1"/>
    <col min="10" max="10" width="33.7109375" customWidth="1"/>
    <col min="11" max="11" width="15.7109375" customWidth="1"/>
  </cols>
  <sheetData>
    <row r="1" spans="1:11">
      <c r="A1" s="392" t="s">
        <v>1477</v>
      </c>
      <c r="B1" s="392"/>
      <c r="C1" s="392"/>
      <c r="D1" s="392"/>
      <c r="E1" s="226"/>
      <c r="F1" s="268"/>
      <c r="G1" s="226"/>
    </row>
    <row r="3" spans="1:11" s="354" customFormat="1">
      <c r="B3" s="360" t="s">
        <v>1418</v>
      </c>
      <c r="C3" s="359"/>
      <c r="D3" s="389" t="s">
        <v>1051</v>
      </c>
      <c r="E3" s="390"/>
      <c r="F3" s="389" t="s">
        <v>1052</v>
      </c>
      <c r="G3" s="390"/>
      <c r="H3" s="391" t="s">
        <v>1053</v>
      </c>
      <c r="I3" s="390"/>
      <c r="J3" s="391" t="s">
        <v>1054</v>
      </c>
      <c r="K3" s="390"/>
    </row>
    <row r="4" spans="1:11">
      <c r="A4" s="355"/>
      <c r="B4" s="361" t="s">
        <v>1419</v>
      </c>
      <c r="C4" s="356" t="s">
        <v>1420</v>
      </c>
      <c r="D4" s="356" t="s">
        <v>1116</v>
      </c>
      <c r="E4" s="367" t="s">
        <v>1420</v>
      </c>
      <c r="F4" s="356" t="s">
        <v>1116</v>
      </c>
      <c r="G4" s="367" t="s">
        <v>1420</v>
      </c>
      <c r="H4" s="361" t="s">
        <v>1116</v>
      </c>
      <c r="I4" s="367" t="s">
        <v>1420</v>
      </c>
      <c r="J4" s="361" t="s">
        <v>1116</v>
      </c>
      <c r="K4" s="367" t="s">
        <v>1420</v>
      </c>
    </row>
    <row r="5" spans="1:11">
      <c r="A5" s="1">
        <v>1</v>
      </c>
      <c r="B5" s="362" t="s">
        <v>1117</v>
      </c>
      <c r="C5" s="353">
        <v>1.38E-2</v>
      </c>
      <c r="D5" s="368" t="s">
        <v>1118</v>
      </c>
      <c r="E5" s="369">
        <v>1.01E-2</v>
      </c>
      <c r="F5" s="368" t="s">
        <v>1119</v>
      </c>
      <c r="G5" s="369">
        <v>3.9800000000000002E-2</v>
      </c>
      <c r="H5" s="362" t="s">
        <v>1117</v>
      </c>
      <c r="I5" s="369">
        <v>3.2599999999999997E-2</v>
      </c>
      <c r="J5" s="362" t="s">
        <v>1119</v>
      </c>
      <c r="K5" s="369">
        <v>4.8000000000000001E-2</v>
      </c>
    </row>
    <row r="6" spans="1:11">
      <c r="A6" s="1">
        <v>2</v>
      </c>
      <c r="B6" s="362" t="s">
        <v>1119</v>
      </c>
      <c r="C6" s="353">
        <v>1.35E-2</v>
      </c>
      <c r="D6" s="368" t="s">
        <v>1117</v>
      </c>
      <c r="E6" s="369">
        <v>8.6999999999999994E-3</v>
      </c>
      <c r="F6" s="368" t="s">
        <v>1117</v>
      </c>
      <c r="G6" s="369">
        <v>2.9000000000000001E-2</v>
      </c>
      <c r="H6" s="362" t="s">
        <v>1118</v>
      </c>
      <c r="I6" s="369">
        <v>1.2E-2</v>
      </c>
      <c r="J6" s="362" t="s">
        <v>1120</v>
      </c>
      <c r="K6" s="369">
        <v>1.41E-2</v>
      </c>
    </row>
    <row r="7" spans="1:11">
      <c r="A7" s="1">
        <v>3</v>
      </c>
      <c r="B7" s="362" t="s">
        <v>1118</v>
      </c>
      <c r="C7" s="353">
        <v>1.04E-2</v>
      </c>
      <c r="D7" s="368" t="s">
        <v>1119</v>
      </c>
      <c r="E7" s="369">
        <v>8.0999999999999996E-3</v>
      </c>
      <c r="F7" s="368" t="s">
        <v>1120</v>
      </c>
      <c r="G7" s="369">
        <v>1.7100000000000001E-2</v>
      </c>
      <c r="H7" s="362" t="s">
        <v>1120</v>
      </c>
      <c r="I7" s="369">
        <v>1.14E-2</v>
      </c>
      <c r="J7" s="362" t="s">
        <v>1118</v>
      </c>
      <c r="K7" s="369">
        <v>1.2500000000000001E-2</v>
      </c>
    </row>
    <row r="8" spans="1:11">
      <c r="A8" s="1">
        <v>4</v>
      </c>
      <c r="B8" s="362" t="s">
        <v>1120</v>
      </c>
      <c r="C8" s="353">
        <v>7.7999999999999996E-3</v>
      </c>
      <c r="D8" s="368" t="s">
        <v>1120</v>
      </c>
      <c r="E8" s="369">
        <v>5.7999999999999996E-3</v>
      </c>
      <c r="F8" s="368" t="s">
        <v>1118</v>
      </c>
      <c r="G8" s="369">
        <v>1.2E-2</v>
      </c>
      <c r="H8" s="362" t="s">
        <v>1121</v>
      </c>
      <c r="I8" s="369">
        <v>9.2999999999999992E-3</v>
      </c>
      <c r="J8" s="362" t="s">
        <v>1117</v>
      </c>
      <c r="K8" s="369">
        <v>7.0000000000000001E-3</v>
      </c>
    </row>
    <row r="9" spans="1:11">
      <c r="A9" s="1">
        <v>5</v>
      </c>
      <c r="B9" s="362" t="s">
        <v>1122</v>
      </c>
      <c r="C9" s="353">
        <v>5.7999999999999996E-3</v>
      </c>
      <c r="D9" s="368" t="s">
        <v>1122</v>
      </c>
      <c r="E9" s="369">
        <v>5.4999999999999997E-3</v>
      </c>
      <c r="F9" s="368" t="s">
        <v>1121</v>
      </c>
      <c r="G9" s="369">
        <v>7.3000000000000001E-3</v>
      </c>
      <c r="H9" s="362" t="s">
        <v>1119</v>
      </c>
      <c r="I9" s="369">
        <v>6.4000000000000003E-3</v>
      </c>
      <c r="J9" s="362" t="s">
        <v>1121</v>
      </c>
      <c r="K9" s="369">
        <v>6.1000000000000004E-3</v>
      </c>
    </row>
    <row r="10" spans="1:11">
      <c r="A10" s="1">
        <v>6</v>
      </c>
      <c r="B10" s="362" t="s">
        <v>1121</v>
      </c>
      <c r="C10" s="353">
        <v>5.1999999999999998E-3</v>
      </c>
      <c r="D10" s="368" t="s">
        <v>1123</v>
      </c>
      <c r="E10" s="369">
        <v>4.7999999999999996E-3</v>
      </c>
      <c r="F10" s="368" t="s">
        <v>1122</v>
      </c>
      <c r="G10" s="369">
        <v>6.4000000000000003E-3</v>
      </c>
      <c r="H10" s="362" t="s">
        <v>1122</v>
      </c>
      <c r="I10" s="369">
        <v>5.7999999999999996E-3</v>
      </c>
      <c r="J10" s="362" t="s">
        <v>1122</v>
      </c>
      <c r="K10" s="369">
        <v>6.0000000000000001E-3</v>
      </c>
    </row>
    <row r="11" spans="1:11">
      <c r="A11" s="1">
        <v>7</v>
      </c>
      <c r="B11" s="362" t="s">
        <v>1123</v>
      </c>
      <c r="C11" s="353">
        <v>4.4000000000000003E-3</v>
      </c>
      <c r="D11" s="368" t="s">
        <v>1121</v>
      </c>
      <c r="E11" s="369">
        <v>4.4999999999999997E-3</v>
      </c>
      <c r="F11" s="368" t="s">
        <v>1124</v>
      </c>
      <c r="G11" s="369">
        <v>4.0000000000000001E-3</v>
      </c>
      <c r="H11" s="362" t="s">
        <v>1124</v>
      </c>
      <c r="I11" s="369">
        <v>5.4000000000000003E-3</v>
      </c>
      <c r="J11" s="362" t="s">
        <v>1124</v>
      </c>
      <c r="K11" s="369">
        <v>3.7000000000000002E-3</v>
      </c>
    </row>
    <row r="12" spans="1:11">
      <c r="A12" s="1">
        <v>8</v>
      </c>
      <c r="B12" s="362" t="s">
        <v>1125</v>
      </c>
      <c r="C12" s="353">
        <v>3.7000000000000002E-3</v>
      </c>
      <c r="D12" s="368" t="s">
        <v>1125</v>
      </c>
      <c r="E12" s="369">
        <v>3.8E-3</v>
      </c>
      <c r="F12" s="368" t="s">
        <v>1123</v>
      </c>
      <c r="G12" s="369">
        <v>3.3999999999999998E-3</v>
      </c>
      <c r="H12" s="362" t="s">
        <v>1125</v>
      </c>
      <c r="I12" s="369">
        <v>3.3E-3</v>
      </c>
      <c r="J12" s="362" t="s">
        <v>1123</v>
      </c>
      <c r="K12" s="369">
        <v>3.5999999999999999E-3</v>
      </c>
    </row>
    <row r="13" spans="1:11">
      <c r="A13" s="1">
        <v>9</v>
      </c>
      <c r="B13" s="362" t="s">
        <v>1124</v>
      </c>
      <c r="C13" s="353">
        <v>3.5000000000000001E-3</v>
      </c>
      <c r="D13" s="368" t="s">
        <v>1126</v>
      </c>
      <c r="E13" s="369">
        <v>3.3E-3</v>
      </c>
      <c r="F13" s="368" t="s">
        <v>1127</v>
      </c>
      <c r="G13" s="369">
        <v>3.3E-3</v>
      </c>
      <c r="H13" s="362" t="s">
        <v>1123</v>
      </c>
      <c r="I13" s="369">
        <v>3.3E-3</v>
      </c>
      <c r="J13" s="362" t="s">
        <v>1125</v>
      </c>
      <c r="K13" s="369">
        <v>3.3999999999999998E-3</v>
      </c>
    </row>
    <row r="14" spans="1:11">
      <c r="A14" s="4">
        <v>10</v>
      </c>
      <c r="B14" s="363" t="s">
        <v>1126</v>
      </c>
      <c r="C14" s="358">
        <v>3.3E-3</v>
      </c>
      <c r="D14" s="357" t="s">
        <v>1124</v>
      </c>
      <c r="E14" s="370">
        <v>3.3E-3</v>
      </c>
      <c r="F14" s="357" t="s">
        <v>1128</v>
      </c>
      <c r="G14" s="370">
        <v>3.2000000000000002E-3</v>
      </c>
      <c r="H14" s="363" t="s">
        <v>1128</v>
      </c>
      <c r="I14" s="370">
        <v>3.3E-3</v>
      </c>
      <c r="J14" s="363" t="s">
        <v>1126</v>
      </c>
      <c r="K14" s="370">
        <v>3.3E-3</v>
      </c>
    </row>
    <row r="15" spans="1:11">
      <c r="A15" s="1">
        <v>11</v>
      </c>
      <c r="B15" s="364" t="s">
        <v>1129</v>
      </c>
      <c r="C15" s="1">
        <v>2.7000000000000001E-3</v>
      </c>
      <c r="D15" s="285" t="s">
        <v>1130</v>
      </c>
      <c r="E15" s="371">
        <v>3.0000000000000001E-3</v>
      </c>
      <c r="F15" s="285" t="s">
        <v>1131</v>
      </c>
      <c r="G15" s="371">
        <v>3.2000000000000002E-3</v>
      </c>
      <c r="H15" s="364" t="s">
        <v>1132</v>
      </c>
      <c r="I15" s="371">
        <v>3.0000000000000001E-3</v>
      </c>
      <c r="J15" s="364" t="s">
        <v>1132</v>
      </c>
      <c r="K15" s="371">
        <v>3.2000000000000002E-3</v>
      </c>
    </row>
    <row r="16" spans="1:11">
      <c r="A16" s="1">
        <v>12</v>
      </c>
      <c r="B16" s="364" t="s">
        <v>1130</v>
      </c>
      <c r="C16" s="1">
        <v>2.7000000000000001E-3</v>
      </c>
      <c r="D16" s="285" t="s">
        <v>1133</v>
      </c>
      <c r="E16" s="371">
        <v>2.8E-3</v>
      </c>
      <c r="F16" s="285" t="s">
        <v>1125</v>
      </c>
      <c r="G16" s="371">
        <v>3.2000000000000002E-3</v>
      </c>
      <c r="H16" s="364" t="s">
        <v>1134</v>
      </c>
      <c r="I16" s="371">
        <v>2.8999999999999998E-3</v>
      </c>
      <c r="J16" s="364" t="s">
        <v>1131</v>
      </c>
      <c r="K16" s="371">
        <v>2.8999999999999998E-3</v>
      </c>
    </row>
    <row r="17" spans="1:11">
      <c r="A17" s="1">
        <v>13</v>
      </c>
      <c r="B17" s="364" t="s">
        <v>1131</v>
      </c>
      <c r="C17" s="1">
        <v>2.5999999999999999E-3</v>
      </c>
      <c r="D17" s="285" t="s">
        <v>1135</v>
      </c>
      <c r="E17" s="371">
        <v>2.7000000000000001E-3</v>
      </c>
      <c r="F17" s="285" t="s">
        <v>1132</v>
      </c>
      <c r="G17" s="371">
        <v>3.0000000000000001E-3</v>
      </c>
      <c r="H17" s="364" t="s">
        <v>1136</v>
      </c>
      <c r="I17" s="371">
        <v>2.5999999999999999E-3</v>
      </c>
      <c r="J17" s="364" t="s">
        <v>1127</v>
      </c>
      <c r="K17" s="371">
        <v>2.5999999999999999E-3</v>
      </c>
    </row>
    <row r="18" spans="1:11">
      <c r="A18" s="1">
        <v>14</v>
      </c>
      <c r="B18" s="364" t="s">
        <v>1137</v>
      </c>
      <c r="C18" s="1">
        <v>2.5999999999999999E-3</v>
      </c>
      <c r="D18" s="285" t="s">
        <v>1129</v>
      </c>
      <c r="E18" s="371">
        <v>2.7000000000000001E-3</v>
      </c>
      <c r="F18" s="285" t="s">
        <v>1138</v>
      </c>
      <c r="G18" s="371">
        <v>3.0000000000000001E-3</v>
      </c>
      <c r="H18" s="364" t="s">
        <v>1131</v>
      </c>
      <c r="I18" s="371">
        <v>2.5999999999999999E-3</v>
      </c>
      <c r="J18" s="364" t="s">
        <v>1139</v>
      </c>
      <c r="K18" s="371">
        <v>2.5000000000000001E-3</v>
      </c>
    </row>
    <row r="19" spans="1:11">
      <c r="A19" s="1">
        <v>15</v>
      </c>
      <c r="B19" s="364" t="s">
        <v>1128</v>
      </c>
      <c r="C19" s="1">
        <v>2.5000000000000001E-3</v>
      </c>
      <c r="D19" s="285" t="s">
        <v>1140</v>
      </c>
      <c r="E19" s="371">
        <v>2.5999999999999999E-3</v>
      </c>
      <c r="F19" s="285" t="s">
        <v>1126</v>
      </c>
      <c r="G19" s="371">
        <v>2.8999999999999998E-3</v>
      </c>
      <c r="H19" s="364" t="s">
        <v>1126</v>
      </c>
      <c r="I19" s="371">
        <v>2.5999999999999999E-3</v>
      </c>
      <c r="J19" s="364" t="s">
        <v>1128</v>
      </c>
      <c r="K19" s="371">
        <v>2.3999999999999998E-3</v>
      </c>
    </row>
    <row r="20" spans="1:11">
      <c r="A20" s="1">
        <v>16</v>
      </c>
      <c r="B20" s="364" t="s">
        <v>1141</v>
      </c>
      <c r="C20" s="1">
        <v>2.5000000000000001E-3</v>
      </c>
      <c r="D20" s="285" t="s">
        <v>1137</v>
      </c>
      <c r="E20" s="371">
        <v>2.5999999999999999E-3</v>
      </c>
      <c r="F20" s="285" t="s">
        <v>1134</v>
      </c>
      <c r="G20" s="371">
        <v>2.7000000000000001E-3</v>
      </c>
      <c r="H20" s="364" t="s">
        <v>1127</v>
      </c>
      <c r="I20" s="371">
        <v>2.5000000000000001E-3</v>
      </c>
      <c r="J20" s="364" t="s">
        <v>1129</v>
      </c>
      <c r="K20" s="371">
        <v>2.3999999999999998E-3</v>
      </c>
    </row>
    <row r="21" spans="1:11">
      <c r="A21" s="1">
        <v>17</v>
      </c>
      <c r="B21" s="364" t="s">
        <v>1132</v>
      </c>
      <c r="C21" s="1">
        <v>2.3999999999999998E-3</v>
      </c>
      <c r="D21" s="285" t="s">
        <v>1131</v>
      </c>
      <c r="E21" s="371">
        <v>2.5999999999999999E-3</v>
      </c>
      <c r="F21" s="285" t="s">
        <v>1137</v>
      </c>
      <c r="G21" s="371">
        <v>2.7000000000000001E-3</v>
      </c>
      <c r="H21" s="364" t="s">
        <v>1142</v>
      </c>
      <c r="I21" s="371">
        <v>2.3999999999999998E-3</v>
      </c>
      <c r="J21" s="364" t="s">
        <v>1138</v>
      </c>
      <c r="K21" s="371">
        <v>2.3999999999999998E-3</v>
      </c>
    </row>
    <row r="22" spans="1:11">
      <c r="A22" s="1">
        <v>18</v>
      </c>
      <c r="B22" s="364" t="s">
        <v>1133</v>
      </c>
      <c r="C22" s="1">
        <v>2.3999999999999998E-3</v>
      </c>
      <c r="D22" s="285" t="s">
        <v>1141</v>
      </c>
      <c r="E22" s="371">
        <v>2.5999999999999999E-3</v>
      </c>
      <c r="F22" s="285" t="s">
        <v>1143</v>
      </c>
      <c r="G22" s="371">
        <v>2.5999999999999999E-3</v>
      </c>
      <c r="H22" s="364" t="s">
        <v>1137</v>
      </c>
      <c r="I22" s="371">
        <v>2.3999999999999998E-3</v>
      </c>
      <c r="J22" s="364" t="s">
        <v>1134</v>
      </c>
      <c r="K22" s="371">
        <v>2.3E-3</v>
      </c>
    </row>
    <row r="23" spans="1:11">
      <c r="A23" s="1">
        <v>19</v>
      </c>
      <c r="B23" s="364" t="s">
        <v>1135</v>
      </c>
      <c r="C23" s="1">
        <v>2.3999999999999998E-3</v>
      </c>
      <c r="D23" s="285" t="s">
        <v>1144</v>
      </c>
      <c r="E23" s="371">
        <v>2.5999999999999999E-3</v>
      </c>
      <c r="F23" s="285" t="s">
        <v>1145</v>
      </c>
      <c r="G23" s="371">
        <v>2.3999999999999998E-3</v>
      </c>
      <c r="H23" s="364" t="s">
        <v>1129</v>
      </c>
      <c r="I23" s="371">
        <v>2.3E-3</v>
      </c>
      <c r="J23" s="364" t="s">
        <v>1141</v>
      </c>
      <c r="K23" s="371">
        <v>2.3E-3</v>
      </c>
    </row>
    <row r="24" spans="1:11">
      <c r="A24" s="1">
        <v>20</v>
      </c>
      <c r="B24" s="364" t="s">
        <v>1134</v>
      </c>
      <c r="C24" s="1">
        <v>2.3E-3</v>
      </c>
      <c r="D24" s="285" t="s">
        <v>1146</v>
      </c>
      <c r="E24" s="371">
        <v>2.5000000000000001E-3</v>
      </c>
      <c r="F24" s="285" t="s">
        <v>1147</v>
      </c>
      <c r="G24" s="371">
        <v>2.2000000000000001E-3</v>
      </c>
      <c r="H24" s="364" t="s">
        <v>1141</v>
      </c>
      <c r="I24" s="371">
        <v>2.3E-3</v>
      </c>
      <c r="J24" s="364" t="s">
        <v>1133</v>
      </c>
      <c r="K24" s="371">
        <v>2.3E-3</v>
      </c>
    </row>
    <row r="25" spans="1:11">
      <c r="A25" s="1">
        <v>21</v>
      </c>
      <c r="B25" s="364" t="s">
        <v>1146</v>
      </c>
      <c r="C25" s="1">
        <v>2.3E-3</v>
      </c>
      <c r="D25" s="285" t="s">
        <v>1148</v>
      </c>
      <c r="E25" s="371">
        <v>2.5000000000000001E-3</v>
      </c>
      <c r="F25" s="285" t="s">
        <v>1149</v>
      </c>
      <c r="G25" s="371">
        <v>2.2000000000000001E-3</v>
      </c>
      <c r="H25" s="364" t="s">
        <v>1135</v>
      </c>
      <c r="I25" s="371">
        <v>2.2000000000000001E-3</v>
      </c>
      <c r="J25" s="364" t="s">
        <v>1137</v>
      </c>
      <c r="K25" s="371">
        <v>2.3E-3</v>
      </c>
    </row>
    <row r="26" spans="1:11">
      <c r="A26" s="1">
        <v>22</v>
      </c>
      <c r="B26" s="364" t="s">
        <v>1145</v>
      </c>
      <c r="C26" s="1">
        <v>2.3E-3</v>
      </c>
      <c r="D26" s="285" t="s">
        <v>1150</v>
      </c>
      <c r="E26" s="371">
        <v>2.3999999999999998E-3</v>
      </c>
      <c r="F26" s="285" t="s">
        <v>1151</v>
      </c>
      <c r="G26" s="371">
        <v>2.2000000000000001E-3</v>
      </c>
      <c r="H26" s="364" t="s">
        <v>1152</v>
      </c>
      <c r="I26" s="371">
        <v>2.2000000000000001E-3</v>
      </c>
      <c r="J26" s="364" t="s">
        <v>1153</v>
      </c>
      <c r="K26" s="371">
        <v>2.0999999999999999E-3</v>
      </c>
    </row>
    <row r="27" spans="1:11">
      <c r="A27" s="1">
        <v>23</v>
      </c>
      <c r="B27" s="364" t="s">
        <v>1150</v>
      </c>
      <c r="C27" s="1">
        <v>2.3E-3</v>
      </c>
      <c r="D27" s="285" t="s">
        <v>1128</v>
      </c>
      <c r="E27" s="371">
        <v>2.3999999999999998E-3</v>
      </c>
      <c r="F27" s="285" t="s">
        <v>1141</v>
      </c>
      <c r="G27" s="371">
        <v>2.0999999999999999E-3</v>
      </c>
      <c r="H27" s="364" t="s">
        <v>1147</v>
      </c>
      <c r="I27" s="371">
        <v>2E-3</v>
      </c>
      <c r="J27" s="364" t="s">
        <v>1152</v>
      </c>
      <c r="K27" s="371">
        <v>2.0999999999999999E-3</v>
      </c>
    </row>
    <row r="28" spans="1:11">
      <c r="A28" s="1">
        <v>24</v>
      </c>
      <c r="B28" s="364" t="s">
        <v>1140</v>
      </c>
      <c r="C28" s="1">
        <v>2.2000000000000001E-3</v>
      </c>
      <c r="D28" s="285" t="s">
        <v>1145</v>
      </c>
      <c r="E28" s="371">
        <v>2.3E-3</v>
      </c>
      <c r="F28" s="285" t="s">
        <v>1152</v>
      </c>
      <c r="G28" s="371">
        <v>2.0999999999999999E-3</v>
      </c>
      <c r="H28" s="364" t="s">
        <v>1145</v>
      </c>
      <c r="I28" s="371">
        <v>2E-3</v>
      </c>
      <c r="J28" s="364" t="s">
        <v>1146</v>
      </c>
      <c r="K28" s="371">
        <v>2.0999999999999999E-3</v>
      </c>
    </row>
    <row r="29" spans="1:11">
      <c r="A29" s="1">
        <v>25</v>
      </c>
      <c r="B29" s="364" t="s">
        <v>1144</v>
      </c>
      <c r="C29" s="1">
        <v>2.2000000000000001E-3</v>
      </c>
      <c r="D29" s="285" t="s">
        <v>1132</v>
      </c>
      <c r="E29" s="371">
        <v>2.2000000000000001E-3</v>
      </c>
      <c r="F29" s="285" t="s">
        <v>1154</v>
      </c>
      <c r="G29" s="371">
        <v>2E-3</v>
      </c>
      <c r="H29" s="364" t="s">
        <v>1138</v>
      </c>
      <c r="I29" s="371">
        <v>2E-3</v>
      </c>
      <c r="J29" s="364" t="s">
        <v>1147</v>
      </c>
      <c r="K29" s="371">
        <v>2E-3</v>
      </c>
    </row>
    <row r="30" spans="1:11">
      <c r="A30" s="1">
        <v>26</v>
      </c>
      <c r="B30" s="364" t="s">
        <v>1148</v>
      </c>
      <c r="C30" s="1">
        <v>2.2000000000000001E-3</v>
      </c>
      <c r="D30" s="285" t="s">
        <v>1134</v>
      </c>
      <c r="E30" s="371">
        <v>2.2000000000000001E-3</v>
      </c>
      <c r="F30" s="285" t="s">
        <v>1155</v>
      </c>
      <c r="G30" s="371">
        <v>2E-3</v>
      </c>
      <c r="H30" s="364" t="s">
        <v>1156</v>
      </c>
      <c r="I30" s="371">
        <v>1.9E-3</v>
      </c>
      <c r="J30" s="364" t="s">
        <v>1154</v>
      </c>
      <c r="K30" s="371">
        <v>1.9E-3</v>
      </c>
    </row>
    <row r="31" spans="1:11">
      <c r="A31" s="1">
        <v>27</v>
      </c>
      <c r="B31" s="364" t="s">
        <v>1127</v>
      </c>
      <c r="C31" s="1">
        <v>2.0999999999999999E-3</v>
      </c>
      <c r="D31" s="285" t="s">
        <v>1157</v>
      </c>
      <c r="E31" s="371">
        <v>2.0999999999999999E-3</v>
      </c>
      <c r="F31" s="285" t="s">
        <v>1158</v>
      </c>
      <c r="G31" s="371">
        <v>2E-3</v>
      </c>
      <c r="H31" s="364" t="s">
        <v>1133</v>
      </c>
      <c r="I31" s="371">
        <v>1.9E-3</v>
      </c>
      <c r="J31" s="364" t="s">
        <v>1140</v>
      </c>
      <c r="K31" s="371">
        <v>1.9E-3</v>
      </c>
    </row>
    <row r="32" spans="1:11">
      <c r="A32" s="1">
        <v>28</v>
      </c>
      <c r="B32" s="364" t="s">
        <v>1157</v>
      </c>
      <c r="C32" s="1">
        <v>1.9E-3</v>
      </c>
      <c r="D32" s="285" t="s">
        <v>1159</v>
      </c>
      <c r="E32" s="371">
        <v>2.0999999999999999E-3</v>
      </c>
      <c r="F32" s="285" t="s">
        <v>1160</v>
      </c>
      <c r="G32" s="371">
        <v>2E-3</v>
      </c>
      <c r="H32" s="364" t="s">
        <v>1143</v>
      </c>
      <c r="I32" s="371">
        <v>1.9E-3</v>
      </c>
      <c r="J32" s="364" t="s">
        <v>1161</v>
      </c>
      <c r="K32" s="371">
        <v>1.8E-3</v>
      </c>
    </row>
    <row r="33" spans="1:11">
      <c r="A33" s="1">
        <v>29</v>
      </c>
      <c r="B33" s="364" t="s">
        <v>1159</v>
      </c>
      <c r="C33" s="1">
        <v>1.9E-3</v>
      </c>
      <c r="D33" s="285" t="s">
        <v>1127</v>
      </c>
      <c r="E33" s="371">
        <v>2E-3</v>
      </c>
      <c r="F33" s="285" t="s">
        <v>1142</v>
      </c>
      <c r="G33" s="371">
        <v>1.9E-3</v>
      </c>
      <c r="H33" s="364" t="s">
        <v>1155</v>
      </c>
      <c r="I33" s="371">
        <v>1.8E-3</v>
      </c>
      <c r="J33" s="364" t="s">
        <v>1150</v>
      </c>
      <c r="K33" s="371">
        <v>1.8E-3</v>
      </c>
    </row>
    <row r="34" spans="1:11">
      <c r="A34" s="1">
        <v>30</v>
      </c>
      <c r="B34" s="365" t="s">
        <v>1162</v>
      </c>
      <c r="C34" s="1">
        <v>1.9E-3</v>
      </c>
      <c r="D34" s="285" t="s">
        <v>1153</v>
      </c>
      <c r="E34" s="371">
        <v>2E-3</v>
      </c>
      <c r="F34" s="285" t="s">
        <v>1129</v>
      </c>
      <c r="G34" s="371">
        <v>1.9E-3</v>
      </c>
      <c r="H34" s="364" t="s">
        <v>1130</v>
      </c>
      <c r="I34" s="371">
        <v>1.8E-3</v>
      </c>
      <c r="J34" s="364" t="s">
        <v>1159</v>
      </c>
      <c r="K34" s="371">
        <v>1.8E-3</v>
      </c>
    </row>
    <row r="35" spans="1:11">
      <c r="A35" s="1">
        <v>31</v>
      </c>
      <c r="B35" s="364" t="s">
        <v>1153</v>
      </c>
      <c r="C35" s="1">
        <v>1.9E-3</v>
      </c>
      <c r="D35" s="372" t="s">
        <v>1162</v>
      </c>
      <c r="E35" s="371">
        <v>2E-3</v>
      </c>
      <c r="F35" s="285" t="s">
        <v>1163</v>
      </c>
      <c r="G35" s="371">
        <v>1.8E-3</v>
      </c>
      <c r="H35" s="364" t="s">
        <v>1160</v>
      </c>
      <c r="I35" s="371">
        <v>1.8E-3</v>
      </c>
      <c r="J35" s="364" t="s">
        <v>1164</v>
      </c>
      <c r="K35" s="371">
        <v>1.8E-3</v>
      </c>
    </row>
    <row r="36" spans="1:11">
      <c r="A36" s="1">
        <v>32</v>
      </c>
      <c r="B36" s="364" t="s">
        <v>1152</v>
      </c>
      <c r="C36" s="1">
        <v>1.9E-3</v>
      </c>
      <c r="D36" s="285" t="s">
        <v>1165</v>
      </c>
      <c r="E36" s="371">
        <v>2E-3</v>
      </c>
      <c r="F36" s="285" t="s">
        <v>1166</v>
      </c>
      <c r="G36" s="371">
        <v>1.8E-3</v>
      </c>
      <c r="H36" s="364" t="s">
        <v>1146</v>
      </c>
      <c r="I36" s="371">
        <v>1.6999999999999999E-3</v>
      </c>
      <c r="J36" s="364" t="s">
        <v>1157</v>
      </c>
      <c r="K36" s="371">
        <v>1.8E-3</v>
      </c>
    </row>
    <row r="37" spans="1:11">
      <c r="A37" s="1">
        <v>33</v>
      </c>
      <c r="B37" s="364" t="s">
        <v>1165</v>
      </c>
      <c r="C37" s="1">
        <v>1.8E-3</v>
      </c>
      <c r="D37" s="285" t="s">
        <v>1167</v>
      </c>
      <c r="E37" s="371">
        <v>1.9E-3</v>
      </c>
      <c r="F37" s="285" t="s">
        <v>1168</v>
      </c>
      <c r="G37" s="371">
        <v>1.8E-3</v>
      </c>
      <c r="H37" s="365" t="s">
        <v>1162</v>
      </c>
      <c r="I37" s="371">
        <v>1.6999999999999999E-3</v>
      </c>
      <c r="J37" s="364" t="s">
        <v>1130</v>
      </c>
      <c r="K37" s="371">
        <v>1.8E-3</v>
      </c>
    </row>
    <row r="38" spans="1:11">
      <c r="A38" s="1">
        <v>34</v>
      </c>
      <c r="B38" s="364" t="s">
        <v>1169</v>
      </c>
      <c r="C38" s="1">
        <v>1.8E-3</v>
      </c>
      <c r="D38" s="285" t="s">
        <v>1170</v>
      </c>
      <c r="E38" s="371">
        <v>1.9E-3</v>
      </c>
      <c r="F38" s="285" t="s">
        <v>1146</v>
      </c>
      <c r="G38" s="371">
        <v>1.8E-3</v>
      </c>
      <c r="H38" s="364" t="s">
        <v>1159</v>
      </c>
      <c r="I38" s="371">
        <v>1.6999999999999999E-3</v>
      </c>
      <c r="J38" s="364" t="s">
        <v>1171</v>
      </c>
      <c r="K38" s="371">
        <v>1.8E-3</v>
      </c>
    </row>
    <row r="39" spans="1:11">
      <c r="A39" s="1">
        <v>35</v>
      </c>
      <c r="B39" s="364" t="s">
        <v>1164</v>
      </c>
      <c r="C39" s="1">
        <v>1.8E-3</v>
      </c>
      <c r="D39" s="285" t="s">
        <v>1152</v>
      </c>
      <c r="E39" s="371">
        <v>1.9E-3</v>
      </c>
      <c r="F39" s="285" t="s">
        <v>1172</v>
      </c>
      <c r="G39" s="371">
        <v>1.8E-3</v>
      </c>
      <c r="H39" s="364" t="s">
        <v>1151</v>
      </c>
      <c r="I39" s="371">
        <v>1.6000000000000001E-3</v>
      </c>
      <c r="J39" s="364" t="s">
        <v>1173</v>
      </c>
      <c r="K39" s="371">
        <v>1.8E-3</v>
      </c>
    </row>
    <row r="40" spans="1:11">
      <c r="A40" s="1">
        <v>36</v>
      </c>
      <c r="B40" s="364" t="s">
        <v>1138</v>
      </c>
      <c r="C40" s="1">
        <v>1.8E-3</v>
      </c>
      <c r="D40" s="285" t="s">
        <v>1164</v>
      </c>
      <c r="E40" s="371">
        <v>1.9E-3</v>
      </c>
      <c r="F40" s="285" t="s">
        <v>1140</v>
      </c>
      <c r="G40" s="371">
        <v>1.6999999999999999E-3</v>
      </c>
      <c r="H40" s="364" t="s">
        <v>1174</v>
      </c>
      <c r="I40" s="371">
        <v>1.6000000000000001E-3</v>
      </c>
      <c r="J40" s="364" t="s">
        <v>1145</v>
      </c>
      <c r="K40" s="371">
        <v>1.6999999999999999E-3</v>
      </c>
    </row>
    <row r="41" spans="1:11">
      <c r="A41" s="1">
        <v>37</v>
      </c>
      <c r="B41" s="364" t="s">
        <v>1167</v>
      </c>
      <c r="C41" s="1">
        <v>1.6999999999999999E-3</v>
      </c>
      <c r="D41" s="285" t="s">
        <v>1169</v>
      </c>
      <c r="E41" s="371">
        <v>1.8E-3</v>
      </c>
      <c r="F41" s="285" t="s">
        <v>1175</v>
      </c>
      <c r="G41" s="371">
        <v>1.6999999999999999E-3</v>
      </c>
      <c r="H41" s="364" t="s">
        <v>1176</v>
      </c>
      <c r="I41" s="371">
        <v>1.6000000000000001E-3</v>
      </c>
      <c r="J41" s="364" t="s">
        <v>1166</v>
      </c>
      <c r="K41" s="371">
        <v>1.6999999999999999E-3</v>
      </c>
    </row>
    <row r="42" spans="1:11">
      <c r="A42" s="1">
        <v>38</v>
      </c>
      <c r="B42" s="364" t="s">
        <v>1170</v>
      </c>
      <c r="C42" s="1">
        <v>1.6999999999999999E-3</v>
      </c>
      <c r="D42" s="285" t="s">
        <v>1177</v>
      </c>
      <c r="E42" s="371">
        <v>1.8E-3</v>
      </c>
      <c r="F42" s="285" t="s">
        <v>1174</v>
      </c>
      <c r="G42" s="371">
        <v>1.6999999999999999E-3</v>
      </c>
      <c r="H42" s="364" t="s">
        <v>1166</v>
      </c>
      <c r="I42" s="371">
        <v>1.6000000000000001E-3</v>
      </c>
      <c r="J42" s="364" t="s">
        <v>1144</v>
      </c>
      <c r="K42" s="371">
        <v>1.6999999999999999E-3</v>
      </c>
    </row>
    <row r="43" spans="1:11">
      <c r="A43" s="1">
        <v>39</v>
      </c>
      <c r="B43" s="364" t="s">
        <v>1178</v>
      </c>
      <c r="C43" s="1">
        <v>1.6999999999999999E-3</v>
      </c>
      <c r="D43" s="285" t="s">
        <v>1179</v>
      </c>
      <c r="E43" s="371">
        <v>1.8E-3</v>
      </c>
      <c r="F43" s="285" t="s">
        <v>1176</v>
      </c>
      <c r="G43" s="371">
        <v>1.6000000000000001E-3</v>
      </c>
      <c r="H43" s="364" t="s">
        <v>1163</v>
      </c>
      <c r="I43" s="371">
        <v>1.6000000000000001E-3</v>
      </c>
      <c r="J43" s="365" t="s">
        <v>1162</v>
      </c>
      <c r="K43" s="371">
        <v>1.6999999999999999E-3</v>
      </c>
    </row>
    <row r="44" spans="1:11">
      <c r="A44" s="1">
        <v>40</v>
      </c>
      <c r="B44" s="364" t="s">
        <v>1177</v>
      </c>
      <c r="C44" s="1">
        <v>1.6999999999999999E-3</v>
      </c>
      <c r="D44" s="285" t="s">
        <v>1178</v>
      </c>
      <c r="E44" s="371">
        <v>1.6999999999999999E-3</v>
      </c>
      <c r="F44" s="285" t="s">
        <v>1180</v>
      </c>
      <c r="G44" s="371">
        <v>1.6000000000000001E-3</v>
      </c>
      <c r="H44" s="364" t="s">
        <v>1153</v>
      </c>
      <c r="I44" s="371">
        <v>1.6000000000000001E-3</v>
      </c>
      <c r="J44" s="364" t="s">
        <v>1181</v>
      </c>
      <c r="K44" s="371">
        <v>1.6999999999999999E-3</v>
      </c>
    </row>
    <row r="45" spans="1:11">
      <c r="A45" s="1">
        <v>41</v>
      </c>
      <c r="B45" s="364" t="s">
        <v>1182</v>
      </c>
      <c r="C45" s="1">
        <v>1.6999999999999999E-3</v>
      </c>
      <c r="D45" s="285" t="s">
        <v>1182</v>
      </c>
      <c r="E45" s="371">
        <v>1.6999999999999999E-3</v>
      </c>
      <c r="F45" s="285" t="s">
        <v>1161</v>
      </c>
      <c r="G45" s="371">
        <v>1.6000000000000001E-3</v>
      </c>
      <c r="H45" s="364" t="s">
        <v>1175</v>
      </c>
      <c r="I45" s="371">
        <v>1.6000000000000001E-3</v>
      </c>
      <c r="J45" s="364" t="s">
        <v>1183</v>
      </c>
      <c r="K45" s="371">
        <v>1.6000000000000001E-3</v>
      </c>
    </row>
    <row r="46" spans="1:11">
      <c r="A46" s="1">
        <v>42</v>
      </c>
      <c r="B46" s="364" t="s">
        <v>1179</v>
      </c>
      <c r="C46" s="1">
        <v>1.6000000000000001E-3</v>
      </c>
      <c r="D46" s="285" t="s">
        <v>1184</v>
      </c>
      <c r="E46" s="371">
        <v>1.6999999999999999E-3</v>
      </c>
      <c r="F46" s="285" t="s">
        <v>1133</v>
      </c>
      <c r="G46" s="371">
        <v>1.6000000000000001E-3</v>
      </c>
      <c r="H46" s="364" t="s">
        <v>1183</v>
      </c>
      <c r="I46" s="371">
        <v>1.6000000000000001E-3</v>
      </c>
      <c r="J46" s="364" t="s">
        <v>1142</v>
      </c>
      <c r="K46" s="371">
        <v>1.6000000000000001E-3</v>
      </c>
    </row>
    <row r="47" spans="1:11">
      <c r="A47" s="1">
        <v>43</v>
      </c>
      <c r="B47" s="364" t="s">
        <v>1161</v>
      </c>
      <c r="C47" s="1">
        <v>1.6000000000000001E-3</v>
      </c>
      <c r="D47" s="285" t="s">
        <v>1161</v>
      </c>
      <c r="E47" s="371">
        <v>1.6999999999999999E-3</v>
      </c>
      <c r="F47" s="285" t="s">
        <v>1130</v>
      </c>
      <c r="G47" s="371">
        <v>1.6000000000000001E-3</v>
      </c>
      <c r="H47" s="364" t="s">
        <v>1185</v>
      </c>
      <c r="I47" s="371">
        <v>1.5E-3</v>
      </c>
      <c r="J47" s="364" t="s">
        <v>1177</v>
      </c>
      <c r="K47" s="371">
        <v>1.6000000000000001E-3</v>
      </c>
    </row>
    <row r="48" spans="1:11">
      <c r="A48" s="1">
        <v>44</v>
      </c>
      <c r="B48" s="364" t="s">
        <v>1156</v>
      </c>
      <c r="C48" s="1">
        <v>1.6000000000000001E-3</v>
      </c>
      <c r="D48" s="285" t="s">
        <v>1138</v>
      </c>
      <c r="E48" s="371">
        <v>1.5E-3</v>
      </c>
      <c r="F48" s="285" t="s">
        <v>1186</v>
      </c>
      <c r="G48" s="371">
        <v>1.6000000000000001E-3</v>
      </c>
      <c r="H48" s="364" t="s">
        <v>1150</v>
      </c>
      <c r="I48" s="371">
        <v>1.5E-3</v>
      </c>
      <c r="J48" s="364" t="s">
        <v>1149</v>
      </c>
      <c r="K48" s="371">
        <v>1.6000000000000001E-3</v>
      </c>
    </row>
    <row r="49" spans="1:11">
      <c r="A49" s="1">
        <v>45</v>
      </c>
      <c r="B49" s="364" t="s">
        <v>1142</v>
      </c>
      <c r="C49" s="1">
        <v>1.5E-3</v>
      </c>
      <c r="D49" s="285" t="s">
        <v>1187</v>
      </c>
      <c r="E49" s="371">
        <v>1.5E-3</v>
      </c>
      <c r="F49" s="285" t="s">
        <v>1188</v>
      </c>
      <c r="G49" s="371">
        <v>1.6000000000000001E-3</v>
      </c>
      <c r="H49" s="364" t="s">
        <v>1148</v>
      </c>
      <c r="I49" s="371">
        <v>1.5E-3</v>
      </c>
      <c r="J49" s="364" t="s">
        <v>1135</v>
      </c>
      <c r="K49" s="371">
        <v>1.6000000000000001E-3</v>
      </c>
    </row>
    <row r="50" spans="1:11">
      <c r="A50" s="1">
        <v>46</v>
      </c>
      <c r="B50" s="364" t="s">
        <v>1171</v>
      </c>
      <c r="C50" s="1">
        <v>1.5E-3</v>
      </c>
      <c r="D50" s="285" t="s">
        <v>1171</v>
      </c>
      <c r="E50" s="371">
        <v>1.5E-3</v>
      </c>
      <c r="F50" s="285" t="s">
        <v>1153</v>
      </c>
      <c r="G50" s="371">
        <v>1.6000000000000001E-3</v>
      </c>
      <c r="H50" s="364" t="s">
        <v>1168</v>
      </c>
      <c r="I50" s="371">
        <v>1.5E-3</v>
      </c>
      <c r="J50" s="364" t="s">
        <v>1143</v>
      </c>
      <c r="K50" s="371">
        <v>1.6000000000000001E-3</v>
      </c>
    </row>
    <row r="51" spans="1:11">
      <c r="A51" s="1">
        <v>47</v>
      </c>
      <c r="B51" s="364" t="s">
        <v>1163</v>
      </c>
      <c r="C51" s="1">
        <v>1.5E-3</v>
      </c>
      <c r="D51" s="285" t="s">
        <v>1163</v>
      </c>
      <c r="E51" s="371">
        <v>1.5E-3</v>
      </c>
      <c r="F51" s="285" t="s">
        <v>1156</v>
      </c>
      <c r="G51" s="371">
        <v>1.6000000000000001E-3</v>
      </c>
      <c r="H51" s="364" t="s">
        <v>1165</v>
      </c>
      <c r="I51" s="371">
        <v>1.5E-3</v>
      </c>
      <c r="J51" s="364" t="s">
        <v>1182</v>
      </c>
      <c r="K51" s="371">
        <v>1.6000000000000001E-3</v>
      </c>
    </row>
    <row r="52" spans="1:11">
      <c r="A52" s="1">
        <v>48</v>
      </c>
      <c r="B52" s="364" t="s">
        <v>1154</v>
      </c>
      <c r="C52" s="1">
        <v>1.5E-3</v>
      </c>
      <c r="D52" s="285" t="s">
        <v>1156</v>
      </c>
      <c r="E52" s="371">
        <v>1.5E-3</v>
      </c>
      <c r="F52" s="285" t="s">
        <v>1185</v>
      </c>
      <c r="G52" s="371">
        <v>1.6000000000000001E-3</v>
      </c>
      <c r="H52" s="364" t="s">
        <v>1144</v>
      </c>
      <c r="I52" s="371">
        <v>1.5E-3</v>
      </c>
      <c r="J52" s="364" t="s">
        <v>1189</v>
      </c>
      <c r="K52" s="371">
        <v>1.6000000000000001E-3</v>
      </c>
    </row>
    <row r="53" spans="1:11">
      <c r="A53" s="1">
        <v>49</v>
      </c>
      <c r="B53" s="364" t="s">
        <v>1180</v>
      </c>
      <c r="C53" s="1">
        <v>1.5E-3</v>
      </c>
      <c r="D53" s="285" t="s">
        <v>1180</v>
      </c>
      <c r="E53" s="371">
        <v>1.4E-3</v>
      </c>
      <c r="F53" s="285" t="s">
        <v>1135</v>
      </c>
      <c r="G53" s="371">
        <v>1.5E-3</v>
      </c>
      <c r="H53" s="364" t="s">
        <v>1154</v>
      </c>
      <c r="I53" s="371">
        <v>1.5E-3</v>
      </c>
      <c r="J53" s="364" t="s">
        <v>1160</v>
      </c>
      <c r="K53" s="371">
        <v>1.6000000000000001E-3</v>
      </c>
    </row>
    <row r="54" spans="1:11">
      <c r="A54" s="1">
        <v>50</v>
      </c>
      <c r="B54" s="364" t="s">
        <v>1187</v>
      </c>
      <c r="C54" s="1">
        <v>1.5E-3</v>
      </c>
      <c r="D54" s="285" t="s">
        <v>1183</v>
      </c>
      <c r="E54" s="371">
        <v>1.4E-3</v>
      </c>
      <c r="F54" s="285" t="s">
        <v>1190</v>
      </c>
      <c r="G54" s="371">
        <v>1.5E-3</v>
      </c>
      <c r="H54" s="364" t="s">
        <v>1149</v>
      </c>
      <c r="I54" s="371">
        <v>1.5E-3</v>
      </c>
      <c r="J54" s="364" t="s">
        <v>1169</v>
      </c>
      <c r="K54" s="371">
        <v>1.6000000000000001E-3</v>
      </c>
    </row>
    <row r="55" spans="1:11">
      <c r="A55" s="1">
        <v>51</v>
      </c>
      <c r="B55" s="364" t="s">
        <v>1166</v>
      </c>
      <c r="C55" s="1">
        <v>1.5E-3</v>
      </c>
      <c r="D55" s="285" t="s">
        <v>1191</v>
      </c>
      <c r="E55" s="371">
        <v>1.4E-3</v>
      </c>
      <c r="F55" s="285" t="s">
        <v>1192</v>
      </c>
      <c r="G55" s="371">
        <v>1.5E-3</v>
      </c>
      <c r="H55" s="364" t="s">
        <v>1193</v>
      </c>
      <c r="I55" s="371">
        <v>1.5E-3</v>
      </c>
      <c r="J55" s="364" t="s">
        <v>1156</v>
      </c>
      <c r="K55" s="371">
        <v>1.5E-3</v>
      </c>
    </row>
    <row r="56" spans="1:11">
      <c r="A56" s="1">
        <v>52</v>
      </c>
      <c r="B56" s="364" t="s">
        <v>1181</v>
      </c>
      <c r="C56" s="1">
        <v>1.4E-3</v>
      </c>
      <c r="D56" s="285" t="s">
        <v>1154</v>
      </c>
      <c r="E56" s="371">
        <v>1.4E-3</v>
      </c>
      <c r="F56" s="285" t="s">
        <v>1194</v>
      </c>
      <c r="G56" s="371">
        <v>1.5E-3</v>
      </c>
      <c r="H56" s="364" t="s">
        <v>1188</v>
      </c>
      <c r="I56" s="371">
        <v>1.4E-3</v>
      </c>
      <c r="J56" s="364" t="s">
        <v>1187</v>
      </c>
      <c r="K56" s="371">
        <v>1.5E-3</v>
      </c>
    </row>
    <row r="57" spans="1:11">
      <c r="A57" s="1">
        <v>53</v>
      </c>
      <c r="B57" s="364" t="s">
        <v>1184</v>
      </c>
      <c r="C57" s="1">
        <v>1.4E-3</v>
      </c>
      <c r="D57" s="285" t="s">
        <v>1181</v>
      </c>
      <c r="E57" s="371">
        <v>1.4E-3</v>
      </c>
      <c r="F57" s="372" t="s">
        <v>1162</v>
      </c>
      <c r="G57" s="371">
        <v>1.5E-3</v>
      </c>
      <c r="H57" s="364" t="s">
        <v>1195</v>
      </c>
      <c r="I57" s="371">
        <v>1.4E-3</v>
      </c>
      <c r="J57" s="364" t="s">
        <v>1163</v>
      </c>
      <c r="K57" s="371">
        <v>1.5E-3</v>
      </c>
    </row>
    <row r="58" spans="1:11">
      <c r="A58" s="1">
        <v>54</v>
      </c>
      <c r="B58" s="364" t="s">
        <v>1139</v>
      </c>
      <c r="C58" s="1">
        <v>1.4E-3</v>
      </c>
      <c r="D58" s="285" t="s">
        <v>1139</v>
      </c>
      <c r="E58" s="371">
        <v>1.4E-3</v>
      </c>
      <c r="F58" s="285" t="s">
        <v>1196</v>
      </c>
      <c r="G58" s="371">
        <v>1.5E-3</v>
      </c>
      <c r="H58" s="364" t="s">
        <v>1186</v>
      </c>
      <c r="I58" s="371">
        <v>1.4E-3</v>
      </c>
      <c r="J58" s="364" t="s">
        <v>1170</v>
      </c>
      <c r="K58" s="371">
        <v>1.5E-3</v>
      </c>
    </row>
    <row r="59" spans="1:11">
      <c r="A59" s="1">
        <v>55</v>
      </c>
      <c r="B59" s="364" t="s">
        <v>1160</v>
      </c>
      <c r="C59" s="1">
        <v>1.4E-3</v>
      </c>
      <c r="D59" s="285" t="s">
        <v>1197</v>
      </c>
      <c r="E59" s="371">
        <v>1.4E-3</v>
      </c>
      <c r="F59" s="285" t="s">
        <v>1157</v>
      </c>
      <c r="G59" s="371">
        <v>1.5E-3</v>
      </c>
      <c r="H59" s="364" t="s">
        <v>1190</v>
      </c>
      <c r="I59" s="371">
        <v>1.4E-3</v>
      </c>
      <c r="J59" s="364" t="s">
        <v>1180</v>
      </c>
      <c r="K59" s="371">
        <v>1.4E-3</v>
      </c>
    </row>
    <row r="60" spans="1:11">
      <c r="A60" s="1">
        <v>56</v>
      </c>
      <c r="B60" s="364" t="s">
        <v>1197</v>
      </c>
      <c r="C60" s="1">
        <v>1.4E-3</v>
      </c>
      <c r="D60" s="285" t="s">
        <v>1160</v>
      </c>
      <c r="E60" s="371">
        <v>1.2999999999999999E-3</v>
      </c>
      <c r="F60" s="285" t="s">
        <v>1198</v>
      </c>
      <c r="G60" s="371">
        <v>1.5E-3</v>
      </c>
      <c r="H60" s="364" t="s">
        <v>1170</v>
      </c>
      <c r="I60" s="371">
        <v>1.4E-3</v>
      </c>
      <c r="J60" s="364" t="s">
        <v>1151</v>
      </c>
      <c r="K60" s="371">
        <v>1.4E-3</v>
      </c>
    </row>
    <row r="61" spans="1:11">
      <c r="A61" s="1">
        <v>57</v>
      </c>
      <c r="B61" s="364" t="s">
        <v>1143</v>
      </c>
      <c r="C61" s="1">
        <v>1.2999999999999999E-3</v>
      </c>
      <c r="D61" s="285" t="s">
        <v>1198</v>
      </c>
      <c r="E61" s="371">
        <v>1.2999999999999999E-3</v>
      </c>
      <c r="F61" s="285" t="s">
        <v>1193</v>
      </c>
      <c r="G61" s="371">
        <v>1.5E-3</v>
      </c>
      <c r="H61" s="364" t="s">
        <v>1140</v>
      </c>
      <c r="I61" s="371">
        <v>1.4E-3</v>
      </c>
      <c r="J61" s="364" t="s">
        <v>1198</v>
      </c>
      <c r="K61" s="371">
        <v>1.2999999999999999E-3</v>
      </c>
    </row>
    <row r="62" spans="1:11">
      <c r="A62" s="1">
        <v>58</v>
      </c>
      <c r="B62" s="364" t="s">
        <v>1185</v>
      </c>
      <c r="C62" s="1">
        <v>1.2999999999999999E-3</v>
      </c>
      <c r="D62" s="285" t="s">
        <v>1185</v>
      </c>
      <c r="E62" s="371">
        <v>1.2999999999999999E-3</v>
      </c>
      <c r="F62" s="285" t="s">
        <v>1173</v>
      </c>
      <c r="G62" s="371">
        <v>1.5E-3</v>
      </c>
      <c r="H62" s="364" t="s">
        <v>1180</v>
      </c>
      <c r="I62" s="371">
        <v>1.4E-3</v>
      </c>
      <c r="J62" s="364" t="s">
        <v>1179</v>
      </c>
      <c r="K62" s="371">
        <v>1.2999999999999999E-3</v>
      </c>
    </row>
    <row r="63" spans="1:11">
      <c r="A63" s="1">
        <v>59</v>
      </c>
      <c r="B63" s="364" t="s">
        <v>1193</v>
      </c>
      <c r="C63" s="1">
        <v>1.2999999999999999E-3</v>
      </c>
      <c r="D63" s="285" t="s">
        <v>1142</v>
      </c>
      <c r="E63" s="371">
        <v>1.2999999999999999E-3</v>
      </c>
      <c r="F63" s="285" t="s">
        <v>1159</v>
      </c>
      <c r="G63" s="371">
        <v>1.4E-3</v>
      </c>
      <c r="H63" s="364" t="s">
        <v>1171</v>
      </c>
      <c r="I63" s="371">
        <v>1.4E-3</v>
      </c>
      <c r="J63" s="364" t="s">
        <v>1193</v>
      </c>
      <c r="K63" s="371">
        <v>1.2999999999999999E-3</v>
      </c>
    </row>
    <row r="64" spans="1:11">
      <c r="A64" s="1">
        <v>60</v>
      </c>
      <c r="B64" s="364" t="s">
        <v>1183</v>
      </c>
      <c r="C64" s="1">
        <v>1.2999999999999999E-3</v>
      </c>
      <c r="D64" s="285" t="s">
        <v>1199</v>
      </c>
      <c r="E64" s="371">
        <v>1.2999999999999999E-3</v>
      </c>
      <c r="F64" s="285" t="s">
        <v>1183</v>
      </c>
      <c r="G64" s="371">
        <v>1.4E-3</v>
      </c>
      <c r="H64" s="364" t="s">
        <v>1169</v>
      </c>
      <c r="I64" s="371">
        <v>1.4E-3</v>
      </c>
      <c r="J64" s="364" t="s">
        <v>1192</v>
      </c>
      <c r="K64" s="371">
        <v>1.2999999999999999E-3</v>
      </c>
    </row>
    <row r="65" spans="1:11">
      <c r="A65" s="1">
        <v>61</v>
      </c>
      <c r="B65" s="364" t="s">
        <v>1173</v>
      </c>
      <c r="C65" s="1">
        <v>1.1999999999999999E-3</v>
      </c>
      <c r="D65" s="285" t="s">
        <v>1166</v>
      </c>
      <c r="E65" s="371">
        <v>1.2999999999999999E-3</v>
      </c>
      <c r="F65" s="285" t="s">
        <v>1139</v>
      </c>
      <c r="G65" s="371">
        <v>1.4E-3</v>
      </c>
      <c r="H65" s="364" t="s">
        <v>1197</v>
      </c>
      <c r="I65" s="371">
        <v>1.4E-3</v>
      </c>
      <c r="J65" s="364" t="s">
        <v>1200</v>
      </c>
      <c r="K65" s="371">
        <v>1.2999999999999999E-3</v>
      </c>
    </row>
    <row r="66" spans="1:11">
      <c r="A66" s="1">
        <v>62</v>
      </c>
      <c r="B66" s="364" t="s">
        <v>1198</v>
      </c>
      <c r="C66" s="1">
        <v>1.1999999999999999E-3</v>
      </c>
      <c r="D66" s="285" t="s">
        <v>1201</v>
      </c>
      <c r="E66" s="371">
        <v>1.1999999999999999E-3</v>
      </c>
      <c r="F66" s="285" t="s">
        <v>1177</v>
      </c>
      <c r="G66" s="371">
        <v>1.4E-3</v>
      </c>
      <c r="H66" s="364" t="s">
        <v>1179</v>
      </c>
      <c r="I66" s="371">
        <v>1.4E-3</v>
      </c>
      <c r="J66" s="364" t="s">
        <v>1197</v>
      </c>
      <c r="K66" s="371">
        <v>1.2999999999999999E-3</v>
      </c>
    </row>
    <row r="67" spans="1:11">
      <c r="A67" s="1">
        <v>63</v>
      </c>
      <c r="B67" s="364" t="s">
        <v>1175</v>
      </c>
      <c r="C67" s="1">
        <v>1.1999999999999999E-3</v>
      </c>
      <c r="D67" s="285" t="s">
        <v>1202</v>
      </c>
      <c r="E67" s="371">
        <v>1.1999999999999999E-3</v>
      </c>
      <c r="F67" s="285" t="s">
        <v>1203</v>
      </c>
      <c r="G67" s="371">
        <v>1.4E-3</v>
      </c>
      <c r="H67" s="364" t="s">
        <v>1187</v>
      </c>
      <c r="I67" s="371">
        <v>1.2999999999999999E-3</v>
      </c>
      <c r="J67" s="364" t="s">
        <v>1178</v>
      </c>
      <c r="K67" s="371">
        <v>1.2999999999999999E-3</v>
      </c>
    </row>
    <row r="68" spans="1:11">
      <c r="A68" s="1">
        <v>64</v>
      </c>
      <c r="B68" s="364" t="s">
        <v>1176</v>
      </c>
      <c r="C68" s="1">
        <v>1.1999999999999999E-3</v>
      </c>
      <c r="D68" s="285" t="s">
        <v>1173</v>
      </c>
      <c r="E68" s="371">
        <v>1.1999999999999999E-3</v>
      </c>
      <c r="F68" s="285" t="s">
        <v>1171</v>
      </c>
      <c r="G68" s="371">
        <v>1.4E-3</v>
      </c>
      <c r="H68" s="364" t="s">
        <v>1157</v>
      </c>
      <c r="I68" s="371">
        <v>1.2999999999999999E-3</v>
      </c>
      <c r="J68" s="364" t="s">
        <v>1204</v>
      </c>
      <c r="K68" s="371">
        <v>1.2999999999999999E-3</v>
      </c>
    </row>
    <row r="69" spans="1:11">
      <c r="A69" s="1">
        <v>65</v>
      </c>
      <c r="B69" s="364" t="s">
        <v>1147</v>
      </c>
      <c r="C69" s="1">
        <v>1.1999999999999999E-3</v>
      </c>
      <c r="D69" s="285" t="s">
        <v>1176</v>
      </c>
      <c r="E69" s="371">
        <v>1.1999999999999999E-3</v>
      </c>
      <c r="F69" s="285" t="s">
        <v>1136</v>
      </c>
      <c r="G69" s="371">
        <v>1.2999999999999999E-3</v>
      </c>
      <c r="H69" s="364" t="s">
        <v>1173</v>
      </c>
      <c r="I69" s="371">
        <v>1.2999999999999999E-3</v>
      </c>
      <c r="J69" s="364" t="s">
        <v>1196</v>
      </c>
      <c r="K69" s="371">
        <v>1.2999999999999999E-3</v>
      </c>
    </row>
    <row r="70" spans="1:11">
      <c r="A70" s="1">
        <v>66</v>
      </c>
      <c r="B70" s="364" t="s">
        <v>1199</v>
      </c>
      <c r="C70" s="1">
        <v>1.1999999999999999E-3</v>
      </c>
      <c r="D70" s="285" t="s">
        <v>1205</v>
      </c>
      <c r="E70" s="371">
        <v>1.1999999999999999E-3</v>
      </c>
      <c r="F70" s="285" t="s">
        <v>1195</v>
      </c>
      <c r="G70" s="371">
        <v>1.2999999999999999E-3</v>
      </c>
      <c r="H70" s="364" t="s">
        <v>1206</v>
      </c>
      <c r="I70" s="371">
        <v>1.2999999999999999E-3</v>
      </c>
      <c r="J70" s="364" t="s">
        <v>1185</v>
      </c>
      <c r="K70" s="371">
        <v>1.1999999999999999E-3</v>
      </c>
    </row>
    <row r="71" spans="1:11">
      <c r="A71" s="1">
        <v>67</v>
      </c>
      <c r="B71" s="364" t="s">
        <v>1188</v>
      </c>
      <c r="C71" s="1">
        <v>1.1999999999999999E-3</v>
      </c>
      <c r="D71" s="285" t="s">
        <v>1193</v>
      </c>
      <c r="E71" s="371">
        <v>1.1999999999999999E-3</v>
      </c>
      <c r="F71" s="285" t="s">
        <v>1170</v>
      </c>
      <c r="G71" s="371">
        <v>1.2999999999999999E-3</v>
      </c>
      <c r="H71" s="364" t="s">
        <v>1164</v>
      </c>
      <c r="I71" s="371">
        <v>1.2999999999999999E-3</v>
      </c>
      <c r="J71" s="364" t="s">
        <v>1165</v>
      </c>
      <c r="K71" s="371">
        <v>1.1999999999999999E-3</v>
      </c>
    </row>
    <row r="72" spans="1:11">
      <c r="A72" s="1">
        <v>68</v>
      </c>
      <c r="B72" s="364" t="s">
        <v>1202</v>
      </c>
      <c r="C72" s="1">
        <v>1.1999999999999999E-3</v>
      </c>
      <c r="D72" s="285" t="s">
        <v>1175</v>
      </c>
      <c r="E72" s="371">
        <v>1.1999999999999999E-3</v>
      </c>
      <c r="F72" s="285" t="s">
        <v>1178</v>
      </c>
      <c r="G72" s="371">
        <v>1.2999999999999999E-3</v>
      </c>
      <c r="H72" s="364" t="s">
        <v>1139</v>
      </c>
      <c r="I72" s="371">
        <v>1.2999999999999999E-3</v>
      </c>
      <c r="J72" s="364" t="s">
        <v>1174</v>
      </c>
      <c r="K72" s="371">
        <v>1.1999999999999999E-3</v>
      </c>
    </row>
    <row r="73" spans="1:11">
      <c r="A73" s="1">
        <v>69</v>
      </c>
      <c r="B73" s="364" t="s">
        <v>1191</v>
      </c>
      <c r="C73" s="1">
        <v>1.1999999999999999E-3</v>
      </c>
      <c r="D73" s="285" t="s">
        <v>1207</v>
      </c>
      <c r="E73" s="371">
        <v>1.1999999999999999E-3</v>
      </c>
      <c r="F73" s="285" t="s">
        <v>1187</v>
      </c>
      <c r="G73" s="371">
        <v>1.1999999999999999E-3</v>
      </c>
      <c r="H73" s="364" t="s">
        <v>1161</v>
      </c>
      <c r="I73" s="371">
        <v>1.2999999999999999E-3</v>
      </c>
      <c r="J73" s="364" t="s">
        <v>1148</v>
      </c>
      <c r="K73" s="371">
        <v>1.1999999999999999E-3</v>
      </c>
    </row>
    <row r="74" spans="1:11">
      <c r="A74" s="1">
        <v>70</v>
      </c>
      <c r="B74" s="364" t="s">
        <v>1149</v>
      </c>
      <c r="C74" s="1">
        <v>1.1999999999999999E-3</v>
      </c>
      <c r="D74" s="285" t="s">
        <v>1208</v>
      </c>
      <c r="E74" s="371">
        <v>1.1999999999999999E-3</v>
      </c>
      <c r="F74" s="285" t="s">
        <v>1209</v>
      </c>
      <c r="G74" s="371">
        <v>1.1999999999999999E-3</v>
      </c>
      <c r="H74" s="364" t="s">
        <v>1192</v>
      </c>
      <c r="I74" s="371">
        <v>1.2999999999999999E-3</v>
      </c>
      <c r="J74" s="364" t="s">
        <v>1210</v>
      </c>
      <c r="K74" s="371">
        <v>1.1999999999999999E-3</v>
      </c>
    </row>
    <row r="75" spans="1:11">
      <c r="A75" s="1">
        <v>71</v>
      </c>
      <c r="B75" s="364" t="s">
        <v>1186</v>
      </c>
      <c r="C75" s="1">
        <v>1.1999999999999999E-3</v>
      </c>
      <c r="D75" s="285" t="s">
        <v>1200</v>
      </c>
      <c r="E75" s="371">
        <v>1.1999999999999999E-3</v>
      </c>
      <c r="F75" s="285" t="s">
        <v>1189</v>
      </c>
      <c r="G75" s="371">
        <v>1.1999999999999999E-3</v>
      </c>
      <c r="H75" s="364" t="s">
        <v>1177</v>
      </c>
      <c r="I75" s="371">
        <v>1.2999999999999999E-3</v>
      </c>
      <c r="J75" s="364" t="s">
        <v>1211</v>
      </c>
      <c r="K75" s="371">
        <v>1.1999999999999999E-3</v>
      </c>
    </row>
    <row r="76" spans="1:11">
      <c r="A76" s="1">
        <v>72</v>
      </c>
      <c r="B76" s="364" t="s">
        <v>1207</v>
      </c>
      <c r="C76" s="1">
        <v>1.1999999999999999E-3</v>
      </c>
      <c r="D76" s="285" t="s">
        <v>1211</v>
      </c>
      <c r="E76" s="371">
        <v>1.1000000000000001E-3</v>
      </c>
      <c r="F76" s="285" t="s">
        <v>1181</v>
      </c>
      <c r="G76" s="371">
        <v>1.1999999999999999E-3</v>
      </c>
      <c r="H76" s="364" t="s">
        <v>1178</v>
      </c>
      <c r="I76" s="371">
        <v>1.2999999999999999E-3</v>
      </c>
      <c r="J76" s="364" t="s">
        <v>1212</v>
      </c>
      <c r="K76" s="371">
        <v>1.1999999999999999E-3</v>
      </c>
    </row>
    <row r="77" spans="1:11">
      <c r="A77" s="1">
        <v>73</v>
      </c>
      <c r="B77" s="364" t="s">
        <v>1211</v>
      </c>
      <c r="C77" s="1">
        <v>1.1999999999999999E-3</v>
      </c>
      <c r="D77" s="285" t="s">
        <v>1188</v>
      </c>
      <c r="E77" s="371">
        <v>1.1000000000000001E-3</v>
      </c>
      <c r="F77" s="285" t="s">
        <v>1165</v>
      </c>
      <c r="G77" s="371">
        <v>1.1999999999999999E-3</v>
      </c>
      <c r="H77" s="364" t="s">
        <v>1212</v>
      </c>
      <c r="I77" s="371">
        <v>1.2999999999999999E-3</v>
      </c>
      <c r="J77" s="364" t="s">
        <v>1175</v>
      </c>
      <c r="K77" s="371">
        <v>1.1999999999999999E-3</v>
      </c>
    </row>
    <row r="78" spans="1:11">
      <c r="A78" s="1">
        <v>74</v>
      </c>
      <c r="B78" s="364" t="s">
        <v>1155</v>
      </c>
      <c r="C78" s="1">
        <v>1.1999999999999999E-3</v>
      </c>
      <c r="D78" s="285" t="s">
        <v>1143</v>
      </c>
      <c r="E78" s="371">
        <v>1.1000000000000001E-3</v>
      </c>
      <c r="F78" s="285" t="s">
        <v>1197</v>
      </c>
      <c r="G78" s="371">
        <v>1.1000000000000001E-3</v>
      </c>
      <c r="H78" s="364" t="s">
        <v>1199</v>
      </c>
      <c r="I78" s="371">
        <v>1.2999999999999999E-3</v>
      </c>
      <c r="J78" s="364" t="s">
        <v>1213</v>
      </c>
      <c r="K78" s="371">
        <v>1.1999999999999999E-3</v>
      </c>
    </row>
    <row r="79" spans="1:11">
      <c r="A79" s="1">
        <v>75</v>
      </c>
      <c r="B79" s="364" t="s">
        <v>1190</v>
      </c>
      <c r="C79" s="1">
        <v>1.1000000000000001E-3</v>
      </c>
      <c r="D79" s="285" t="s">
        <v>1214</v>
      </c>
      <c r="E79" s="371">
        <v>1.1000000000000001E-3</v>
      </c>
      <c r="F79" s="285" t="s">
        <v>1214</v>
      </c>
      <c r="G79" s="371">
        <v>1.1000000000000001E-3</v>
      </c>
      <c r="H79" s="364" t="s">
        <v>1172</v>
      </c>
      <c r="I79" s="371">
        <v>1.2999999999999999E-3</v>
      </c>
      <c r="J79" s="364" t="s">
        <v>1215</v>
      </c>
      <c r="K79" s="371">
        <v>1.1000000000000001E-3</v>
      </c>
    </row>
    <row r="80" spans="1:11">
      <c r="A80" s="1">
        <v>76</v>
      </c>
      <c r="B80" s="364" t="s">
        <v>1201</v>
      </c>
      <c r="C80" s="1">
        <v>1.1000000000000001E-3</v>
      </c>
      <c r="D80" s="285" t="s">
        <v>1190</v>
      </c>
      <c r="E80" s="371">
        <v>1.1000000000000001E-3</v>
      </c>
      <c r="F80" s="285" t="s">
        <v>1208</v>
      </c>
      <c r="G80" s="371">
        <v>1.1000000000000001E-3</v>
      </c>
      <c r="H80" s="364" t="s">
        <v>1184</v>
      </c>
      <c r="I80" s="371">
        <v>1.2999999999999999E-3</v>
      </c>
      <c r="J80" s="364" t="s">
        <v>1155</v>
      </c>
      <c r="K80" s="371">
        <v>1.1000000000000001E-3</v>
      </c>
    </row>
    <row r="81" spans="1:11">
      <c r="A81" s="1">
        <v>77</v>
      </c>
      <c r="B81" s="364" t="s">
        <v>1208</v>
      </c>
      <c r="C81" s="1">
        <v>1.1000000000000001E-3</v>
      </c>
      <c r="D81" s="285" t="s">
        <v>1216</v>
      </c>
      <c r="E81" s="371">
        <v>1.1000000000000001E-3</v>
      </c>
      <c r="F81" s="285" t="s">
        <v>1206</v>
      </c>
      <c r="G81" s="371">
        <v>1.1000000000000001E-3</v>
      </c>
      <c r="H81" s="364" t="s">
        <v>1211</v>
      </c>
      <c r="I81" s="371">
        <v>1.1999999999999999E-3</v>
      </c>
      <c r="J81" s="364" t="s">
        <v>1217</v>
      </c>
      <c r="K81" s="371">
        <v>1.1000000000000001E-3</v>
      </c>
    </row>
    <row r="82" spans="1:11">
      <c r="A82" s="1">
        <v>78</v>
      </c>
      <c r="B82" s="364" t="s">
        <v>1205</v>
      </c>
      <c r="C82" s="1">
        <v>1.1000000000000001E-3</v>
      </c>
      <c r="D82" s="285" t="s">
        <v>1218</v>
      </c>
      <c r="E82" s="371">
        <v>1.1000000000000001E-3</v>
      </c>
      <c r="F82" s="285" t="s">
        <v>1219</v>
      </c>
      <c r="G82" s="371">
        <v>1.1000000000000001E-3</v>
      </c>
      <c r="H82" s="364" t="s">
        <v>1210</v>
      </c>
      <c r="I82" s="371">
        <v>1.1999999999999999E-3</v>
      </c>
      <c r="J82" s="364" t="s">
        <v>1190</v>
      </c>
      <c r="K82" s="371">
        <v>1.1000000000000001E-3</v>
      </c>
    </row>
    <row r="83" spans="1:11">
      <c r="A83" s="1">
        <v>79</v>
      </c>
      <c r="B83" s="364" t="s">
        <v>1203</v>
      </c>
      <c r="C83" s="1">
        <v>1.1000000000000001E-3</v>
      </c>
      <c r="D83" s="285" t="s">
        <v>1213</v>
      </c>
      <c r="E83" s="371">
        <v>1.1000000000000001E-3</v>
      </c>
      <c r="F83" s="285" t="s">
        <v>1179</v>
      </c>
      <c r="G83" s="371">
        <v>1.1000000000000001E-3</v>
      </c>
      <c r="H83" s="364" t="s">
        <v>1181</v>
      </c>
      <c r="I83" s="371">
        <v>1.1999999999999999E-3</v>
      </c>
      <c r="J83" s="364" t="s">
        <v>1168</v>
      </c>
      <c r="K83" s="371">
        <v>1.1000000000000001E-3</v>
      </c>
    </row>
    <row r="84" spans="1:11">
      <c r="A84" s="1">
        <v>80</v>
      </c>
      <c r="B84" s="364" t="s">
        <v>1220</v>
      </c>
      <c r="C84" s="1">
        <v>1.1000000000000001E-3</v>
      </c>
      <c r="D84" s="285" t="s">
        <v>1220</v>
      </c>
      <c r="E84" s="371">
        <v>1.1000000000000001E-3</v>
      </c>
      <c r="F84" s="285" t="s">
        <v>1200</v>
      </c>
      <c r="G84" s="371">
        <v>1.1000000000000001E-3</v>
      </c>
      <c r="H84" s="364" t="s">
        <v>1182</v>
      </c>
      <c r="I84" s="371">
        <v>1.1999999999999999E-3</v>
      </c>
      <c r="J84" s="364" t="s">
        <v>1219</v>
      </c>
      <c r="K84" s="371">
        <v>1.1000000000000001E-3</v>
      </c>
    </row>
    <row r="85" spans="1:11">
      <c r="A85" s="1">
        <v>81</v>
      </c>
      <c r="B85" s="364" t="s">
        <v>1200</v>
      </c>
      <c r="C85" s="1">
        <v>1.1000000000000001E-3</v>
      </c>
      <c r="D85" s="285" t="s">
        <v>1186</v>
      </c>
      <c r="E85" s="371">
        <v>1.1000000000000001E-3</v>
      </c>
      <c r="F85" s="285" t="s">
        <v>1212</v>
      </c>
      <c r="G85" s="371">
        <v>1.1000000000000001E-3</v>
      </c>
      <c r="H85" s="364" t="s">
        <v>1221</v>
      </c>
      <c r="I85" s="371">
        <v>1.1999999999999999E-3</v>
      </c>
      <c r="J85" s="364" t="s">
        <v>1222</v>
      </c>
      <c r="K85" s="371">
        <v>1.1000000000000001E-3</v>
      </c>
    </row>
    <row r="86" spans="1:11">
      <c r="A86" s="1">
        <v>82</v>
      </c>
      <c r="B86" s="364" t="s">
        <v>1213</v>
      </c>
      <c r="C86" s="1">
        <v>1.1000000000000001E-3</v>
      </c>
      <c r="D86" s="285" t="s">
        <v>1223</v>
      </c>
      <c r="E86" s="371">
        <v>1.1000000000000001E-3</v>
      </c>
      <c r="F86" s="285" t="s">
        <v>1210</v>
      </c>
      <c r="G86" s="371">
        <v>1.1000000000000001E-3</v>
      </c>
      <c r="H86" s="364" t="s">
        <v>1224</v>
      </c>
      <c r="I86" s="371">
        <v>1.1000000000000001E-3</v>
      </c>
      <c r="J86" s="364" t="s">
        <v>1225</v>
      </c>
      <c r="K86" s="371">
        <v>1.1000000000000001E-3</v>
      </c>
    </row>
    <row r="87" spans="1:11">
      <c r="A87" s="1">
        <v>83</v>
      </c>
      <c r="B87" s="364" t="s">
        <v>1206</v>
      </c>
      <c r="C87" s="1">
        <v>1.1000000000000001E-3</v>
      </c>
      <c r="D87" s="285" t="s">
        <v>1226</v>
      </c>
      <c r="E87" s="371">
        <v>1.1000000000000001E-3</v>
      </c>
      <c r="F87" s="285" t="s">
        <v>1144</v>
      </c>
      <c r="G87" s="371">
        <v>1.1000000000000001E-3</v>
      </c>
      <c r="H87" s="364" t="s">
        <v>1220</v>
      </c>
      <c r="I87" s="371">
        <v>1.1000000000000001E-3</v>
      </c>
      <c r="J87" s="364" t="s">
        <v>1208</v>
      </c>
      <c r="K87" s="371">
        <v>1.1000000000000001E-3</v>
      </c>
    </row>
    <row r="88" spans="1:11">
      <c r="A88" s="1">
        <v>84</v>
      </c>
      <c r="B88" s="364" t="s">
        <v>1214</v>
      </c>
      <c r="C88" s="1">
        <v>1.1000000000000001E-3</v>
      </c>
      <c r="D88" s="285" t="s">
        <v>1217</v>
      </c>
      <c r="E88" s="371">
        <v>1.1000000000000001E-3</v>
      </c>
      <c r="F88" s="285" t="s">
        <v>1150</v>
      </c>
      <c r="G88" s="371">
        <v>1.1000000000000001E-3</v>
      </c>
      <c r="H88" s="364" t="s">
        <v>1227</v>
      </c>
      <c r="I88" s="371">
        <v>1.1000000000000001E-3</v>
      </c>
      <c r="J88" s="364" t="s">
        <v>1188</v>
      </c>
      <c r="K88" s="371">
        <v>1.1000000000000001E-3</v>
      </c>
    </row>
    <row r="89" spans="1:11">
      <c r="A89" s="1">
        <v>85</v>
      </c>
      <c r="B89" s="364" t="s">
        <v>1192</v>
      </c>
      <c r="C89" s="1">
        <v>1E-3</v>
      </c>
      <c r="D89" s="285" t="s">
        <v>1189</v>
      </c>
      <c r="E89" s="371">
        <v>1E-3</v>
      </c>
      <c r="F89" s="285" t="s">
        <v>1222</v>
      </c>
      <c r="G89" s="371">
        <v>1.1000000000000001E-3</v>
      </c>
      <c r="H89" s="364" t="s">
        <v>1214</v>
      </c>
      <c r="I89" s="371">
        <v>1.1000000000000001E-3</v>
      </c>
      <c r="J89" s="364" t="s">
        <v>1186</v>
      </c>
      <c r="K89" s="371">
        <v>1.1000000000000001E-3</v>
      </c>
    </row>
    <row r="90" spans="1:11">
      <c r="A90" s="1">
        <v>86</v>
      </c>
      <c r="B90" s="364" t="s">
        <v>1189</v>
      </c>
      <c r="C90" s="1">
        <v>1E-3</v>
      </c>
      <c r="D90" s="285" t="s">
        <v>1228</v>
      </c>
      <c r="E90" s="371">
        <v>1E-3</v>
      </c>
      <c r="F90" s="285" t="s">
        <v>1221</v>
      </c>
      <c r="G90" s="371">
        <v>1.1000000000000001E-3</v>
      </c>
      <c r="H90" s="364" t="s">
        <v>1203</v>
      </c>
      <c r="I90" s="371">
        <v>1.1000000000000001E-3</v>
      </c>
      <c r="J90" s="364" t="s">
        <v>1229</v>
      </c>
      <c r="K90" s="371">
        <v>1.1000000000000001E-3</v>
      </c>
    </row>
    <row r="91" spans="1:11">
      <c r="A91" s="1">
        <v>87</v>
      </c>
      <c r="B91" s="364" t="s">
        <v>1172</v>
      </c>
      <c r="C91" s="1">
        <v>1E-3</v>
      </c>
      <c r="D91" s="285" t="s">
        <v>1149</v>
      </c>
      <c r="E91" s="371">
        <v>1E-3</v>
      </c>
      <c r="F91" s="285" t="s">
        <v>1215</v>
      </c>
      <c r="G91" s="371">
        <v>1.1000000000000001E-3</v>
      </c>
      <c r="H91" s="364" t="s">
        <v>1194</v>
      </c>
      <c r="I91" s="371">
        <v>1.1000000000000001E-3</v>
      </c>
      <c r="J91" s="364" t="s">
        <v>1203</v>
      </c>
      <c r="K91" s="371">
        <v>1E-3</v>
      </c>
    </row>
    <row r="92" spans="1:11">
      <c r="A92" s="1">
        <v>88</v>
      </c>
      <c r="B92" s="364" t="s">
        <v>1212</v>
      </c>
      <c r="C92" s="1">
        <v>1E-3</v>
      </c>
      <c r="D92" s="285" t="s">
        <v>1230</v>
      </c>
      <c r="E92" s="371">
        <v>1E-3</v>
      </c>
      <c r="F92" s="285" t="s">
        <v>1231</v>
      </c>
      <c r="G92" s="371">
        <v>1.1000000000000001E-3</v>
      </c>
      <c r="H92" s="364" t="s">
        <v>1201</v>
      </c>
      <c r="I92" s="371">
        <v>1.1000000000000001E-3</v>
      </c>
      <c r="J92" s="364" t="s">
        <v>1199</v>
      </c>
      <c r="K92" s="371">
        <v>1E-3</v>
      </c>
    </row>
    <row r="93" spans="1:11">
      <c r="A93" s="1">
        <v>89</v>
      </c>
      <c r="B93" s="364" t="s">
        <v>1174</v>
      </c>
      <c r="C93" s="1">
        <v>1E-3</v>
      </c>
      <c r="D93" s="285" t="s">
        <v>1203</v>
      </c>
      <c r="E93" s="371">
        <v>1E-3</v>
      </c>
      <c r="F93" s="285" t="s">
        <v>1213</v>
      </c>
      <c r="G93" s="371">
        <v>1.1000000000000001E-3</v>
      </c>
      <c r="H93" s="364" t="s">
        <v>1222</v>
      </c>
      <c r="I93" s="371">
        <v>1E-3</v>
      </c>
      <c r="J93" s="364" t="s">
        <v>1220</v>
      </c>
      <c r="K93" s="371">
        <v>1E-3</v>
      </c>
    </row>
    <row r="94" spans="1:11">
      <c r="A94" s="1">
        <v>90</v>
      </c>
      <c r="B94" s="364" t="s">
        <v>1217</v>
      </c>
      <c r="C94" s="1">
        <v>1E-3</v>
      </c>
      <c r="D94" s="285" t="s">
        <v>1206</v>
      </c>
      <c r="E94" s="371">
        <v>1E-3</v>
      </c>
      <c r="F94" s="285" t="s">
        <v>1164</v>
      </c>
      <c r="G94" s="371">
        <v>1E-3</v>
      </c>
      <c r="H94" s="364" t="s">
        <v>1207</v>
      </c>
      <c r="I94" s="371">
        <v>1E-3</v>
      </c>
      <c r="J94" s="364" t="s">
        <v>1176</v>
      </c>
      <c r="K94" s="371">
        <v>1E-3</v>
      </c>
    </row>
    <row r="95" spans="1:11">
      <c r="A95" s="1">
        <v>91</v>
      </c>
      <c r="B95" s="364" t="s">
        <v>1196</v>
      </c>
      <c r="C95" s="1">
        <v>1E-3</v>
      </c>
      <c r="D95" s="285" t="s">
        <v>1232</v>
      </c>
      <c r="E95" s="371">
        <v>1E-3</v>
      </c>
      <c r="F95" s="285" t="s">
        <v>1205</v>
      </c>
      <c r="G95" s="371">
        <v>1E-3</v>
      </c>
      <c r="H95" s="364" t="s">
        <v>1209</v>
      </c>
      <c r="I95" s="371">
        <v>1E-3</v>
      </c>
      <c r="J95" s="364" t="s">
        <v>1233</v>
      </c>
      <c r="K95" s="371">
        <v>1E-3</v>
      </c>
    </row>
    <row r="96" spans="1:11">
      <c r="A96" s="1">
        <v>92</v>
      </c>
      <c r="B96" s="364" t="s">
        <v>1168</v>
      </c>
      <c r="C96" s="1">
        <v>1E-3</v>
      </c>
      <c r="D96" s="285" t="s">
        <v>1147</v>
      </c>
      <c r="E96" s="371">
        <v>1E-3</v>
      </c>
      <c r="F96" s="285" t="s">
        <v>1220</v>
      </c>
      <c r="G96" s="371">
        <v>1E-3</v>
      </c>
      <c r="H96" s="364" t="s">
        <v>1233</v>
      </c>
      <c r="I96" s="371">
        <v>1E-3</v>
      </c>
      <c r="J96" s="364" t="s">
        <v>1202</v>
      </c>
      <c r="K96" s="371">
        <v>1E-3</v>
      </c>
    </row>
    <row r="97" spans="1:11">
      <c r="A97" s="1">
        <v>93</v>
      </c>
      <c r="B97" s="364" t="s">
        <v>1195</v>
      </c>
      <c r="C97" s="1">
        <v>1E-3</v>
      </c>
      <c r="D97" s="285" t="s">
        <v>1196</v>
      </c>
      <c r="E97" s="371">
        <v>1E-3</v>
      </c>
      <c r="F97" s="285" t="s">
        <v>1148</v>
      </c>
      <c r="G97" s="371">
        <v>1E-3</v>
      </c>
      <c r="H97" s="364" t="s">
        <v>1191</v>
      </c>
      <c r="I97" s="371">
        <v>1E-3</v>
      </c>
      <c r="J97" s="364" t="s">
        <v>1194</v>
      </c>
      <c r="K97" s="371">
        <v>1E-3</v>
      </c>
    </row>
    <row r="98" spans="1:11">
      <c r="A98" s="1">
        <v>94</v>
      </c>
      <c r="B98" s="364" t="s">
        <v>1218</v>
      </c>
      <c r="C98" s="1">
        <v>1E-3</v>
      </c>
      <c r="D98" s="285" t="s">
        <v>1155</v>
      </c>
      <c r="E98" s="371">
        <v>1E-3</v>
      </c>
      <c r="F98" s="285" t="s">
        <v>1234</v>
      </c>
      <c r="G98" s="371">
        <v>1E-3</v>
      </c>
      <c r="H98" s="364" t="s">
        <v>1235</v>
      </c>
      <c r="I98" s="371">
        <v>1E-3</v>
      </c>
      <c r="J98" s="364" t="s">
        <v>1184</v>
      </c>
      <c r="K98" s="371">
        <v>1E-3</v>
      </c>
    </row>
    <row r="99" spans="1:11">
      <c r="A99" s="1">
        <v>95</v>
      </c>
      <c r="B99" s="364" t="s">
        <v>1223</v>
      </c>
      <c r="C99" s="1">
        <v>1E-3</v>
      </c>
      <c r="D99" s="285" t="s">
        <v>1172</v>
      </c>
      <c r="E99" s="371">
        <v>1E-3</v>
      </c>
      <c r="F99" s="285" t="s">
        <v>1235</v>
      </c>
      <c r="G99" s="371">
        <v>1E-3</v>
      </c>
      <c r="H99" s="364" t="s">
        <v>1208</v>
      </c>
      <c r="I99" s="371">
        <v>8.9999999999999998E-4</v>
      </c>
      <c r="J99" s="364" t="s">
        <v>1209</v>
      </c>
      <c r="K99" s="371">
        <v>1E-3</v>
      </c>
    </row>
    <row r="100" spans="1:11">
      <c r="A100" s="1">
        <v>96</v>
      </c>
      <c r="B100" s="364" t="s">
        <v>1136</v>
      </c>
      <c r="C100" s="1">
        <v>1E-3</v>
      </c>
      <c r="D100" s="285" t="s">
        <v>1215</v>
      </c>
      <c r="E100" s="371">
        <v>1E-3</v>
      </c>
      <c r="F100" s="285" t="s">
        <v>1229</v>
      </c>
      <c r="G100" s="371">
        <v>1E-3</v>
      </c>
      <c r="H100" s="364" t="s">
        <v>1202</v>
      </c>
      <c r="I100" s="371">
        <v>8.9999999999999998E-4</v>
      </c>
      <c r="J100" s="364" t="s">
        <v>1205</v>
      </c>
      <c r="K100" s="371">
        <v>1E-3</v>
      </c>
    </row>
    <row r="101" spans="1:11">
      <c r="A101" s="1">
        <v>97</v>
      </c>
      <c r="B101" s="364" t="s">
        <v>1216</v>
      </c>
      <c r="C101" s="1">
        <v>1E-3</v>
      </c>
      <c r="D101" s="285" t="s">
        <v>1236</v>
      </c>
      <c r="E101" s="371">
        <v>1E-3</v>
      </c>
      <c r="F101" s="285" t="s">
        <v>1237</v>
      </c>
      <c r="G101" s="371">
        <v>1E-3</v>
      </c>
      <c r="H101" s="364" t="s">
        <v>1217</v>
      </c>
      <c r="I101" s="371">
        <v>8.9999999999999998E-4</v>
      </c>
      <c r="J101" s="364" t="s">
        <v>1167</v>
      </c>
      <c r="K101" s="371">
        <v>1E-3</v>
      </c>
    </row>
    <row r="102" spans="1:11">
      <c r="A102" s="1">
        <v>98</v>
      </c>
      <c r="B102" s="364" t="s">
        <v>1215</v>
      </c>
      <c r="C102" s="1">
        <v>1E-3</v>
      </c>
      <c r="D102" s="285" t="s">
        <v>1222</v>
      </c>
      <c r="E102" s="371">
        <v>1E-3</v>
      </c>
      <c r="F102" s="285" t="s">
        <v>1199</v>
      </c>
      <c r="G102" s="371">
        <v>1E-3</v>
      </c>
      <c r="H102" s="364" t="s">
        <v>1223</v>
      </c>
      <c r="I102" s="371">
        <v>8.9999999999999998E-4</v>
      </c>
      <c r="J102" s="364" t="s">
        <v>1214</v>
      </c>
      <c r="K102" s="371">
        <v>1E-3</v>
      </c>
    </row>
    <row r="103" spans="1:11">
      <c r="A103" s="1">
        <v>99</v>
      </c>
      <c r="B103" s="364" t="s">
        <v>1222</v>
      </c>
      <c r="C103" s="1">
        <v>1E-3</v>
      </c>
      <c r="D103" s="285" t="s">
        <v>1192</v>
      </c>
      <c r="E103" s="371">
        <v>1E-3</v>
      </c>
      <c r="F103" s="285" t="s">
        <v>1217</v>
      </c>
      <c r="G103" s="371">
        <v>8.9999999999999998E-4</v>
      </c>
      <c r="H103" s="364" t="s">
        <v>1215</v>
      </c>
      <c r="I103" s="371">
        <v>8.9999999999999998E-4</v>
      </c>
      <c r="J103" s="364" t="s">
        <v>1235</v>
      </c>
      <c r="K103" s="371">
        <v>1E-3</v>
      </c>
    </row>
    <row r="104" spans="1:11">
      <c r="A104" s="1">
        <v>100</v>
      </c>
      <c r="B104" s="364" t="s">
        <v>1194</v>
      </c>
      <c r="C104" s="1">
        <v>8.9999999999999998E-4</v>
      </c>
      <c r="D104" s="285" t="s">
        <v>1212</v>
      </c>
      <c r="E104" s="371">
        <v>1E-3</v>
      </c>
      <c r="F104" s="285" t="s">
        <v>1238</v>
      </c>
      <c r="G104" s="371">
        <v>8.9999999999999998E-4</v>
      </c>
      <c r="H104" s="364" t="s">
        <v>1158</v>
      </c>
      <c r="I104" s="371">
        <v>8.9999999999999998E-4</v>
      </c>
      <c r="J104" s="364" t="s">
        <v>1239</v>
      </c>
      <c r="K104" s="371">
        <v>8.9999999999999998E-4</v>
      </c>
    </row>
    <row r="105" spans="1:11">
      <c r="A105" s="1">
        <v>101</v>
      </c>
      <c r="B105" s="364" t="s">
        <v>1226</v>
      </c>
      <c r="C105" s="1">
        <v>8.9999999999999998E-4</v>
      </c>
      <c r="D105" s="285" t="s">
        <v>1240</v>
      </c>
      <c r="E105" s="371">
        <v>8.9999999999999998E-4</v>
      </c>
      <c r="F105" s="285" t="s">
        <v>1182</v>
      </c>
      <c r="G105" s="371">
        <v>8.9999999999999998E-4</v>
      </c>
      <c r="H105" s="364" t="s">
        <v>1213</v>
      </c>
      <c r="I105" s="371">
        <v>8.9999999999999998E-4</v>
      </c>
      <c r="J105" s="364" t="s">
        <v>1195</v>
      </c>
      <c r="K105" s="371">
        <v>8.9999999999999998E-4</v>
      </c>
    </row>
    <row r="106" spans="1:11">
      <c r="A106" s="1">
        <v>102</v>
      </c>
      <c r="B106" s="364" t="s">
        <v>1228</v>
      </c>
      <c r="C106" s="1">
        <v>8.9999999999999998E-4</v>
      </c>
      <c r="D106" s="285" t="s">
        <v>1219</v>
      </c>
      <c r="E106" s="371">
        <v>8.9999999999999998E-4</v>
      </c>
      <c r="F106" s="285" t="s">
        <v>1224</v>
      </c>
      <c r="G106" s="371">
        <v>8.9999999999999998E-4</v>
      </c>
      <c r="H106" s="364" t="s">
        <v>1167</v>
      </c>
      <c r="I106" s="371">
        <v>8.9999999999999998E-4</v>
      </c>
      <c r="J106" s="364" t="s">
        <v>1234</v>
      </c>
      <c r="K106" s="371">
        <v>8.9999999999999998E-4</v>
      </c>
    </row>
    <row r="107" spans="1:11">
      <c r="A107" s="1">
        <v>103</v>
      </c>
      <c r="B107" s="364" t="s">
        <v>1230</v>
      </c>
      <c r="C107" s="1">
        <v>8.9999999999999998E-4</v>
      </c>
      <c r="D107" s="285" t="s">
        <v>1233</v>
      </c>
      <c r="E107" s="371">
        <v>8.9999999999999998E-4</v>
      </c>
      <c r="F107" s="285" t="s">
        <v>1241</v>
      </c>
      <c r="G107" s="371">
        <v>8.9999999999999998E-4</v>
      </c>
      <c r="H107" s="364" t="s">
        <v>1204</v>
      </c>
      <c r="I107" s="371">
        <v>8.9999999999999998E-4</v>
      </c>
      <c r="J107" s="364" t="s">
        <v>1238</v>
      </c>
      <c r="K107" s="371">
        <v>8.9999999999999998E-4</v>
      </c>
    </row>
    <row r="108" spans="1:11">
      <c r="A108" s="1">
        <v>104</v>
      </c>
      <c r="B108" s="364" t="s">
        <v>1232</v>
      </c>
      <c r="C108" s="1">
        <v>8.9999999999999998E-4</v>
      </c>
      <c r="D108" s="285" t="s">
        <v>1209</v>
      </c>
      <c r="E108" s="371">
        <v>8.9999999999999998E-4</v>
      </c>
      <c r="F108" s="285" t="s">
        <v>1184</v>
      </c>
      <c r="G108" s="371">
        <v>8.9999999999999998E-4</v>
      </c>
      <c r="H108" s="364" t="s">
        <v>1242</v>
      </c>
      <c r="I108" s="371">
        <v>8.9999999999999998E-4</v>
      </c>
      <c r="J108" s="364" t="s">
        <v>1172</v>
      </c>
      <c r="K108" s="371">
        <v>8.0000000000000004E-4</v>
      </c>
    </row>
    <row r="109" spans="1:11">
      <c r="A109" s="1">
        <v>105</v>
      </c>
      <c r="B109" s="364" t="s">
        <v>1209</v>
      </c>
      <c r="C109" s="1">
        <v>8.9999999999999998E-4</v>
      </c>
      <c r="D109" s="285" t="s">
        <v>1239</v>
      </c>
      <c r="E109" s="371">
        <v>8.9999999999999998E-4</v>
      </c>
      <c r="F109" s="285" t="s">
        <v>1243</v>
      </c>
      <c r="G109" s="371">
        <v>8.9999999999999998E-4</v>
      </c>
      <c r="H109" s="364" t="s">
        <v>1234</v>
      </c>
      <c r="I109" s="371">
        <v>8.0000000000000004E-4</v>
      </c>
      <c r="J109" s="364" t="s">
        <v>1226</v>
      </c>
      <c r="K109" s="371">
        <v>8.0000000000000004E-4</v>
      </c>
    </row>
    <row r="110" spans="1:11">
      <c r="A110" s="1">
        <v>106</v>
      </c>
      <c r="B110" s="364" t="s">
        <v>1240</v>
      </c>
      <c r="C110" s="1">
        <v>8.9999999999999998E-4</v>
      </c>
      <c r="D110" s="285" t="s">
        <v>1195</v>
      </c>
      <c r="E110" s="371">
        <v>8.9999999999999998E-4</v>
      </c>
      <c r="F110" s="285" t="s">
        <v>1201</v>
      </c>
      <c r="G110" s="371">
        <v>8.9999999999999998E-4</v>
      </c>
      <c r="H110" s="364" t="s">
        <v>1230</v>
      </c>
      <c r="I110" s="371">
        <v>8.0000000000000004E-4</v>
      </c>
      <c r="J110" s="364" t="s">
        <v>1244</v>
      </c>
      <c r="K110" s="371">
        <v>8.0000000000000004E-4</v>
      </c>
    </row>
    <row r="111" spans="1:11">
      <c r="A111" s="1">
        <v>107</v>
      </c>
      <c r="B111" s="364" t="s">
        <v>1233</v>
      </c>
      <c r="C111" s="1">
        <v>8.9999999999999998E-4</v>
      </c>
      <c r="D111" s="285" t="s">
        <v>1174</v>
      </c>
      <c r="E111" s="371">
        <v>8.9999999999999998E-4</v>
      </c>
      <c r="F111" s="285" t="s">
        <v>1245</v>
      </c>
      <c r="G111" s="371">
        <v>8.0000000000000004E-4</v>
      </c>
      <c r="H111" s="364" t="s">
        <v>1200</v>
      </c>
      <c r="I111" s="371">
        <v>8.0000000000000004E-4</v>
      </c>
      <c r="J111" s="364" t="s">
        <v>1240</v>
      </c>
      <c r="K111" s="371">
        <v>8.0000000000000004E-4</v>
      </c>
    </row>
    <row r="112" spans="1:11">
      <c r="A112" s="1">
        <v>108</v>
      </c>
      <c r="B112" s="364" t="s">
        <v>1219</v>
      </c>
      <c r="C112" s="1">
        <v>8.9999999999999998E-4</v>
      </c>
      <c r="D112" s="285" t="s">
        <v>1204</v>
      </c>
      <c r="E112" s="371">
        <v>8.9999999999999998E-4</v>
      </c>
      <c r="F112" s="285" t="s">
        <v>1246</v>
      </c>
      <c r="G112" s="371">
        <v>8.0000000000000004E-4</v>
      </c>
      <c r="H112" s="364" t="s">
        <v>1247</v>
      </c>
      <c r="I112" s="371">
        <v>8.0000000000000004E-4</v>
      </c>
      <c r="J112" s="364" t="s">
        <v>1201</v>
      </c>
      <c r="K112" s="371">
        <v>8.0000000000000004E-4</v>
      </c>
    </row>
    <row r="113" spans="1:11">
      <c r="A113" s="1">
        <v>109</v>
      </c>
      <c r="B113" s="364" t="s">
        <v>1239</v>
      </c>
      <c r="C113" s="1">
        <v>8.9999999999999998E-4</v>
      </c>
      <c r="D113" s="285" t="s">
        <v>1168</v>
      </c>
      <c r="E113" s="371">
        <v>8.0000000000000004E-4</v>
      </c>
      <c r="F113" s="285" t="s">
        <v>1248</v>
      </c>
      <c r="G113" s="371">
        <v>8.0000000000000004E-4</v>
      </c>
      <c r="H113" s="364" t="s">
        <v>1226</v>
      </c>
      <c r="I113" s="371">
        <v>8.0000000000000004E-4</v>
      </c>
      <c r="J113" s="364" t="s">
        <v>1230</v>
      </c>
      <c r="K113" s="371">
        <v>8.0000000000000004E-4</v>
      </c>
    </row>
    <row r="114" spans="1:11">
      <c r="A114" s="1">
        <v>110</v>
      </c>
      <c r="B114" s="364" t="s">
        <v>1210</v>
      </c>
      <c r="C114" s="1">
        <v>8.9999999999999998E-4</v>
      </c>
      <c r="D114" s="285" t="s">
        <v>1249</v>
      </c>
      <c r="E114" s="371">
        <v>8.0000000000000004E-4</v>
      </c>
      <c r="F114" s="285" t="s">
        <v>1239</v>
      </c>
      <c r="G114" s="371">
        <v>8.0000000000000004E-4</v>
      </c>
      <c r="H114" s="364" t="s">
        <v>1219</v>
      </c>
      <c r="I114" s="371">
        <v>8.0000000000000004E-4</v>
      </c>
      <c r="J114" s="364" t="s">
        <v>1231</v>
      </c>
      <c r="K114" s="371">
        <v>8.0000000000000004E-4</v>
      </c>
    </row>
    <row r="115" spans="1:11">
      <c r="A115" s="1">
        <v>111</v>
      </c>
      <c r="B115" s="364" t="s">
        <v>1221</v>
      </c>
      <c r="C115" s="1">
        <v>8.9999999999999998E-4</v>
      </c>
      <c r="D115" s="285" t="s">
        <v>1221</v>
      </c>
      <c r="E115" s="371">
        <v>8.0000000000000004E-4</v>
      </c>
      <c r="F115" s="285" t="s">
        <v>1211</v>
      </c>
      <c r="G115" s="371">
        <v>8.0000000000000004E-4</v>
      </c>
      <c r="H115" s="364" t="s">
        <v>1198</v>
      </c>
      <c r="I115" s="371">
        <v>8.0000000000000004E-4</v>
      </c>
      <c r="J115" s="364" t="s">
        <v>1241</v>
      </c>
      <c r="K115" s="371">
        <v>8.0000000000000004E-4</v>
      </c>
    </row>
    <row r="116" spans="1:11">
      <c r="A116" s="1">
        <v>112</v>
      </c>
      <c r="B116" s="364" t="s">
        <v>1204</v>
      </c>
      <c r="C116" s="1">
        <v>8.0000000000000004E-4</v>
      </c>
      <c r="D116" s="285" t="s">
        <v>1136</v>
      </c>
      <c r="E116" s="371">
        <v>8.0000000000000004E-4</v>
      </c>
      <c r="F116" s="285" t="s">
        <v>1250</v>
      </c>
      <c r="G116" s="371">
        <v>8.0000000000000004E-4</v>
      </c>
      <c r="H116" s="364" t="s">
        <v>1231</v>
      </c>
      <c r="I116" s="371">
        <v>8.0000000000000004E-4</v>
      </c>
      <c r="J116" s="364" t="s">
        <v>1248</v>
      </c>
      <c r="K116" s="371">
        <v>8.0000000000000004E-4</v>
      </c>
    </row>
    <row r="117" spans="1:11">
      <c r="A117" s="1">
        <v>113</v>
      </c>
      <c r="B117" s="364" t="s">
        <v>1236</v>
      </c>
      <c r="C117" s="1">
        <v>8.0000000000000004E-4</v>
      </c>
      <c r="D117" s="285" t="s">
        <v>1210</v>
      </c>
      <c r="E117" s="371">
        <v>8.0000000000000004E-4</v>
      </c>
      <c r="F117" s="285" t="s">
        <v>1232</v>
      </c>
      <c r="G117" s="371">
        <v>8.0000000000000004E-4</v>
      </c>
      <c r="H117" s="364" t="s">
        <v>1251</v>
      </c>
      <c r="I117" s="371">
        <v>8.0000000000000004E-4</v>
      </c>
      <c r="J117" s="364" t="s">
        <v>1252</v>
      </c>
      <c r="K117" s="371">
        <v>8.0000000000000004E-4</v>
      </c>
    </row>
    <row r="118" spans="1:11">
      <c r="A118" s="1">
        <v>114</v>
      </c>
      <c r="B118" s="364" t="s">
        <v>1235</v>
      </c>
      <c r="C118" s="1">
        <v>8.0000000000000004E-4</v>
      </c>
      <c r="D118" s="285" t="s">
        <v>1253</v>
      </c>
      <c r="E118" s="371">
        <v>8.0000000000000004E-4</v>
      </c>
      <c r="F118" s="285" t="s">
        <v>1207</v>
      </c>
      <c r="G118" s="371">
        <v>8.0000000000000004E-4</v>
      </c>
      <c r="H118" s="364" t="s">
        <v>1218</v>
      </c>
      <c r="I118" s="371">
        <v>8.0000000000000004E-4</v>
      </c>
      <c r="J118" s="364" t="s">
        <v>1254</v>
      </c>
      <c r="K118" s="371">
        <v>8.0000000000000004E-4</v>
      </c>
    </row>
    <row r="119" spans="1:11">
      <c r="A119" s="1">
        <v>115</v>
      </c>
      <c r="B119" s="364" t="s">
        <v>1225</v>
      </c>
      <c r="C119" s="1">
        <v>8.0000000000000004E-4</v>
      </c>
      <c r="D119" s="285" t="s">
        <v>1254</v>
      </c>
      <c r="E119" s="371">
        <v>8.0000000000000004E-4</v>
      </c>
      <c r="F119" s="285" t="s">
        <v>1255</v>
      </c>
      <c r="G119" s="371">
        <v>8.0000000000000004E-4</v>
      </c>
      <c r="H119" s="364" t="s">
        <v>1205</v>
      </c>
      <c r="I119" s="371">
        <v>8.0000000000000004E-4</v>
      </c>
      <c r="J119" s="364" t="s">
        <v>1223</v>
      </c>
      <c r="K119" s="371">
        <v>8.0000000000000004E-4</v>
      </c>
    </row>
    <row r="120" spans="1:11">
      <c r="A120" s="1">
        <v>116</v>
      </c>
      <c r="B120" s="364" t="s">
        <v>1254</v>
      </c>
      <c r="C120" s="1">
        <v>8.0000000000000004E-4</v>
      </c>
      <c r="D120" s="285" t="s">
        <v>1194</v>
      </c>
      <c r="E120" s="371">
        <v>8.0000000000000004E-4</v>
      </c>
      <c r="F120" s="285" t="s">
        <v>1230</v>
      </c>
      <c r="G120" s="371">
        <v>8.0000000000000004E-4</v>
      </c>
      <c r="H120" s="364" t="s">
        <v>1245</v>
      </c>
      <c r="I120" s="371">
        <v>8.0000000000000004E-4</v>
      </c>
      <c r="J120" s="364" t="s">
        <v>1232</v>
      </c>
      <c r="K120" s="371">
        <v>8.0000000000000004E-4</v>
      </c>
    </row>
    <row r="121" spans="1:11">
      <c r="A121" s="1">
        <v>117</v>
      </c>
      <c r="B121" s="364" t="s">
        <v>1227</v>
      </c>
      <c r="C121" s="1">
        <v>8.0000000000000004E-4</v>
      </c>
      <c r="D121" s="285" t="s">
        <v>1256</v>
      </c>
      <c r="E121" s="371">
        <v>8.0000000000000004E-4</v>
      </c>
      <c r="F121" s="285" t="s">
        <v>1169</v>
      </c>
      <c r="G121" s="371">
        <v>8.0000000000000004E-4</v>
      </c>
      <c r="H121" s="364" t="s">
        <v>1196</v>
      </c>
      <c r="I121" s="371">
        <v>8.0000000000000004E-4</v>
      </c>
      <c r="J121" s="364" t="s">
        <v>1250</v>
      </c>
      <c r="K121" s="371">
        <v>8.0000000000000004E-4</v>
      </c>
    </row>
    <row r="122" spans="1:11">
      <c r="A122" s="1">
        <v>118</v>
      </c>
      <c r="B122" s="364" t="s">
        <v>1249</v>
      </c>
      <c r="C122" s="1">
        <v>8.0000000000000004E-4</v>
      </c>
      <c r="D122" s="285" t="s">
        <v>1257</v>
      </c>
      <c r="E122" s="371">
        <v>8.0000000000000004E-4</v>
      </c>
      <c r="F122" s="285" t="s">
        <v>1258</v>
      </c>
      <c r="G122" s="371">
        <v>8.0000000000000004E-4</v>
      </c>
      <c r="H122" s="364" t="s">
        <v>1216</v>
      </c>
      <c r="I122" s="371">
        <v>8.0000000000000004E-4</v>
      </c>
      <c r="J122" s="364" t="s">
        <v>1206</v>
      </c>
      <c r="K122" s="371">
        <v>6.9999999999999999E-4</v>
      </c>
    </row>
    <row r="123" spans="1:11">
      <c r="A123" s="1">
        <v>119</v>
      </c>
      <c r="B123" s="364" t="s">
        <v>1224</v>
      </c>
      <c r="C123" s="1">
        <v>8.0000000000000004E-4</v>
      </c>
      <c r="D123" s="285" t="s">
        <v>1241</v>
      </c>
      <c r="E123" s="371">
        <v>8.0000000000000004E-4</v>
      </c>
      <c r="F123" s="285" t="s">
        <v>1259</v>
      </c>
      <c r="G123" s="371">
        <v>6.9999999999999999E-4</v>
      </c>
      <c r="H123" s="364" t="s">
        <v>1225</v>
      </c>
      <c r="I123" s="371">
        <v>8.0000000000000004E-4</v>
      </c>
      <c r="J123" s="364" t="s">
        <v>1237</v>
      </c>
      <c r="K123" s="371">
        <v>6.9999999999999999E-4</v>
      </c>
    </row>
    <row r="124" spans="1:11">
      <c r="A124" s="1">
        <v>120</v>
      </c>
      <c r="B124" s="364" t="s">
        <v>1244</v>
      </c>
      <c r="C124" s="1">
        <v>8.0000000000000004E-4</v>
      </c>
      <c r="D124" s="285" t="s">
        <v>1225</v>
      </c>
      <c r="E124" s="371">
        <v>8.0000000000000004E-4</v>
      </c>
      <c r="F124" s="285" t="s">
        <v>1260</v>
      </c>
      <c r="G124" s="371">
        <v>6.9999999999999999E-4</v>
      </c>
      <c r="H124" s="364" t="s">
        <v>1232</v>
      </c>
      <c r="I124" s="371">
        <v>6.9999999999999999E-4</v>
      </c>
      <c r="J124" s="364" t="s">
        <v>1158</v>
      </c>
      <c r="K124" s="371">
        <v>6.9999999999999999E-4</v>
      </c>
    </row>
    <row r="125" spans="1:11">
      <c r="A125" s="1">
        <v>121</v>
      </c>
      <c r="B125" s="364" t="s">
        <v>1151</v>
      </c>
      <c r="C125" s="1">
        <v>8.0000000000000004E-4</v>
      </c>
      <c r="D125" s="285" t="s">
        <v>1235</v>
      </c>
      <c r="E125" s="371">
        <v>8.0000000000000004E-4</v>
      </c>
      <c r="F125" s="285" t="s">
        <v>1244</v>
      </c>
      <c r="G125" s="371">
        <v>6.9999999999999999E-4</v>
      </c>
      <c r="H125" s="364" t="s">
        <v>1241</v>
      </c>
      <c r="I125" s="371">
        <v>6.9999999999999999E-4</v>
      </c>
      <c r="J125" s="364" t="s">
        <v>1224</v>
      </c>
      <c r="K125" s="371">
        <v>6.9999999999999999E-4</v>
      </c>
    </row>
    <row r="126" spans="1:11">
      <c r="A126" s="1">
        <v>122</v>
      </c>
      <c r="B126" s="364" t="s">
        <v>1259</v>
      </c>
      <c r="C126" s="1">
        <v>6.9999999999999999E-4</v>
      </c>
      <c r="D126" s="285" t="s">
        <v>1259</v>
      </c>
      <c r="E126" s="371">
        <v>8.0000000000000004E-4</v>
      </c>
      <c r="F126" s="285" t="s">
        <v>1251</v>
      </c>
      <c r="G126" s="371">
        <v>6.9999999999999999E-4</v>
      </c>
      <c r="H126" s="364" t="s">
        <v>1261</v>
      </c>
      <c r="I126" s="371">
        <v>6.9999999999999999E-4</v>
      </c>
      <c r="J126" s="364" t="s">
        <v>1260</v>
      </c>
      <c r="K126" s="371">
        <v>6.9999999999999999E-4</v>
      </c>
    </row>
    <row r="127" spans="1:11">
      <c r="A127" s="1">
        <v>123</v>
      </c>
      <c r="B127" s="364" t="s">
        <v>1253</v>
      </c>
      <c r="C127" s="1">
        <v>6.9999999999999999E-4</v>
      </c>
      <c r="D127" s="285" t="s">
        <v>1227</v>
      </c>
      <c r="E127" s="371">
        <v>8.0000000000000004E-4</v>
      </c>
      <c r="F127" s="285" t="s">
        <v>1262</v>
      </c>
      <c r="G127" s="371">
        <v>6.9999999999999999E-4</v>
      </c>
      <c r="H127" s="364" t="s">
        <v>1240</v>
      </c>
      <c r="I127" s="371">
        <v>6.9999999999999999E-4</v>
      </c>
      <c r="J127" s="364" t="s">
        <v>1263</v>
      </c>
      <c r="K127" s="371">
        <v>6.9999999999999999E-4</v>
      </c>
    </row>
    <row r="128" spans="1:11">
      <c r="A128" s="1">
        <v>124</v>
      </c>
      <c r="B128" s="364" t="s">
        <v>1241</v>
      </c>
      <c r="C128" s="1">
        <v>6.9999999999999999E-4</v>
      </c>
      <c r="D128" s="285" t="s">
        <v>1264</v>
      </c>
      <c r="E128" s="371">
        <v>6.9999999999999999E-4</v>
      </c>
      <c r="F128" s="285" t="s">
        <v>1254</v>
      </c>
      <c r="G128" s="371">
        <v>6.9999999999999999E-4</v>
      </c>
      <c r="H128" s="364" t="s">
        <v>1254</v>
      </c>
      <c r="I128" s="371">
        <v>6.9999999999999999E-4</v>
      </c>
      <c r="J128" s="364" t="s">
        <v>1236</v>
      </c>
      <c r="K128" s="371">
        <v>6.9999999999999999E-4</v>
      </c>
    </row>
    <row r="129" spans="1:11">
      <c r="A129" s="1">
        <v>125</v>
      </c>
      <c r="B129" s="364" t="s">
        <v>1234</v>
      </c>
      <c r="C129" s="1">
        <v>6.9999999999999999E-4</v>
      </c>
      <c r="D129" s="285" t="s">
        <v>1244</v>
      </c>
      <c r="E129" s="371">
        <v>6.9999999999999999E-4</v>
      </c>
      <c r="F129" s="285" t="s">
        <v>1204</v>
      </c>
      <c r="G129" s="371">
        <v>6.9999999999999999E-4</v>
      </c>
      <c r="H129" s="364" t="s">
        <v>1244</v>
      </c>
      <c r="I129" s="371">
        <v>6.9999999999999999E-4</v>
      </c>
      <c r="J129" s="364" t="s">
        <v>1243</v>
      </c>
      <c r="K129" s="371">
        <v>6.9999999999999999E-4</v>
      </c>
    </row>
    <row r="130" spans="1:11">
      <c r="A130" s="1">
        <v>126</v>
      </c>
      <c r="B130" s="364" t="s">
        <v>1257</v>
      </c>
      <c r="C130" s="1">
        <v>6.9999999999999999E-4</v>
      </c>
      <c r="D130" s="285" t="s">
        <v>1243</v>
      </c>
      <c r="E130" s="371">
        <v>6.9999999999999999E-4</v>
      </c>
      <c r="F130" s="285" t="s">
        <v>1256</v>
      </c>
      <c r="G130" s="371">
        <v>6.9999999999999999E-4</v>
      </c>
      <c r="H130" s="364" t="s">
        <v>1238</v>
      </c>
      <c r="I130" s="371">
        <v>6.9999999999999999E-4</v>
      </c>
      <c r="J130" s="364" t="s">
        <v>1249</v>
      </c>
      <c r="K130" s="371">
        <v>6.9999999999999999E-4</v>
      </c>
    </row>
    <row r="131" spans="1:11">
      <c r="A131" s="1">
        <v>127</v>
      </c>
      <c r="B131" s="364" t="s">
        <v>1231</v>
      </c>
      <c r="C131" s="1">
        <v>6.9999999999999999E-4</v>
      </c>
      <c r="D131" s="285" t="s">
        <v>1265</v>
      </c>
      <c r="E131" s="371">
        <v>6.9999999999999999E-4</v>
      </c>
      <c r="F131" s="285" t="s">
        <v>1240</v>
      </c>
      <c r="G131" s="371">
        <v>6.9999999999999999E-4</v>
      </c>
      <c r="H131" s="364" t="s">
        <v>1237</v>
      </c>
      <c r="I131" s="371">
        <v>6.9999999999999999E-4</v>
      </c>
      <c r="J131" s="364" t="s">
        <v>1266</v>
      </c>
      <c r="K131" s="371">
        <v>6.9999999999999999E-4</v>
      </c>
    </row>
    <row r="132" spans="1:11">
      <c r="A132" s="1">
        <v>128</v>
      </c>
      <c r="B132" s="364" t="s">
        <v>1238</v>
      </c>
      <c r="C132" s="1">
        <v>6.9999999999999999E-4</v>
      </c>
      <c r="D132" s="285" t="s">
        <v>1266</v>
      </c>
      <c r="E132" s="371">
        <v>6.9999999999999999E-4</v>
      </c>
      <c r="F132" s="285" t="s">
        <v>1227</v>
      </c>
      <c r="G132" s="371">
        <v>6.9999999999999999E-4</v>
      </c>
      <c r="H132" s="364" t="s">
        <v>1257</v>
      </c>
      <c r="I132" s="371">
        <v>6.9999999999999999E-4</v>
      </c>
      <c r="J132" s="364" t="s">
        <v>1267</v>
      </c>
      <c r="K132" s="371">
        <v>6.9999999999999999E-4</v>
      </c>
    </row>
    <row r="133" spans="1:11">
      <c r="A133" s="1">
        <v>129</v>
      </c>
      <c r="B133" s="364" t="s">
        <v>1251</v>
      </c>
      <c r="C133" s="1">
        <v>6.9999999999999999E-4</v>
      </c>
      <c r="D133" s="285" t="s">
        <v>1252</v>
      </c>
      <c r="E133" s="371">
        <v>6.9999999999999999E-4</v>
      </c>
      <c r="F133" s="285" t="s">
        <v>1247</v>
      </c>
      <c r="G133" s="371">
        <v>6.9999999999999999E-4</v>
      </c>
      <c r="H133" s="364" t="s">
        <v>1228</v>
      </c>
      <c r="I133" s="371">
        <v>6.9999999999999999E-4</v>
      </c>
      <c r="J133" s="364" t="s">
        <v>1207</v>
      </c>
      <c r="K133" s="371">
        <v>5.9999999999999995E-4</v>
      </c>
    </row>
    <row r="134" spans="1:11">
      <c r="A134" s="1">
        <v>130</v>
      </c>
      <c r="B134" s="364" t="s">
        <v>1243</v>
      </c>
      <c r="C134" s="1">
        <v>6.9999999999999999E-4</v>
      </c>
      <c r="D134" s="285" t="s">
        <v>1268</v>
      </c>
      <c r="E134" s="371">
        <v>6.9999999999999999E-4</v>
      </c>
      <c r="F134" s="285" t="s">
        <v>1263</v>
      </c>
      <c r="G134" s="371">
        <v>6.9999999999999999E-4</v>
      </c>
      <c r="H134" s="364" t="s">
        <v>1246</v>
      </c>
      <c r="I134" s="371">
        <v>6.9999999999999999E-4</v>
      </c>
      <c r="J134" s="364" t="s">
        <v>1221</v>
      </c>
      <c r="K134" s="371">
        <v>5.9999999999999995E-4</v>
      </c>
    </row>
    <row r="135" spans="1:11">
      <c r="A135" s="1">
        <v>131</v>
      </c>
      <c r="B135" s="364" t="s">
        <v>1252</v>
      </c>
      <c r="C135" s="1">
        <v>6.9999999999999999E-4</v>
      </c>
      <c r="D135" s="285" t="s">
        <v>1247</v>
      </c>
      <c r="E135" s="371">
        <v>6.9999999999999999E-4</v>
      </c>
      <c r="F135" s="285" t="s">
        <v>1269</v>
      </c>
      <c r="G135" s="371">
        <v>5.9999999999999995E-4</v>
      </c>
      <c r="H135" s="364" t="s">
        <v>1243</v>
      </c>
      <c r="I135" s="371">
        <v>6.9999999999999999E-4</v>
      </c>
      <c r="J135" s="364" t="s">
        <v>1270</v>
      </c>
      <c r="K135" s="371">
        <v>5.9999999999999995E-4</v>
      </c>
    </row>
    <row r="136" spans="1:11">
      <c r="A136" s="1">
        <v>132</v>
      </c>
      <c r="B136" s="364" t="s">
        <v>1271</v>
      </c>
      <c r="C136" s="1">
        <v>6.9999999999999999E-4</v>
      </c>
      <c r="D136" s="285" t="s">
        <v>1251</v>
      </c>
      <c r="E136" s="371">
        <v>6.9999999999999999E-4</v>
      </c>
      <c r="F136" s="285" t="s">
        <v>1225</v>
      </c>
      <c r="G136" s="371">
        <v>5.9999999999999995E-4</v>
      </c>
      <c r="H136" s="364" t="s">
        <v>1248</v>
      </c>
      <c r="I136" s="371">
        <v>6.9999999999999999E-4</v>
      </c>
      <c r="J136" s="364" t="s">
        <v>1251</v>
      </c>
      <c r="K136" s="371">
        <v>5.9999999999999995E-4</v>
      </c>
    </row>
    <row r="137" spans="1:11">
      <c r="A137" s="1">
        <v>133</v>
      </c>
      <c r="B137" s="364" t="s">
        <v>1248</v>
      </c>
      <c r="C137" s="1">
        <v>6.9999999999999999E-4</v>
      </c>
      <c r="D137" s="285" t="s">
        <v>1224</v>
      </c>
      <c r="E137" s="371">
        <v>6.9999999999999999E-4</v>
      </c>
      <c r="F137" s="285" t="s">
        <v>1167</v>
      </c>
      <c r="G137" s="371">
        <v>5.9999999999999995E-4</v>
      </c>
      <c r="H137" s="364" t="s">
        <v>1239</v>
      </c>
      <c r="I137" s="371">
        <v>6.9999999999999999E-4</v>
      </c>
      <c r="J137" s="364" t="s">
        <v>1246</v>
      </c>
      <c r="K137" s="371">
        <v>5.9999999999999995E-4</v>
      </c>
    </row>
    <row r="138" spans="1:11">
      <c r="A138" s="1">
        <v>134</v>
      </c>
      <c r="B138" s="364" t="s">
        <v>1265</v>
      </c>
      <c r="C138" s="1">
        <v>6.9999999999999999E-4</v>
      </c>
      <c r="D138" s="285" t="s">
        <v>1272</v>
      </c>
      <c r="E138" s="371">
        <v>6.9999999999999999E-4</v>
      </c>
      <c r="F138" s="285" t="s">
        <v>1273</v>
      </c>
      <c r="G138" s="371">
        <v>5.9999999999999995E-4</v>
      </c>
      <c r="H138" s="364" t="s">
        <v>1249</v>
      </c>
      <c r="I138" s="371">
        <v>6.9999999999999999E-4</v>
      </c>
      <c r="J138" s="364" t="s">
        <v>1191</v>
      </c>
      <c r="K138" s="371">
        <v>5.9999999999999995E-4</v>
      </c>
    </row>
    <row r="139" spans="1:11">
      <c r="A139" s="1">
        <v>135</v>
      </c>
      <c r="B139" s="364" t="s">
        <v>1268</v>
      </c>
      <c r="C139" s="1">
        <v>6.9999999999999999E-4</v>
      </c>
      <c r="D139" s="285" t="s">
        <v>1238</v>
      </c>
      <c r="E139" s="371">
        <v>6.9999999999999999E-4</v>
      </c>
      <c r="F139" s="285" t="s">
        <v>1226</v>
      </c>
      <c r="G139" s="371">
        <v>5.9999999999999995E-4</v>
      </c>
      <c r="H139" s="364" t="s">
        <v>1255</v>
      </c>
      <c r="I139" s="371">
        <v>6.9999999999999999E-4</v>
      </c>
      <c r="J139" s="364" t="s">
        <v>1253</v>
      </c>
      <c r="K139" s="371">
        <v>5.9999999999999995E-4</v>
      </c>
    </row>
    <row r="140" spans="1:11">
      <c r="A140" s="1">
        <v>136</v>
      </c>
      <c r="B140" s="364" t="s">
        <v>1272</v>
      </c>
      <c r="C140" s="1">
        <v>6.9999999999999999E-4</v>
      </c>
      <c r="D140" s="285" t="s">
        <v>1234</v>
      </c>
      <c r="E140" s="371">
        <v>6.9999999999999999E-4</v>
      </c>
      <c r="F140" s="285" t="s">
        <v>1268</v>
      </c>
      <c r="G140" s="371">
        <v>5.9999999999999995E-4</v>
      </c>
      <c r="H140" s="364" t="s">
        <v>1189</v>
      </c>
      <c r="I140" s="371">
        <v>6.9999999999999999E-4</v>
      </c>
      <c r="J140" s="364" t="s">
        <v>1274</v>
      </c>
      <c r="K140" s="371">
        <v>5.9999999999999995E-4</v>
      </c>
    </row>
    <row r="141" spans="1:11">
      <c r="A141" s="1">
        <v>137</v>
      </c>
      <c r="B141" s="364" t="s">
        <v>1275</v>
      </c>
      <c r="C141" s="1">
        <v>6.9999999999999999E-4</v>
      </c>
      <c r="D141" s="285" t="s">
        <v>1275</v>
      </c>
      <c r="E141" s="371">
        <v>6.9999999999999999E-4</v>
      </c>
      <c r="F141" s="285" t="s">
        <v>1223</v>
      </c>
      <c r="G141" s="371">
        <v>5.9999999999999995E-4</v>
      </c>
      <c r="H141" s="364" t="s">
        <v>1262</v>
      </c>
      <c r="I141" s="371">
        <v>6.9999999999999999E-4</v>
      </c>
      <c r="J141" s="364" t="s">
        <v>1276</v>
      </c>
      <c r="K141" s="371">
        <v>5.9999999999999995E-4</v>
      </c>
    </row>
    <row r="142" spans="1:11">
      <c r="A142" s="1">
        <v>138</v>
      </c>
      <c r="B142" s="364" t="s">
        <v>1256</v>
      </c>
      <c r="C142" s="1">
        <v>6.9999999999999999E-4</v>
      </c>
      <c r="D142" s="285" t="s">
        <v>1270</v>
      </c>
      <c r="E142" s="371">
        <v>6.9999999999999999E-4</v>
      </c>
      <c r="F142" s="285" t="s">
        <v>1277</v>
      </c>
      <c r="G142" s="371">
        <v>5.9999999999999995E-4</v>
      </c>
      <c r="H142" s="364" t="s">
        <v>1236</v>
      </c>
      <c r="I142" s="371">
        <v>6.9999999999999999E-4</v>
      </c>
      <c r="J142" s="364" t="s">
        <v>1255</v>
      </c>
      <c r="K142" s="371">
        <v>5.9999999999999995E-4</v>
      </c>
    </row>
    <row r="143" spans="1:11">
      <c r="A143" s="1">
        <v>139</v>
      </c>
      <c r="B143" s="364" t="s">
        <v>1247</v>
      </c>
      <c r="C143" s="1">
        <v>6.9999999999999999E-4</v>
      </c>
      <c r="D143" s="285" t="s">
        <v>1278</v>
      </c>
      <c r="E143" s="371">
        <v>6.9999999999999999E-4</v>
      </c>
      <c r="F143" s="285" t="s">
        <v>1242</v>
      </c>
      <c r="G143" s="371">
        <v>5.9999999999999995E-4</v>
      </c>
      <c r="H143" s="364" t="s">
        <v>1229</v>
      </c>
      <c r="I143" s="371">
        <v>6.9999999999999999E-4</v>
      </c>
      <c r="J143" s="364" t="s">
        <v>1279</v>
      </c>
      <c r="K143" s="371">
        <v>5.9999999999999995E-4</v>
      </c>
    </row>
    <row r="144" spans="1:11">
      <c r="A144" s="1">
        <v>140</v>
      </c>
      <c r="B144" s="364" t="s">
        <v>1266</v>
      </c>
      <c r="C144" s="1">
        <v>6.9999999999999999E-4</v>
      </c>
      <c r="D144" s="285" t="s">
        <v>1271</v>
      </c>
      <c r="E144" s="371">
        <v>6.9999999999999999E-4</v>
      </c>
      <c r="F144" s="285" t="s">
        <v>1266</v>
      </c>
      <c r="G144" s="371">
        <v>5.9999999999999995E-4</v>
      </c>
      <c r="H144" s="364" t="s">
        <v>1280</v>
      </c>
      <c r="I144" s="371">
        <v>5.9999999999999995E-4</v>
      </c>
      <c r="J144" s="364" t="s">
        <v>1281</v>
      </c>
      <c r="K144" s="371">
        <v>5.9999999999999995E-4</v>
      </c>
    </row>
    <row r="145" spans="1:11">
      <c r="A145" s="1">
        <v>141</v>
      </c>
      <c r="B145" s="364" t="s">
        <v>1270</v>
      </c>
      <c r="C145" s="1">
        <v>5.9999999999999995E-4</v>
      </c>
      <c r="D145" s="285" t="s">
        <v>1282</v>
      </c>
      <c r="E145" s="371">
        <v>5.9999999999999995E-4</v>
      </c>
      <c r="F145" s="285" t="s">
        <v>1202</v>
      </c>
      <c r="G145" s="371">
        <v>5.0000000000000001E-4</v>
      </c>
      <c r="H145" s="364" t="s">
        <v>1250</v>
      </c>
      <c r="I145" s="371">
        <v>5.9999999999999995E-4</v>
      </c>
      <c r="J145" s="364" t="s">
        <v>1283</v>
      </c>
      <c r="K145" s="371">
        <v>5.9999999999999995E-4</v>
      </c>
    </row>
    <row r="146" spans="1:11">
      <c r="A146" s="1">
        <v>142</v>
      </c>
      <c r="B146" s="364" t="s">
        <v>1264</v>
      </c>
      <c r="C146" s="1">
        <v>5.9999999999999995E-4</v>
      </c>
      <c r="D146" s="285" t="s">
        <v>1284</v>
      </c>
      <c r="E146" s="371">
        <v>5.9999999999999995E-4</v>
      </c>
      <c r="F146" s="285" t="s">
        <v>1191</v>
      </c>
      <c r="G146" s="371">
        <v>5.0000000000000001E-4</v>
      </c>
      <c r="H146" s="364" t="s">
        <v>1283</v>
      </c>
      <c r="I146" s="371">
        <v>5.9999999999999995E-4</v>
      </c>
      <c r="J146" s="364" t="s">
        <v>1247</v>
      </c>
      <c r="K146" s="371">
        <v>5.9999999999999995E-4</v>
      </c>
    </row>
    <row r="147" spans="1:11">
      <c r="A147" s="1">
        <v>143</v>
      </c>
      <c r="B147" s="364" t="s">
        <v>1260</v>
      </c>
      <c r="C147" s="1">
        <v>5.9999999999999995E-4</v>
      </c>
      <c r="D147" s="285" t="s">
        <v>1285</v>
      </c>
      <c r="E147" s="371">
        <v>5.9999999999999995E-4</v>
      </c>
      <c r="F147" s="285" t="s">
        <v>1216</v>
      </c>
      <c r="G147" s="371">
        <v>5.0000000000000001E-4</v>
      </c>
      <c r="H147" s="364" t="s">
        <v>1268</v>
      </c>
      <c r="I147" s="371">
        <v>5.9999999999999995E-4</v>
      </c>
      <c r="J147" s="364" t="s">
        <v>1256</v>
      </c>
      <c r="K147" s="371">
        <v>5.9999999999999995E-4</v>
      </c>
    </row>
    <row r="148" spans="1:11">
      <c r="A148" s="1">
        <v>144</v>
      </c>
      <c r="B148" s="364" t="s">
        <v>1282</v>
      </c>
      <c r="C148" s="1">
        <v>5.9999999999999995E-4</v>
      </c>
      <c r="D148" s="285" t="s">
        <v>1231</v>
      </c>
      <c r="E148" s="371">
        <v>5.9999999999999995E-4</v>
      </c>
      <c r="F148" s="285" t="s">
        <v>1286</v>
      </c>
      <c r="G148" s="371">
        <v>5.0000000000000001E-4</v>
      </c>
      <c r="H148" s="364" t="s">
        <v>1273</v>
      </c>
      <c r="I148" s="371">
        <v>5.9999999999999995E-4</v>
      </c>
      <c r="J148" s="364" t="s">
        <v>1287</v>
      </c>
      <c r="K148" s="371">
        <v>5.9999999999999995E-4</v>
      </c>
    </row>
    <row r="149" spans="1:11">
      <c r="A149" s="1">
        <v>145</v>
      </c>
      <c r="B149" s="364" t="s">
        <v>1278</v>
      </c>
      <c r="C149" s="1">
        <v>5.9999999999999995E-4</v>
      </c>
      <c r="D149" s="285" t="s">
        <v>1248</v>
      </c>
      <c r="E149" s="371">
        <v>5.9999999999999995E-4</v>
      </c>
      <c r="F149" s="285" t="s">
        <v>1233</v>
      </c>
      <c r="G149" s="371">
        <v>5.0000000000000001E-4</v>
      </c>
      <c r="H149" s="364" t="s">
        <v>1259</v>
      </c>
      <c r="I149" s="371">
        <v>5.9999999999999995E-4</v>
      </c>
      <c r="J149" s="364" t="s">
        <v>1216</v>
      </c>
      <c r="K149" s="371">
        <v>5.9999999999999995E-4</v>
      </c>
    </row>
    <row r="150" spans="1:11">
      <c r="A150" s="1">
        <v>146</v>
      </c>
      <c r="B150" s="364" t="s">
        <v>1285</v>
      </c>
      <c r="C150" s="1">
        <v>5.9999999999999995E-4</v>
      </c>
      <c r="D150" s="285" t="s">
        <v>1260</v>
      </c>
      <c r="E150" s="371">
        <v>5.9999999999999995E-4</v>
      </c>
      <c r="F150" s="285" t="s">
        <v>1236</v>
      </c>
      <c r="G150" s="371">
        <v>5.0000000000000001E-4</v>
      </c>
      <c r="H150" s="364" t="s">
        <v>1258</v>
      </c>
      <c r="I150" s="371">
        <v>5.9999999999999995E-4</v>
      </c>
      <c r="J150" s="364" t="s">
        <v>1272</v>
      </c>
      <c r="K150" s="371">
        <v>5.9999999999999995E-4</v>
      </c>
    </row>
    <row r="151" spans="1:11">
      <c r="A151" s="1">
        <v>147</v>
      </c>
      <c r="B151" s="364" t="s">
        <v>1237</v>
      </c>
      <c r="C151" s="1">
        <v>5.9999999999999995E-4</v>
      </c>
      <c r="D151" s="285" t="s">
        <v>1280</v>
      </c>
      <c r="E151" s="371">
        <v>5.9999999999999995E-4</v>
      </c>
      <c r="F151" s="285" t="s">
        <v>1288</v>
      </c>
      <c r="G151" s="371">
        <v>5.0000000000000001E-4</v>
      </c>
      <c r="H151" s="364" t="s">
        <v>1289</v>
      </c>
      <c r="I151" s="371">
        <v>5.9999999999999995E-4</v>
      </c>
      <c r="J151" s="364" t="s">
        <v>1273</v>
      </c>
      <c r="K151" s="371">
        <v>5.9999999999999995E-4</v>
      </c>
    </row>
    <row r="152" spans="1:11">
      <c r="A152" s="1">
        <v>148</v>
      </c>
      <c r="B152" s="364" t="s">
        <v>1280</v>
      </c>
      <c r="C152" s="1">
        <v>5.9999999999999995E-4</v>
      </c>
      <c r="D152" s="285" t="s">
        <v>1267</v>
      </c>
      <c r="E152" s="371">
        <v>5.9999999999999995E-4</v>
      </c>
      <c r="F152" s="285" t="s">
        <v>1290</v>
      </c>
      <c r="G152" s="371">
        <v>5.0000000000000001E-4</v>
      </c>
      <c r="H152" s="364" t="s">
        <v>1253</v>
      </c>
      <c r="I152" s="371">
        <v>5.9999999999999995E-4</v>
      </c>
      <c r="J152" s="364" t="s">
        <v>1257</v>
      </c>
      <c r="K152" s="371">
        <v>5.0000000000000001E-4</v>
      </c>
    </row>
    <row r="153" spans="1:11">
      <c r="A153" s="1">
        <v>149</v>
      </c>
      <c r="B153" s="364" t="s">
        <v>1284</v>
      </c>
      <c r="C153" s="1">
        <v>5.9999999999999995E-4</v>
      </c>
      <c r="D153" s="285" t="s">
        <v>1274</v>
      </c>
      <c r="E153" s="371">
        <v>5.9999999999999995E-4</v>
      </c>
      <c r="F153" s="285" t="s">
        <v>1291</v>
      </c>
      <c r="G153" s="371">
        <v>5.0000000000000001E-4</v>
      </c>
      <c r="H153" s="364" t="s">
        <v>1276</v>
      </c>
      <c r="I153" s="371">
        <v>5.9999999999999995E-4</v>
      </c>
      <c r="J153" s="364" t="s">
        <v>1245</v>
      </c>
      <c r="K153" s="371">
        <v>5.0000000000000001E-4</v>
      </c>
    </row>
    <row r="154" spans="1:11">
      <c r="A154" s="1">
        <v>150</v>
      </c>
      <c r="B154" s="364" t="s">
        <v>1273</v>
      </c>
      <c r="C154" s="1">
        <v>5.9999999999999995E-4</v>
      </c>
      <c r="D154" s="285" t="s">
        <v>1292</v>
      </c>
      <c r="E154" s="371">
        <v>5.9999999999999995E-4</v>
      </c>
      <c r="F154" s="285" t="s">
        <v>1278</v>
      </c>
      <c r="G154" s="371">
        <v>5.0000000000000001E-4</v>
      </c>
      <c r="H154" s="364" t="s">
        <v>1272</v>
      </c>
      <c r="I154" s="371">
        <v>5.9999999999999995E-4</v>
      </c>
      <c r="J154" s="364" t="s">
        <v>1278</v>
      </c>
      <c r="K154" s="371">
        <v>5.0000000000000001E-4</v>
      </c>
    </row>
    <row r="155" spans="1:11">
      <c r="A155" s="1">
        <v>151</v>
      </c>
      <c r="B155" s="364" t="s">
        <v>1293</v>
      </c>
      <c r="C155" s="1">
        <v>5.9999999999999995E-4</v>
      </c>
      <c r="D155" s="285" t="s">
        <v>1294</v>
      </c>
      <c r="E155" s="371">
        <v>5.9999999999999995E-4</v>
      </c>
      <c r="F155" s="285" t="s">
        <v>1261</v>
      </c>
      <c r="G155" s="371">
        <v>5.0000000000000001E-4</v>
      </c>
      <c r="H155" s="364" t="s">
        <v>1277</v>
      </c>
      <c r="I155" s="371">
        <v>5.9999999999999995E-4</v>
      </c>
      <c r="J155" s="364" t="s">
        <v>1259</v>
      </c>
      <c r="K155" s="371">
        <v>5.0000000000000001E-4</v>
      </c>
    </row>
    <row r="156" spans="1:11">
      <c r="A156" s="1">
        <v>152</v>
      </c>
      <c r="B156" s="364" t="s">
        <v>1250</v>
      </c>
      <c r="C156" s="1">
        <v>5.9999999999999995E-4</v>
      </c>
      <c r="D156" s="285" t="s">
        <v>1273</v>
      </c>
      <c r="E156" s="371">
        <v>5.9999999999999995E-4</v>
      </c>
      <c r="F156" s="285" t="s">
        <v>1253</v>
      </c>
      <c r="G156" s="371">
        <v>5.0000000000000001E-4</v>
      </c>
      <c r="H156" s="364" t="s">
        <v>1285</v>
      </c>
      <c r="I156" s="371">
        <v>5.9999999999999995E-4</v>
      </c>
      <c r="J156" s="364" t="s">
        <v>1291</v>
      </c>
      <c r="K156" s="371">
        <v>5.0000000000000001E-4</v>
      </c>
    </row>
    <row r="157" spans="1:11">
      <c r="A157" s="1">
        <v>153</v>
      </c>
      <c r="B157" s="364" t="s">
        <v>1229</v>
      </c>
      <c r="C157" s="1">
        <v>5.0000000000000001E-4</v>
      </c>
      <c r="D157" s="285" t="s">
        <v>1295</v>
      </c>
      <c r="E157" s="371">
        <v>5.9999999999999995E-4</v>
      </c>
      <c r="F157" s="285" t="s">
        <v>1296</v>
      </c>
      <c r="G157" s="371">
        <v>5.0000000000000001E-4</v>
      </c>
      <c r="H157" s="364" t="s">
        <v>1288</v>
      </c>
      <c r="I157" s="371">
        <v>5.9999999999999995E-4</v>
      </c>
      <c r="J157" s="364" t="s">
        <v>1262</v>
      </c>
      <c r="K157" s="371">
        <v>5.0000000000000001E-4</v>
      </c>
    </row>
    <row r="158" spans="1:11">
      <c r="A158" s="1">
        <v>154</v>
      </c>
      <c r="B158" s="364" t="s">
        <v>1274</v>
      </c>
      <c r="C158" s="1">
        <v>5.0000000000000001E-4</v>
      </c>
      <c r="D158" s="285" t="s">
        <v>1297</v>
      </c>
      <c r="E158" s="371">
        <v>5.0000000000000001E-4</v>
      </c>
      <c r="F158" s="285" t="s">
        <v>1279</v>
      </c>
      <c r="G158" s="371">
        <v>5.0000000000000001E-4</v>
      </c>
      <c r="H158" s="364" t="s">
        <v>1293</v>
      </c>
      <c r="I158" s="371">
        <v>5.9999999999999995E-4</v>
      </c>
      <c r="J158" s="364" t="s">
        <v>1227</v>
      </c>
      <c r="K158" s="371">
        <v>5.0000000000000001E-4</v>
      </c>
    </row>
    <row r="159" spans="1:11">
      <c r="A159" s="1">
        <v>155</v>
      </c>
      <c r="B159" s="364" t="s">
        <v>1267</v>
      </c>
      <c r="C159" s="1">
        <v>5.0000000000000001E-4</v>
      </c>
      <c r="D159" s="285" t="s">
        <v>1293</v>
      </c>
      <c r="E159" s="371">
        <v>5.0000000000000001E-4</v>
      </c>
      <c r="F159" s="285" t="s">
        <v>1275</v>
      </c>
      <c r="G159" s="371">
        <v>5.0000000000000001E-4</v>
      </c>
      <c r="H159" s="364" t="s">
        <v>1282</v>
      </c>
      <c r="I159" s="371">
        <v>5.0000000000000001E-4</v>
      </c>
      <c r="J159" s="364" t="s">
        <v>1271</v>
      </c>
      <c r="K159" s="371">
        <v>5.0000000000000001E-4</v>
      </c>
    </row>
    <row r="160" spans="1:11">
      <c r="A160" s="1">
        <v>156</v>
      </c>
      <c r="B160" s="364" t="s">
        <v>1246</v>
      </c>
      <c r="C160" s="1">
        <v>5.0000000000000001E-4</v>
      </c>
      <c r="D160" s="285" t="s">
        <v>1298</v>
      </c>
      <c r="E160" s="371">
        <v>5.0000000000000001E-4</v>
      </c>
      <c r="F160" s="285" t="s">
        <v>1264</v>
      </c>
      <c r="G160" s="371">
        <v>5.0000000000000001E-4</v>
      </c>
      <c r="H160" s="364" t="s">
        <v>1263</v>
      </c>
      <c r="I160" s="371">
        <v>5.0000000000000001E-4</v>
      </c>
      <c r="J160" s="364" t="s">
        <v>1268</v>
      </c>
      <c r="K160" s="371">
        <v>5.0000000000000001E-4</v>
      </c>
    </row>
    <row r="161" spans="1:11">
      <c r="A161" s="1">
        <v>157</v>
      </c>
      <c r="B161" s="364" t="s">
        <v>1297</v>
      </c>
      <c r="C161" s="1">
        <v>5.0000000000000001E-4</v>
      </c>
      <c r="D161" s="285" t="s">
        <v>1237</v>
      </c>
      <c r="E161" s="371">
        <v>5.0000000000000001E-4</v>
      </c>
      <c r="F161" s="285" t="s">
        <v>1280</v>
      </c>
      <c r="G161" s="371">
        <v>5.0000000000000001E-4</v>
      </c>
      <c r="H161" s="364" t="s">
        <v>1299</v>
      </c>
      <c r="I161" s="371">
        <v>5.0000000000000001E-4</v>
      </c>
      <c r="J161" s="364" t="s">
        <v>1284</v>
      </c>
      <c r="K161" s="371">
        <v>5.0000000000000001E-4</v>
      </c>
    </row>
    <row r="162" spans="1:11">
      <c r="A162" s="1">
        <v>158</v>
      </c>
      <c r="B162" s="364" t="s">
        <v>1295</v>
      </c>
      <c r="C162" s="1">
        <v>5.0000000000000001E-4</v>
      </c>
      <c r="D162" s="285" t="s">
        <v>1300</v>
      </c>
      <c r="E162" s="371">
        <v>5.0000000000000001E-4</v>
      </c>
      <c r="F162" s="285" t="s">
        <v>1283</v>
      </c>
      <c r="G162" s="371">
        <v>5.0000000000000001E-4</v>
      </c>
      <c r="H162" s="364" t="s">
        <v>1298</v>
      </c>
      <c r="I162" s="371">
        <v>5.0000000000000001E-4</v>
      </c>
      <c r="J162" s="364" t="s">
        <v>1228</v>
      </c>
      <c r="K162" s="371">
        <v>5.0000000000000001E-4</v>
      </c>
    </row>
    <row r="163" spans="1:11">
      <c r="A163" s="1">
        <v>159</v>
      </c>
      <c r="B163" s="364" t="s">
        <v>1255</v>
      </c>
      <c r="C163" s="1">
        <v>5.0000000000000001E-4</v>
      </c>
      <c r="D163" s="285" t="s">
        <v>1250</v>
      </c>
      <c r="E163" s="371">
        <v>5.0000000000000001E-4</v>
      </c>
      <c r="F163" s="285" t="s">
        <v>1301</v>
      </c>
      <c r="G163" s="371">
        <v>5.0000000000000001E-4</v>
      </c>
      <c r="H163" s="364" t="s">
        <v>1291</v>
      </c>
      <c r="I163" s="371">
        <v>5.0000000000000001E-4</v>
      </c>
      <c r="J163" s="364" t="s">
        <v>1302</v>
      </c>
      <c r="K163" s="371">
        <v>5.0000000000000001E-4</v>
      </c>
    </row>
    <row r="164" spans="1:11">
      <c r="A164" s="1">
        <v>160</v>
      </c>
      <c r="B164" s="364" t="s">
        <v>1298</v>
      </c>
      <c r="C164" s="1">
        <v>5.0000000000000001E-4</v>
      </c>
      <c r="D164" s="285" t="s">
        <v>1291</v>
      </c>
      <c r="E164" s="371">
        <v>5.0000000000000001E-4</v>
      </c>
      <c r="F164" s="285" t="s">
        <v>1249</v>
      </c>
      <c r="G164" s="371">
        <v>5.0000000000000001E-4</v>
      </c>
      <c r="H164" s="364" t="s">
        <v>1278</v>
      </c>
      <c r="I164" s="371">
        <v>5.0000000000000001E-4</v>
      </c>
      <c r="J164" s="364" t="s">
        <v>1298</v>
      </c>
      <c r="K164" s="371">
        <v>5.0000000000000001E-4</v>
      </c>
    </row>
    <row r="165" spans="1:11">
      <c r="A165" s="1">
        <v>161</v>
      </c>
      <c r="B165" s="364" t="s">
        <v>1291</v>
      </c>
      <c r="C165" s="1">
        <v>5.0000000000000001E-4</v>
      </c>
      <c r="D165" s="285" t="s">
        <v>1303</v>
      </c>
      <c r="E165" s="371">
        <v>5.0000000000000001E-4</v>
      </c>
      <c r="F165" s="285" t="s">
        <v>1304</v>
      </c>
      <c r="G165" s="371">
        <v>4.0000000000000002E-4</v>
      </c>
      <c r="H165" s="364" t="s">
        <v>1284</v>
      </c>
      <c r="I165" s="371">
        <v>5.0000000000000001E-4</v>
      </c>
      <c r="J165" s="364" t="s">
        <v>1301</v>
      </c>
      <c r="K165" s="371">
        <v>5.0000000000000001E-4</v>
      </c>
    </row>
    <row r="166" spans="1:11">
      <c r="A166" s="1">
        <v>162</v>
      </c>
      <c r="B166" s="364" t="s">
        <v>1292</v>
      </c>
      <c r="C166" s="1">
        <v>5.0000000000000001E-4</v>
      </c>
      <c r="D166" s="285" t="s">
        <v>1287</v>
      </c>
      <c r="E166" s="371">
        <v>5.0000000000000001E-4</v>
      </c>
      <c r="F166" s="285" t="s">
        <v>1298</v>
      </c>
      <c r="G166" s="371">
        <v>4.0000000000000002E-4</v>
      </c>
      <c r="H166" s="364" t="s">
        <v>1256</v>
      </c>
      <c r="I166" s="371">
        <v>5.0000000000000001E-4</v>
      </c>
      <c r="J166" s="364" t="s">
        <v>1300</v>
      </c>
      <c r="K166" s="371">
        <v>5.0000000000000001E-4</v>
      </c>
    </row>
    <row r="167" spans="1:11">
      <c r="A167" s="1">
        <v>163</v>
      </c>
      <c r="B167" s="364" t="s">
        <v>1261</v>
      </c>
      <c r="C167" s="1">
        <v>5.0000000000000001E-4</v>
      </c>
      <c r="D167" s="285" t="s">
        <v>1286</v>
      </c>
      <c r="E167" s="371">
        <v>5.0000000000000001E-4</v>
      </c>
      <c r="F167" s="285" t="s">
        <v>1287</v>
      </c>
      <c r="G167" s="371">
        <v>4.0000000000000002E-4</v>
      </c>
      <c r="H167" s="364" t="s">
        <v>1260</v>
      </c>
      <c r="I167" s="371">
        <v>5.0000000000000001E-4</v>
      </c>
      <c r="J167" s="364" t="s">
        <v>1282</v>
      </c>
      <c r="K167" s="371">
        <v>5.0000000000000001E-4</v>
      </c>
    </row>
    <row r="168" spans="1:11">
      <c r="A168" s="1">
        <v>164</v>
      </c>
      <c r="B168" s="364" t="s">
        <v>1287</v>
      </c>
      <c r="C168" s="1">
        <v>5.0000000000000001E-4</v>
      </c>
      <c r="D168" s="285" t="s">
        <v>1277</v>
      </c>
      <c r="E168" s="371">
        <v>5.0000000000000001E-4</v>
      </c>
      <c r="F168" s="285" t="s">
        <v>1289</v>
      </c>
      <c r="G168" s="371">
        <v>4.0000000000000002E-4</v>
      </c>
      <c r="H168" s="364" t="s">
        <v>1296</v>
      </c>
      <c r="I168" s="371">
        <v>5.0000000000000001E-4</v>
      </c>
      <c r="J168" s="364" t="s">
        <v>1269</v>
      </c>
      <c r="K168" s="371">
        <v>5.0000000000000001E-4</v>
      </c>
    </row>
    <row r="169" spans="1:11">
      <c r="A169" s="1">
        <v>165</v>
      </c>
      <c r="B169" s="364" t="s">
        <v>1158</v>
      </c>
      <c r="C169" s="1">
        <v>5.0000000000000001E-4</v>
      </c>
      <c r="D169" s="285" t="s">
        <v>1276</v>
      </c>
      <c r="E169" s="371">
        <v>5.0000000000000001E-4</v>
      </c>
      <c r="F169" s="285" t="s">
        <v>1281</v>
      </c>
      <c r="G169" s="371">
        <v>4.0000000000000002E-4</v>
      </c>
      <c r="H169" s="364" t="s">
        <v>1275</v>
      </c>
      <c r="I169" s="371">
        <v>5.0000000000000001E-4</v>
      </c>
      <c r="J169" s="364" t="s">
        <v>1218</v>
      </c>
      <c r="K169" s="371">
        <v>5.0000000000000001E-4</v>
      </c>
    </row>
    <row r="170" spans="1:11">
      <c r="A170" s="1">
        <v>166</v>
      </c>
      <c r="B170" s="364" t="s">
        <v>1276</v>
      </c>
      <c r="C170" s="1">
        <v>5.0000000000000001E-4</v>
      </c>
      <c r="D170" s="285" t="s">
        <v>1305</v>
      </c>
      <c r="E170" s="371">
        <v>5.0000000000000001E-4</v>
      </c>
      <c r="F170" s="285" t="s">
        <v>1306</v>
      </c>
      <c r="G170" s="371">
        <v>4.0000000000000002E-4</v>
      </c>
      <c r="H170" s="364" t="s">
        <v>1271</v>
      </c>
      <c r="I170" s="371">
        <v>5.0000000000000001E-4</v>
      </c>
      <c r="J170" s="364" t="s">
        <v>1280</v>
      </c>
      <c r="K170" s="371">
        <v>5.0000000000000001E-4</v>
      </c>
    </row>
    <row r="171" spans="1:11">
      <c r="A171" s="1">
        <v>167</v>
      </c>
      <c r="B171" s="364" t="s">
        <v>1242</v>
      </c>
      <c r="C171" s="1">
        <v>5.0000000000000001E-4</v>
      </c>
      <c r="D171" s="285" t="s">
        <v>1299</v>
      </c>
      <c r="E171" s="371">
        <v>5.0000000000000001E-4</v>
      </c>
      <c r="F171" s="285" t="s">
        <v>1307</v>
      </c>
      <c r="G171" s="371">
        <v>4.0000000000000002E-4</v>
      </c>
      <c r="H171" s="364" t="s">
        <v>1287</v>
      </c>
      <c r="I171" s="371">
        <v>5.0000000000000001E-4</v>
      </c>
      <c r="J171" s="364" t="s">
        <v>1264</v>
      </c>
      <c r="K171" s="371">
        <v>4.0000000000000002E-4</v>
      </c>
    </row>
    <row r="172" spans="1:11">
      <c r="A172" s="1">
        <v>168</v>
      </c>
      <c r="B172" s="364" t="s">
        <v>1283</v>
      </c>
      <c r="C172" s="1">
        <v>5.0000000000000001E-4</v>
      </c>
      <c r="D172" s="285" t="s">
        <v>1290</v>
      </c>
      <c r="E172" s="371">
        <v>5.0000000000000001E-4</v>
      </c>
      <c r="F172" s="285" t="s">
        <v>1282</v>
      </c>
      <c r="G172" s="371">
        <v>4.0000000000000002E-4</v>
      </c>
      <c r="H172" s="364" t="s">
        <v>1308</v>
      </c>
      <c r="I172" s="371">
        <v>5.0000000000000001E-4</v>
      </c>
      <c r="J172" s="364" t="s">
        <v>1306</v>
      </c>
      <c r="K172" s="371">
        <v>4.0000000000000002E-4</v>
      </c>
    </row>
    <row r="173" spans="1:11">
      <c r="A173" s="1">
        <v>169</v>
      </c>
      <c r="B173" s="364" t="s">
        <v>1263</v>
      </c>
      <c r="C173" s="1">
        <v>5.0000000000000001E-4</v>
      </c>
      <c r="D173" s="285" t="s">
        <v>1309</v>
      </c>
      <c r="E173" s="371">
        <v>5.0000000000000001E-4</v>
      </c>
      <c r="F173" s="285" t="s">
        <v>1310</v>
      </c>
      <c r="G173" s="371">
        <v>4.0000000000000002E-4</v>
      </c>
      <c r="H173" s="364" t="s">
        <v>1266</v>
      </c>
      <c r="I173" s="371">
        <v>5.0000000000000001E-4</v>
      </c>
      <c r="J173" s="364" t="s">
        <v>1303</v>
      </c>
      <c r="K173" s="371">
        <v>4.0000000000000002E-4</v>
      </c>
    </row>
    <row r="174" spans="1:11">
      <c r="A174" s="1">
        <v>170</v>
      </c>
      <c r="B174" s="364" t="s">
        <v>1294</v>
      </c>
      <c r="C174" s="1">
        <v>5.0000000000000001E-4</v>
      </c>
      <c r="D174" s="285" t="s">
        <v>1281</v>
      </c>
      <c r="E174" s="371">
        <v>4.0000000000000002E-4</v>
      </c>
      <c r="F174" s="285" t="s">
        <v>1252</v>
      </c>
      <c r="G174" s="371">
        <v>4.0000000000000002E-4</v>
      </c>
      <c r="H174" s="364" t="s">
        <v>1264</v>
      </c>
      <c r="I174" s="371">
        <v>5.0000000000000001E-4</v>
      </c>
      <c r="J174" s="364" t="s">
        <v>1286</v>
      </c>
      <c r="K174" s="371">
        <v>4.0000000000000002E-4</v>
      </c>
    </row>
    <row r="175" spans="1:11">
      <c r="A175" s="1">
        <v>171</v>
      </c>
      <c r="B175" s="364" t="s">
        <v>1303</v>
      </c>
      <c r="C175" s="1">
        <v>5.0000000000000001E-4</v>
      </c>
      <c r="D175" s="285" t="s">
        <v>1283</v>
      </c>
      <c r="E175" s="371">
        <v>4.0000000000000002E-4</v>
      </c>
      <c r="F175" s="285" t="s">
        <v>1228</v>
      </c>
      <c r="G175" s="371">
        <v>4.0000000000000002E-4</v>
      </c>
      <c r="H175" s="364" t="s">
        <v>1311</v>
      </c>
      <c r="I175" s="371">
        <v>5.0000000000000001E-4</v>
      </c>
      <c r="J175" s="364" t="s">
        <v>1312</v>
      </c>
      <c r="K175" s="371">
        <v>4.0000000000000002E-4</v>
      </c>
    </row>
    <row r="176" spans="1:11">
      <c r="A176" s="1">
        <v>172</v>
      </c>
      <c r="B176" s="364" t="s">
        <v>1286</v>
      </c>
      <c r="C176" s="1">
        <v>4.0000000000000002E-4</v>
      </c>
      <c r="D176" s="285" t="s">
        <v>1312</v>
      </c>
      <c r="E176" s="371">
        <v>4.0000000000000002E-4</v>
      </c>
      <c r="F176" s="285" t="s">
        <v>1313</v>
      </c>
      <c r="G176" s="371">
        <v>4.0000000000000002E-4</v>
      </c>
      <c r="H176" s="364" t="s">
        <v>1304</v>
      </c>
      <c r="I176" s="371">
        <v>5.0000000000000001E-4</v>
      </c>
      <c r="J176" s="364" t="s">
        <v>1313</v>
      </c>
      <c r="K176" s="371">
        <v>4.0000000000000002E-4</v>
      </c>
    </row>
    <row r="177" spans="1:11">
      <c r="A177" s="1">
        <v>173</v>
      </c>
      <c r="B177" s="364" t="s">
        <v>1300</v>
      </c>
      <c r="C177" s="1">
        <v>4.0000000000000002E-4</v>
      </c>
      <c r="D177" s="285" t="s">
        <v>1263</v>
      </c>
      <c r="E177" s="371">
        <v>4.0000000000000002E-4</v>
      </c>
      <c r="F177" s="285" t="s">
        <v>1309</v>
      </c>
      <c r="G177" s="371">
        <v>4.0000000000000002E-4</v>
      </c>
      <c r="H177" s="364" t="s">
        <v>1252</v>
      </c>
      <c r="I177" s="371">
        <v>4.0000000000000002E-4</v>
      </c>
      <c r="J177" s="364" t="s">
        <v>1292</v>
      </c>
      <c r="K177" s="371">
        <v>4.0000000000000002E-4</v>
      </c>
    </row>
    <row r="178" spans="1:11">
      <c r="A178" s="1">
        <v>174</v>
      </c>
      <c r="B178" s="364" t="s">
        <v>1245</v>
      </c>
      <c r="C178" s="1">
        <v>4.0000000000000002E-4</v>
      </c>
      <c r="D178" s="285" t="s">
        <v>1246</v>
      </c>
      <c r="E178" s="371">
        <v>4.0000000000000002E-4</v>
      </c>
      <c r="F178" s="285" t="s">
        <v>1303</v>
      </c>
      <c r="G178" s="371">
        <v>4.0000000000000002E-4</v>
      </c>
      <c r="H178" s="364" t="s">
        <v>1270</v>
      </c>
      <c r="I178" s="371">
        <v>4.0000000000000002E-4</v>
      </c>
      <c r="J178" s="364" t="s">
        <v>1307</v>
      </c>
      <c r="K178" s="371">
        <v>4.0000000000000002E-4</v>
      </c>
    </row>
    <row r="179" spans="1:11">
      <c r="A179" s="1">
        <v>175</v>
      </c>
      <c r="B179" s="364" t="s">
        <v>1277</v>
      </c>
      <c r="C179" s="1">
        <v>4.0000000000000002E-4</v>
      </c>
      <c r="D179" s="285" t="s">
        <v>1261</v>
      </c>
      <c r="E179" s="371">
        <v>4.0000000000000002E-4</v>
      </c>
      <c r="F179" s="285" t="s">
        <v>1218</v>
      </c>
      <c r="G179" s="371">
        <v>4.0000000000000002E-4</v>
      </c>
      <c r="H179" s="364" t="s">
        <v>1312</v>
      </c>
      <c r="I179" s="371">
        <v>4.0000000000000002E-4</v>
      </c>
      <c r="J179" s="364" t="s">
        <v>1275</v>
      </c>
      <c r="K179" s="371">
        <v>4.0000000000000002E-4</v>
      </c>
    </row>
    <row r="180" spans="1:11">
      <c r="A180" s="1">
        <v>176</v>
      </c>
      <c r="B180" s="364" t="s">
        <v>1299</v>
      </c>
      <c r="C180" s="1">
        <v>4.0000000000000002E-4</v>
      </c>
      <c r="D180" s="285" t="s">
        <v>1242</v>
      </c>
      <c r="E180" s="371">
        <v>4.0000000000000002E-4</v>
      </c>
      <c r="F180" s="285" t="s">
        <v>1285</v>
      </c>
      <c r="G180" s="371">
        <v>4.0000000000000002E-4</v>
      </c>
      <c r="H180" s="364" t="s">
        <v>1303</v>
      </c>
      <c r="I180" s="371">
        <v>4.0000000000000002E-4</v>
      </c>
      <c r="J180" s="364" t="s">
        <v>1304</v>
      </c>
      <c r="K180" s="371">
        <v>4.0000000000000002E-4</v>
      </c>
    </row>
    <row r="181" spans="1:11">
      <c r="A181" s="1">
        <v>177</v>
      </c>
      <c r="B181" s="364" t="s">
        <v>1281</v>
      </c>
      <c r="C181" s="1">
        <v>4.0000000000000002E-4</v>
      </c>
      <c r="D181" s="285" t="s">
        <v>1289</v>
      </c>
      <c r="E181" s="371">
        <v>4.0000000000000002E-4</v>
      </c>
      <c r="F181" s="285" t="s">
        <v>1284</v>
      </c>
      <c r="G181" s="371">
        <v>4.0000000000000002E-4</v>
      </c>
      <c r="H181" s="364" t="s">
        <v>1314</v>
      </c>
      <c r="I181" s="371">
        <v>4.0000000000000002E-4</v>
      </c>
      <c r="J181" s="364" t="s">
        <v>1265</v>
      </c>
      <c r="K181" s="371">
        <v>4.0000000000000002E-4</v>
      </c>
    </row>
    <row r="182" spans="1:11">
      <c r="A182" s="1">
        <v>178</v>
      </c>
      <c r="B182" s="364" t="s">
        <v>1289</v>
      </c>
      <c r="C182" s="1">
        <v>4.0000000000000002E-4</v>
      </c>
      <c r="D182" s="285" t="s">
        <v>1255</v>
      </c>
      <c r="E182" s="371">
        <v>4.0000000000000002E-4</v>
      </c>
      <c r="F182" s="285" t="s">
        <v>1276</v>
      </c>
      <c r="G182" s="371">
        <v>4.0000000000000002E-4</v>
      </c>
      <c r="H182" s="364" t="s">
        <v>1274</v>
      </c>
      <c r="I182" s="371">
        <v>4.0000000000000002E-4</v>
      </c>
      <c r="J182" s="364" t="s">
        <v>1315</v>
      </c>
      <c r="K182" s="371">
        <v>4.0000000000000002E-4</v>
      </c>
    </row>
    <row r="183" spans="1:11">
      <c r="A183" s="1">
        <v>179</v>
      </c>
      <c r="B183" s="364" t="s">
        <v>1306</v>
      </c>
      <c r="C183" s="1">
        <v>4.0000000000000002E-4</v>
      </c>
      <c r="D183" s="285" t="s">
        <v>1306</v>
      </c>
      <c r="E183" s="371">
        <v>4.0000000000000002E-4</v>
      </c>
      <c r="F183" s="285" t="s">
        <v>1295</v>
      </c>
      <c r="G183" s="371">
        <v>4.0000000000000002E-4</v>
      </c>
      <c r="H183" s="364" t="s">
        <v>1316</v>
      </c>
      <c r="I183" s="371">
        <v>4.0000000000000002E-4</v>
      </c>
      <c r="J183" s="364" t="s">
        <v>1289</v>
      </c>
      <c r="K183" s="371">
        <v>4.0000000000000002E-4</v>
      </c>
    </row>
    <row r="184" spans="1:11">
      <c r="A184" s="1">
        <v>180</v>
      </c>
      <c r="B184" s="364" t="s">
        <v>1309</v>
      </c>
      <c r="C184" s="1">
        <v>4.0000000000000002E-4</v>
      </c>
      <c r="D184" s="285" t="s">
        <v>1151</v>
      </c>
      <c r="E184" s="371">
        <v>4.0000000000000002E-4</v>
      </c>
      <c r="F184" s="285" t="s">
        <v>1272</v>
      </c>
      <c r="G184" s="371">
        <v>4.0000000000000002E-4</v>
      </c>
      <c r="H184" s="364" t="s">
        <v>1300</v>
      </c>
      <c r="I184" s="371">
        <v>4.0000000000000002E-4</v>
      </c>
      <c r="J184" s="364" t="s">
        <v>1317</v>
      </c>
      <c r="K184" s="371">
        <v>4.0000000000000002E-4</v>
      </c>
    </row>
    <row r="185" spans="1:11">
      <c r="A185" s="1">
        <v>181</v>
      </c>
      <c r="B185" s="364" t="s">
        <v>1262</v>
      </c>
      <c r="C185" s="1">
        <v>4.0000000000000002E-4</v>
      </c>
      <c r="D185" s="285" t="s">
        <v>1316</v>
      </c>
      <c r="E185" s="371">
        <v>4.0000000000000002E-4</v>
      </c>
      <c r="F185" s="285" t="s">
        <v>1257</v>
      </c>
      <c r="G185" s="371">
        <v>4.0000000000000002E-4</v>
      </c>
      <c r="H185" s="364" t="s">
        <v>1265</v>
      </c>
      <c r="I185" s="371">
        <v>4.0000000000000002E-4</v>
      </c>
      <c r="J185" s="364" t="s">
        <v>1277</v>
      </c>
      <c r="K185" s="371">
        <v>4.0000000000000002E-4</v>
      </c>
    </row>
    <row r="186" spans="1:11">
      <c r="A186" s="1">
        <v>182</v>
      </c>
      <c r="B186" s="364" t="s">
        <v>1305</v>
      </c>
      <c r="C186" s="1">
        <v>4.0000000000000002E-4</v>
      </c>
      <c r="D186" s="285" t="s">
        <v>1318</v>
      </c>
      <c r="E186" s="371">
        <v>4.0000000000000002E-4</v>
      </c>
      <c r="F186" s="285" t="s">
        <v>1270</v>
      </c>
      <c r="G186" s="371">
        <v>4.0000000000000002E-4</v>
      </c>
      <c r="H186" s="364" t="s">
        <v>1297</v>
      </c>
      <c r="I186" s="371">
        <v>4.0000000000000002E-4</v>
      </c>
      <c r="J186" s="364" t="s">
        <v>1288</v>
      </c>
      <c r="K186" s="371">
        <v>4.0000000000000002E-4</v>
      </c>
    </row>
    <row r="187" spans="1:11">
      <c r="A187" s="1">
        <v>183</v>
      </c>
      <c r="B187" s="364" t="s">
        <v>1312</v>
      </c>
      <c r="C187" s="1">
        <v>4.0000000000000002E-4</v>
      </c>
      <c r="D187" s="285" t="s">
        <v>1296</v>
      </c>
      <c r="E187" s="371">
        <v>4.0000000000000002E-4</v>
      </c>
      <c r="F187" s="285" t="s">
        <v>1319</v>
      </c>
      <c r="G187" s="371">
        <v>4.0000000000000002E-4</v>
      </c>
      <c r="H187" s="364" t="s">
        <v>1295</v>
      </c>
      <c r="I187" s="371">
        <v>4.0000000000000002E-4</v>
      </c>
      <c r="J187" s="364" t="s">
        <v>1320</v>
      </c>
      <c r="K187" s="371">
        <v>4.0000000000000002E-4</v>
      </c>
    </row>
    <row r="188" spans="1:11">
      <c r="A188" s="1">
        <v>184</v>
      </c>
      <c r="B188" s="364" t="s">
        <v>1316</v>
      </c>
      <c r="C188" s="1">
        <v>4.0000000000000002E-4</v>
      </c>
      <c r="D188" s="285" t="s">
        <v>1229</v>
      </c>
      <c r="E188" s="371">
        <v>4.0000000000000002E-4</v>
      </c>
      <c r="F188" s="285" t="s">
        <v>1274</v>
      </c>
      <c r="G188" s="371">
        <v>4.0000000000000002E-4</v>
      </c>
      <c r="H188" s="364" t="s">
        <v>1321</v>
      </c>
      <c r="I188" s="371">
        <v>4.0000000000000002E-4</v>
      </c>
      <c r="J188" s="364" t="s">
        <v>1299</v>
      </c>
      <c r="K188" s="371">
        <v>4.0000000000000002E-4</v>
      </c>
    </row>
    <row r="189" spans="1:11">
      <c r="A189" s="1">
        <v>185</v>
      </c>
      <c r="B189" s="364" t="s">
        <v>1290</v>
      </c>
      <c r="C189" s="1">
        <v>4.0000000000000002E-4</v>
      </c>
      <c r="D189" s="285" t="s">
        <v>1262</v>
      </c>
      <c r="E189" s="371">
        <v>4.0000000000000002E-4</v>
      </c>
      <c r="F189" s="285" t="s">
        <v>1267</v>
      </c>
      <c r="G189" s="371">
        <v>2.9999999999999997E-4</v>
      </c>
      <c r="H189" s="364" t="s">
        <v>1290</v>
      </c>
      <c r="I189" s="371">
        <v>4.0000000000000002E-4</v>
      </c>
      <c r="J189" s="364" t="s">
        <v>1136</v>
      </c>
      <c r="K189" s="371">
        <v>4.0000000000000002E-4</v>
      </c>
    </row>
    <row r="190" spans="1:11">
      <c r="A190" s="1">
        <v>186</v>
      </c>
      <c r="B190" s="364" t="s">
        <v>1304</v>
      </c>
      <c r="C190" s="1">
        <v>4.0000000000000002E-4</v>
      </c>
      <c r="D190" s="285" t="s">
        <v>1320</v>
      </c>
      <c r="E190" s="371">
        <v>4.0000000000000002E-4</v>
      </c>
      <c r="F190" s="285" t="s">
        <v>1299</v>
      </c>
      <c r="G190" s="371">
        <v>2.9999999999999997E-4</v>
      </c>
      <c r="H190" s="364" t="s">
        <v>1286</v>
      </c>
      <c r="I190" s="371">
        <v>4.0000000000000002E-4</v>
      </c>
      <c r="J190" s="364" t="s">
        <v>1290</v>
      </c>
      <c r="K190" s="371">
        <v>4.0000000000000002E-4</v>
      </c>
    </row>
    <row r="191" spans="1:11">
      <c r="A191" s="1">
        <v>187</v>
      </c>
      <c r="B191" s="364" t="s">
        <v>1318</v>
      </c>
      <c r="C191" s="1">
        <v>4.0000000000000002E-4</v>
      </c>
      <c r="D191" s="285" t="s">
        <v>1314</v>
      </c>
      <c r="E191" s="371">
        <v>4.0000000000000002E-4</v>
      </c>
      <c r="F191" s="285" t="s">
        <v>1300</v>
      </c>
      <c r="G191" s="371">
        <v>2.9999999999999997E-4</v>
      </c>
      <c r="H191" s="364" t="s">
        <v>1306</v>
      </c>
      <c r="I191" s="371">
        <v>4.0000000000000002E-4</v>
      </c>
      <c r="J191" s="364" t="s">
        <v>1295</v>
      </c>
      <c r="K191" s="371">
        <v>4.0000000000000002E-4</v>
      </c>
    </row>
    <row r="192" spans="1:11">
      <c r="A192" s="1">
        <v>188</v>
      </c>
      <c r="B192" s="364" t="s">
        <v>1314</v>
      </c>
      <c r="C192" s="1">
        <v>4.0000000000000002E-4</v>
      </c>
      <c r="D192" s="285" t="s">
        <v>1311</v>
      </c>
      <c r="E192" s="371">
        <v>4.0000000000000002E-4</v>
      </c>
      <c r="F192" s="285" t="s">
        <v>1302</v>
      </c>
      <c r="G192" s="371">
        <v>2.9999999999999997E-4</v>
      </c>
      <c r="H192" s="364" t="s">
        <v>1322</v>
      </c>
      <c r="I192" s="371">
        <v>4.0000000000000002E-4</v>
      </c>
      <c r="J192" s="364" t="s">
        <v>1293</v>
      </c>
      <c r="K192" s="371">
        <v>4.0000000000000002E-4</v>
      </c>
    </row>
    <row r="193" spans="1:11">
      <c r="A193" s="1">
        <v>189</v>
      </c>
      <c r="B193" s="364" t="s">
        <v>1296</v>
      </c>
      <c r="C193" s="1">
        <v>4.0000000000000002E-4</v>
      </c>
      <c r="D193" s="285" t="s">
        <v>1304</v>
      </c>
      <c r="E193" s="371">
        <v>4.0000000000000002E-4</v>
      </c>
      <c r="F193" s="285" t="s">
        <v>1315</v>
      </c>
      <c r="G193" s="371">
        <v>2.9999999999999997E-4</v>
      </c>
      <c r="H193" s="364" t="s">
        <v>1281</v>
      </c>
      <c r="I193" s="371">
        <v>4.0000000000000002E-4</v>
      </c>
      <c r="J193" s="364" t="s">
        <v>1323</v>
      </c>
      <c r="K193" s="371">
        <v>4.0000000000000002E-4</v>
      </c>
    </row>
    <row r="194" spans="1:11">
      <c r="A194" s="1">
        <v>190</v>
      </c>
      <c r="B194" s="364" t="s">
        <v>1279</v>
      </c>
      <c r="C194" s="1">
        <v>4.0000000000000002E-4</v>
      </c>
      <c r="D194" s="285" t="s">
        <v>1324</v>
      </c>
      <c r="E194" s="371">
        <v>4.0000000000000002E-4</v>
      </c>
      <c r="F194" s="285" t="s">
        <v>1325</v>
      </c>
      <c r="G194" s="371">
        <v>2.9999999999999997E-4</v>
      </c>
      <c r="H194" s="364" t="s">
        <v>1326</v>
      </c>
      <c r="I194" s="371">
        <v>4.0000000000000002E-4</v>
      </c>
      <c r="J194" s="364" t="s">
        <v>1324</v>
      </c>
      <c r="K194" s="371">
        <v>4.0000000000000002E-4</v>
      </c>
    </row>
    <row r="195" spans="1:11">
      <c r="A195" s="1">
        <v>191</v>
      </c>
      <c r="B195" s="364" t="s">
        <v>1320</v>
      </c>
      <c r="C195" s="1">
        <v>4.0000000000000002E-4</v>
      </c>
      <c r="D195" s="285" t="s">
        <v>1327</v>
      </c>
      <c r="E195" s="371">
        <v>4.0000000000000002E-4</v>
      </c>
      <c r="F195" s="285" t="s">
        <v>1308</v>
      </c>
      <c r="G195" s="371">
        <v>2.9999999999999997E-4</v>
      </c>
      <c r="H195" s="364" t="s">
        <v>1292</v>
      </c>
      <c r="I195" s="371">
        <v>4.0000000000000002E-4</v>
      </c>
      <c r="J195" s="364" t="s">
        <v>1305</v>
      </c>
      <c r="K195" s="371">
        <v>2.9999999999999997E-4</v>
      </c>
    </row>
    <row r="196" spans="1:11">
      <c r="A196" s="1">
        <v>192</v>
      </c>
      <c r="B196" s="364" t="s">
        <v>1258</v>
      </c>
      <c r="C196" s="1">
        <v>4.0000000000000002E-4</v>
      </c>
      <c r="D196" s="285" t="s">
        <v>1310</v>
      </c>
      <c r="E196" s="371">
        <v>2.9999999999999997E-4</v>
      </c>
      <c r="F196" s="285" t="s">
        <v>1321</v>
      </c>
      <c r="G196" s="371">
        <v>2.9999999999999997E-4</v>
      </c>
      <c r="H196" s="364" t="s">
        <v>1309</v>
      </c>
      <c r="I196" s="371">
        <v>4.0000000000000002E-4</v>
      </c>
      <c r="J196" s="364" t="s">
        <v>1296</v>
      </c>
      <c r="K196" s="371">
        <v>2.9999999999999997E-4</v>
      </c>
    </row>
    <row r="197" spans="1:11">
      <c r="A197" s="1">
        <v>193</v>
      </c>
      <c r="B197" s="364" t="s">
        <v>1311</v>
      </c>
      <c r="C197" s="1">
        <v>2.9999999999999997E-4</v>
      </c>
      <c r="D197" s="285" t="s">
        <v>1322</v>
      </c>
      <c r="E197" s="371">
        <v>2.9999999999999997E-4</v>
      </c>
      <c r="F197" s="285" t="s">
        <v>1294</v>
      </c>
      <c r="G197" s="371">
        <v>2.9999999999999997E-4</v>
      </c>
      <c r="H197" s="364" t="s">
        <v>1307</v>
      </c>
      <c r="I197" s="371">
        <v>4.0000000000000002E-4</v>
      </c>
      <c r="J197" s="364" t="s">
        <v>1285</v>
      </c>
      <c r="K197" s="371">
        <v>2.9999999999999997E-4</v>
      </c>
    </row>
    <row r="198" spans="1:11">
      <c r="A198" s="1">
        <v>194</v>
      </c>
      <c r="B198" s="364" t="s">
        <v>1327</v>
      </c>
      <c r="C198" s="1">
        <v>2.9999999999999997E-4</v>
      </c>
      <c r="D198" s="285" t="s">
        <v>1328</v>
      </c>
      <c r="E198" s="371">
        <v>2.9999999999999997E-4</v>
      </c>
      <c r="F198" s="285" t="s">
        <v>1329</v>
      </c>
      <c r="G198" s="371">
        <v>2.9999999999999997E-4</v>
      </c>
      <c r="H198" s="364" t="s">
        <v>1267</v>
      </c>
      <c r="I198" s="371">
        <v>4.0000000000000002E-4</v>
      </c>
      <c r="J198" s="364" t="s">
        <v>1310</v>
      </c>
      <c r="K198" s="371">
        <v>2.9999999999999997E-4</v>
      </c>
    </row>
    <row r="199" spans="1:11">
      <c r="A199" s="1">
        <v>195</v>
      </c>
      <c r="B199" s="364" t="s">
        <v>1310</v>
      </c>
      <c r="C199" s="1">
        <v>2.9999999999999997E-4</v>
      </c>
      <c r="D199" s="285" t="s">
        <v>1245</v>
      </c>
      <c r="E199" s="371">
        <v>2.9999999999999997E-4</v>
      </c>
      <c r="F199" s="285" t="s">
        <v>1330</v>
      </c>
      <c r="G199" s="371">
        <v>2.9999999999999997E-4</v>
      </c>
      <c r="H199" s="364" t="s">
        <v>1302</v>
      </c>
      <c r="I199" s="371">
        <v>4.0000000000000002E-4</v>
      </c>
      <c r="J199" s="364" t="s">
        <v>1242</v>
      </c>
      <c r="K199" s="371">
        <v>2.9999999999999997E-4</v>
      </c>
    </row>
    <row r="200" spans="1:11">
      <c r="A200" s="1">
        <v>196</v>
      </c>
      <c r="B200" s="364" t="s">
        <v>1313</v>
      </c>
      <c r="C200" s="1">
        <v>2.9999999999999997E-4</v>
      </c>
      <c r="D200" s="285" t="s">
        <v>1313</v>
      </c>
      <c r="E200" s="371">
        <v>2.9999999999999997E-4</v>
      </c>
      <c r="F200" s="285" t="s">
        <v>1326</v>
      </c>
      <c r="G200" s="371">
        <v>2.9999999999999997E-4</v>
      </c>
      <c r="H200" s="364" t="s">
        <v>1331</v>
      </c>
      <c r="I200" s="371">
        <v>4.0000000000000002E-4</v>
      </c>
      <c r="J200" s="364" t="s">
        <v>1327</v>
      </c>
      <c r="K200" s="371">
        <v>2.9999999999999997E-4</v>
      </c>
    </row>
    <row r="201" spans="1:11">
      <c r="A201" s="1">
        <v>197</v>
      </c>
      <c r="B201" s="364" t="s">
        <v>1329</v>
      </c>
      <c r="C201" s="1">
        <v>2.9999999999999997E-4</v>
      </c>
      <c r="D201" s="285" t="s">
        <v>1326</v>
      </c>
      <c r="E201" s="371">
        <v>2.9999999999999997E-4</v>
      </c>
      <c r="F201" s="285" t="s">
        <v>1332</v>
      </c>
      <c r="G201" s="371">
        <v>2.9999999999999997E-4</v>
      </c>
      <c r="H201" s="364" t="s">
        <v>1332</v>
      </c>
      <c r="I201" s="371">
        <v>4.0000000000000002E-4</v>
      </c>
      <c r="J201" s="364" t="s">
        <v>1333</v>
      </c>
      <c r="K201" s="371">
        <v>2.9999999999999997E-4</v>
      </c>
    </row>
    <row r="202" spans="1:11">
      <c r="A202" s="1">
        <v>198</v>
      </c>
      <c r="B202" s="364" t="s">
        <v>1322</v>
      </c>
      <c r="C202" s="1">
        <v>2.9999999999999997E-4</v>
      </c>
      <c r="D202" s="285" t="s">
        <v>1329</v>
      </c>
      <c r="E202" s="371">
        <v>2.9999999999999997E-4</v>
      </c>
      <c r="F202" s="285" t="s">
        <v>1293</v>
      </c>
      <c r="G202" s="371">
        <v>2.9999999999999997E-4</v>
      </c>
      <c r="H202" s="364" t="s">
        <v>1279</v>
      </c>
      <c r="I202" s="371">
        <v>4.0000000000000002E-4</v>
      </c>
      <c r="J202" s="364" t="s">
        <v>1334</v>
      </c>
      <c r="K202" s="371">
        <v>2.9999999999999997E-4</v>
      </c>
    </row>
    <row r="203" spans="1:11">
      <c r="A203" s="1">
        <v>199</v>
      </c>
      <c r="B203" s="364" t="s">
        <v>1269</v>
      </c>
      <c r="C203" s="1">
        <v>2.9999999999999997E-4</v>
      </c>
      <c r="D203" s="285" t="s">
        <v>1335</v>
      </c>
      <c r="E203" s="371">
        <v>2.9999999999999997E-4</v>
      </c>
      <c r="F203" s="285" t="s">
        <v>1265</v>
      </c>
      <c r="G203" s="371">
        <v>2.9999999999999997E-4</v>
      </c>
      <c r="H203" s="364" t="s">
        <v>1320</v>
      </c>
      <c r="I203" s="371">
        <v>4.0000000000000002E-4</v>
      </c>
      <c r="J203" s="364" t="s">
        <v>1336</v>
      </c>
      <c r="K203" s="371">
        <v>2.9999999999999997E-4</v>
      </c>
    </row>
    <row r="204" spans="1:11">
      <c r="A204" s="1">
        <v>200</v>
      </c>
      <c r="B204" s="364" t="s">
        <v>1324</v>
      </c>
      <c r="C204" s="1">
        <v>2.9999999999999997E-4</v>
      </c>
      <c r="D204" s="285" t="s">
        <v>1258</v>
      </c>
      <c r="E204" s="371">
        <v>2.9999999999999997E-4</v>
      </c>
      <c r="F204" s="285" t="s">
        <v>1297</v>
      </c>
      <c r="G204" s="371">
        <v>2.9999999999999997E-4</v>
      </c>
      <c r="H204" s="364" t="s">
        <v>1301</v>
      </c>
      <c r="I204" s="371">
        <v>2.9999999999999997E-4</v>
      </c>
      <c r="J204" s="364" t="s">
        <v>1337</v>
      </c>
      <c r="K204" s="371">
        <v>2.9999999999999997E-4</v>
      </c>
    </row>
    <row r="205" spans="1:11">
      <c r="A205" s="1">
        <v>201</v>
      </c>
      <c r="B205" s="364" t="s">
        <v>1335</v>
      </c>
      <c r="C205" s="1">
        <v>2.9999999999999997E-4</v>
      </c>
      <c r="D205" s="285" t="s">
        <v>1323</v>
      </c>
      <c r="E205" s="371">
        <v>2.9999999999999997E-4</v>
      </c>
      <c r="F205" s="285" t="s">
        <v>1320</v>
      </c>
      <c r="G205" s="371">
        <v>2.9999999999999997E-4</v>
      </c>
      <c r="H205" s="364" t="s">
        <v>1294</v>
      </c>
      <c r="I205" s="371">
        <v>2.9999999999999997E-4</v>
      </c>
      <c r="J205" s="364" t="s">
        <v>1258</v>
      </c>
      <c r="K205" s="371">
        <v>2.9999999999999997E-4</v>
      </c>
    </row>
    <row r="206" spans="1:11">
      <c r="A206" s="1">
        <v>202</v>
      </c>
      <c r="B206" s="364" t="s">
        <v>1315</v>
      </c>
      <c r="C206" s="1">
        <v>2.9999999999999997E-4</v>
      </c>
      <c r="D206" s="285" t="s">
        <v>1269</v>
      </c>
      <c r="E206" s="371">
        <v>2.9999999999999997E-4</v>
      </c>
      <c r="F206" s="285" t="s">
        <v>1311</v>
      </c>
      <c r="G206" s="371">
        <v>2.9999999999999997E-4</v>
      </c>
      <c r="H206" s="364" t="s">
        <v>1327</v>
      </c>
      <c r="I206" s="371">
        <v>2.9999999999999997E-4</v>
      </c>
      <c r="J206" s="364" t="s">
        <v>1322</v>
      </c>
      <c r="K206" s="371">
        <v>2.9999999999999997E-4</v>
      </c>
    </row>
    <row r="207" spans="1:11">
      <c r="A207" s="1">
        <v>203</v>
      </c>
      <c r="B207" s="364" t="s">
        <v>1326</v>
      </c>
      <c r="C207" s="1">
        <v>2.9999999999999997E-4</v>
      </c>
      <c r="D207" s="285" t="s">
        <v>1315</v>
      </c>
      <c r="E207" s="371">
        <v>2.9999999999999997E-4</v>
      </c>
      <c r="F207" s="285" t="s">
        <v>1338</v>
      </c>
      <c r="G207" s="371">
        <v>2.9999999999999997E-4</v>
      </c>
      <c r="H207" s="364" t="s">
        <v>1313</v>
      </c>
      <c r="I207" s="371">
        <v>2.9999999999999997E-4</v>
      </c>
      <c r="J207" s="364" t="s">
        <v>1314</v>
      </c>
      <c r="K207" s="371">
        <v>2.9999999999999997E-4</v>
      </c>
    </row>
    <row r="208" spans="1:11">
      <c r="A208" s="1">
        <v>204</v>
      </c>
      <c r="B208" s="364" t="s">
        <v>1321</v>
      </c>
      <c r="C208" s="1">
        <v>2.9999999999999997E-4</v>
      </c>
      <c r="D208" s="285" t="s">
        <v>1334</v>
      </c>
      <c r="E208" s="371">
        <v>2.9999999999999997E-4</v>
      </c>
      <c r="F208" s="285" t="s">
        <v>1335</v>
      </c>
      <c r="G208" s="371">
        <v>2.9999999999999997E-4</v>
      </c>
      <c r="H208" s="364" t="s">
        <v>1334</v>
      </c>
      <c r="I208" s="371">
        <v>2.9999999999999997E-4</v>
      </c>
      <c r="J208" s="364" t="s">
        <v>1316</v>
      </c>
      <c r="K208" s="371">
        <v>2.9999999999999997E-4</v>
      </c>
    </row>
    <row r="209" spans="1:11">
      <c r="A209" s="1">
        <v>205</v>
      </c>
      <c r="B209" s="364" t="s">
        <v>1301</v>
      </c>
      <c r="C209" s="1">
        <v>2.9999999999999997E-4</v>
      </c>
      <c r="D209" s="285" t="s">
        <v>1279</v>
      </c>
      <c r="E209" s="371">
        <v>2.9999999999999997E-4</v>
      </c>
      <c r="F209" s="285" t="s">
        <v>1339</v>
      </c>
      <c r="G209" s="371">
        <v>2.9999999999999997E-4</v>
      </c>
      <c r="H209" s="364" t="s">
        <v>1310</v>
      </c>
      <c r="I209" s="371">
        <v>2.9999999999999997E-4</v>
      </c>
      <c r="J209" s="364" t="s">
        <v>1340</v>
      </c>
      <c r="K209" s="371">
        <v>2.9999999999999997E-4</v>
      </c>
    </row>
    <row r="210" spans="1:11">
      <c r="A210" s="1">
        <v>206</v>
      </c>
      <c r="B210" s="364" t="s">
        <v>1302</v>
      </c>
      <c r="C210" s="1">
        <v>2.9999999999999997E-4</v>
      </c>
      <c r="D210" s="285" t="s">
        <v>1341</v>
      </c>
      <c r="E210" s="371">
        <v>2.9999999999999997E-4</v>
      </c>
      <c r="F210" s="285" t="s">
        <v>1305</v>
      </c>
      <c r="G210" s="371">
        <v>2.9999999999999997E-4</v>
      </c>
      <c r="H210" s="364" t="s">
        <v>1305</v>
      </c>
      <c r="I210" s="371">
        <v>2.9999999999999997E-4</v>
      </c>
      <c r="J210" s="364" t="s">
        <v>1309</v>
      </c>
      <c r="K210" s="371">
        <v>2.9999999999999997E-4</v>
      </c>
    </row>
    <row r="211" spans="1:11">
      <c r="A211" s="1">
        <v>207</v>
      </c>
      <c r="B211" s="364" t="s">
        <v>1328</v>
      </c>
      <c r="C211" s="1">
        <v>2.9999999999999997E-4</v>
      </c>
      <c r="D211" s="285" t="s">
        <v>1321</v>
      </c>
      <c r="E211" s="371">
        <v>2.9999999999999997E-4</v>
      </c>
      <c r="F211" s="285" t="s">
        <v>1327</v>
      </c>
      <c r="G211" s="371">
        <v>2.9999999999999997E-4</v>
      </c>
      <c r="H211" s="364" t="s">
        <v>1269</v>
      </c>
      <c r="I211" s="371">
        <v>2.9999999999999997E-4</v>
      </c>
      <c r="J211" s="364" t="s">
        <v>1326</v>
      </c>
      <c r="K211" s="371">
        <v>2.9999999999999997E-4</v>
      </c>
    </row>
    <row r="212" spans="1:11">
      <c r="A212" s="1">
        <v>208</v>
      </c>
      <c r="B212" s="364" t="s">
        <v>1288</v>
      </c>
      <c r="C212" s="1">
        <v>2.9999999999999997E-4</v>
      </c>
      <c r="D212" s="285" t="s">
        <v>1342</v>
      </c>
      <c r="E212" s="371">
        <v>2.9999999999999997E-4</v>
      </c>
      <c r="F212" s="285" t="s">
        <v>1312</v>
      </c>
      <c r="G212" s="371">
        <v>2.9999999999999997E-4</v>
      </c>
      <c r="H212" s="364" t="s">
        <v>1330</v>
      </c>
      <c r="I212" s="371">
        <v>2.9999999999999997E-4</v>
      </c>
      <c r="J212" s="364" t="s">
        <v>1297</v>
      </c>
      <c r="K212" s="371">
        <v>2.9999999999999997E-4</v>
      </c>
    </row>
    <row r="213" spans="1:11">
      <c r="A213" s="1">
        <v>209</v>
      </c>
      <c r="B213" s="364" t="s">
        <v>1307</v>
      </c>
      <c r="C213" s="1">
        <v>2.9999999999999997E-4</v>
      </c>
      <c r="D213" s="285" t="s">
        <v>1340</v>
      </c>
      <c r="E213" s="371">
        <v>2.9999999999999997E-4</v>
      </c>
      <c r="F213" s="285" t="s">
        <v>1292</v>
      </c>
      <c r="G213" s="371">
        <v>2.0000000000000001E-4</v>
      </c>
      <c r="H213" s="364" t="s">
        <v>1343</v>
      </c>
      <c r="I213" s="371">
        <v>2.9999999999999997E-4</v>
      </c>
      <c r="J213" s="364" t="s">
        <v>1339</v>
      </c>
      <c r="K213" s="371">
        <v>2.9999999999999997E-4</v>
      </c>
    </row>
    <row r="214" spans="1:11">
      <c r="A214" s="1">
        <v>210</v>
      </c>
      <c r="B214" s="364" t="s">
        <v>1342</v>
      </c>
      <c r="C214" s="1">
        <v>2.9999999999999997E-4</v>
      </c>
      <c r="D214" s="285" t="s">
        <v>1344</v>
      </c>
      <c r="E214" s="371">
        <v>2.9999999999999997E-4</v>
      </c>
      <c r="F214" s="285" t="s">
        <v>1331</v>
      </c>
      <c r="G214" s="371">
        <v>2.0000000000000001E-4</v>
      </c>
      <c r="H214" s="364" t="s">
        <v>1342</v>
      </c>
      <c r="I214" s="371">
        <v>2.9999999999999997E-4</v>
      </c>
      <c r="J214" s="364" t="s">
        <v>1311</v>
      </c>
      <c r="K214" s="371">
        <v>2.9999999999999997E-4</v>
      </c>
    </row>
    <row r="215" spans="1:11">
      <c r="A215" s="1">
        <v>211</v>
      </c>
      <c r="B215" s="364" t="s">
        <v>1323</v>
      </c>
      <c r="C215" s="1">
        <v>2.9999999999999997E-4</v>
      </c>
      <c r="D215" s="285" t="s">
        <v>1301</v>
      </c>
      <c r="E215" s="371">
        <v>2.9999999999999997E-4</v>
      </c>
      <c r="F215" s="285" t="s">
        <v>1345</v>
      </c>
      <c r="G215" s="371">
        <v>2.0000000000000001E-4</v>
      </c>
      <c r="H215" s="364" t="s">
        <v>1346</v>
      </c>
      <c r="I215" s="371">
        <v>2.9999999999999997E-4</v>
      </c>
      <c r="J215" s="364" t="s">
        <v>1329</v>
      </c>
      <c r="K215" s="371">
        <v>2.0000000000000001E-4</v>
      </c>
    </row>
    <row r="216" spans="1:11">
      <c r="A216" s="1">
        <v>212</v>
      </c>
      <c r="B216" s="364" t="s">
        <v>1317</v>
      </c>
      <c r="C216" s="1">
        <v>2.9999999999999997E-4</v>
      </c>
      <c r="D216" s="285" t="s">
        <v>1158</v>
      </c>
      <c r="E216" s="371">
        <v>2.9999999999999997E-4</v>
      </c>
      <c r="F216" s="285" t="s">
        <v>1316</v>
      </c>
      <c r="G216" s="371">
        <v>2.0000000000000001E-4</v>
      </c>
      <c r="H216" s="364" t="s">
        <v>1329</v>
      </c>
      <c r="I216" s="371">
        <v>2.9999999999999997E-4</v>
      </c>
      <c r="J216" s="364" t="s">
        <v>1318</v>
      </c>
      <c r="K216" s="371">
        <v>2.0000000000000001E-4</v>
      </c>
    </row>
    <row r="217" spans="1:11">
      <c r="A217" s="1">
        <v>213</v>
      </c>
      <c r="B217" s="364" t="s">
        <v>1331</v>
      </c>
      <c r="C217" s="1">
        <v>2.9999999999999997E-4</v>
      </c>
      <c r="D217" s="285" t="s">
        <v>1317</v>
      </c>
      <c r="E217" s="371">
        <v>2.0000000000000001E-4</v>
      </c>
      <c r="F217" s="285" t="s">
        <v>1344</v>
      </c>
      <c r="G217" s="371">
        <v>2.0000000000000001E-4</v>
      </c>
      <c r="H217" s="364" t="s">
        <v>1341</v>
      </c>
      <c r="I217" s="371">
        <v>2.9999999999999997E-4</v>
      </c>
      <c r="J217" s="364" t="s">
        <v>1332</v>
      </c>
      <c r="K217" s="371">
        <v>2.0000000000000001E-4</v>
      </c>
    </row>
    <row r="218" spans="1:11">
      <c r="A218" s="1">
        <v>214</v>
      </c>
      <c r="B218" s="364" t="s">
        <v>1334</v>
      </c>
      <c r="C218" s="1">
        <v>2.9999999999999997E-4</v>
      </c>
      <c r="D218" s="285" t="s">
        <v>1346</v>
      </c>
      <c r="E218" s="371">
        <v>2.0000000000000001E-4</v>
      </c>
      <c r="F218" s="285" t="s">
        <v>1346</v>
      </c>
      <c r="G218" s="371">
        <v>2.0000000000000001E-4</v>
      </c>
      <c r="H218" s="364" t="s">
        <v>1347</v>
      </c>
      <c r="I218" s="371">
        <v>2.9999999999999997E-4</v>
      </c>
      <c r="J218" s="364" t="s">
        <v>1341</v>
      </c>
      <c r="K218" s="371">
        <v>2.0000000000000001E-4</v>
      </c>
    </row>
    <row r="219" spans="1:11">
      <c r="A219" s="1">
        <v>215</v>
      </c>
      <c r="B219" s="364" t="s">
        <v>1308</v>
      </c>
      <c r="C219" s="1">
        <v>2.9999999999999997E-4</v>
      </c>
      <c r="D219" s="285" t="s">
        <v>1330</v>
      </c>
      <c r="E219" s="371">
        <v>2.0000000000000001E-4</v>
      </c>
      <c r="F219" s="285" t="s">
        <v>1324</v>
      </c>
      <c r="G219" s="371">
        <v>2.0000000000000001E-4</v>
      </c>
      <c r="H219" s="364" t="s">
        <v>1317</v>
      </c>
      <c r="I219" s="371">
        <v>2.9999999999999997E-4</v>
      </c>
      <c r="J219" s="364" t="s">
        <v>1348</v>
      </c>
      <c r="K219" s="371">
        <v>2.0000000000000001E-4</v>
      </c>
    </row>
    <row r="220" spans="1:11">
      <c r="A220" s="1">
        <v>216</v>
      </c>
      <c r="B220" s="364" t="s">
        <v>1341</v>
      </c>
      <c r="C220" s="1">
        <v>2.0000000000000001E-4</v>
      </c>
      <c r="D220" s="285" t="s">
        <v>1308</v>
      </c>
      <c r="E220" s="371">
        <v>2.0000000000000001E-4</v>
      </c>
      <c r="F220" s="285" t="s">
        <v>1349</v>
      </c>
      <c r="G220" s="371">
        <v>2.0000000000000001E-4</v>
      </c>
      <c r="H220" s="364" t="s">
        <v>1336</v>
      </c>
      <c r="I220" s="371">
        <v>2.0000000000000001E-4</v>
      </c>
      <c r="J220" s="364" t="s">
        <v>1321</v>
      </c>
      <c r="K220" s="371">
        <v>2.0000000000000001E-4</v>
      </c>
    </row>
    <row r="221" spans="1:11">
      <c r="A221" s="1">
        <v>217</v>
      </c>
      <c r="B221" s="364" t="s">
        <v>1346</v>
      </c>
      <c r="C221" s="1">
        <v>2.0000000000000001E-4</v>
      </c>
      <c r="D221" s="285" t="s">
        <v>1307</v>
      </c>
      <c r="E221" s="371">
        <v>2.0000000000000001E-4</v>
      </c>
      <c r="F221" s="285" t="s">
        <v>1350</v>
      </c>
      <c r="G221" s="371">
        <v>2.0000000000000001E-4</v>
      </c>
      <c r="H221" s="364" t="s">
        <v>1324</v>
      </c>
      <c r="I221" s="371">
        <v>2.0000000000000001E-4</v>
      </c>
      <c r="J221" s="364" t="s">
        <v>1261</v>
      </c>
      <c r="K221" s="371">
        <v>2.0000000000000001E-4</v>
      </c>
    </row>
    <row r="222" spans="1:11">
      <c r="A222" s="1">
        <v>218</v>
      </c>
      <c r="B222" s="364" t="s">
        <v>1339</v>
      </c>
      <c r="C222" s="1">
        <v>2.0000000000000001E-4</v>
      </c>
      <c r="D222" s="285" t="s">
        <v>1302</v>
      </c>
      <c r="E222" s="371">
        <v>2.0000000000000001E-4</v>
      </c>
      <c r="F222" s="285" t="s">
        <v>1341</v>
      </c>
      <c r="G222" s="371">
        <v>2.0000000000000001E-4</v>
      </c>
      <c r="H222" s="364" t="s">
        <v>1325</v>
      </c>
      <c r="I222" s="371">
        <v>2.0000000000000001E-4</v>
      </c>
      <c r="J222" s="364" t="s">
        <v>1350</v>
      </c>
      <c r="K222" s="371">
        <v>2.0000000000000001E-4</v>
      </c>
    </row>
    <row r="223" spans="1:11">
      <c r="A223" s="1">
        <v>219</v>
      </c>
      <c r="B223" s="364" t="s">
        <v>1330</v>
      </c>
      <c r="C223" s="1">
        <v>2.0000000000000001E-4</v>
      </c>
      <c r="D223" s="285" t="s">
        <v>1331</v>
      </c>
      <c r="E223" s="371">
        <v>2.0000000000000001E-4</v>
      </c>
      <c r="F223" s="285" t="s">
        <v>1271</v>
      </c>
      <c r="G223" s="371">
        <v>2.0000000000000001E-4</v>
      </c>
      <c r="H223" s="364" t="s">
        <v>1351</v>
      </c>
      <c r="I223" s="371">
        <v>2.0000000000000001E-4</v>
      </c>
      <c r="J223" s="364" t="s">
        <v>1352</v>
      </c>
      <c r="K223" s="371">
        <v>2.0000000000000001E-4</v>
      </c>
    </row>
    <row r="224" spans="1:11">
      <c r="A224" s="1">
        <v>220</v>
      </c>
      <c r="B224" s="364" t="s">
        <v>1340</v>
      </c>
      <c r="C224" s="1">
        <v>2.0000000000000001E-4</v>
      </c>
      <c r="D224" s="285" t="s">
        <v>1336</v>
      </c>
      <c r="E224" s="371">
        <v>2.0000000000000001E-4</v>
      </c>
      <c r="F224" s="285" t="s">
        <v>1353</v>
      </c>
      <c r="G224" s="371">
        <v>2.0000000000000001E-4</v>
      </c>
      <c r="H224" s="364" t="s">
        <v>1354</v>
      </c>
      <c r="I224" s="371">
        <v>2.0000000000000001E-4</v>
      </c>
      <c r="J224" s="364" t="s">
        <v>1331</v>
      </c>
      <c r="K224" s="371">
        <v>2.0000000000000001E-4</v>
      </c>
    </row>
    <row r="225" spans="1:11">
      <c r="A225" s="1">
        <v>221</v>
      </c>
      <c r="B225" s="364" t="s">
        <v>1344</v>
      </c>
      <c r="C225" s="1">
        <v>2.0000000000000001E-4</v>
      </c>
      <c r="D225" s="285" t="s">
        <v>1352</v>
      </c>
      <c r="E225" s="371">
        <v>2.0000000000000001E-4</v>
      </c>
      <c r="F225" s="285" t="s">
        <v>1322</v>
      </c>
      <c r="G225" s="371">
        <v>2.0000000000000001E-4</v>
      </c>
      <c r="H225" s="364" t="s">
        <v>1315</v>
      </c>
      <c r="I225" s="371">
        <v>2.0000000000000001E-4</v>
      </c>
      <c r="J225" s="364" t="s">
        <v>1344</v>
      </c>
      <c r="K225" s="371">
        <v>2.0000000000000001E-4</v>
      </c>
    </row>
    <row r="226" spans="1:11">
      <c r="A226" s="1">
        <v>222</v>
      </c>
      <c r="B226" s="364" t="s">
        <v>1332</v>
      </c>
      <c r="C226" s="1">
        <v>2.0000000000000001E-4</v>
      </c>
      <c r="D226" s="285" t="s">
        <v>1332</v>
      </c>
      <c r="E226" s="371">
        <v>2.0000000000000001E-4</v>
      </c>
      <c r="F226" s="285" t="s">
        <v>1348</v>
      </c>
      <c r="G226" s="371">
        <v>2.0000000000000001E-4</v>
      </c>
      <c r="H226" s="364" t="s">
        <v>1350</v>
      </c>
      <c r="I226" s="371">
        <v>2.0000000000000001E-4</v>
      </c>
      <c r="J226" s="364" t="s">
        <v>1346</v>
      </c>
      <c r="K226" s="371">
        <v>2.0000000000000001E-4</v>
      </c>
    </row>
    <row r="227" spans="1:11">
      <c r="A227" s="1">
        <v>223</v>
      </c>
      <c r="B227" s="364" t="s">
        <v>1336</v>
      </c>
      <c r="C227" s="1">
        <v>2.0000000000000001E-4</v>
      </c>
      <c r="D227" s="285" t="s">
        <v>1339</v>
      </c>
      <c r="E227" s="371">
        <v>2.0000000000000001E-4</v>
      </c>
      <c r="F227" s="285" t="s">
        <v>1317</v>
      </c>
      <c r="G227" s="371">
        <v>2.0000000000000001E-4</v>
      </c>
      <c r="H227" s="364" t="s">
        <v>1355</v>
      </c>
      <c r="I227" s="371">
        <v>2.0000000000000001E-4</v>
      </c>
      <c r="J227" s="364" t="s">
        <v>1308</v>
      </c>
      <c r="K227" s="371">
        <v>2.0000000000000001E-4</v>
      </c>
    </row>
    <row r="228" spans="1:11">
      <c r="A228" s="1">
        <v>224</v>
      </c>
      <c r="B228" s="364" t="s">
        <v>1350</v>
      </c>
      <c r="C228" s="1">
        <v>2.0000000000000001E-4</v>
      </c>
      <c r="D228" s="285" t="s">
        <v>1356</v>
      </c>
      <c r="E228" s="371">
        <v>2.0000000000000001E-4</v>
      </c>
      <c r="F228" s="285" t="s">
        <v>1357</v>
      </c>
      <c r="G228" s="371">
        <v>2.0000000000000001E-4</v>
      </c>
      <c r="H228" s="364" t="s">
        <v>1318</v>
      </c>
      <c r="I228" s="371">
        <v>2.0000000000000001E-4</v>
      </c>
      <c r="J228" s="364" t="s">
        <v>1325</v>
      </c>
      <c r="K228" s="371">
        <v>2.0000000000000001E-4</v>
      </c>
    </row>
    <row r="229" spans="1:11">
      <c r="A229" s="1">
        <v>225</v>
      </c>
      <c r="B229" s="364" t="s">
        <v>1325</v>
      </c>
      <c r="C229" s="1">
        <v>2.0000000000000001E-4</v>
      </c>
      <c r="D229" s="285" t="s">
        <v>1350</v>
      </c>
      <c r="E229" s="371">
        <v>2.0000000000000001E-4</v>
      </c>
      <c r="F229" s="285" t="s">
        <v>1314</v>
      </c>
      <c r="G229" s="371">
        <v>2.0000000000000001E-4</v>
      </c>
      <c r="H229" s="364" t="s">
        <v>1323</v>
      </c>
      <c r="I229" s="371">
        <v>2.0000000000000001E-4</v>
      </c>
      <c r="J229" s="364" t="s">
        <v>1356</v>
      </c>
      <c r="K229" s="371">
        <v>2.0000000000000001E-4</v>
      </c>
    </row>
    <row r="230" spans="1:11">
      <c r="A230" s="1">
        <v>226</v>
      </c>
      <c r="B230" s="364" t="s">
        <v>1337</v>
      </c>
      <c r="C230" s="1">
        <v>2.0000000000000001E-4</v>
      </c>
      <c r="D230" s="285" t="s">
        <v>1288</v>
      </c>
      <c r="E230" s="371">
        <v>2.0000000000000001E-4</v>
      </c>
      <c r="F230" s="285" t="s">
        <v>1354</v>
      </c>
      <c r="G230" s="371">
        <v>2.0000000000000001E-4</v>
      </c>
      <c r="H230" s="364" t="s">
        <v>1328</v>
      </c>
      <c r="I230" s="371">
        <v>2.0000000000000001E-4</v>
      </c>
      <c r="J230" s="364" t="s">
        <v>1358</v>
      </c>
      <c r="K230" s="371">
        <v>2.0000000000000001E-4</v>
      </c>
    </row>
    <row r="231" spans="1:11">
      <c r="A231" s="1">
        <v>227</v>
      </c>
      <c r="B231" s="364" t="s">
        <v>1359</v>
      </c>
      <c r="C231" s="1">
        <v>2.0000000000000001E-4</v>
      </c>
      <c r="D231" s="285" t="s">
        <v>1360</v>
      </c>
      <c r="E231" s="371">
        <v>2.0000000000000001E-4</v>
      </c>
      <c r="F231" s="285" t="s">
        <v>1361</v>
      </c>
      <c r="G231" s="371">
        <v>2.0000000000000001E-4</v>
      </c>
      <c r="H231" s="364" t="s">
        <v>1345</v>
      </c>
      <c r="I231" s="371">
        <v>2.0000000000000001E-4</v>
      </c>
      <c r="J231" s="364" t="s">
        <v>1354</v>
      </c>
      <c r="K231" s="371">
        <v>2.0000000000000001E-4</v>
      </c>
    </row>
    <row r="232" spans="1:11">
      <c r="A232" s="1">
        <v>228</v>
      </c>
      <c r="B232" s="364" t="s">
        <v>1352</v>
      </c>
      <c r="C232" s="1">
        <v>2.0000000000000001E-4</v>
      </c>
      <c r="D232" s="285" t="s">
        <v>1348</v>
      </c>
      <c r="E232" s="371">
        <v>2.0000000000000001E-4</v>
      </c>
      <c r="F232" s="285" t="s">
        <v>1323</v>
      </c>
      <c r="G232" s="371">
        <v>2.0000000000000001E-4</v>
      </c>
      <c r="H232" s="364" t="s">
        <v>1348</v>
      </c>
      <c r="I232" s="371">
        <v>2.0000000000000001E-4</v>
      </c>
      <c r="J232" s="364" t="s">
        <v>1335</v>
      </c>
      <c r="K232" s="371">
        <v>2.0000000000000001E-4</v>
      </c>
    </row>
    <row r="233" spans="1:11">
      <c r="A233" s="1">
        <v>229</v>
      </c>
      <c r="B233" s="364" t="s">
        <v>1356</v>
      </c>
      <c r="C233" s="1">
        <v>2.0000000000000001E-4</v>
      </c>
      <c r="D233" s="285" t="s">
        <v>1325</v>
      </c>
      <c r="E233" s="371">
        <v>2.0000000000000001E-4</v>
      </c>
      <c r="F233" s="285" t="s">
        <v>1334</v>
      </c>
      <c r="G233" s="371">
        <v>2.0000000000000001E-4</v>
      </c>
      <c r="H233" s="364" t="s">
        <v>1335</v>
      </c>
      <c r="I233" s="371">
        <v>2.0000000000000001E-4</v>
      </c>
      <c r="J233" s="364" t="s">
        <v>1355</v>
      </c>
      <c r="K233" s="371">
        <v>2.0000000000000001E-4</v>
      </c>
    </row>
    <row r="234" spans="1:11">
      <c r="A234" s="1">
        <v>230</v>
      </c>
      <c r="B234" s="364" t="s">
        <v>1360</v>
      </c>
      <c r="C234" s="1">
        <v>2.0000000000000001E-4</v>
      </c>
      <c r="D234" s="285" t="s">
        <v>1337</v>
      </c>
      <c r="E234" s="371">
        <v>2.0000000000000001E-4</v>
      </c>
      <c r="F234" s="285" t="s">
        <v>1362</v>
      </c>
      <c r="G234" s="371">
        <v>2.0000000000000001E-4</v>
      </c>
      <c r="H234" s="364" t="s">
        <v>1344</v>
      </c>
      <c r="I234" s="371">
        <v>2.0000000000000001E-4</v>
      </c>
      <c r="J234" s="364" t="s">
        <v>1345</v>
      </c>
      <c r="K234" s="371">
        <v>2.0000000000000001E-4</v>
      </c>
    </row>
    <row r="235" spans="1:11">
      <c r="A235" s="1">
        <v>231</v>
      </c>
      <c r="B235" s="364" t="s">
        <v>1343</v>
      </c>
      <c r="C235" s="1">
        <v>2.0000000000000001E-4</v>
      </c>
      <c r="D235" s="285" t="s">
        <v>1343</v>
      </c>
      <c r="E235" s="371">
        <v>2.0000000000000001E-4</v>
      </c>
      <c r="F235" s="285" t="s">
        <v>1336</v>
      </c>
      <c r="G235" s="371">
        <v>2.0000000000000001E-4</v>
      </c>
      <c r="H235" s="364" t="s">
        <v>1358</v>
      </c>
      <c r="I235" s="371">
        <v>2.0000000000000001E-4</v>
      </c>
      <c r="J235" s="364" t="s">
        <v>1294</v>
      </c>
      <c r="K235" s="371">
        <v>2.0000000000000001E-4</v>
      </c>
    </row>
    <row r="236" spans="1:11">
      <c r="A236" s="1">
        <v>232</v>
      </c>
      <c r="B236" s="364" t="s">
        <v>1348</v>
      </c>
      <c r="C236" s="1">
        <v>2.0000000000000001E-4</v>
      </c>
      <c r="D236" s="285" t="s">
        <v>1333</v>
      </c>
      <c r="E236" s="371">
        <v>2.0000000000000001E-4</v>
      </c>
      <c r="F236" s="285" t="s">
        <v>1363</v>
      </c>
      <c r="G236" s="371">
        <v>2.0000000000000001E-4</v>
      </c>
      <c r="H236" s="364" t="s">
        <v>1319</v>
      </c>
      <c r="I236" s="371">
        <v>2.0000000000000001E-4</v>
      </c>
      <c r="J236" s="364" t="s">
        <v>1343</v>
      </c>
      <c r="K236" s="371">
        <v>2.0000000000000001E-4</v>
      </c>
    </row>
    <row r="237" spans="1:11">
      <c r="A237" s="1">
        <v>233</v>
      </c>
      <c r="B237" s="364" t="s">
        <v>1345</v>
      </c>
      <c r="C237" s="1">
        <v>2.0000000000000001E-4</v>
      </c>
      <c r="D237" s="285" t="s">
        <v>1363</v>
      </c>
      <c r="E237" s="371">
        <v>2.0000000000000001E-4</v>
      </c>
      <c r="F237" s="285" t="s">
        <v>1364</v>
      </c>
      <c r="G237" s="371">
        <v>2.0000000000000001E-4</v>
      </c>
      <c r="H237" s="364" t="s">
        <v>1338</v>
      </c>
      <c r="I237" s="371">
        <v>2.0000000000000001E-4</v>
      </c>
      <c r="J237" s="364" t="s">
        <v>1351</v>
      </c>
      <c r="K237" s="371">
        <v>2.0000000000000001E-4</v>
      </c>
    </row>
    <row r="238" spans="1:11">
      <c r="A238" s="1">
        <v>234</v>
      </c>
      <c r="B238" s="364" t="s">
        <v>1333</v>
      </c>
      <c r="C238" s="1">
        <v>2.0000000000000001E-4</v>
      </c>
      <c r="D238" s="285" t="s">
        <v>1365</v>
      </c>
      <c r="E238" s="371">
        <v>2.0000000000000001E-4</v>
      </c>
      <c r="F238" s="285" t="s">
        <v>1356</v>
      </c>
      <c r="G238" s="371">
        <v>2.0000000000000001E-4</v>
      </c>
      <c r="H238" s="364" t="s">
        <v>1333</v>
      </c>
      <c r="I238" s="371">
        <v>2.0000000000000001E-4</v>
      </c>
      <c r="J238" s="364" t="s">
        <v>1330</v>
      </c>
      <c r="K238" s="371">
        <v>2.0000000000000001E-4</v>
      </c>
    </row>
    <row r="239" spans="1:11">
      <c r="A239" s="1">
        <v>235</v>
      </c>
      <c r="B239" s="364" t="s">
        <v>1365</v>
      </c>
      <c r="C239" s="1">
        <v>2.0000000000000001E-4</v>
      </c>
      <c r="D239" s="285" t="s">
        <v>1345</v>
      </c>
      <c r="E239" s="371">
        <v>2.0000000000000001E-4</v>
      </c>
      <c r="F239" s="285" t="s">
        <v>1340</v>
      </c>
      <c r="G239" s="371">
        <v>2.0000000000000001E-4</v>
      </c>
      <c r="H239" s="364" t="s">
        <v>1352</v>
      </c>
      <c r="I239" s="371">
        <v>2.0000000000000001E-4</v>
      </c>
      <c r="J239" s="364" t="s">
        <v>1328</v>
      </c>
      <c r="K239" s="371">
        <v>2.0000000000000001E-4</v>
      </c>
    </row>
    <row r="240" spans="1:11">
      <c r="A240" s="1">
        <v>236</v>
      </c>
      <c r="B240" s="364" t="s">
        <v>1338</v>
      </c>
      <c r="C240" s="1">
        <v>2.0000000000000001E-4</v>
      </c>
      <c r="D240" s="285" t="s">
        <v>1366</v>
      </c>
      <c r="E240" s="371">
        <v>2.0000000000000001E-4</v>
      </c>
      <c r="F240" s="285" t="s">
        <v>1318</v>
      </c>
      <c r="G240" s="371">
        <v>1E-4</v>
      </c>
      <c r="H240" s="364" t="s">
        <v>1367</v>
      </c>
      <c r="I240" s="371">
        <v>2.0000000000000001E-4</v>
      </c>
      <c r="J240" s="364" t="s">
        <v>1368</v>
      </c>
      <c r="K240" s="371">
        <v>2.0000000000000001E-4</v>
      </c>
    </row>
    <row r="241" spans="1:11">
      <c r="A241" s="1">
        <v>237</v>
      </c>
      <c r="B241" s="364" t="s">
        <v>1354</v>
      </c>
      <c r="C241" s="1">
        <v>2.0000000000000001E-4</v>
      </c>
      <c r="D241" s="285" t="s">
        <v>1361</v>
      </c>
      <c r="E241" s="371">
        <v>1E-4</v>
      </c>
      <c r="F241" s="285" t="s">
        <v>1337</v>
      </c>
      <c r="G241" s="371">
        <v>1E-4</v>
      </c>
      <c r="H241" s="364" t="s">
        <v>1340</v>
      </c>
      <c r="I241" s="371">
        <v>2.0000000000000001E-4</v>
      </c>
      <c r="J241" s="364" t="s">
        <v>1366</v>
      </c>
      <c r="K241" s="371">
        <v>2.0000000000000001E-4</v>
      </c>
    </row>
    <row r="242" spans="1:11">
      <c r="A242" s="1">
        <v>238</v>
      </c>
      <c r="B242" s="364" t="s">
        <v>1369</v>
      </c>
      <c r="C242" s="1">
        <v>1E-4</v>
      </c>
      <c r="D242" s="285" t="s">
        <v>1359</v>
      </c>
      <c r="E242" s="371">
        <v>1E-4</v>
      </c>
      <c r="F242" s="285" t="s">
        <v>1328</v>
      </c>
      <c r="G242" s="371">
        <v>1E-4</v>
      </c>
      <c r="H242" s="364" t="s">
        <v>1359</v>
      </c>
      <c r="I242" s="371">
        <v>2.0000000000000001E-4</v>
      </c>
      <c r="J242" s="364" t="s">
        <v>1370</v>
      </c>
      <c r="K242" s="371">
        <v>2.0000000000000001E-4</v>
      </c>
    </row>
    <row r="243" spans="1:11">
      <c r="A243" s="1">
        <v>239</v>
      </c>
      <c r="B243" s="364" t="s">
        <v>1358</v>
      </c>
      <c r="C243" s="1">
        <v>1E-4</v>
      </c>
      <c r="D243" s="285" t="s">
        <v>1371</v>
      </c>
      <c r="E243" s="371">
        <v>1E-4</v>
      </c>
      <c r="F243" s="285" t="s">
        <v>1366</v>
      </c>
      <c r="G243" s="371">
        <v>1E-4</v>
      </c>
      <c r="H243" s="364" t="s">
        <v>1339</v>
      </c>
      <c r="I243" s="371">
        <v>2.0000000000000001E-4</v>
      </c>
      <c r="J243" s="364" t="s">
        <v>1372</v>
      </c>
      <c r="K243" s="371">
        <v>1E-4</v>
      </c>
    </row>
    <row r="244" spans="1:11">
      <c r="A244" s="1">
        <v>240</v>
      </c>
      <c r="B244" s="364" t="s">
        <v>1373</v>
      </c>
      <c r="C244" s="1">
        <v>1E-4</v>
      </c>
      <c r="D244" s="285" t="s">
        <v>1374</v>
      </c>
      <c r="E244" s="371">
        <v>1E-4</v>
      </c>
      <c r="F244" s="285" t="s">
        <v>1359</v>
      </c>
      <c r="G244" s="371">
        <v>1E-4</v>
      </c>
      <c r="H244" s="364" t="s">
        <v>1360</v>
      </c>
      <c r="I244" s="371">
        <v>1E-4</v>
      </c>
      <c r="J244" s="364" t="s">
        <v>1375</v>
      </c>
      <c r="K244" s="371">
        <v>1E-4</v>
      </c>
    </row>
    <row r="245" spans="1:11">
      <c r="A245" s="1">
        <v>241</v>
      </c>
      <c r="B245" s="364" t="s">
        <v>1351</v>
      </c>
      <c r="C245" s="1">
        <v>1E-4</v>
      </c>
      <c r="D245" s="285" t="s">
        <v>1370</v>
      </c>
      <c r="E245" s="371">
        <v>1E-4</v>
      </c>
      <c r="F245" s="285" t="s">
        <v>1376</v>
      </c>
      <c r="G245" s="371">
        <v>1E-4</v>
      </c>
      <c r="H245" s="364" t="s">
        <v>1337</v>
      </c>
      <c r="I245" s="371">
        <v>1E-4</v>
      </c>
      <c r="J245" s="364" t="s">
        <v>1369</v>
      </c>
      <c r="K245" s="371">
        <v>1E-4</v>
      </c>
    </row>
    <row r="246" spans="1:11">
      <c r="A246" s="1">
        <v>242</v>
      </c>
      <c r="B246" s="364" t="s">
        <v>1363</v>
      </c>
      <c r="C246" s="1">
        <v>1E-4</v>
      </c>
      <c r="D246" s="285" t="s">
        <v>1351</v>
      </c>
      <c r="E246" s="371">
        <v>1E-4</v>
      </c>
      <c r="F246" s="285" t="s">
        <v>1343</v>
      </c>
      <c r="G246" s="371">
        <v>1E-4</v>
      </c>
      <c r="H246" s="364" t="s">
        <v>1369</v>
      </c>
      <c r="I246" s="371">
        <v>1E-4</v>
      </c>
      <c r="J246" s="364" t="s">
        <v>1377</v>
      </c>
      <c r="K246" s="371">
        <v>1E-4</v>
      </c>
    </row>
    <row r="247" spans="1:11">
      <c r="A247" s="1">
        <v>243</v>
      </c>
      <c r="B247" s="364" t="s">
        <v>1361</v>
      </c>
      <c r="C247" s="1">
        <v>1E-4</v>
      </c>
      <c r="D247" s="285" t="s">
        <v>1368</v>
      </c>
      <c r="E247" s="371">
        <v>1E-4</v>
      </c>
      <c r="F247" s="285" t="s">
        <v>1342</v>
      </c>
      <c r="G247" s="371">
        <v>1E-4</v>
      </c>
      <c r="H247" s="364" t="s">
        <v>1378</v>
      </c>
      <c r="I247" s="371">
        <v>1E-4</v>
      </c>
      <c r="J247" s="364" t="s">
        <v>1360</v>
      </c>
      <c r="K247" s="371">
        <v>1E-4</v>
      </c>
    </row>
    <row r="248" spans="1:11">
      <c r="A248" s="1">
        <v>244</v>
      </c>
      <c r="B248" s="364" t="s">
        <v>1366</v>
      </c>
      <c r="C248" s="1">
        <v>1E-4</v>
      </c>
      <c r="D248" s="285" t="s">
        <v>1358</v>
      </c>
      <c r="E248" s="371">
        <v>1E-4</v>
      </c>
      <c r="F248" s="285" t="s">
        <v>1358</v>
      </c>
      <c r="G248" s="371">
        <v>1E-4</v>
      </c>
      <c r="H248" s="364" t="s">
        <v>1376</v>
      </c>
      <c r="I248" s="371">
        <v>1E-4</v>
      </c>
      <c r="J248" s="364" t="s">
        <v>1376</v>
      </c>
      <c r="K248" s="371">
        <v>1E-4</v>
      </c>
    </row>
    <row r="249" spans="1:11">
      <c r="A249" s="1">
        <v>245</v>
      </c>
      <c r="B249" s="364" t="s">
        <v>1376</v>
      </c>
      <c r="C249" s="1">
        <v>1E-4</v>
      </c>
      <c r="D249" s="285" t="s">
        <v>1369</v>
      </c>
      <c r="E249" s="371">
        <v>1E-4</v>
      </c>
      <c r="F249" s="285" t="s">
        <v>1369</v>
      </c>
      <c r="G249" s="371">
        <v>1E-4</v>
      </c>
      <c r="H249" s="364" t="s">
        <v>1356</v>
      </c>
      <c r="I249" s="371">
        <v>1E-4</v>
      </c>
      <c r="J249" s="364" t="s">
        <v>1342</v>
      </c>
      <c r="K249" s="371">
        <v>1E-4</v>
      </c>
    </row>
    <row r="250" spans="1:11">
      <c r="A250" s="1">
        <v>246</v>
      </c>
      <c r="B250" s="364" t="s">
        <v>1371</v>
      </c>
      <c r="C250" s="1">
        <v>1E-4</v>
      </c>
      <c r="D250" s="285" t="s">
        <v>1338</v>
      </c>
      <c r="E250" s="371">
        <v>1E-4</v>
      </c>
      <c r="F250" s="285" t="s">
        <v>1375</v>
      </c>
      <c r="G250" s="371">
        <v>1E-4</v>
      </c>
      <c r="H250" s="364" t="s">
        <v>1364</v>
      </c>
      <c r="I250" s="371">
        <v>1E-4</v>
      </c>
      <c r="J250" s="364" t="s">
        <v>1349</v>
      </c>
      <c r="K250" s="371">
        <v>1E-4</v>
      </c>
    </row>
    <row r="251" spans="1:11">
      <c r="A251" s="1">
        <v>247</v>
      </c>
      <c r="B251" s="364" t="s">
        <v>1370</v>
      </c>
      <c r="C251" s="1">
        <v>1E-4</v>
      </c>
      <c r="D251" s="285" t="s">
        <v>1362</v>
      </c>
      <c r="E251" s="371">
        <v>1E-4</v>
      </c>
      <c r="F251" s="285" t="s">
        <v>1352</v>
      </c>
      <c r="G251" s="371">
        <v>1E-4</v>
      </c>
      <c r="H251" s="364" t="s">
        <v>1362</v>
      </c>
      <c r="I251" s="371">
        <v>1E-4</v>
      </c>
      <c r="J251" s="364" t="s">
        <v>1361</v>
      </c>
      <c r="K251" s="371">
        <v>1E-4</v>
      </c>
    </row>
    <row r="252" spans="1:11">
      <c r="A252" s="1">
        <v>248</v>
      </c>
      <c r="B252" s="364" t="s">
        <v>1372</v>
      </c>
      <c r="C252" s="1">
        <v>1E-4</v>
      </c>
      <c r="D252" s="285" t="s">
        <v>1354</v>
      </c>
      <c r="E252" s="371">
        <v>1E-4</v>
      </c>
      <c r="F252" s="285" t="s">
        <v>1333</v>
      </c>
      <c r="G252" s="371">
        <v>1E-4</v>
      </c>
      <c r="H252" s="364" t="s">
        <v>1366</v>
      </c>
      <c r="I252" s="371">
        <v>1E-4</v>
      </c>
      <c r="J252" s="364" t="s">
        <v>1359</v>
      </c>
      <c r="K252" s="371">
        <v>1E-4</v>
      </c>
    </row>
    <row r="253" spans="1:11">
      <c r="A253" s="1">
        <v>249</v>
      </c>
      <c r="B253" s="364" t="s">
        <v>1374</v>
      </c>
      <c r="C253" s="1">
        <v>1E-4</v>
      </c>
      <c r="D253" s="285" t="s">
        <v>1376</v>
      </c>
      <c r="E253" s="371">
        <v>1E-4</v>
      </c>
      <c r="F253" s="285" t="s">
        <v>1379</v>
      </c>
      <c r="G253" s="371">
        <v>1E-4</v>
      </c>
      <c r="H253" s="364" t="s">
        <v>1373</v>
      </c>
      <c r="I253" s="371">
        <v>1E-4</v>
      </c>
      <c r="J253" s="364" t="s">
        <v>1380</v>
      </c>
      <c r="K253" s="371">
        <v>1E-4</v>
      </c>
    </row>
    <row r="254" spans="1:11">
      <c r="A254" s="1">
        <v>250</v>
      </c>
      <c r="B254" s="364" t="s">
        <v>1367</v>
      </c>
      <c r="C254" s="1">
        <v>1E-4</v>
      </c>
      <c r="D254" s="285" t="s">
        <v>1372</v>
      </c>
      <c r="E254" s="371">
        <v>1E-4</v>
      </c>
      <c r="F254" s="285" t="s">
        <v>1360</v>
      </c>
      <c r="G254" s="371">
        <v>1E-4</v>
      </c>
      <c r="H254" s="364" t="s">
        <v>1365</v>
      </c>
      <c r="I254" s="371">
        <v>1E-4</v>
      </c>
      <c r="J254" s="364" t="s">
        <v>1381</v>
      </c>
      <c r="K254" s="371">
        <v>1E-4</v>
      </c>
    </row>
    <row r="255" spans="1:11">
      <c r="A255" s="1">
        <v>251</v>
      </c>
      <c r="B255" s="364" t="s">
        <v>1353</v>
      </c>
      <c r="C255" s="1">
        <v>1E-4</v>
      </c>
      <c r="D255" s="285" t="s">
        <v>1367</v>
      </c>
      <c r="E255" s="371">
        <v>1E-4</v>
      </c>
      <c r="F255" s="285" t="s">
        <v>1382</v>
      </c>
      <c r="G255" s="371">
        <v>1E-4</v>
      </c>
      <c r="H255" s="364" t="s">
        <v>1361</v>
      </c>
      <c r="I255" s="371">
        <v>1E-4</v>
      </c>
      <c r="J255" s="364" t="s">
        <v>1383</v>
      </c>
      <c r="K255" s="371">
        <v>1E-4</v>
      </c>
    </row>
    <row r="256" spans="1:11">
      <c r="A256" s="1">
        <v>252</v>
      </c>
      <c r="B256" s="364" t="s">
        <v>1362</v>
      </c>
      <c r="C256" s="1">
        <v>1E-4</v>
      </c>
      <c r="D256" s="285" t="s">
        <v>1379</v>
      </c>
      <c r="E256" s="371">
        <v>1E-4</v>
      </c>
      <c r="F256" s="285" t="s">
        <v>1377</v>
      </c>
      <c r="G256" s="371">
        <v>1E-4</v>
      </c>
      <c r="H256" s="364" t="s">
        <v>1383</v>
      </c>
      <c r="I256" s="371">
        <v>1E-4</v>
      </c>
      <c r="J256" s="364" t="s">
        <v>1384</v>
      </c>
      <c r="K256" s="371">
        <v>1E-4</v>
      </c>
    </row>
    <row r="257" spans="1:11">
      <c r="A257" s="1">
        <v>253</v>
      </c>
      <c r="B257" s="364" t="s">
        <v>1378</v>
      </c>
      <c r="C257" s="1">
        <v>1E-4</v>
      </c>
      <c r="D257" s="285" t="s">
        <v>1373</v>
      </c>
      <c r="E257" s="371">
        <v>1E-4</v>
      </c>
      <c r="F257" s="285" t="s">
        <v>1371</v>
      </c>
      <c r="G257" s="371">
        <v>1E-4</v>
      </c>
      <c r="H257" s="364" t="s">
        <v>1349</v>
      </c>
      <c r="I257" s="371">
        <v>1E-4</v>
      </c>
      <c r="J257" s="364" t="s">
        <v>1338</v>
      </c>
      <c r="K257" s="371">
        <v>1E-4</v>
      </c>
    </row>
    <row r="258" spans="1:11">
      <c r="A258" s="1">
        <v>254</v>
      </c>
      <c r="B258" s="364" t="s">
        <v>1368</v>
      </c>
      <c r="C258" s="1">
        <v>1E-4</v>
      </c>
      <c r="D258" s="285" t="s">
        <v>1364</v>
      </c>
      <c r="E258" s="371">
        <v>1E-4</v>
      </c>
      <c r="F258" s="285" t="s">
        <v>1347</v>
      </c>
      <c r="G258" s="371">
        <v>1E-4</v>
      </c>
      <c r="H258" s="364" t="s">
        <v>1385</v>
      </c>
      <c r="I258" s="371">
        <v>1E-4</v>
      </c>
      <c r="J258" s="364" t="s">
        <v>1353</v>
      </c>
      <c r="K258" s="371">
        <v>1E-4</v>
      </c>
    </row>
    <row r="259" spans="1:11">
      <c r="A259" s="1">
        <v>255</v>
      </c>
      <c r="B259" s="364" t="s">
        <v>1379</v>
      </c>
      <c r="C259" s="1">
        <v>1E-4</v>
      </c>
      <c r="D259" s="285" t="s">
        <v>1378</v>
      </c>
      <c r="E259" s="371">
        <v>1E-4</v>
      </c>
      <c r="F259" s="285" t="s">
        <v>1380</v>
      </c>
      <c r="G259" s="371">
        <v>1E-4</v>
      </c>
      <c r="H259" s="364" t="s">
        <v>1363</v>
      </c>
      <c r="I259" s="371">
        <v>1E-4</v>
      </c>
      <c r="J259" s="364" t="s">
        <v>1364</v>
      </c>
      <c r="K259" s="371">
        <v>1E-4</v>
      </c>
    </row>
    <row r="260" spans="1:11">
      <c r="A260" s="1">
        <v>256</v>
      </c>
      <c r="B260" s="364" t="s">
        <v>1355</v>
      </c>
      <c r="C260" s="1">
        <v>1E-4</v>
      </c>
      <c r="D260" s="285" t="s">
        <v>1353</v>
      </c>
      <c r="E260" s="371">
        <v>1E-4</v>
      </c>
      <c r="F260" s="285" t="s">
        <v>1386</v>
      </c>
      <c r="G260" s="371">
        <v>1E-4</v>
      </c>
      <c r="H260" s="364" t="s">
        <v>1371</v>
      </c>
      <c r="I260" s="371">
        <v>1E-4</v>
      </c>
      <c r="J260" s="364" t="s">
        <v>1367</v>
      </c>
      <c r="K260" s="371">
        <v>1E-4</v>
      </c>
    </row>
    <row r="261" spans="1:11">
      <c r="A261" s="1">
        <v>257</v>
      </c>
      <c r="B261" s="364" t="s">
        <v>1319</v>
      </c>
      <c r="C261" s="1">
        <v>1E-4</v>
      </c>
      <c r="D261" s="285" t="s">
        <v>1387</v>
      </c>
      <c r="E261" s="371">
        <v>1E-4</v>
      </c>
      <c r="F261" s="285" t="s">
        <v>1355</v>
      </c>
      <c r="G261" s="371">
        <v>1E-4</v>
      </c>
      <c r="H261" s="364" t="s">
        <v>1375</v>
      </c>
      <c r="I261" s="371">
        <v>1E-4</v>
      </c>
      <c r="J261" s="364" t="s">
        <v>1363</v>
      </c>
      <c r="K261" s="371">
        <v>1E-4</v>
      </c>
    </row>
    <row r="262" spans="1:11">
      <c r="A262" s="1">
        <v>258</v>
      </c>
      <c r="B262" s="364" t="s">
        <v>1364</v>
      </c>
      <c r="C262" s="1">
        <v>1E-4</v>
      </c>
      <c r="D262" s="285" t="s">
        <v>1388</v>
      </c>
      <c r="E262" s="371">
        <v>1E-4</v>
      </c>
      <c r="F262" s="285" t="s">
        <v>1351</v>
      </c>
      <c r="G262" s="371">
        <v>1E-4</v>
      </c>
      <c r="H262" s="364" t="s">
        <v>1372</v>
      </c>
      <c r="I262" s="371">
        <v>1E-4</v>
      </c>
      <c r="J262" s="364" t="s">
        <v>1389</v>
      </c>
      <c r="K262" s="371">
        <v>1E-4</v>
      </c>
    </row>
    <row r="263" spans="1:11">
      <c r="A263" s="1">
        <v>259</v>
      </c>
      <c r="B263" s="364" t="s">
        <v>1347</v>
      </c>
      <c r="C263" s="1">
        <v>1E-4</v>
      </c>
      <c r="D263" s="285" t="s">
        <v>1381</v>
      </c>
      <c r="E263" s="371">
        <v>1E-4</v>
      </c>
      <c r="F263" s="285" t="s">
        <v>1383</v>
      </c>
      <c r="G263" s="371">
        <v>1E-4</v>
      </c>
      <c r="H263" s="364" t="s">
        <v>1390</v>
      </c>
      <c r="I263" s="371">
        <v>1E-4</v>
      </c>
      <c r="J263" s="364" t="s">
        <v>1365</v>
      </c>
      <c r="K263" s="371">
        <v>1E-4</v>
      </c>
    </row>
    <row r="264" spans="1:11">
      <c r="A264" s="1">
        <v>260</v>
      </c>
      <c r="B264" s="364" t="s">
        <v>1349</v>
      </c>
      <c r="C264" s="1">
        <v>1E-4</v>
      </c>
      <c r="D264" s="285" t="s">
        <v>1385</v>
      </c>
      <c r="E264" s="371">
        <v>1E-4</v>
      </c>
      <c r="F264" s="285" t="s">
        <v>1372</v>
      </c>
      <c r="G264" s="371">
        <v>1E-4</v>
      </c>
      <c r="H264" s="364" t="s">
        <v>1353</v>
      </c>
      <c r="I264" s="371">
        <v>1E-4</v>
      </c>
      <c r="J264" s="364" t="s">
        <v>1382</v>
      </c>
      <c r="K264" s="371">
        <v>1E-4</v>
      </c>
    </row>
    <row r="265" spans="1:11">
      <c r="A265" s="1">
        <v>261</v>
      </c>
      <c r="B265" s="364" t="s">
        <v>1385</v>
      </c>
      <c r="C265" s="1">
        <v>1E-4</v>
      </c>
      <c r="D265" s="285" t="s">
        <v>1375</v>
      </c>
      <c r="E265" s="371">
        <v>1E-4</v>
      </c>
      <c r="F265" s="285" t="s">
        <v>1373</v>
      </c>
      <c r="G265" s="371">
        <v>1E-4</v>
      </c>
      <c r="H265" s="364" t="s">
        <v>1391</v>
      </c>
      <c r="I265" s="371">
        <v>1E-4</v>
      </c>
      <c r="J265" s="364" t="s">
        <v>1378</v>
      </c>
      <c r="K265" s="371">
        <v>1E-4</v>
      </c>
    </row>
    <row r="266" spans="1:11">
      <c r="A266" s="1">
        <v>262</v>
      </c>
      <c r="B266" s="364" t="s">
        <v>1375</v>
      </c>
      <c r="C266" s="1">
        <v>1E-4</v>
      </c>
      <c r="D266" s="285" t="s">
        <v>1392</v>
      </c>
      <c r="E266" s="371">
        <v>1E-4</v>
      </c>
      <c r="F266" s="285" t="s">
        <v>1368</v>
      </c>
      <c r="G266" s="371">
        <v>1E-4</v>
      </c>
      <c r="H266" s="364" t="s">
        <v>1374</v>
      </c>
      <c r="I266" s="371">
        <v>1E-4</v>
      </c>
      <c r="J266" s="364" t="s">
        <v>1379</v>
      </c>
      <c r="K266" s="371">
        <v>1E-4</v>
      </c>
    </row>
    <row r="267" spans="1:11">
      <c r="A267" s="1">
        <v>263</v>
      </c>
      <c r="B267" s="364" t="s">
        <v>1387</v>
      </c>
      <c r="C267" s="1">
        <v>1E-4</v>
      </c>
      <c r="D267" s="285" t="s">
        <v>1386</v>
      </c>
      <c r="E267" s="371">
        <v>1E-4</v>
      </c>
      <c r="F267" s="285" t="s">
        <v>1370</v>
      </c>
      <c r="G267" s="371">
        <v>1E-4</v>
      </c>
      <c r="H267" s="364" t="s">
        <v>1379</v>
      </c>
      <c r="I267" s="371">
        <v>1E-4</v>
      </c>
      <c r="J267" s="364" t="s">
        <v>1390</v>
      </c>
      <c r="K267" s="371">
        <v>1E-4</v>
      </c>
    </row>
    <row r="268" spans="1:11">
      <c r="A268" s="1">
        <v>264</v>
      </c>
      <c r="B268" s="364" t="s">
        <v>1388</v>
      </c>
      <c r="C268" s="1">
        <v>1E-4</v>
      </c>
      <c r="D268" s="285" t="s">
        <v>1389</v>
      </c>
      <c r="E268" s="371">
        <v>1E-4</v>
      </c>
      <c r="F268" s="285" t="s">
        <v>1367</v>
      </c>
      <c r="G268" s="371">
        <v>1E-4</v>
      </c>
      <c r="H268" s="364" t="s">
        <v>1386</v>
      </c>
      <c r="I268" s="371">
        <v>1E-4</v>
      </c>
      <c r="J268" s="364" t="s">
        <v>1373</v>
      </c>
      <c r="K268" s="371">
        <v>1E-4</v>
      </c>
    </row>
    <row r="269" spans="1:11">
      <c r="A269" s="1">
        <v>265</v>
      </c>
      <c r="B269" s="364" t="s">
        <v>1381</v>
      </c>
      <c r="C269" s="1">
        <v>1E-4</v>
      </c>
      <c r="D269" s="285" t="s">
        <v>1393</v>
      </c>
      <c r="E269" s="371">
        <v>1E-4</v>
      </c>
      <c r="F269" s="285" t="s">
        <v>1394</v>
      </c>
      <c r="G269" s="371">
        <v>1E-4</v>
      </c>
      <c r="H269" s="364" t="s">
        <v>1388</v>
      </c>
      <c r="I269" s="371">
        <v>1E-4</v>
      </c>
      <c r="J269" s="364" t="s">
        <v>1371</v>
      </c>
      <c r="K269" s="371">
        <v>1E-4</v>
      </c>
    </row>
    <row r="270" spans="1:11">
      <c r="A270" s="1">
        <v>266</v>
      </c>
      <c r="B270" s="364" t="s">
        <v>1392</v>
      </c>
      <c r="C270" s="1">
        <v>1E-4</v>
      </c>
      <c r="D270" s="285" t="s">
        <v>1355</v>
      </c>
      <c r="E270" s="371">
        <v>1E-4</v>
      </c>
      <c r="F270" s="285" t="s">
        <v>1388</v>
      </c>
      <c r="G270" s="371">
        <v>1E-4</v>
      </c>
      <c r="H270" s="364" t="s">
        <v>1357</v>
      </c>
      <c r="I270" s="371">
        <v>1E-4</v>
      </c>
      <c r="J270" s="364" t="s">
        <v>1395</v>
      </c>
      <c r="K270" s="371">
        <v>1E-4</v>
      </c>
    </row>
    <row r="271" spans="1:11">
      <c r="A271" s="1">
        <v>267</v>
      </c>
      <c r="B271" s="364" t="s">
        <v>1386</v>
      </c>
      <c r="C271" s="1">
        <v>1E-4</v>
      </c>
      <c r="D271" s="285" t="s">
        <v>1319</v>
      </c>
      <c r="E271" s="371">
        <v>1E-4</v>
      </c>
      <c r="F271" s="285" t="s">
        <v>1390</v>
      </c>
      <c r="G271" s="371">
        <v>1E-4</v>
      </c>
      <c r="H271" s="364" t="s">
        <v>1396</v>
      </c>
      <c r="I271" s="371">
        <v>1E-4</v>
      </c>
      <c r="J271" s="364" t="s">
        <v>1362</v>
      </c>
      <c r="K271" s="371">
        <v>1E-4</v>
      </c>
    </row>
    <row r="272" spans="1:11">
      <c r="A272" s="1">
        <v>268</v>
      </c>
      <c r="B272" s="364" t="s">
        <v>1393</v>
      </c>
      <c r="C272" s="1">
        <v>1E-4</v>
      </c>
      <c r="D272" s="285" t="s">
        <v>1395</v>
      </c>
      <c r="E272" s="371">
        <v>1E-4</v>
      </c>
      <c r="F272" s="285" t="s">
        <v>1396</v>
      </c>
      <c r="G272" s="371">
        <v>1E-4</v>
      </c>
      <c r="H272" s="364" t="s">
        <v>1370</v>
      </c>
      <c r="I272" s="371">
        <v>1E-4</v>
      </c>
      <c r="J272" s="364" t="s">
        <v>1397</v>
      </c>
      <c r="K272" s="371">
        <v>1E-4</v>
      </c>
    </row>
    <row r="273" spans="1:11">
      <c r="A273" s="1">
        <v>269</v>
      </c>
      <c r="B273" s="364" t="s">
        <v>1397</v>
      </c>
      <c r="C273" s="1">
        <v>1E-4</v>
      </c>
      <c r="D273" s="285" t="s">
        <v>1397</v>
      </c>
      <c r="E273" s="371">
        <v>1E-4</v>
      </c>
      <c r="F273" s="285" t="s">
        <v>1395</v>
      </c>
      <c r="G273" s="371">
        <v>1E-4</v>
      </c>
      <c r="H273" s="364" t="s">
        <v>1398</v>
      </c>
      <c r="I273" s="371">
        <v>1E-4</v>
      </c>
      <c r="J273" s="364" t="s">
        <v>1387</v>
      </c>
      <c r="K273" s="371">
        <v>1E-4</v>
      </c>
    </row>
    <row r="274" spans="1:11">
      <c r="A274" s="1">
        <v>270</v>
      </c>
      <c r="B274" s="364" t="s">
        <v>1383</v>
      </c>
      <c r="C274" s="1">
        <v>1E-4</v>
      </c>
      <c r="D274" s="285" t="s">
        <v>1399</v>
      </c>
      <c r="E274" s="371">
        <v>1E-4</v>
      </c>
      <c r="F274" s="285" t="s">
        <v>1365</v>
      </c>
      <c r="G274" s="371">
        <v>0</v>
      </c>
      <c r="H274" s="364" t="s">
        <v>1377</v>
      </c>
      <c r="I274" s="371">
        <v>1E-4</v>
      </c>
      <c r="J274" s="364" t="s">
        <v>1388</v>
      </c>
      <c r="K274" s="371">
        <v>1E-4</v>
      </c>
    </row>
    <row r="275" spans="1:11">
      <c r="A275" s="1">
        <v>271</v>
      </c>
      <c r="B275" s="364" t="s">
        <v>1395</v>
      </c>
      <c r="C275" s="1">
        <v>1E-4</v>
      </c>
      <c r="D275" s="285" t="s">
        <v>1394</v>
      </c>
      <c r="E275" s="371">
        <v>1E-4</v>
      </c>
      <c r="F275" s="285" t="s">
        <v>1378</v>
      </c>
      <c r="G275" s="371">
        <v>0</v>
      </c>
      <c r="H275" s="364" t="s">
        <v>1381</v>
      </c>
      <c r="I275" s="371">
        <v>1E-4</v>
      </c>
      <c r="J275" s="364" t="s">
        <v>1392</v>
      </c>
      <c r="K275" s="371">
        <v>1E-4</v>
      </c>
    </row>
    <row r="276" spans="1:11">
      <c r="A276" s="1">
        <v>272</v>
      </c>
      <c r="B276" s="364" t="s">
        <v>1394</v>
      </c>
      <c r="C276" s="1">
        <v>1E-4</v>
      </c>
      <c r="D276" s="285" t="s">
        <v>1384</v>
      </c>
      <c r="E276" s="371">
        <v>0</v>
      </c>
      <c r="F276" s="285" t="s">
        <v>1399</v>
      </c>
      <c r="G276" s="371">
        <v>0</v>
      </c>
      <c r="H276" s="364" t="s">
        <v>1395</v>
      </c>
      <c r="I276" s="371">
        <v>1E-4</v>
      </c>
      <c r="J276" s="364" t="s">
        <v>1394</v>
      </c>
      <c r="K276" s="371">
        <v>1E-4</v>
      </c>
    </row>
    <row r="277" spans="1:11">
      <c r="A277" s="1">
        <v>273</v>
      </c>
      <c r="B277" s="364" t="s">
        <v>1357</v>
      </c>
      <c r="C277" s="1">
        <v>1E-4</v>
      </c>
      <c r="D277" s="285" t="s">
        <v>1396</v>
      </c>
      <c r="E277" s="371">
        <v>0</v>
      </c>
      <c r="F277" s="285" t="s">
        <v>1397</v>
      </c>
      <c r="G277" s="371">
        <v>0</v>
      </c>
      <c r="H277" s="364" t="s">
        <v>1400</v>
      </c>
      <c r="I277" s="371">
        <v>1E-4</v>
      </c>
      <c r="J277" s="364" t="s">
        <v>1385</v>
      </c>
      <c r="K277" s="371">
        <v>0</v>
      </c>
    </row>
    <row r="278" spans="1:11">
      <c r="A278" s="1">
        <v>274</v>
      </c>
      <c r="B278" s="364" t="s">
        <v>1389</v>
      </c>
      <c r="C278" s="1">
        <v>1E-4</v>
      </c>
      <c r="D278" s="285" t="s">
        <v>1357</v>
      </c>
      <c r="E278" s="371">
        <v>0</v>
      </c>
      <c r="F278" s="285" t="s">
        <v>1398</v>
      </c>
      <c r="G278" s="371">
        <v>0</v>
      </c>
      <c r="H278" s="364" t="s">
        <v>1368</v>
      </c>
      <c r="I278" s="371">
        <v>1E-4</v>
      </c>
      <c r="J278" s="364" t="s">
        <v>1398</v>
      </c>
      <c r="K278" s="371">
        <v>0</v>
      </c>
    </row>
    <row r="279" spans="1:11">
      <c r="A279" s="1">
        <v>275</v>
      </c>
      <c r="B279" s="364" t="s">
        <v>1384</v>
      </c>
      <c r="C279" s="1">
        <v>1E-4</v>
      </c>
      <c r="D279" s="285" t="s">
        <v>1349</v>
      </c>
      <c r="E279" s="371">
        <v>0</v>
      </c>
      <c r="F279" s="285" t="s">
        <v>1392</v>
      </c>
      <c r="G279" s="371">
        <v>0</v>
      </c>
      <c r="H279" s="364" t="s">
        <v>1392</v>
      </c>
      <c r="I279" s="371">
        <v>0</v>
      </c>
      <c r="J279" s="364" t="s">
        <v>1401</v>
      </c>
      <c r="K279" s="371">
        <v>0</v>
      </c>
    </row>
    <row r="280" spans="1:11">
      <c r="A280" s="1">
        <v>276</v>
      </c>
      <c r="B280" s="364" t="s">
        <v>1396</v>
      </c>
      <c r="C280" s="1">
        <v>1E-4</v>
      </c>
      <c r="D280" s="285" t="s">
        <v>1380</v>
      </c>
      <c r="E280" s="371">
        <v>0</v>
      </c>
      <c r="F280" s="285" t="s">
        <v>1385</v>
      </c>
      <c r="G280" s="371">
        <v>0</v>
      </c>
      <c r="H280" s="364" t="s">
        <v>1384</v>
      </c>
      <c r="I280" s="371">
        <v>0</v>
      </c>
      <c r="J280" s="364" t="s">
        <v>1374</v>
      </c>
      <c r="K280" s="371">
        <v>0</v>
      </c>
    </row>
    <row r="281" spans="1:11">
      <c r="A281" s="1">
        <v>277</v>
      </c>
      <c r="B281" s="364" t="s">
        <v>1390</v>
      </c>
      <c r="C281" s="1">
        <v>1E-4</v>
      </c>
      <c r="D281" s="285" t="s">
        <v>1383</v>
      </c>
      <c r="E281" s="371">
        <v>0</v>
      </c>
      <c r="F281" s="285" t="s">
        <v>1381</v>
      </c>
      <c r="G281" s="371">
        <v>0</v>
      </c>
      <c r="H281" s="364" t="s">
        <v>1387</v>
      </c>
      <c r="I281" s="371">
        <v>0</v>
      </c>
      <c r="J281" s="364" t="s">
        <v>1347</v>
      </c>
      <c r="K281" s="371">
        <v>0</v>
      </c>
    </row>
    <row r="282" spans="1:11">
      <c r="A282" s="1">
        <v>278</v>
      </c>
      <c r="B282" s="364" t="s">
        <v>1377</v>
      </c>
      <c r="C282" s="1">
        <v>0</v>
      </c>
      <c r="D282" s="285" t="s">
        <v>1390</v>
      </c>
      <c r="E282" s="371">
        <v>0</v>
      </c>
      <c r="F282" s="285" t="s">
        <v>1391</v>
      </c>
      <c r="G282" s="371">
        <v>0</v>
      </c>
      <c r="H282" s="364" t="s">
        <v>1380</v>
      </c>
      <c r="I282" s="371">
        <v>0</v>
      </c>
      <c r="J282" s="364" t="s">
        <v>1393</v>
      </c>
      <c r="K282" s="371">
        <v>0</v>
      </c>
    </row>
    <row r="283" spans="1:11">
      <c r="A283" s="1">
        <v>279</v>
      </c>
      <c r="B283" s="364" t="s">
        <v>1380</v>
      </c>
      <c r="C283" s="1">
        <v>0</v>
      </c>
      <c r="D283" s="285" t="s">
        <v>1382</v>
      </c>
      <c r="E283" s="371">
        <v>0</v>
      </c>
      <c r="F283" s="285" t="s">
        <v>1384</v>
      </c>
      <c r="G283" s="371">
        <v>0</v>
      </c>
      <c r="H283" s="364" t="s">
        <v>1397</v>
      </c>
      <c r="I283" s="371">
        <v>0</v>
      </c>
      <c r="J283" s="364" t="s">
        <v>1319</v>
      </c>
      <c r="K283" s="371">
        <v>0</v>
      </c>
    </row>
    <row r="284" spans="1:11">
      <c r="A284" s="1">
        <v>280</v>
      </c>
      <c r="B284" s="364" t="s">
        <v>1399</v>
      </c>
      <c r="C284" s="1">
        <v>0</v>
      </c>
      <c r="D284" s="285" t="s">
        <v>1377</v>
      </c>
      <c r="E284" s="371">
        <v>0</v>
      </c>
      <c r="F284" s="285" t="s">
        <v>1374</v>
      </c>
      <c r="G284" s="371">
        <v>0</v>
      </c>
      <c r="H284" s="364" t="s">
        <v>1393</v>
      </c>
      <c r="I284" s="371">
        <v>0</v>
      </c>
      <c r="J284" s="364" t="s">
        <v>1396</v>
      </c>
      <c r="K284" s="371">
        <v>0</v>
      </c>
    </row>
    <row r="285" spans="1:11">
      <c r="A285" s="1">
        <v>281</v>
      </c>
      <c r="B285" s="364" t="s">
        <v>1391</v>
      </c>
      <c r="C285" s="1">
        <v>0</v>
      </c>
      <c r="D285" s="285" t="s">
        <v>1402</v>
      </c>
      <c r="E285" s="371">
        <v>0</v>
      </c>
      <c r="F285" s="285" t="s">
        <v>1401</v>
      </c>
      <c r="G285" s="371">
        <v>0</v>
      </c>
      <c r="H285" s="364" t="s">
        <v>1394</v>
      </c>
      <c r="I285" s="371">
        <v>0</v>
      </c>
      <c r="J285" s="364" t="s">
        <v>1386</v>
      </c>
      <c r="K285" s="371">
        <v>0</v>
      </c>
    </row>
    <row r="286" spans="1:11">
      <c r="A286" s="1">
        <v>282</v>
      </c>
      <c r="B286" s="364" t="s">
        <v>1398</v>
      </c>
      <c r="C286" s="1">
        <v>0</v>
      </c>
      <c r="D286" s="285" t="s">
        <v>1398</v>
      </c>
      <c r="E286" s="371">
        <v>0</v>
      </c>
      <c r="F286" s="285" t="s">
        <v>1393</v>
      </c>
      <c r="G286" s="371">
        <v>0</v>
      </c>
      <c r="H286" s="364" t="s">
        <v>1403</v>
      </c>
      <c r="I286" s="371">
        <v>0</v>
      </c>
      <c r="J286" s="364" t="s">
        <v>1404</v>
      </c>
      <c r="K286" s="371">
        <v>0</v>
      </c>
    </row>
    <row r="287" spans="1:11">
      <c r="A287" s="1">
        <v>283</v>
      </c>
      <c r="B287" s="364" t="s">
        <v>1382</v>
      </c>
      <c r="C287" s="1">
        <v>0</v>
      </c>
      <c r="D287" s="285" t="s">
        <v>1347</v>
      </c>
      <c r="E287" s="371">
        <v>0</v>
      </c>
      <c r="F287" s="285" t="s">
        <v>1389</v>
      </c>
      <c r="G287" s="371">
        <v>0</v>
      </c>
      <c r="H287" s="364" t="s">
        <v>1405</v>
      </c>
      <c r="I287" s="371">
        <v>0</v>
      </c>
      <c r="J287" s="364" t="s">
        <v>1402</v>
      </c>
      <c r="K287" s="371">
        <v>0</v>
      </c>
    </row>
    <row r="288" spans="1:11">
      <c r="A288" s="1">
        <v>284</v>
      </c>
      <c r="B288" s="364" t="s">
        <v>1400</v>
      </c>
      <c r="C288" s="1">
        <v>0</v>
      </c>
      <c r="D288" s="285" t="s">
        <v>1404</v>
      </c>
      <c r="E288" s="371">
        <v>0</v>
      </c>
      <c r="F288" s="285" t="s">
        <v>1406</v>
      </c>
      <c r="G288" s="371">
        <v>0</v>
      </c>
      <c r="H288" s="364" t="s">
        <v>1407</v>
      </c>
      <c r="I288" s="371">
        <v>0</v>
      </c>
      <c r="J288" s="364" t="s">
        <v>1357</v>
      </c>
      <c r="K288" s="371">
        <v>0</v>
      </c>
    </row>
    <row r="289" spans="1:11">
      <c r="A289" s="1">
        <v>285</v>
      </c>
      <c r="B289" s="364" t="s">
        <v>1404</v>
      </c>
      <c r="C289" s="1">
        <v>0</v>
      </c>
      <c r="D289" s="285" t="s">
        <v>1408</v>
      </c>
      <c r="E289" s="371">
        <v>0</v>
      </c>
      <c r="F289" s="285" t="s">
        <v>1387</v>
      </c>
      <c r="G289" s="371">
        <v>0</v>
      </c>
      <c r="H289" s="364" t="s">
        <v>1399</v>
      </c>
      <c r="I289" s="371">
        <v>0</v>
      </c>
      <c r="J289" s="364" t="s">
        <v>1399</v>
      </c>
      <c r="K289" s="371">
        <v>0</v>
      </c>
    </row>
    <row r="290" spans="1:11">
      <c r="A290" s="1">
        <v>286</v>
      </c>
      <c r="B290" s="364" t="s">
        <v>1409</v>
      </c>
      <c r="C290" s="1">
        <v>0</v>
      </c>
      <c r="D290" s="285" t="s">
        <v>1406</v>
      </c>
      <c r="E290" s="371">
        <v>0</v>
      </c>
      <c r="F290" s="285" t="s">
        <v>1404</v>
      </c>
      <c r="G290" s="371">
        <v>0</v>
      </c>
      <c r="H290" s="364" t="s">
        <v>1389</v>
      </c>
      <c r="I290" s="371">
        <v>0</v>
      </c>
      <c r="J290" s="364" t="s">
        <v>1391</v>
      </c>
      <c r="K290" s="371">
        <v>0</v>
      </c>
    </row>
    <row r="291" spans="1:11">
      <c r="A291" s="1">
        <v>287</v>
      </c>
      <c r="B291" s="364" t="s">
        <v>1402</v>
      </c>
      <c r="C291" s="1">
        <v>0</v>
      </c>
      <c r="D291" s="285" t="s">
        <v>1391</v>
      </c>
      <c r="E291" s="371">
        <v>0</v>
      </c>
      <c r="F291" s="285" t="s">
        <v>1408</v>
      </c>
      <c r="G291" s="371">
        <v>0</v>
      </c>
      <c r="H291" s="364" t="s">
        <v>1402</v>
      </c>
      <c r="I291" s="371">
        <v>0</v>
      </c>
      <c r="J291" s="364" t="s">
        <v>1410</v>
      </c>
      <c r="K291" s="371">
        <v>0</v>
      </c>
    </row>
    <row r="292" spans="1:11">
      <c r="A292" s="1">
        <v>288</v>
      </c>
      <c r="B292" s="364" t="s">
        <v>1406</v>
      </c>
      <c r="C292" s="1">
        <v>0</v>
      </c>
      <c r="D292" s="285" t="s">
        <v>1410</v>
      </c>
      <c r="E292" s="371">
        <v>0</v>
      </c>
      <c r="F292" s="285" t="s">
        <v>1410</v>
      </c>
      <c r="G292" s="371">
        <v>0</v>
      </c>
      <c r="H292" s="364" t="s">
        <v>1401</v>
      </c>
      <c r="I292" s="371">
        <v>0</v>
      </c>
      <c r="J292" s="364" t="s">
        <v>1400</v>
      </c>
      <c r="K292" s="371">
        <v>0</v>
      </c>
    </row>
    <row r="293" spans="1:11">
      <c r="A293" s="1">
        <v>289</v>
      </c>
      <c r="B293" s="364" t="s">
        <v>1401</v>
      </c>
      <c r="C293" s="1">
        <v>0</v>
      </c>
      <c r="D293" s="285" t="s">
        <v>1401</v>
      </c>
      <c r="E293" s="371">
        <v>0</v>
      </c>
      <c r="F293" s="285" t="s">
        <v>1407</v>
      </c>
      <c r="G293" s="371">
        <v>0</v>
      </c>
      <c r="H293" s="364" t="s">
        <v>1410</v>
      </c>
      <c r="I293" s="371">
        <v>0</v>
      </c>
      <c r="J293" s="364" t="s">
        <v>1408</v>
      </c>
      <c r="K293" s="371">
        <v>0</v>
      </c>
    </row>
    <row r="294" spans="1:11">
      <c r="A294" s="1">
        <v>290</v>
      </c>
      <c r="B294" s="364" t="s">
        <v>1408</v>
      </c>
      <c r="C294" s="1">
        <v>0</v>
      </c>
      <c r="D294" s="285" t="s">
        <v>1400</v>
      </c>
      <c r="E294" s="371">
        <v>0</v>
      </c>
      <c r="F294" s="285" t="s">
        <v>1400</v>
      </c>
      <c r="G294" s="371">
        <v>0</v>
      </c>
      <c r="H294" s="364" t="s">
        <v>1411</v>
      </c>
      <c r="I294" s="371">
        <v>0</v>
      </c>
      <c r="J294" s="364" t="s">
        <v>1407</v>
      </c>
      <c r="K294" s="371">
        <v>0</v>
      </c>
    </row>
    <row r="295" spans="1:11">
      <c r="A295" s="1">
        <v>291</v>
      </c>
      <c r="B295" s="364" t="s">
        <v>1410</v>
      </c>
      <c r="C295" s="1">
        <v>0</v>
      </c>
      <c r="D295" s="285" t="s">
        <v>1411</v>
      </c>
      <c r="E295" s="371">
        <v>0</v>
      </c>
      <c r="F295" s="285" t="s">
        <v>1411</v>
      </c>
      <c r="G295" s="371">
        <v>0</v>
      </c>
      <c r="H295" s="364" t="s">
        <v>1404</v>
      </c>
      <c r="I295" s="371">
        <v>0</v>
      </c>
      <c r="J295" s="364" t="s">
        <v>1411</v>
      </c>
      <c r="K295" s="371">
        <v>0</v>
      </c>
    </row>
    <row r="296" spans="1:11">
      <c r="A296" s="1">
        <v>292</v>
      </c>
      <c r="B296" s="364" t="s">
        <v>1407</v>
      </c>
      <c r="C296" s="1">
        <v>0</v>
      </c>
      <c r="D296" s="285" t="s">
        <v>1412</v>
      </c>
      <c r="E296" s="371">
        <v>0</v>
      </c>
      <c r="F296" s="285" t="s">
        <v>1402</v>
      </c>
      <c r="G296" s="371">
        <v>0</v>
      </c>
      <c r="H296" s="364" t="s">
        <v>1413</v>
      </c>
      <c r="I296" s="371">
        <v>0</v>
      </c>
      <c r="J296" s="364" t="s">
        <v>1414</v>
      </c>
      <c r="K296" s="371">
        <v>0</v>
      </c>
    </row>
    <row r="297" spans="1:11">
      <c r="A297" s="1">
        <v>293</v>
      </c>
      <c r="B297" s="364" t="s">
        <v>1403</v>
      </c>
      <c r="C297" s="1">
        <v>0</v>
      </c>
      <c r="D297" s="285" t="s">
        <v>1407</v>
      </c>
      <c r="E297" s="371">
        <v>0</v>
      </c>
      <c r="F297" s="285" t="s">
        <v>1414</v>
      </c>
      <c r="G297" s="371">
        <v>0</v>
      </c>
      <c r="H297" s="364" t="s">
        <v>1408</v>
      </c>
      <c r="I297" s="371">
        <v>0</v>
      </c>
      <c r="J297" s="364" t="s">
        <v>1415</v>
      </c>
      <c r="K297" s="371">
        <v>0</v>
      </c>
    </row>
    <row r="298" spans="1:11">
      <c r="A298" s="1">
        <v>294</v>
      </c>
      <c r="B298" s="364" t="s">
        <v>1411</v>
      </c>
      <c r="C298" s="1">
        <v>0</v>
      </c>
      <c r="D298" s="285" t="s">
        <v>1403</v>
      </c>
      <c r="E298" s="371">
        <v>0</v>
      </c>
      <c r="F298" s="285" t="s">
        <v>1413</v>
      </c>
      <c r="G298" s="371">
        <v>0</v>
      </c>
      <c r="H298" s="364" t="s">
        <v>1415</v>
      </c>
      <c r="I298" s="371">
        <v>0</v>
      </c>
      <c r="J298" s="364" t="s">
        <v>1405</v>
      </c>
      <c r="K298" s="371">
        <v>0</v>
      </c>
    </row>
    <row r="299" spans="1:11">
      <c r="A299" s="1">
        <v>295</v>
      </c>
      <c r="B299" s="364" t="s">
        <v>1412</v>
      </c>
      <c r="C299" s="1">
        <v>0</v>
      </c>
      <c r="D299" s="285" t="s">
        <v>1416</v>
      </c>
      <c r="E299" s="371">
        <v>0</v>
      </c>
      <c r="F299" s="285" t="s">
        <v>1412</v>
      </c>
      <c r="G299" s="371">
        <v>0</v>
      </c>
      <c r="H299" s="364" t="s">
        <v>1414</v>
      </c>
      <c r="I299" s="371">
        <v>0</v>
      </c>
      <c r="J299" s="364" t="s">
        <v>1417</v>
      </c>
      <c r="K299" s="371">
        <v>0</v>
      </c>
    </row>
    <row r="300" spans="1:11">
      <c r="A300" s="1">
        <v>296</v>
      </c>
      <c r="B300" s="364" t="s">
        <v>1414</v>
      </c>
      <c r="C300" s="1">
        <v>0</v>
      </c>
      <c r="D300" s="285" t="s">
        <v>1414</v>
      </c>
      <c r="E300" s="371">
        <v>0</v>
      </c>
      <c r="F300" s="285" t="s">
        <v>1403</v>
      </c>
      <c r="G300" s="371">
        <v>0</v>
      </c>
      <c r="H300" s="364" t="s">
        <v>1412</v>
      </c>
      <c r="I300" s="371">
        <v>0</v>
      </c>
      <c r="J300" s="364" t="s">
        <v>1416</v>
      </c>
      <c r="K300" s="371">
        <v>0</v>
      </c>
    </row>
    <row r="301" spans="1:11">
      <c r="A301" s="1">
        <v>297</v>
      </c>
      <c r="B301" s="364" t="s">
        <v>1415</v>
      </c>
      <c r="C301" s="1">
        <v>0</v>
      </c>
      <c r="D301" s="285" t="s">
        <v>1413</v>
      </c>
      <c r="E301" s="371">
        <v>0</v>
      </c>
      <c r="F301" s="285" t="s">
        <v>1405</v>
      </c>
      <c r="G301" s="371">
        <v>0</v>
      </c>
      <c r="H301" s="364" t="s">
        <v>1406</v>
      </c>
      <c r="I301" s="371">
        <v>0</v>
      </c>
      <c r="J301" s="364" t="s">
        <v>1406</v>
      </c>
      <c r="K301" s="371">
        <v>0</v>
      </c>
    </row>
    <row r="302" spans="1:11">
      <c r="A302" s="1">
        <v>298</v>
      </c>
      <c r="B302" s="364" t="s">
        <v>1405</v>
      </c>
      <c r="C302" s="1">
        <v>0</v>
      </c>
      <c r="D302" s="285" t="s">
        <v>1415</v>
      </c>
      <c r="E302" s="371">
        <v>0</v>
      </c>
      <c r="F302" s="285" t="s">
        <v>1416</v>
      </c>
      <c r="G302" s="371">
        <v>0</v>
      </c>
      <c r="H302" s="364" t="s">
        <v>1409</v>
      </c>
      <c r="I302" s="371">
        <v>0</v>
      </c>
      <c r="J302" s="364" t="s">
        <v>1403</v>
      </c>
      <c r="K302" s="371">
        <v>0</v>
      </c>
    </row>
    <row r="303" spans="1:11">
      <c r="A303" s="1">
        <v>299</v>
      </c>
      <c r="B303" s="364" t="s">
        <v>1417</v>
      </c>
      <c r="C303" s="1">
        <v>0</v>
      </c>
      <c r="D303" s="285" t="s">
        <v>1409</v>
      </c>
      <c r="E303" s="371">
        <v>0</v>
      </c>
      <c r="F303" s="285" t="s">
        <v>1417</v>
      </c>
      <c r="G303" s="371">
        <v>0</v>
      </c>
      <c r="H303" s="364" t="s">
        <v>1417</v>
      </c>
      <c r="I303" s="371">
        <v>0</v>
      </c>
      <c r="J303" s="364" t="s">
        <v>1413</v>
      </c>
      <c r="K303" s="371">
        <v>0</v>
      </c>
    </row>
    <row r="304" spans="1:11">
      <c r="A304" s="1">
        <v>300</v>
      </c>
      <c r="B304" s="364" t="s">
        <v>1413</v>
      </c>
      <c r="C304" s="1">
        <v>0</v>
      </c>
      <c r="D304" s="285" t="s">
        <v>1405</v>
      </c>
      <c r="E304" s="371">
        <v>0</v>
      </c>
      <c r="F304" s="285" t="s">
        <v>1409</v>
      </c>
      <c r="G304" s="371">
        <v>0</v>
      </c>
      <c r="H304" s="364" t="s">
        <v>1416</v>
      </c>
      <c r="I304" s="371">
        <v>0</v>
      </c>
      <c r="J304" s="364" t="s">
        <v>1412</v>
      </c>
      <c r="K304" s="371">
        <v>0</v>
      </c>
    </row>
    <row r="305" spans="1:11">
      <c r="A305" s="4">
        <v>301</v>
      </c>
      <c r="B305" s="366" t="s">
        <v>1416</v>
      </c>
      <c r="C305" s="4">
        <v>0</v>
      </c>
      <c r="D305" s="286" t="s">
        <v>1417</v>
      </c>
      <c r="E305" s="4">
        <v>0</v>
      </c>
      <c r="F305" s="286" t="s">
        <v>1415</v>
      </c>
      <c r="G305" s="373">
        <v>0</v>
      </c>
      <c r="H305" s="366" t="s">
        <v>1382</v>
      </c>
      <c r="I305" s="373">
        <v>0</v>
      </c>
      <c r="J305" s="366" t="s">
        <v>1409</v>
      </c>
      <c r="K305" s="373">
        <v>0</v>
      </c>
    </row>
    <row r="306" spans="1:11">
      <c r="A306" s="405" t="s">
        <v>1509</v>
      </c>
      <c r="B306" s="405"/>
      <c r="C306" s="405"/>
      <c r="D306" s="405"/>
      <c r="E306" s="162"/>
      <c r="F306" s="162"/>
    </row>
    <row r="307" spans="1:11">
      <c r="A307" s="375" t="s">
        <v>1510</v>
      </c>
      <c r="B307" s="375"/>
      <c r="C307" s="375"/>
      <c r="D307" s="375"/>
      <c r="E307" s="168"/>
      <c r="F307" s="168"/>
    </row>
  </sheetData>
  <mergeCells count="7">
    <mergeCell ref="A307:D307"/>
    <mergeCell ref="A306:D306"/>
    <mergeCell ref="D3:E3"/>
    <mergeCell ref="F3:G3"/>
    <mergeCell ref="H3:I3"/>
    <mergeCell ref="J3:K3"/>
    <mergeCell ref="A1:D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F18CA-5706-1941-9CFF-2363DE4FF65F}">
  <dimension ref="A1:F35"/>
  <sheetViews>
    <sheetView zoomScaleNormal="100" workbookViewId="0">
      <selection activeCell="A35" sqref="A35:F35"/>
    </sheetView>
  </sheetViews>
  <sheetFormatPr baseColWidth="10" defaultColWidth="10.7109375" defaultRowHeight="16"/>
  <cols>
    <col min="1" max="1" width="20.7109375" style="1" customWidth="1"/>
    <col min="2" max="2" width="18" style="1" customWidth="1"/>
    <col min="3" max="5" width="15.7109375" style="1" customWidth="1"/>
    <col min="6" max="6" width="40.5703125" style="1" customWidth="1"/>
    <col min="7" max="16384" width="10.7109375" style="1"/>
  </cols>
  <sheetData>
    <row r="1" spans="1:6" s="104" customFormat="1">
      <c r="A1" s="418" t="s">
        <v>1478</v>
      </c>
      <c r="B1" s="418"/>
      <c r="C1" s="418"/>
      <c r="D1" s="418"/>
      <c r="E1" s="418"/>
      <c r="F1" s="9"/>
    </row>
    <row r="3" spans="1:6" ht="27" customHeight="1">
      <c r="A3" s="297" t="s">
        <v>981</v>
      </c>
      <c r="B3" s="297" t="s">
        <v>1000</v>
      </c>
      <c r="C3" s="297" t="s">
        <v>1001</v>
      </c>
      <c r="D3" s="297" t="s">
        <v>1002</v>
      </c>
      <c r="E3" s="297" t="s">
        <v>1003</v>
      </c>
      <c r="F3" s="297" t="s">
        <v>1502</v>
      </c>
    </row>
    <row r="4" spans="1:6" ht="16" customHeight="1">
      <c r="A4" s="296" t="s">
        <v>982</v>
      </c>
      <c r="B4" s="299" t="s">
        <v>1018</v>
      </c>
      <c r="C4" s="299" t="s">
        <v>1017</v>
      </c>
      <c r="D4" s="299" t="s">
        <v>1048</v>
      </c>
      <c r="E4" s="299" t="s">
        <v>1019</v>
      </c>
      <c r="F4" s="310" t="s">
        <v>1112</v>
      </c>
    </row>
    <row r="5" spans="1:6">
      <c r="A5" s="296" t="s">
        <v>983</v>
      </c>
      <c r="B5" s="299" t="s">
        <v>1020</v>
      </c>
      <c r="C5" s="299" t="s">
        <v>1021</v>
      </c>
      <c r="D5" s="299" t="s">
        <v>1022</v>
      </c>
      <c r="E5" s="299" t="s">
        <v>1047</v>
      </c>
      <c r="F5" s="311">
        <v>0.7</v>
      </c>
    </row>
    <row r="6" spans="1:6">
      <c r="A6" s="296" t="s">
        <v>984</v>
      </c>
      <c r="B6" s="299" t="s">
        <v>1023</v>
      </c>
      <c r="C6" s="303" t="s">
        <v>1024</v>
      </c>
      <c r="D6" s="299" t="s">
        <v>1025</v>
      </c>
      <c r="E6" s="303" t="s">
        <v>1026</v>
      </c>
      <c r="F6" s="311">
        <v>0.9</v>
      </c>
    </row>
    <row r="7" spans="1:6" ht="20" customHeight="1">
      <c r="A7" s="296" t="s">
        <v>985</v>
      </c>
      <c r="B7" s="299" t="s">
        <v>1027</v>
      </c>
      <c r="C7" s="299" t="s">
        <v>1031</v>
      </c>
      <c r="D7" s="299" t="s">
        <v>1035</v>
      </c>
      <c r="E7" s="299" t="s">
        <v>1038</v>
      </c>
      <c r="F7" s="393" t="s">
        <v>1115</v>
      </c>
    </row>
    <row r="8" spans="1:6">
      <c r="A8" s="296" t="s">
        <v>986</v>
      </c>
      <c r="B8" s="299" t="s">
        <v>1028</v>
      </c>
      <c r="C8" s="299" t="s">
        <v>1032</v>
      </c>
      <c r="D8" s="299" t="s">
        <v>1035</v>
      </c>
      <c r="E8" s="299" t="s">
        <v>1039</v>
      </c>
      <c r="F8" s="393"/>
    </row>
    <row r="9" spans="1:6">
      <c r="A9" s="296" t="s">
        <v>987</v>
      </c>
      <c r="B9" s="299" t="s">
        <v>1029</v>
      </c>
      <c r="C9" s="299" t="s">
        <v>1033</v>
      </c>
      <c r="D9" s="299" t="s">
        <v>1036</v>
      </c>
      <c r="E9" s="299" t="s">
        <v>1040</v>
      </c>
      <c r="F9" s="393"/>
    </row>
    <row r="10" spans="1:6">
      <c r="A10" s="296" t="s">
        <v>988</v>
      </c>
      <c r="B10" s="299" t="s">
        <v>1030</v>
      </c>
      <c r="C10" s="299" t="s">
        <v>1034</v>
      </c>
      <c r="D10" s="299" t="s">
        <v>1037</v>
      </c>
      <c r="E10" s="299" t="s">
        <v>1041</v>
      </c>
      <c r="F10" s="393"/>
    </row>
    <row r="11" spans="1:6">
      <c r="A11" s="298" t="s">
        <v>989</v>
      </c>
      <c r="B11" s="301" t="s">
        <v>990</v>
      </c>
      <c r="C11" s="301" t="s">
        <v>990</v>
      </c>
      <c r="D11" s="301" t="s">
        <v>990</v>
      </c>
      <c r="E11" s="301" t="s">
        <v>990</v>
      </c>
      <c r="F11" s="312">
        <v>0.04</v>
      </c>
    </row>
    <row r="12" spans="1:6">
      <c r="A12" s="415" t="s">
        <v>1503</v>
      </c>
      <c r="B12" s="415"/>
      <c r="C12" s="415"/>
      <c r="D12" s="413"/>
      <c r="E12" s="413"/>
      <c r="F12" s="414"/>
    </row>
    <row r="14" spans="1:6">
      <c r="A14" s="295" t="s">
        <v>1043</v>
      </c>
    </row>
    <row r="15" spans="1:6">
      <c r="A15" s="294"/>
    </row>
    <row r="16" spans="1:6">
      <c r="A16" s="297" t="s">
        <v>991</v>
      </c>
      <c r="B16" s="297" t="s">
        <v>1502</v>
      </c>
      <c r="C16" s="297" t="s">
        <v>1504</v>
      </c>
    </row>
    <row r="17" spans="1:4">
      <c r="A17" s="296" t="s">
        <v>1042</v>
      </c>
      <c r="B17" s="305">
        <v>6.0000000000000001E-3</v>
      </c>
      <c r="C17" s="299">
        <v>3.5999999999999997E-2</v>
      </c>
    </row>
    <row r="18" spans="1:4">
      <c r="A18" s="296" t="s">
        <v>994</v>
      </c>
      <c r="B18" s="304">
        <v>0.06</v>
      </c>
      <c r="C18" s="300">
        <v>0.18</v>
      </c>
    </row>
    <row r="19" spans="1:4">
      <c r="A19" s="296" t="s">
        <v>995</v>
      </c>
      <c r="B19" s="306">
        <v>0.6</v>
      </c>
      <c r="C19" s="306">
        <v>0.6</v>
      </c>
    </row>
    <row r="20" spans="1:4">
      <c r="A20" s="296" t="s">
        <v>1005</v>
      </c>
      <c r="B20" s="306">
        <v>0.4</v>
      </c>
      <c r="C20" s="306">
        <v>0.6</v>
      </c>
    </row>
    <row r="21" spans="1:4">
      <c r="A21" s="296" t="s">
        <v>1006</v>
      </c>
      <c r="B21" s="306">
        <v>0.1</v>
      </c>
      <c r="C21" s="306">
        <v>0.2</v>
      </c>
    </row>
    <row r="22" spans="1:4">
      <c r="A22" s="298" t="s">
        <v>1007</v>
      </c>
      <c r="B22" s="308">
        <v>0.6</v>
      </c>
      <c r="C22" s="308">
        <v>0.6</v>
      </c>
    </row>
    <row r="23" spans="1:4">
      <c r="A23" s="415" t="s">
        <v>1503</v>
      </c>
      <c r="B23" s="415"/>
      <c r="C23" s="415"/>
    </row>
    <row r="24" spans="1:4" ht="16" customHeight="1">
      <c r="A24" s="416" t="s">
        <v>1505</v>
      </c>
      <c r="B24" s="416"/>
      <c r="C24" s="416"/>
      <c r="D24" s="412"/>
    </row>
    <row r="25" spans="1:4">
      <c r="A25" s="296"/>
      <c r="B25" s="296"/>
      <c r="C25" s="296"/>
    </row>
    <row r="26" spans="1:4">
      <c r="A26" s="295" t="s">
        <v>1506</v>
      </c>
    </row>
    <row r="27" spans="1:4">
      <c r="A27" s="294"/>
    </row>
    <row r="28" spans="1:4">
      <c r="A28" s="297" t="s">
        <v>981</v>
      </c>
      <c r="B28" s="297" t="s">
        <v>992</v>
      </c>
      <c r="C28" s="297" t="s">
        <v>1004</v>
      </c>
    </row>
    <row r="29" spans="1:4">
      <c r="A29" s="296" t="s">
        <v>993</v>
      </c>
      <c r="B29" s="299" t="s">
        <v>1014</v>
      </c>
      <c r="C29" s="299">
        <v>0.18</v>
      </c>
    </row>
    <row r="30" spans="1:4">
      <c r="A30" s="296" t="s">
        <v>994</v>
      </c>
      <c r="B30" s="299" t="s">
        <v>1015</v>
      </c>
      <c r="C30" s="300">
        <v>0.4</v>
      </c>
    </row>
    <row r="31" spans="1:4">
      <c r="A31" s="296" t="s">
        <v>995</v>
      </c>
      <c r="B31" s="299" t="s">
        <v>1016</v>
      </c>
      <c r="C31" s="299">
        <v>9.7000000000000003E-2</v>
      </c>
    </row>
    <row r="32" spans="1:4">
      <c r="A32" s="296" t="s">
        <v>996</v>
      </c>
      <c r="B32" s="299" t="s">
        <v>1044</v>
      </c>
      <c r="C32" s="299">
        <v>0.16</v>
      </c>
    </row>
    <row r="33" spans="1:6">
      <c r="A33" s="296" t="s">
        <v>997</v>
      </c>
      <c r="B33" s="299" t="s">
        <v>1045</v>
      </c>
      <c r="C33" s="299">
        <v>0.44</v>
      </c>
    </row>
    <row r="34" spans="1:6">
      <c r="A34" s="298" t="s">
        <v>998</v>
      </c>
      <c r="B34" s="301" t="s">
        <v>1046</v>
      </c>
      <c r="C34" s="309" t="s">
        <v>1114</v>
      </c>
    </row>
    <row r="35" spans="1:6">
      <c r="A35" s="417" t="s">
        <v>1507</v>
      </c>
      <c r="B35" s="417"/>
      <c r="C35" s="417"/>
      <c r="D35" s="417"/>
      <c r="E35" s="417"/>
      <c r="F35" s="417"/>
    </row>
  </sheetData>
  <mergeCells count="5">
    <mergeCell ref="F7:F10"/>
    <mergeCell ref="A12:C12"/>
    <mergeCell ref="A23:C23"/>
    <mergeCell ref="A24:C24"/>
    <mergeCell ref="A35:F35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8635-03D8-9442-A501-0C308A5E31A3}">
  <dimension ref="A1:F35"/>
  <sheetViews>
    <sheetView zoomScaleNormal="100" workbookViewId="0">
      <selection activeCell="C39" sqref="C39"/>
    </sheetView>
  </sheetViews>
  <sheetFormatPr baseColWidth="10" defaultColWidth="10.7109375" defaultRowHeight="16"/>
  <cols>
    <col min="1" max="1" width="20.7109375" style="1" customWidth="1"/>
    <col min="2" max="2" width="19.5703125" style="1" customWidth="1"/>
    <col min="3" max="5" width="15.7109375" style="1" customWidth="1"/>
    <col min="6" max="6" width="25.5703125" style="1" customWidth="1"/>
    <col min="7" max="16384" width="10.7109375" style="1"/>
  </cols>
  <sheetData>
    <row r="1" spans="1:6" s="104" customFormat="1">
      <c r="A1" s="419" t="s">
        <v>1479</v>
      </c>
    </row>
    <row r="3" spans="1:6">
      <c r="A3" s="297" t="s">
        <v>981</v>
      </c>
      <c r="B3" s="297" t="s">
        <v>1000</v>
      </c>
      <c r="C3" s="297" t="s">
        <v>1001</v>
      </c>
      <c r="D3" s="297" t="s">
        <v>1002</v>
      </c>
      <c r="E3" s="297" t="s">
        <v>1003</v>
      </c>
      <c r="F3" s="297" t="s">
        <v>1502</v>
      </c>
    </row>
    <row r="4" spans="1:6" ht="22.5" customHeight="1">
      <c r="A4" s="296" t="s">
        <v>982</v>
      </c>
      <c r="B4" s="299" t="s">
        <v>1018</v>
      </c>
      <c r="C4" s="299" t="s">
        <v>1017</v>
      </c>
      <c r="D4" s="299" t="s">
        <v>1048</v>
      </c>
      <c r="E4" s="299" t="s">
        <v>1019</v>
      </c>
      <c r="F4" s="299" t="s">
        <v>1113</v>
      </c>
    </row>
    <row r="5" spans="1:6">
      <c r="A5" s="296" t="s">
        <v>983</v>
      </c>
      <c r="B5" s="299" t="s">
        <v>1020</v>
      </c>
      <c r="C5" s="299" t="s">
        <v>1021</v>
      </c>
      <c r="D5" s="299" t="s">
        <v>1022</v>
      </c>
      <c r="E5" s="299" t="s">
        <v>1047</v>
      </c>
      <c r="F5" s="300">
        <v>0.2</v>
      </c>
    </row>
    <row r="6" spans="1:6">
      <c r="A6" s="296" t="s">
        <v>984</v>
      </c>
      <c r="B6" s="299" t="s">
        <v>1023</v>
      </c>
      <c r="C6" s="303" t="s">
        <v>1024</v>
      </c>
      <c r="D6" s="299" t="s">
        <v>1025</v>
      </c>
      <c r="E6" s="303" t="s">
        <v>1026</v>
      </c>
      <c r="F6" s="300">
        <v>0.7</v>
      </c>
    </row>
    <row r="7" spans="1:6" ht="20" customHeight="1">
      <c r="A7" s="296" t="s">
        <v>985</v>
      </c>
      <c r="B7" s="299" t="s">
        <v>1027</v>
      </c>
      <c r="C7" s="299" t="s">
        <v>1031</v>
      </c>
      <c r="D7" s="299" t="s">
        <v>1035</v>
      </c>
      <c r="E7" s="299" t="s">
        <v>1038</v>
      </c>
      <c r="F7" s="393" t="s">
        <v>1115</v>
      </c>
    </row>
    <row r="8" spans="1:6">
      <c r="A8" s="296" t="s">
        <v>986</v>
      </c>
      <c r="B8" s="299" t="s">
        <v>1028</v>
      </c>
      <c r="C8" s="299" t="s">
        <v>1032</v>
      </c>
      <c r="D8" s="299" t="s">
        <v>1035</v>
      </c>
      <c r="E8" s="299" t="s">
        <v>1039</v>
      </c>
      <c r="F8" s="393"/>
    </row>
    <row r="9" spans="1:6">
      <c r="A9" s="296" t="s">
        <v>987</v>
      </c>
      <c r="B9" s="299" t="s">
        <v>1029</v>
      </c>
      <c r="C9" s="299" t="s">
        <v>1033</v>
      </c>
      <c r="D9" s="299" t="s">
        <v>1036</v>
      </c>
      <c r="E9" s="299" t="s">
        <v>1040</v>
      </c>
      <c r="F9" s="393"/>
    </row>
    <row r="10" spans="1:6">
      <c r="A10" s="296" t="s">
        <v>988</v>
      </c>
      <c r="B10" s="299" t="s">
        <v>1030</v>
      </c>
      <c r="C10" s="299" t="s">
        <v>1034</v>
      </c>
      <c r="D10" s="299" t="s">
        <v>1037</v>
      </c>
      <c r="E10" s="299" t="s">
        <v>1041</v>
      </c>
      <c r="F10" s="393"/>
    </row>
    <row r="11" spans="1:6">
      <c r="A11" s="298" t="s">
        <v>989</v>
      </c>
      <c r="B11" s="301" t="s">
        <v>990</v>
      </c>
      <c r="C11" s="301" t="s">
        <v>990</v>
      </c>
      <c r="D11" s="301" t="s">
        <v>990</v>
      </c>
      <c r="E11" s="301" t="s">
        <v>990</v>
      </c>
      <c r="F11" s="302">
        <v>7.0000000000000001E-3</v>
      </c>
    </row>
    <row r="12" spans="1:6">
      <c r="A12" s="415" t="s">
        <v>1503</v>
      </c>
      <c r="B12" s="415"/>
      <c r="C12" s="415"/>
      <c r="D12" s="413"/>
      <c r="E12" s="413"/>
      <c r="F12" s="420"/>
    </row>
    <row r="14" spans="1:6">
      <c r="A14" s="295" t="s">
        <v>1043</v>
      </c>
    </row>
    <row r="15" spans="1:6">
      <c r="A15" s="294"/>
    </row>
    <row r="16" spans="1:6">
      <c r="A16" s="297" t="s">
        <v>991</v>
      </c>
      <c r="B16" s="297" t="s">
        <v>1502</v>
      </c>
      <c r="C16" s="297" t="s">
        <v>1508</v>
      </c>
    </row>
    <row r="17" spans="1:3">
      <c r="A17" s="296" t="s">
        <v>993</v>
      </c>
      <c r="B17" s="304">
        <v>0.03</v>
      </c>
      <c r="C17" s="304">
        <v>0.09</v>
      </c>
    </row>
    <row r="18" spans="1:3">
      <c r="A18" s="296" t="s">
        <v>994</v>
      </c>
      <c r="B18" s="305" ph="1">
        <v>3.0000000000000001E-3</v>
      </c>
      <c r="C18" s="303">
        <v>1.7999999999999999E-2</v>
      </c>
    </row>
    <row r="19" spans="1:3">
      <c r="A19" s="296" t="s">
        <v>995</v>
      </c>
      <c r="B19" s="300">
        <v>0.8</v>
      </c>
      <c r="C19" s="306">
        <v>0.8</v>
      </c>
    </row>
    <row r="20" spans="1:3">
      <c r="A20" s="296" t="s">
        <v>1005</v>
      </c>
      <c r="B20" s="300">
        <v>0.8</v>
      </c>
      <c r="C20" s="306">
        <v>0.8</v>
      </c>
    </row>
    <row r="21" spans="1:3">
      <c r="A21" s="296" t="s">
        <v>1006</v>
      </c>
      <c r="B21" s="300">
        <v>0.1</v>
      </c>
      <c r="C21" s="306">
        <v>0.15</v>
      </c>
    </row>
    <row r="22" spans="1:3">
      <c r="A22" s="298" t="s">
        <v>1007</v>
      </c>
      <c r="B22" s="307">
        <v>0.06</v>
      </c>
      <c r="C22" s="308">
        <v>0.12</v>
      </c>
    </row>
    <row r="23" spans="1:3">
      <c r="A23" s="415" t="s">
        <v>1503</v>
      </c>
      <c r="B23" s="415"/>
      <c r="C23" s="415"/>
    </row>
    <row r="24" spans="1:3">
      <c r="A24" s="416" t="s">
        <v>1505</v>
      </c>
      <c r="B24" s="416"/>
      <c r="C24" s="416"/>
    </row>
    <row r="25" spans="1:3">
      <c r="A25" s="296"/>
      <c r="B25" s="296"/>
      <c r="C25" s="296"/>
    </row>
    <row r="26" spans="1:3">
      <c r="A26" s="295" t="s">
        <v>999</v>
      </c>
    </row>
    <row r="27" spans="1:3">
      <c r="A27" s="294"/>
    </row>
    <row r="28" spans="1:3">
      <c r="A28" s="297" t="s">
        <v>981</v>
      </c>
      <c r="B28" s="297" t="s">
        <v>992</v>
      </c>
      <c r="C28" s="297" t="s">
        <v>1004</v>
      </c>
    </row>
    <row r="29" spans="1:3">
      <c r="A29" s="296" t="s">
        <v>993</v>
      </c>
      <c r="B29" s="299" t="s">
        <v>1008</v>
      </c>
      <c r="C29" s="299">
        <v>0.79</v>
      </c>
    </row>
    <row r="30" spans="1:3">
      <c r="A30" s="296" t="s">
        <v>994</v>
      </c>
      <c r="B30" s="299" t="s">
        <v>1009</v>
      </c>
      <c r="C30" s="299">
        <v>0.32</v>
      </c>
    </row>
    <row r="31" spans="1:3">
      <c r="A31" s="296" t="s">
        <v>995</v>
      </c>
      <c r="B31" s="299" t="s">
        <v>1010</v>
      </c>
      <c r="C31" s="299">
        <v>0.89</v>
      </c>
    </row>
    <row r="32" spans="1:3">
      <c r="A32" s="296" t="s">
        <v>996</v>
      </c>
      <c r="B32" s="299" t="s">
        <v>1011</v>
      </c>
      <c r="C32" s="299">
        <v>9.1000000000000004E-3</v>
      </c>
    </row>
    <row r="33" spans="1:6">
      <c r="A33" s="296" t="s">
        <v>997</v>
      </c>
      <c r="B33" s="299" t="s">
        <v>1012</v>
      </c>
      <c r="C33" s="299">
        <v>1.6000000000000001E-3</v>
      </c>
    </row>
    <row r="34" spans="1:6">
      <c r="A34" s="298" t="s">
        <v>998</v>
      </c>
      <c r="B34" s="301" t="s">
        <v>1013</v>
      </c>
      <c r="C34" s="301" t="s">
        <v>1115</v>
      </c>
    </row>
    <row r="35" spans="1:6">
      <c r="A35" s="417" t="s">
        <v>1507</v>
      </c>
      <c r="B35" s="417"/>
      <c r="C35" s="417"/>
      <c r="D35" s="417"/>
      <c r="E35" s="417"/>
      <c r="F35" s="417"/>
    </row>
  </sheetData>
  <mergeCells count="5">
    <mergeCell ref="F7:F10"/>
    <mergeCell ref="A12:C12"/>
    <mergeCell ref="A23:C23"/>
    <mergeCell ref="A24:C24"/>
    <mergeCell ref="A35:F35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D9D1-4422-6E4E-A623-7989C5F695B3}">
  <dimension ref="A1:F69"/>
  <sheetViews>
    <sheetView workbookViewId="0">
      <selection activeCell="A47" sqref="A47:D47"/>
    </sheetView>
  </sheetViews>
  <sheetFormatPr baseColWidth="10" defaultColWidth="11.140625" defaultRowHeight="20"/>
  <cols>
    <col min="1" max="1" width="28.42578125" customWidth="1"/>
    <col min="6" max="6" width="16.85546875" customWidth="1"/>
  </cols>
  <sheetData>
    <row r="1" spans="1:6">
      <c r="A1" s="268" t="s">
        <v>1480</v>
      </c>
    </row>
    <row r="3" spans="1:6">
      <c r="A3" s="351"/>
      <c r="B3" s="352" t="s">
        <v>1051</v>
      </c>
      <c r="C3" s="352" t="s">
        <v>1052</v>
      </c>
      <c r="D3" s="352" t="s">
        <v>1053</v>
      </c>
      <c r="E3" s="352" t="s">
        <v>1054</v>
      </c>
      <c r="F3" s="379" t="s">
        <v>1055</v>
      </c>
    </row>
    <row r="4" spans="1:6">
      <c r="A4" s="317"/>
      <c r="B4" s="318" t="s">
        <v>1056</v>
      </c>
      <c r="C4" s="318" t="s">
        <v>1057</v>
      </c>
      <c r="D4" s="318" t="s">
        <v>1058</v>
      </c>
      <c r="E4" s="318" t="s">
        <v>1059</v>
      </c>
      <c r="F4" s="380"/>
    </row>
    <row r="5" spans="1:6">
      <c r="A5" s="315" t="s">
        <v>1060</v>
      </c>
      <c r="B5" s="316"/>
      <c r="C5" s="316"/>
      <c r="D5" s="316"/>
      <c r="E5" s="316"/>
      <c r="F5" s="316"/>
    </row>
    <row r="6" spans="1:6">
      <c r="A6" s="319" t="s">
        <v>1061</v>
      </c>
      <c r="B6" s="320">
        <v>62</v>
      </c>
      <c r="C6" s="320">
        <v>65</v>
      </c>
      <c r="D6" s="321">
        <v>54.5</v>
      </c>
      <c r="E6" s="320">
        <v>62</v>
      </c>
      <c r="F6" s="322">
        <v>8.9649999999999994E-2</v>
      </c>
    </row>
    <row r="7" spans="1:6">
      <c r="A7" s="315" t="s">
        <v>1062</v>
      </c>
      <c r="B7" s="316"/>
      <c r="C7" s="316"/>
      <c r="D7" s="316"/>
      <c r="E7" s="316"/>
      <c r="F7" s="315"/>
    </row>
    <row r="8" spans="1:6">
      <c r="A8" s="323" t="s">
        <v>720</v>
      </c>
      <c r="B8" s="316">
        <v>25</v>
      </c>
      <c r="C8" s="316">
        <v>8</v>
      </c>
      <c r="D8" s="316">
        <v>11</v>
      </c>
      <c r="E8" s="316">
        <v>8</v>
      </c>
      <c r="F8" s="381">
        <v>0.5222</v>
      </c>
    </row>
    <row r="9" spans="1:6">
      <c r="A9" s="319" t="s">
        <v>714</v>
      </c>
      <c r="B9" s="321">
        <v>50</v>
      </c>
      <c r="C9" s="321">
        <v>15</v>
      </c>
      <c r="D9" s="321">
        <v>17</v>
      </c>
      <c r="E9" s="321">
        <v>7</v>
      </c>
      <c r="F9" s="382"/>
    </row>
    <row r="10" spans="1:6">
      <c r="A10" s="324" t="s">
        <v>1063</v>
      </c>
      <c r="B10" s="316"/>
      <c r="C10" s="316"/>
      <c r="D10" s="316"/>
      <c r="E10" s="316"/>
      <c r="F10" s="315"/>
    </row>
    <row r="11" spans="1:6">
      <c r="A11" s="319" t="s">
        <v>1064</v>
      </c>
      <c r="B11" s="321">
        <v>23.1</v>
      </c>
      <c r="C11" s="321">
        <v>23.7</v>
      </c>
      <c r="D11" s="320">
        <v>23.2</v>
      </c>
      <c r="E11" s="321">
        <v>21.2</v>
      </c>
      <c r="F11" s="322">
        <v>1.225E-2</v>
      </c>
    </row>
    <row r="12" spans="1:6">
      <c r="A12" s="324" t="s">
        <v>1065</v>
      </c>
      <c r="B12" s="316"/>
      <c r="C12" s="316"/>
      <c r="D12" s="316"/>
      <c r="E12" s="316"/>
      <c r="F12" s="315"/>
    </row>
    <row r="13" spans="1:6">
      <c r="A13" s="319" t="s">
        <v>1064</v>
      </c>
      <c r="B13" s="321">
        <v>315</v>
      </c>
      <c r="C13" s="321">
        <v>0</v>
      </c>
      <c r="D13" s="321">
        <v>250</v>
      </c>
      <c r="E13" s="321">
        <v>200</v>
      </c>
      <c r="F13" s="325">
        <v>0.57520000000000004</v>
      </c>
    </row>
    <row r="14" spans="1:6">
      <c r="A14" s="324" t="s">
        <v>1066</v>
      </c>
      <c r="B14" s="316"/>
      <c r="C14" s="316"/>
      <c r="D14" s="316"/>
      <c r="E14" s="316"/>
      <c r="F14" s="315"/>
    </row>
    <row r="15" spans="1:6">
      <c r="A15" s="326" t="s">
        <v>724</v>
      </c>
      <c r="B15" s="316">
        <v>25</v>
      </c>
      <c r="C15" s="316">
        <v>14</v>
      </c>
      <c r="D15" s="316">
        <v>13</v>
      </c>
      <c r="E15" s="316">
        <v>7</v>
      </c>
      <c r="F15" s="381">
        <v>0.1087</v>
      </c>
    </row>
    <row r="16" spans="1:6">
      <c r="A16" s="319" t="s">
        <v>716</v>
      </c>
      <c r="B16" s="321">
        <v>50</v>
      </c>
      <c r="C16" s="321">
        <v>9</v>
      </c>
      <c r="D16" s="321">
        <v>15</v>
      </c>
      <c r="E16" s="321">
        <v>8</v>
      </c>
      <c r="F16" s="383"/>
    </row>
    <row r="17" spans="1:6">
      <c r="A17" s="324" t="s">
        <v>1067</v>
      </c>
      <c r="B17" s="316"/>
      <c r="C17" s="316"/>
      <c r="D17" s="316"/>
      <c r="E17" s="316"/>
      <c r="F17" s="327"/>
    </row>
    <row r="18" spans="1:6">
      <c r="A18" s="328" t="s">
        <v>1068</v>
      </c>
      <c r="B18" s="321" t="s">
        <v>1069</v>
      </c>
      <c r="C18" s="329" t="s">
        <v>1070</v>
      </c>
      <c r="D18" s="329" t="s">
        <v>1071</v>
      </c>
      <c r="E18" s="329" t="s">
        <v>1072</v>
      </c>
      <c r="F18" s="325">
        <v>0.26529999999999998</v>
      </c>
    </row>
    <row r="19" spans="1:6">
      <c r="A19" s="330" t="s">
        <v>1073</v>
      </c>
      <c r="B19" s="316"/>
      <c r="C19" s="316"/>
      <c r="D19" s="316"/>
      <c r="E19" s="316"/>
      <c r="F19" s="327"/>
    </row>
    <row r="20" spans="1:6">
      <c r="A20" s="331" t="s">
        <v>1074</v>
      </c>
      <c r="B20" s="316">
        <v>1</v>
      </c>
      <c r="C20" s="316">
        <v>0</v>
      </c>
      <c r="D20" s="316">
        <v>0</v>
      </c>
      <c r="E20" s="316">
        <v>2</v>
      </c>
      <c r="F20" s="381">
        <v>0.2515</v>
      </c>
    </row>
    <row r="21" spans="1:6">
      <c r="A21" s="331" t="s">
        <v>985</v>
      </c>
      <c r="B21" s="316">
        <v>8</v>
      </c>
      <c r="C21" s="316">
        <v>2</v>
      </c>
      <c r="D21" s="316">
        <v>4</v>
      </c>
      <c r="E21" s="316">
        <v>1</v>
      </c>
      <c r="F21" s="381"/>
    </row>
    <row r="22" spans="1:6">
      <c r="A22" s="331" t="s">
        <v>986</v>
      </c>
      <c r="B22" s="316">
        <v>34</v>
      </c>
      <c r="C22" s="316">
        <v>10</v>
      </c>
      <c r="D22" s="316">
        <v>9</v>
      </c>
      <c r="E22" s="316">
        <v>7</v>
      </c>
      <c r="F22" s="381"/>
    </row>
    <row r="23" spans="1:6">
      <c r="A23" s="331" t="s">
        <v>987</v>
      </c>
      <c r="B23" s="316">
        <v>25</v>
      </c>
      <c r="C23" s="316">
        <v>8</v>
      </c>
      <c r="D23" s="316">
        <v>9</v>
      </c>
      <c r="E23" s="316">
        <v>4</v>
      </c>
      <c r="F23" s="381"/>
    </row>
    <row r="24" spans="1:6">
      <c r="A24" s="328" t="s">
        <v>988</v>
      </c>
      <c r="B24" s="321">
        <v>7</v>
      </c>
      <c r="C24" s="321">
        <v>3</v>
      </c>
      <c r="D24" s="321">
        <v>6</v>
      </c>
      <c r="E24" s="321">
        <v>1</v>
      </c>
      <c r="F24" s="383"/>
    </row>
    <row r="25" spans="1:6">
      <c r="A25" s="324" t="s">
        <v>1075</v>
      </c>
      <c r="B25" s="316"/>
      <c r="C25" s="316"/>
      <c r="D25" s="316"/>
      <c r="E25" s="316"/>
      <c r="F25" s="327"/>
    </row>
    <row r="26" spans="1:6">
      <c r="A26" s="323" t="s">
        <v>1076</v>
      </c>
      <c r="B26" s="316">
        <v>43</v>
      </c>
      <c r="C26" s="316">
        <v>12</v>
      </c>
      <c r="D26" s="316">
        <v>13</v>
      </c>
      <c r="E26" s="316">
        <v>10</v>
      </c>
      <c r="F26" s="381">
        <v>0.59660000000000002</v>
      </c>
    </row>
    <row r="27" spans="1:6">
      <c r="A27" s="319" t="s">
        <v>1077</v>
      </c>
      <c r="B27" s="321">
        <v>32</v>
      </c>
      <c r="C27" s="321">
        <v>11</v>
      </c>
      <c r="D27" s="321">
        <v>15</v>
      </c>
      <c r="E27" s="321">
        <v>5</v>
      </c>
      <c r="F27" s="383"/>
    </row>
    <row r="28" spans="1:6">
      <c r="A28" s="324" t="s">
        <v>1078</v>
      </c>
      <c r="B28" s="316"/>
      <c r="C28" s="316"/>
      <c r="D28" s="316"/>
      <c r="E28" s="316"/>
      <c r="F28" s="327"/>
    </row>
    <row r="29" spans="1:6">
      <c r="A29" s="323" t="s">
        <v>1079</v>
      </c>
      <c r="B29" s="316">
        <v>7</v>
      </c>
      <c r="C29" s="316">
        <v>5</v>
      </c>
      <c r="D29" s="316">
        <v>0</v>
      </c>
      <c r="E29" s="316">
        <v>2</v>
      </c>
      <c r="F29" s="394">
        <v>4.5809999999999997E-2</v>
      </c>
    </row>
    <row r="30" spans="1:6">
      <c r="A30" s="319" t="s">
        <v>1080</v>
      </c>
      <c r="B30" s="321">
        <v>68</v>
      </c>
      <c r="C30" s="321">
        <v>18</v>
      </c>
      <c r="D30" s="321">
        <v>28</v>
      </c>
      <c r="E30" s="321">
        <v>13</v>
      </c>
      <c r="F30" s="395"/>
    </row>
    <row r="31" spans="1:6">
      <c r="A31" s="323"/>
      <c r="B31" s="316"/>
      <c r="C31" s="316"/>
      <c r="D31" s="316"/>
      <c r="E31" s="316"/>
      <c r="F31" s="327"/>
    </row>
    <row r="32" spans="1:6">
      <c r="A32" s="324" t="s">
        <v>1081</v>
      </c>
      <c r="B32" s="316"/>
      <c r="C32" s="316"/>
      <c r="D32" s="316"/>
      <c r="E32" s="316"/>
      <c r="F32" s="327"/>
    </row>
    <row r="33" spans="1:6">
      <c r="A33" s="324" t="s">
        <v>1494</v>
      </c>
      <c r="B33" s="316"/>
      <c r="C33" s="316"/>
      <c r="D33" s="316"/>
      <c r="E33" s="316"/>
      <c r="F33" s="327"/>
    </row>
    <row r="34" spans="1:6">
      <c r="A34" s="324" t="s">
        <v>1082</v>
      </c>
      <c r="B34" s="316"/>
      <c r="C34" s="316"/>
      <c r="D34" s="316"/>
      <c r="E34" s="316"/>
      <c r="F34" s="327"/>
    </row>
    <row r="35" spans="1:6">
      <c r="A35" s="324" t="s">
        <v>1083</v>
      </c>
      <c r="B35" s="316"/>
      <c r="C35" s="316"/>
      <c r="D35" s="316"/>
      <c r="E35" s="316"/>
      <c r="F35" s="327"/>
    </row>
    <row r="36" spans="1:6">
      <c r="A36" s="323"/>
      <c r="B36" s="316"/>
      <c r="C36" s="316"/>
      <c r="D36" s="316"/>
      <c r="E36" s="316"/>
      <c r="F36" s="327"/>
    </row>
    <row r="37" spans="1:6">
      <c r="A37" s="323"/>
      <c r="B37" s="316"/>
      <c r="C37" s="316"/>
      <c r="D37" s="316"/>
      <c r="E37" s="316"/>
      <c r="F37" s="327"/>
    </row>
    <row r="38" spans="1:6">
      <c r="A38" s="269" t="s">
        <v>1084</v>
      </c>
      <c r="B38" s="269"/>
      <c r="C38" s="269"/>
      <c r="D38" s="316"/>
      <c r="E38" s="316"/>
      <c r="F38" s="327"/>
    </row>
    <row r="39" spans="1:6">
      <c r="A39" s="315"/>
      <c r="B39" s="315"/>
      <c r="C39" s="315"/>
      <c r="D39" s="316"/>
      <c r="E39" s="316"/>
      <c r="F39" s="327"/>
    </row>
    <row r="40" spans="1:6">
      <c r="A40" s="332" t="s">
        <v>991</v>
      </c>
      <c r="B40" s="337" t="s">
        <v>1085</v>
      </c>
      <c r="C40" s="337" t="s">
        <v>1495</v>
      </c>
      <c r="D40" s="316"/>
      <c r="E40" s="316"/>
      <c r="F40" s="327"/>
    </row>
    <row r="41" spans="1:6">
      <c r="A41" s="330" t="s">
        <v>993</v>
      </c>
      <c r="B41" s="333">
        <v>0.11509999999999999</v>
      </c>
      <c r="C41" s="333">
        <v>0.21</v>
      </c>
      <c r="D41" s="316"/>
      <c r="E41" s="316"/>
      <c r="F41" s="327"/>
    </row>
    <row r="42" spans="1:6">
      <c r="A42" s="330" t="s">
        <v>994</v>
      </c>
      <c r="B42" s="338">
        <v>2.2409999999999999E-2</v>
      </c>
      <c r="C42" s="338">
        <v>6.6000000000000003E-2</v>
      </c>
      <c r="D42" s="316"/>
      <c r="E42" s="316"/>
      <c r="F42" s="327"/>
    </row>
    <row r="43" spans="1:6">
      <c r="A43" s="330" t="s">
        <v>995</v>
      </c>
      <c r="B43" s="333">
        <v>0.47189999999999999</v>
      </c>
      <c r="C43" s="333">
        <v>0.47</v>
      </c>
      <c r="D43" s="324"/>
      <c r="E43" s="324"/>
      <c r="F43" s="324"/>
    </row>
    <row r="44" spans="1:6">
      <c r="A44" s="330" t="s">
        <v>1086</v>
      </c>
      <c r="B44" s="339">
        <v>7.8720000000000005E-3</v>
      </c>
      <c r="C44" s="338">
        <v>4.7399999999999998E-2</v>
      </c>
      <c r="D44" s="324"/>
      <c r="E44" s="324"/>
      <c r="F44" s="324"/>
    </row>
    <row r="45" spans="1:6">
      <c r="A45" s="330" t="s">
        <v>1087</v>
      </c>
      <c r="B45" s="333">
        <v>0.316</v>
      </c>
      <c r="C45" s="333">
        <v>0.38400000000000001</v>
      </c>
      <c r="D45" s="324"/>
      <c r="E45" s="324"/>
      <c r="F45" s="324"/>
    </row>
    <row r="46" spans="1:6">
      <c r="A46" s="334" t="s">
        <v>1088</v>
      </c>
      <c r="B46" s="340">
        <v>0.14199999999999999</v>
      </c>
      <c r="C46" s="340">
        <v>0.21</v>
      </c>
      <c r="D46" s="315"/>
      <c r="E46" s="315"/>
      <c r="F46" s="315"/>
    </row>
    <row r="47" spans="1:6">
      <c r="A47" s="375" t="s">
        <v>1497</v>
      </c>
      <c r="B47" s="375"/>
      <c r="C47" s="375"/>
      <c r="D47" s="375"/>
    </row>
    <row r="49" spans="1:4">
      <c r="A49" s="269" t="s">
        <v>1089</v>
      </c>
      <c r="B49" s="269"/>
      <c r="C49" s="269"/>
    </row>
    <row r="50" spans="1:4">
      <c r="A50" s="315"/>
      <c r="B50" s="315"/>
      <c r="C50" s="315"/>
    </row>
    <row r="51" spans="1:4">
      <c r="A51" s="332" t="s">
        <v>991</v>
      </c>
      <c r="B51" s="337" t="s">
        <v>1085</v>
      </c>
      <c r="C51" s="337" t="s">
        <v>1496</v>
      </c>
    </row>
    <row r="52" spans="1:4">
      <c r="A52" s="330" t="s">
        <v>993</v>
      </c>
      <c r="B52" s="341">
        <v>8.3949999999999997E-2</v>
      </c>
      <c r="C52" s="342">
        <v>0.1152</v>
      </c>
    </row>
    <row r="53" spans="1:4">
      <c r="A53" s="330" t="s">
        <v>994</v>
      </c>
      <c r="B53" s="342">
        <v>0.44400000000000001</v>
      </c>
      <c r="C53" s="343">
        <v>0.44</v>
      </c>
    </row>
    <row r="54" spans="1:4">
      <c r="A54" s="330" t="s">
        <v>995</v>
      </c>
      <c r="B54" s="339">
        <v>4.2579999999999996E-3</v>
      </c>
      <c r="C54" s="344">
        <v>1.29E-2</v>
      </c>
    </row>
    <row r="55" spans="1:4">
      <c r="A55" s="330" t="s">
        <v>1086</v>
      </c>
      <c r="B55" s="338">
        <v>9.5740000000000006E-2</v>
      </c>
      <c r="C55" s="333">
        <v>0.1152</v>
      </c>
    </row>
    <row r="56" spans="1:4">
      <c r="A56" s="330" t="s">
        <v>1087</v>
      </c>
      <c r="B56" s="345">
        <v>4.8319999999999998E-4</v>
      </c>
      <c r="C56" s="339">
        <v>2.8800000000000002E-3</v>
      </c>
    </row>
    <row r="57" spans="1:4">
      <c r="A57" s="334" t="s">
        <v>1088</v>
      </c>
      <c r="B57" s="346">
        <v>1.5640000000000001E-2</v>
      </c>
      <c r="C57" s="346">
        <v>3.2000000000000001E-2</v>
      </c>
    </row>
    <row r="58" spans="1:4">
      <c r="A58" s="375" t="s">
        <v>1498</v>
      </c>
      <c r="B58" s="375"/>
      <c r="C58" s="375"/>
      <c r="D58" s="375"/>
    </row>
    <row r="60" spans="1:4">
      <c r="A60" s="269" t="s">
        <v>1090</v>
      </c>
      <c r="B60" s="269"/>
      <c r="C60" s="269"/>
    </row>
    <row r="61" spans="1:4">
      <c r="A61" s="315"/>
      <c r="B61" s="315"/>
      <c r="C61" s="315"/>
    </row>
    <row r="62" spans="1:4">
      <c r="A62" s="332" t="s">
        <v>991</v>
      </c>
      <c r="B62" s="337" t="s">
        <v>1085</v>
      </c>
      <c r="C62" s="337" t="s">
        <v>1496</v>
      </c>
    </row>
    <row r="63" spans="1:4">
      <c r="A63" s="330" t="s">
        <v>993</v>
      </c>
      <c r="B63" s="335">
        <v>0.1454</v>
      </c>
      <c r="C63" s="333">
        <v>0.27779999999999999</v>
      </c>
    </row>
    <row r="64" spans="1:4">
      <c r="A64" s="330" t="s">
        <v>994</v>
      </c>
      <c r="B64" s="335">
        <v>0.1852</v>
      </c>
      <c r="C64" s="333">
        <v>0.27779999999999999</v>
      </c>
    </row>
    <row r="65" spans="1:4">
      <c r="A65" s="330" t="s">
        <v>995</v>
      </c>
      <c r="B65" s="335">
        <v>0.64170000000000005</v>
      </c>
      <c r="C65" s="347">
        <v>0.68069999999999997</v>
      </c>
    </row>
    <row r="66" spans="1:4">
      <c r="A66" s="330" t="s">
        <v>1086</v>
      </c>
      <c r="B66" s="338">
        <v>1.4319999999999999E-2</v>
      </c>
      <c r="C66" s="338">
        <v>8.4000000000000005E-2</v>
      </c>
    </row>
    <row r="67" spans="1:4">
      <c r="A67" s="330" t="s">
        <v>1087</v>
      </c>
      <c r="B67" s="335">
        <v>0.68069999999999997</v>
      </c>
      <c r="C67" s="333">
        <v>0.68069999999999997</v>
      </c>
    </row>
    <row r="68" spans="1:4">
      <c r="A68" s="334" t="s">
        <v>1088</v>
      </c>
      <c r="B68" s="336">
        <v>0.1163</v>
      </c>
      <c r="C68" s="340">
        <v>0.27779999999999999</v>
      </c>
    </row>
    <row r="69" spans="1:4">
      <c r="A69" s="375" t="s">
        <v>1498</v>
      </c>
      <c r="B69" s="375"/>
      <c r="C69" s="375"/>
      <c r="D69" s="375"/>
    </row>
  </sheetData>
  <mergeCells count="9">
    <mergeCell ref="A47:D47"/>
    <mergeCell ref="A58:D58"/>
    <mergeCell ref="A69:D69"/>
    <mergeCell ref="F29:F30"/>
    <mergeCell ref="F3:F4"/>
    <mergeCell ref="F8:F9"/>
    <mergeCell ref="F15:F16"/>
    <mergeCell ref="F20:F24"/>
    <mergeCell ref="F26:F27"/>
  </mergeCells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2DC63-7E5A-914F-8C84-150618F4BBCA}">
  <dimension ref="A1:J67"/>
  <sheetViews>
    <sheetView workbookViewId="0">
      <selection sqref="A1:J1"/>
    </sheetView>
  </sheetViews>
  <sheetFormatPr baseColWidth="10" defaultColWidth="11.140625" defaultRowHeight="20"/>
  <cols>
    <col min="1" max="1" width="28.42578125" customWidth="1"/>
    <col min="6" max="6" width="16.85546875" customWidth="1"/>
  </cols>
  <sheetData>
    <row r="1" spans="1:10">
      <c r="A1" s="421" t="s">
        <v>1511</v>
      </c>
      <c r="B1" s="421"/>
      <c r="C1" s="421"/>
      <c r="D1" s="421"/>
      <c r="E1" s="421"/>
      <c r="F1" s="421"/>
      <c r="G1" s="421"/>
      <c r="H1" s="421"/>
      <c r="I1" s="421"/>
      <c r="J1" s="421"/>
    </row>
    <row r="3" spans="1:10">
      <c r="A3" s="351"/>
      <c r="B3" s="352" t="s">
        <v>1051</v>
      </c>
      <c r="C3" s="352" t="s">
        <v>1052</v>
      </c>
      <c r="D3" s="352" t="s">
        <v>1053</v>
      </c>
      <c r="E3" s="352" t="s">
        <v>1054</v>
      </c>
      <c r="F3" s="379" t="s">
        <v>1055</v>
      </c>
    </row>
    <row r="4" spans="1:10">
      <c r="A4" s="317"/>
      <c r="B4" s="318" t="s">
        <v>1091</v>
      </c>
      <c r="C4" s="318" t="s">
        <v>1092</v>
      </c>
      <c r="D4" s="318" t="s">
        <v>1093</v>
      </c>
      <c r="E4" s="318" t="s">
        <v>1094</v>
      </c>
      <c r="F4" s="380"/>
    </row>
    <row r="5" spans="1:10">
      <c r="A5" s="315" t="s">
        <v>1060</v>
      </c>
      <c r="B5" s="316"/>
      <c r="C5" s="316"/>
      <c r="D5" s="316"/>
      <c r="E5" s="316"/>
      <c r="F5" s="316"/>
    </row>
    <row r="6" spans="1:10">
      <c r="A6" s="319" t="s">
        <v>1061</v>
      </c>
      <c r="B6" s="320">
        <v>63</v>
      </c>
      <c r="C6" s="320">
        <v>65</v>
      </c>
      <c r="D6" s="321">
        <v>58.5</v>
      </c>
      <c r="E6" s="320">
        <v>65</v>
      </c>
      <c r="F6" s="329" t="s">
        <v>1105</v>
      </c>
    </row>
    <row r="7" spans="1:10">
      <c r="A7" s="315" t="s">
        <v>1062</v>
      </c>
      <c r="B7" s="316"/>
      <c r="C7" s="316"/>
      <c r="D7" s="316"/>
      <c r="E7" s="316"/>
      <c r="F7" s="315"/>
    </row>
    <row r="8" spans="1:10">
      <c r="A8" s="323" t="s">
        <v>720</v>
      </c>
      <c r="B8" s="316">
        <v>95</v>
      </c>
      <c r="C8" s="316">
        <v>16</v>
      </c>
      <c r="D8" s="316">
        <v>29</v>
      </c>
      <c r="E8" s="316">
        <v>19</v>
      </c>
      <c r="F8" s="381">
        <v>0.55000000000000004</v>
      </c>
    </row>
    <row r="9" spans="1:10">
      <c r="A9" s="319" t="s">
        <v>714</v>
      </c>
      <c r="B9" s="321">
        <v>150</v>
      </c>
      <c r="C9" s="321">
        <v>25</v>
      </c>
      <c r="D9" s="321">
        <v>43</v>
      </c>
      <c r="E9" s="321">
        <v>18</v>
      </c>
      <c r="F9" s="382"/>
    </row>
    <row r="10" spans="1:10">
      <c r="A10" s="324" t="s">
        <v>1063</v>
      </c>
      <c r="B10" s="316"/>
      <c r="C10" s="316"/>
      <c r="D10" s="316"/>
      <c r="E10" s="316"/>
      <c r="F10" s="315"/>
    </row>
    <row r="11" spans="1:10">
      <c r="A11" s="319" t="s">
        <v>1064</v>
      </c>
      <c r="B11" s="321">
        <v>22.8</v>
      </c>
      <c r="C11" s="321">
        <v>23.6</v>
      </c>
      <c r="D11" s="320">
        <v>23</v>
      </c>
      <c r="E11" s="321">
        <v>21.5</v>
      </c>
      <c r="F11" s="325">
        <v>0.05</v>
      </c>
    </row>
    <row r="12" spans="1:10">
      <c r="A12" s="324" t="s">
        <v>1065</v>
      </c>
      <c r="B12" s="316"/>
      <c r="C12" s="316"/>
      <c r="D12" s="316"/>
      <c r="E12" s="316"/>
      <c r="F12" s="315"/>
    </row>
    <row r="13" spans="1:10">
      <c r="A13" s="319" t="s">
        <v>1064</v>
      </c>
      <c r="B13" s="321">
        <v>132</v>
      </c>
      <c r="C13" s="321">
        <v>0</v>
      </c>
      <c r="D13" s="321">
        <v>100</v>
      </c>
      <c r="E13" s="321">
        <v>200</v>
      </c>
      <c r="F13" s="325">
        <v>0.98</v>
      </c>
    </row>
    <row r="14" spans="1:10">
      <c r="A14" s="324" t="s">
        <v>1066</v>
      </c>
      <c r="B14" s="316"/>
      <c r="C14" s="316"/>
      <c r="D14" s="316"/>
      <c r="E14" s="316"/>
      <c r="F14" s="315"/>
    </row>
    <row r="15" spans="1:10">
      <c r="A15" s="326" t="s">
        <v>724</v>
      </c>
      <c r="B15" s="316">
        <v>139</v>
      </c>
      <c r="C15" s="316">
        <v>18</v>
      </c>
      <c r="D15" s="316">
        <v>39</v>
      </c>
      <c r="E15" s="316">
        <v>19</v>
      </c>
      <c r="F15" s="381">
        <v>0.47</v>
      </c>
    </row>
    <row r="16" spans="1:10">
      <c r="A16" s="319" t="s">
        <v>716</v>
      </c>
      <c r="B16" s="321">
        <v>106</v>
      </c>
      <c r="C16" s="321">
        <v>23</v>
      </c>
      <c r="D16" s="321">
        <v>33</v>
      </c>
      <c r="E16" s="321">
        <v>18</v>
      </c>
      <c r="F16" s="383"/>
    </row>
    <row r="17" spans="1:6">
      <c r="A17" s="324" t="s">
        <v>1067</v>
      </c>
      <c r="B17" s="316"/>
      <c r="C17" s="316"/>
      <c r="D17" s="316"/>
      <c r="E17" s="316"/>
      <c r="F17" s="327"/>
    </row>
    <row r="18" spans="1:6">
      <c r="A18" s="331" t="s">
        <v>1068</v>
      </c>
      <c r="B18" s="316" t="s">
        <v>1095</v>
      </c>
      <c r="C18" s="348" t="s">
        <v>1024</v>
      </c>
      <c r="D18" s="316" t="s">
        <v>1025</v>
      </c>
      <c r="E18" s="316" t="s">
        <v>1096</v>
      </c>
      <c r="F18" s="381">
        <v>0.37</v>
      </c>
    </row>
    <row r="19" spans="1:6">
      <c r="A19" s="328" t="s">
        <v>1097</v>
      </c>
      <c r="B19" s="321">
        <v>1</v>
      </c>
      <c r="C19" s="321">
        <v>0</v>
      </c>
      <c r="D19" s="321">
        <v>0</v>
      </c>
      <c r="E19" s="321">
        <v>0</v>
      </c>
      <c r="F19" s="383"/>
    </row>
    <row r="20" spans="1:6">
      <c r="A20" s="330" t="s">
        <v>1073</v>
      </c>
      <c r="B20" s="316"/>
      <c r="C20" s="316"/>
      <c r="D20" s="316"/>
      <c r="E20" s="316"/>
      <c r="F20" s="327"/>
    </row>
    <row r="21" spans="1:6">
      <c r="A21" s="331" t="s">
        <v>1074</v>
      </c>
      <c r="B21" s="316">
        <v>10</v>
      </c>
      <c r="C21" s="316">
        <v>0</v>
      </c>
      <c r="D21" s="316">
        <v>0</v>
      </c>
      <c r="E21" s="316">
        <v>2</v>
      </c>
      <c r="F21" s="377" t="s">
        <v>1106</v>
      </c>
    </row>
    <row r="22" spans="1:6">
      <c r="A22" s="331" t="s">
        <v>985</v>
      </c>
      <c r="B22" s="316">
        <v>84</v>
      </c>
      <c r="C22" s="316">
        <v>5</v>
      </c>
      <c r="D22" s="316">
        <v>16</v>
      </c>
      <c r="E22" s="316">
        <v>8</v>
      </c>
      <c r="F22" s="377"/>
    </row>
    <row r="23" spans="1:6">
      <c r="A23" s="331" t="s">
        <v>986</v>
      </c>
      <c r="B23" s="316">
        <v>55</v>
      </c>
      <c r="C23" s="316">
        <v>13</v>
      </c>
      <c r="D23" s="316">
        <v>16</v>
      </c>
      <c r="E23" s="316">
        <v>11</v>
      </c>
      <c r="F23" s="377"/>
    </row>
    <row r="24" spans="1:6">
      <c r="A24" s="331" t="s">
        <v>987</v>
      </c>
      <c r="B24" s="316">
        <v>76</v>
      </c>
      <c r="C24" s="316">
        <v>11</v>
      </c>
      <c r="D24" s="316">
        <v>25</v>
      </c>
      <c r="E24" s="316">
        <v>13</v>
      </c>
      <c r="F24" s="377"/>
    </row>
    <row r="25" spans="1:6">
      <c r="A25" s="328" t="s">
        <v>988</v>
      </c>
      <c r="B25" s="321">
        <v>20</v>
      </c>
      <c r="C25" s="321">
        <v>12</v>
      </c>
      <c r="D25" s="321">
        <v>15</v>
      </c>
      <c r="E25" s="321">
        <v>3</v>
      </c>
      <c r="F25" s="378"/>
    </row>
    <row r="26" spans="1:6">
      <c r="A26" s="324" t="s">
        <v>1075</v>
      </c>
      <c r="B26" s="316"/>
      <c r="C26" s="316"/>
      <c r="D26" s="316"/>
      <c r="E26" s="316"/>
      <c r="F26" s="327"/>
    </row>
    <row r="27" spans="1:6">
      <c r="A27" s="323" t="s">
        <v>1076</v>
      </c>
      <c r="B27" s="316">
        <v>149</v>
      </c>
      <c r="C27" s="316">
        <v>18</v>
      </c>
      <c r="D27" s="316">
        <v>32</v>
      </c>
      <c r="E27" s="316">
        <v>21</v>
      </c>
      <c r="F27" s="377" t="s">
        <v>1109</v>
      </c>
    </row>
    <row r="28" spans="1:6">
      <c r="A28" s="319" t="s">
        <v>1077</v>
      </c>
      <c r="B28" s="321">
        <v>96</v>
      </c>
      <c r="C28" s="321">
        <v>23</v>
      </c>
      <c r="D28" s="321">
        <v>40</v>
      </c>
      <c r="E28" s="321">
        <v>16</v>
      </c>
      <c r="F28" s="378"/>
    </row>
    <row r="29" spans="1:6">
      <c r="A29" s="323"/>
      <c r="B29" s="316"/>
      <c r="C29" s="316"/>
      <c r="D29" s="316"/>
      <c r="E29" s="316"/>
      <c r="F29" s="327"/>
    </row>
    <row r="30" spans="1:6">
      <c r="A30" s="324" t="s">
        <v>1081</v>
      </c>
      <c r="B30" s="316"/>
      <c r="C30" s="316"/>
      <c r="D30" s="316"/>
      <c r="E30" s="316"/>
      <c r="F30" s="327"/>
    </row>
    <row r="31" spans="1:6">
      <c r="A31" s="324" t="s">
        <v>1499</v>
      </c>
      <c r="B31" s="316"/>
      <c r="C31" s="316"/>
      <c r="D31" s="316"/>
      <c r="E31" s="316"/>
      <c r="F31" s="327"/>
    </row>
    <row r="32" spans="1:6">
      <c r="A32" s="324" t="s">
        <v>1082</v>
      </c>
      <c r="B32" s="316"/>
      <c r="C32" s="316"/>
      <c r="D32" s="316"/>
      <c r="E32" s="316"/>
      <c r="F32" s="327"/>
    </row>
    <row r="33" spans="1:6">
      <c r="A33" s="324" t="s">
        <v>1083</v>
      </c>
      <c r="B33" s="316"/>
      <c r="C33" s="316"/>
      <c r="D33" s="316"/>
      <c r="E33" s="316"/>
      <c r="F33" s="327"/>
    </row>
    <row r="34" spans="1:6">
      <c r="A34" s="323"/>
      <c r="B34" s="316"/>
      <c r="C34" s="316"/>
      <c r="D34" s="316"/>
      <c r="E34" s="316"/>
      <c r="F34" s="327"/>
    </row>
    <row r="35" spans="1:6">
      <c r="A35" s="323"/>
      <c r="B35" s="316"/>
      <c r="C35" s="316"/>
      <c r="D35" s="316"/>
      <c r="E35" s="316"/>
      <c r="F35" s="327"/>
    </row>
    <row r="36" spans="1:6">
      <c r="A36" s="269" t="s">
        <v>1084</v>
      </c>
      <c r="B36" s="269"/>
      <c r="C36" s="269"/>
      <c r="D36" s="316"/>
      <c r="E36" s="316"/>
      <c r="F36" s="327"/>
    </row>
    <row r="37" spans="1:6">
      <c r="A37" s="315"/>
      <c r="B37" s="315"/>
      <c r="C37" s="315"/>
      <c r="D37" s="316"/>
      <c r="E37" s="316"/>
      <c r="F37" s="327"/>
    </row>
    <row r="38" spans="1:6">
      <c r="A38" s="332" t="s">
        <v>991</v>
      </c>
      <c r="B38" s="337" t="s">
        <v>1085</v>
      </c>
      <c r="C38" s="337" t="s">
        <v>1500</v>
      </c>
      <c r="D38" s="316"/>
      <c r="E38" s="316"/>
      <c r="F38" s="327"/>
    </row>
    <row r="39" spans="1:6">
      <c r="A39" s="330" t="s">
        <v>993</v>
      </c>
      <c r="B39" s="335">
        <v>0.16</v>
      </c>
      <c r="C39" s="335">
        <v>0.19</v>
      </c>
      <c r="D39" s="316"/>
      <c r="E39" s="316"/>
      <c r="F39" s="327"/>
    </row>
    <row r="40" spans="1:6">
      <c r="A40" s="330" t="s">
        <v>994</v>
      </c>
      <c r="B40" s="335">
        <v>1.6E-2</v>
      </c>
      <c r="C40" s="349" t="s">
        <v>1098</v>
      </c>
      <c r="D40" s="316"/>
      <c r="E40" s="316"/>
      <c r="F40" s="327"/>
    </row>
    <row r="41" spans="1:6">
      <c r="A41" s="330" t="s">
        <v>995</v>
      </c>
      <c r="B41" s="335">
        <v>8.6999999999999994E-2</v>
      </c>
      <c r="C41" s="349" t="s">
        <v>1099</v>
      </c>
      <c r="D41" s="324"/>
      <c r="E41" s="324"/>
      <c r="F41" s="324"/>
    </row>
    <row r="42" spans="1:6">
      <c r="A42" s="330" t="s">
        <v>1086</v>
      </c>
      <c r="B42" s="338">
        <v>0.01</v>
      </c>
      <c r="C42" s="338">
        <v>0.03</v>
      </c>
      <c r="D42" s="324"/>
      <c r="E42" s="324"/>
      <c r="F42" s="324"/>
    </row>
    <row r="43" spans="1:6">
      <c r="A43" s="330" t="s">
        <v>1087</v>
      </c>
      <c r="B43" s="335">
        <v>0.33</v>
      </c>
      <c r="C43" s="335">
        <v>0.33</v>
      </c>
      <c r="D43" s="324"/>
      <c r="E43" s="324"/>
      <c r="F43" s="324"/>
    </row>
    <row r="44" spans="1:6">
      <c r="A44" s="334" t="s">
        <v>1088</v>
      </c>
      <c r="B44" s="336">
        <v>7.3000000000000001E-3</v>
      </c>
      <c r="C44" s="346">
        <v>0.03</v>
      </c>
      <c r="D44" s="315"/>
      <c r="E44" s="315"/>
      <c r="F44" s="315"/>
    </row>
    <row r="45" spans="1:6">
      <c r="A45" s="375" t="s">
        <v>1497</v>
      </c>
      <c r="B45" s="375"/>
      <c r="C45" s="375"/>
      <c r="D45" s="375"/>
    </row>
    <row r="47" spans="1:6">
      <c r="A47" s="269" t="s">
        <v>1100</v>
      </c>
      <c r="B47" s="269"/>
      <c r="C47" s="269"/>
    </row>
    <row r="48" spans="1:6">
      <c r="A48" s="315"/>
      <c r="B48" s="315"/>
      <c r="C48" s="315"/>
    </row>
    <row r="49" spans="1:3">
      <c r="A49" s="332" t="s">
        <v>991</v>
      </c>
      <c r="B49" s="337" t="s">
        <v>1085</v>
      </c>
      <c r="C49" s="337" t="s">
        <v>1500</v>
      </c>
    </row>
    <row r="50" spans="1:3">
      <c r="A50" s="330" t="s">
        <v>993</v>
      </c>
      <c r="B50" s="350" t="s">
        <v>1107</v>
      </c>
      <c r="C50" s="350" t="s">
        <v>1110</v>
      </c>
    </row>
    <row r="51" spans="1:3">
      <c r="A51" s="330" t="s">
        <v>994</v>
      </c>
      <c r="B51" s="350" t="s">
        <v>1111</v>
      </c>
      <c r="C51" s="350" t="s">
        <v>1105</v>
      </c>
    </row>
    <row r="52" spans="1:3">
      <c r="A52" s="330" t="s">
        <v>995</v>
      </c>
      <c r="B52" s="335">
        <v>0.54</v>
      </c>
      <c r="C52" s="349" t="s">
        <v>1101</v>
      </c>
    </row>
    <row r="53" spans="1:3">
      <c r="A53" s="330" t="s">
        <v>1086</v>
      </c>
      <c r="B53" s="335">
        <v>0.31</v>
      </c>
      <c r="C53" s="335">
        <v>0.38</v>
      </c>
    </row>
    <row r="54" spans="1:3">
      <c r="A54" s="330" t="s">
        <v>1087</v>
      </c>
      <c r="B54" s="335">
        <v>7.6999999999999999E-2</v>
      </c>
      <c r="C54" s="335">
        <v>0.15</v>
      </c>
    </row>
    <row r="55" spans="1:3">
      <c r="A55" s="334" t="s">
        <v>1088</v>
      </c>
      <c r="B55" s="336">
        <v>0.16</v>
      </c>
      <c r="C55" s="336">
        <v>0.24</v>
      </c>
    </row>
    <row r="56" spans="1:3">
      <c r="A56" s="374" t="s">
        <v>1501</v>
      </c>
      <c r="B56" s="374"/>
      <c r="C56" s="374"/>
    </row>
    <row r="58" spans="1:3">
      <c r="A58" s="269" t="s">
        <v>1102</v>
      </c>
      <c r="B58" s="269"/>
      <c r="C58" s="269"/>
    </row>
    <row r="59" spans="1:3">
      <c r="A59" s="315"/>
      <c r="B59" s="315"/>
      <c r="C59" s="315"/>
    </row>
    <row r="60" spans="1:3">
      <c r="A60" s="332" t="s">
        <v>991</v>
      </c>
      <c r="B60" s="337" t="s">
        <v>1085</v>
      </c>
      <c r="C60" s="337" t="s">
        <v>1500</v>
      </c>
    </row>
    <row r="61" spans="1:3">
      <c r="A61" s="330" t="s">
        <v>993</v>
      </c>
      <c r="B61" s="335">
        <v>5.8999999999999997E-2</v>
      </c>
      <c r="C61" s="335">
        <v>0.18</v>
      </c>
    </row>
    <row r="62" spans="1:3">
      <c r="A62" s="330" t="s">
        <v>994</v>
      </c>
      <c r="B62" s="335">
        <v>1.4999999999999999E-2</v>
      </c>
      <c r="C62" s="349" t="s">
        <v>1103</v>
      </c>
    </row>
    <row r="63" spans="1:3">
      <c r="A63" s="330" t="s">
        <v>995</v>
      </c>
      <c r="B63" s="335">
        <v>0.72</v>
      </c>
      <c r="C63" s="349" t="s">
        <v>1104</v>
      </c>
    </row>
    <row r="64" spans="1:3">
      <c r="A64" s="330" t="s">
        <v>1086</v>
      </c>
      <c r="B64" s="333">
        <v>1</v>
      </c>
      <c r="C64" s="333">
        <v>1</v>
      </c>
    </row>
    <row r="65" spans="1:4">
      <c r="A65" s="330" t="s">
        <v>1087</v>
      </c>
      <c r="B65" s="335">
        <v>0.36</v>
      </c>
      <c r="C65" s="335">
        <v>0.55000000000000004</v>
      </c>
    </row>
    <row r="66" spans="1:4">
      <c r="A66" s="334" t="s">
        <v>1088</v>
      </c>
      <c r="B66" s="336">
        <v>0.23</v>
      </c>
      <c r="C66" s="336">
        <v>0.47</v>
      </c>
    </row>
    <row r="67" spans="1:4">
      <c r="A67" s="376" t="s">
        <v>1501</v>
      </c>
      <c r="B67" s="376"/>
      <c r="C67" s="376"/>
      <c r="D67" s="376"/>
    </row>
  </sheetData>
  <mergeCells count="9">
    <mergeCell ref="A1:J1"/>
    <mergeCell ref="A45:D45"/>
    <mergeCell ref="A67:D67"/>
    <mergeCell ref="F27:F28"/>
    <mergeCell ref="F3:F4"/>
    <mergeCell ref="F8:F9"/>
    <mergeCell ref="F15:F16"/>
    <mergeCell ref="F18:F19"/>
    <mergeCell ref="F21:F25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5B4BE-5441-4D47-BF50-8EB4AED77A70}">
  <dimension ref="A1:N26"/>
  <sheetViews>
    <sheetView workbookViewId="0"/>
  </sheetViews>
  <sheetFormatPr baseColWidth="10" defaultColWidth="9" defaultRowHeight="16"/>
  <cols>
    <col min="1" max="1" width="9.140625" style="176" bestFit="1" customWidth="1"/>
    <col min="2" max="2" width="9" style="176"/>
    <col min="3" max="11" width="9.140625" style="176" bestFit="1" customWidth="1"/>
    <col min="12" max="12" width="9.85546875" style="176" bestFit="1" customWidth="1"/>
    <col min="13" max="13" width="10.7109375" style="176" customWidth="1"/>
    <col min="14" max="14" width="9.140625" style="176" bestFit="1" customWidth="1"/>
    <col min="15" max="16384" width="9" style="176"/>
  </cols>
  <sheetData>
    <row r="1" spans="1:14">
      <c r="A1" s="175" t="s">
        <v>1512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4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1:14" ht="52" thickBot="1">
      <c r="A3" s="178" t="s">
        <v>449</v>
      </c>
      <c r="B3" s="179" t="s">
        <v>450</v>
      </c>
      <c r="C3" s="179" t="s">
        <v>451</v>
      </c>
      <c r="D3" s="179" t="s">
        <v>452</v>
      </c>
      <c r="E3" s="180" t="s">
        <v>453</v>
      </c>
      <c r="F3" s="181" t="s">
        <v>454</v>
      </c>
      <c r="G3" s="179" t="s">
        <v>455</v>
      </c>
      <c r="H3" s="180" t="s">
        <v>456</v>
      </c>
      <c r="I3" s="180" t="s">
        <v>457</v>
      </c>
      <c r="J3" s="180" t="s">
        <v>458</v>
      </c>
      <c r="K3" s="179" t="s">
        <v>459</v>
      </c>
      <c r="L3" s="182" t="s">
        <v>460</v>
      </c>
      <c r="M3" s="183" t="s">
        <v>461</v>
      </c>
      <c r="N3" s="184" t="s">
        <v>462</v>
      </c>
    </row>
    <row r="4" spans="1:14" s="191" customFormat="1" ht="18" thickTop="1">
      <c r="A4" s="185">
        <v>1</v>
      </c>
      <c r="B4" s="186" t="s">
        <v>420</v>
      </c>
      <c r="C4" s="187">
        <v>0.45400000000000001</v>
      </c>
      <c r="D4" s="185">
        <v>83</v>
      </c>
      <c r="E4" s="185">
        <v>0</v>
      </c>
      <c r="F4" s="188">
        <v>80</v>
      </c>
      <c r="G4" s="185">
        <v>85</v>
      </c>
      <c r="H4" s="185">
        <v>0</v>
      </c>
      <c r="I4" s="185">
        <v>0</v>
      </c>
      <c r="J4" s="185">
        <v>0</v>
      </c>
      <c r="K4" s="185">
        <v>1</v>
      </c>
      <c r="L4" s="189">
        <v>2.59E-136</v>
      </c>
      <c r="M4" s="185">
        <v>1</v>
      </c>
      <c r="N4" s="190">
        <v>0</v>
      </c>
    </row>
    <row r="5" spans="1:14" s="191" customFormat="1" ht="17">
      <c r="A5" s="17">
        <v>1</v>
      </c>
      <c r="B5" s="192" t="s">
        <v>303</v>
      </c>
      <c r="C5" s="136">
        <v>0.83599999999999997</v>
      </c>
      <c r="D5" s="17">
        <v>153</v>
      </c>
      <c r="E5" s="21">
        <v>151</v>
      </c>
      <c r="F5" s="17">
        <v>0</v>
      </c>
      <c r="G5" s="17">
        <v>10</v>
      </c>
      <c r="H5" s="21">
        <v>129</v>
      </c>
      <c r="I5" s="21">
        <v>5</v>
      </c>
      <c r="J5" s="21">
        <v>82</v>
      </c>
      <c r="K5" s="17">
        <v>0</v>
      </c>
      <c r="L5" s="17">
        <v>1</v>
      </c>
      <c r="M5" s="193">
        <v>1.4E-132</v>
      </c>
      <c r="N5" s="24">
        <v>0</v>
      </c>
    </row>
    <row r="6" spans="1:14" s="191" customFormat="1" ht="17">
      <c r="A6" s="17">
        <v>1</v>
      </c>
      <c r="B6" s="192" t="s">
        <v>383</v>
      </c>
      <c r="C6" s="136">
        <v>0.66700000000000004</v>
      </c>
      <c r="D6" s="17">
        <v>122</v>
      </c>
      <c r="E6" s="21">
        <v>35</v>
      </c>
      <c r="F6" s="18">
        <v>52</v>
      </c>
      <c r="G6" s="17">
        <v>84</v>
      </c>
      <c r="H6" s="21">
        <v>20</v>
      </c>
      <c r="I6" s="21">
        <v>8</v>
      </c>
      <c r="J6" s="21">
        <v>7</v>
      </c>
      <c r="K6" s="17">
        <v>5</v>
      </c>
      <c r="L6" s="17">
        <v>1</v>
      </c>
      <c r="M6" s="194">
        <v>2.5600000000000002E-3</v>
      </c>
      <c r="N6" s="24">
        <v>0</v>
      </c>
    </row>
    <row r="7" spans="1:14" s="191" customFormat="1" ht="17">
      <c r="A7" s="17">
        <v>1</v>
      </c>
      <c r="B7" s="195" t="s">
        <v>291</v>
      </c>
      <c r="C7" s="136">
        <v>0.16900000000000001</v>
      </c>
      <c r="D7" s="17">
        <v>31</v>
      </c>
      <c r="E7" s="21">
        <v>8</v>
      </c>
      <c r="F7" s="18">
        <v>16</v>
      </c>
      <c r="G7" s="17">
        <v>30</v>
      </c>
      <c r="H7" s="21">
        <v>6</v>
      </c>
      <c r="I7" s="17">
        <v>1</v>
      </c>
      <c r="J7" s="17">
        <v>1</v>
      </c>
      <c r="K7" s="17">
        <v>1</v>
      </c>
      <c r="L7" s="17">
        <v>1</v>
      </c>
      <c r="M7" s="17">
        <v>1</v>
      </c>
      <c r="N7" s="24">
        <v>0</v>
      </c>
    </row>
    <row r="8" spans="1:14" s="191" customFormat="1" ht="17">
      <c r="A8" s="17">
        <v>0</v>
      </c>
      <c r="B8" s="192" t="s">
        <v>397</v>
      </c>
      <c r="C8" s="136">
        <v>0.109</v>
      </c>
      <c r="D8" s="17">
        <v>20</v>
      </c>
      <c r="E8" s="21">
        <v>19</v>
      </c>
      <c r="F8" s="17">
        <v>0</v>
      </c>
      <c r="G8" s="17">
        <v>2</v>
      </c>
      <c r="H8" s="21">
        <v>6</v>
      </c>
      <c r="I8" s="17">
        <v>0</v>
      </c>
      <c r="J8" s="21">
        <v>14</v>
      </c>
      <c r="K8" s="17">
        <v>0</v>
      </c>
      <c r="L8" s="17">
        <v>1</v>
      </c>
      <c r="M8" s="193">
        <v>6.0199999999999996E-13</v>
      </c>
      <c r="N8" s="24">
        <v>0</v>
      </c>
    </row>
    <row r="9" spans="1:14" s="191" customFormat="1" ht="17">
      <c r="A9" s="17">
        <v>1</v>
      </c>
      <c r="B9" s="192" t="s">
        <v>463</v>
      </c>
      <c r="C9" s="136">
        <v>0.126</v>
      </c>
      <c r="D9" s="17">
        <v>23</v>
      </c>
      <c r="E9" s="21">
        <v>11</v>
      </c>
      <c r="F9" s="17">
        <v>2</v>
      </c>
      <c r="G9" s="17">
        <v>13</v>
      </c>
      <c r="H9" s="21">
        <v>6</v>
      </c>
      <c r="I9" s="17">
        <v>1</v>
      </c>
      <c r="J9" s="21">
        <v>4</v>
      </c>
      <c r="K9" s="17">
        <v>0</v>
      </c>
      <c r="L9" s="17">
        <v>1</v>
      </c>
      <c r="M9" s="194">
        <v>6.4759999999999998E-2</v>
      </c>
      <c r="N9" s="24">
        <v>0</v>
      </c>
    </row>
    <row r="10" spans="1:14" s="191" customFormat="1" ht="17">
      <c r="A10" s="17">
        <v>1</v>
      </c>
      <c r="B10" s="196" t="s">
        <v>432</v>
      </c>
      <c r="C10" s="136">
        <v>0.153</v>
      </c>
      <c r="D10" s="17">
        <v>28</v>
      </c>
      <c r="E10" s="17">
        <v>0</v>
      </c>
      <c r="F10" s="18">
        <v>21</v>
      </c>
      <c r="G10" s="17">
        <v>29</v>
      </c>
      <c r="H10" s="17">
        <v>0</v>
      </c>
      <c r="I10" s="17">
        <v>0</v>
      </c>
      <c r="J10" s="17">
        <v>0</v>
      </c>
      <c r="K10" s="17">
        <v>1</v>
      </c>
      <c r="L10" s="197">
        <v>4.9199999999999997E-28</v>
      </c>
      <c r="M10" s="17">
        <v>1</v>
      </c>
      <c r="N10" s="198">
        <v>9.5599999999999997E-13</v>
      </c>
    </row>
    <row r="11" spans="1:14" s="191" customFormat="1" ht="17">
      <c r="A11" s="17">
        <v>0</v>
      </c>
      <c r="B11" s="195" t="s">
        <v>464</v>
      </c>
      <c r="C11" s="136">
        <v>0.109</v>
      </c>
      <c r="D11" s="17">
        <v>20</v>
      </c>
      <c r="E11" s="17">
        <v>1</v>
      </c>
      <c r="F11" s="17">
        <v>0</v>
      </c>
      <c r="G11" s="17">
        <v>1</v>
      </c>
      <c r="H11" s="17">
        <v>0</v>
      </c>
      <c r="I11" s="17">
        <v>0</v>
      </c>
      <c r="J11" s="17">
        <v>1</v>
      </c>
      <c r="K11" s="17">
        <v>18</v>
      </c>
      <c r="L11" s="17">
        <v>1</v>
      </c>
      <c r="M11" s="17">
        <v>1</v>
      </c>
      <c r="N11" s="198">
        <v>9.6699999999999999E-9</v>
      </c>
    </row>
    <row r="12" spans="1:14" s="191" customFormat="1" ht="17">
      <c r="A12" s="17">
        <v>1</v>
      </c>
      <c r="B12" s="192" t="s">
        <v>465</v>
      </c>
      <c r="C12" s="136">
        <v>7.0999999999999994E-2</v>
      </c>
      <c r="D12" s="17">
        <v>13</v>
      </c>
      <c r="E12" s="21">
        <v>11</v>
      </c>
      <c r="F12" s="17">
        <v>0</v>
      </c>
      <c r="G12" s="17">
        <v>2</v>
      </c>
      <c r="H12" s="21">
        <v>8</v>
      </c>
      <c r="I12" s="17">
        <v>0</v>
      </c>
      <c r="J12" s="21">
        <v>3</v>
      </c>
      <c r="K12" s="17">
        <v>0</v>
      </c>
      <c r="L12" s="17">
        <v>1</v>
      </c>
      <c r="M12" s="193">
        <v>2.3900000000000002E-5</v>
      </c>
      <c r="N12" s="198">
        <v>2.6399999999999998E-7</v>
      </c>
    </row>
    <row r="13" spans="1:14" s="191" customFormat="1" ht="17">
      <c r="A13" s="17">
        <v>1</v>
      </c>
      <c r="B13" s="192" t="s">
        <v>466</v>
      </c>
      <c r="C13" s="136">
        <v>0.104</v>
      </c>
      <c r="D13" s="17">
        <v>19</v>
      </c>
      <c r="E13" s="21">
        <v>11</v>
      </c>
      <c r="F13" s="17">
        <v>0</v>
      </c>
      <c r="G13" s="17">
        <v>9</v>
      </c>
      <c r="H13" s="17">
        <v>1</v>
      </c>
      <c r="I13" s="21">
        <v>3</v>
      </c>
      <c r="J13" s="21">
        <v>7</v>
      </c>
      <c r="K13" s="17">
        <v>0</v>
      </c>
      <c r="L13" s="17">
        <v>1</v>
      </c>
      <c r="M13" s="194">
        <v>6.5799999999999999E-3</v>
      </c>
      <c r="N13" s="198">
        <v>1.64E-6</v>
      </c>
    </row>
    <row r="14" spans="1:14" s="191" customFormat="1" ht="17">
      <c r="A14" s="17">
        <v>0</v>
      </c>
      <c r="B14" s="192" t="s">
        <v>467</v>
      </c>
      <c r="C14" s="136">
        <v>8.6999999999999994E-2</v>
      </c>
      <c r="D14" s="17">
        <v>16</v>
      </c>
      <c r="E14" s="21">
        <v>15</v>
      </c>
      <c r="F14" s="17">
        <v>0</v>
      </c>
      <c r="G14" s="17">
        <v>1</v>
      </c>
      <c r="H14" s="21">
        <v>2</v>
      </c>
      <c r="I14" s="17">
        <v>0</v>
      </c>
      <c r="J14" s="21">
        <v>13</v>
      </c>
      <c r="K14" s="17">
        <v>0</v>
      </c>
      <c r="L14" s="17">
        <v>1</v>
      </c>
      <c r="M14" s="193">
        <v>1.5400000000000001E-9</v>
      </c>
      <c r="N14" s="198">
        <v>3.2100000000000002E-6</v>
      </c>
    </row>
    <row r="15" spans="1:14" s="191" customFormat="1" ht="17">
      <c r="A15" s="17">
        <v>1</v>
      </c>
      <c r="B15" s="192" t="s">
        <v>435</v>
      </c>
      <c r="C15" s="136">
        <v>0.06</v>
      </c>
      <c r="D15" s="17">
        <v>11</v>
      </c>
      <c r="E15" s="21">
        <v>9</v>
      </c>
      <c r="F15" s="17">
        <v>0</v>
      </c>
      <c r="G15" s="17">
        <v>3</v>
      </c>
      <c r="H15" s="21">
        <v>6</v>
      </c>
      <c r="I15" s="17">
        <v>0</v>
      </c>
      <c r="J15" s="21">
        <v>3</v>
      </c>
      <c r="K15" s="17">
        <v>0</v>
      </c>
      <c r="L15" s="17">
        <v>1</v>
      </c>
      <c r="M15" s="194">
        <v>9.3000000000000005E-4</v>
      </c>
      <c r="N15" s="199">
        <v>1.2999999999999999E-4</v>
      </c>
    </row>
    <row r="16" spans="1:14" s="191" customFormat="1" ht="17">
      <c r="A16" s="17">
        <v>1</v>
      </c>
      <c r="B16" s="196" t="s">
        <v>439</v>
      </c>
      <c r="C16" s="136">
        <v>3.7999999999999999E-2</v>
      </c>
      <c r="D16" s="17">
        <v>7</v>
      </c>
      <c r="E16" s="17">
        <v>0</v>
      </c>
      <c r="F16" s="18">
        <v>4</v>
      </c>
      <c r="G16" s="17">
        <v>7</v>
      </c>
      <c r="H16" s="17">
        <v>0</v>
      </c>
      <c r="I16" s="17">
        <v>0</v>
      </c>
      <c r="J16" s="17">
        <v>0</v>
      </c>
      <c r="K16" s="17">
        <v>0</v>
      </c>
      <c r="L16" s="200">
        <v>6.3299999999999997E-3</v>
      </c>
      <c r="M16" s="17">
        <v>1</v>
      </c>
      <c r="N16" s="199">
        <v>6.8799999999999998E-3</v>
      </c>
    </row>
    <row r="17" spans="1:14" s="191" customFormat="1" ht="17">
      <c r="A17" s="17">
        <v>1</v>
      </c>
      <c r="B17" s="195" t="s">
        <v>468</v>
      </c>
      <c r="C17" s="136">
        <v>3.7999999999999999E-2</v>
      </c>
      <c r="D17" s="17">
        <v>7</v>
      </c>
      <c r="E17" s="21">
        <v>2</v>
      </c>
      <c r="F17" s="17">
        <v>0</v>
      </c>
      <c r="G17" s="17">
        <v>5</v>
      </c>
      <c r="H17" s="17">
        <v>1</v>
      </c>
      <c r="I17" s="17">
        <v>0</v>
      </c>
      <c r="J17" s="17">
        <v>1</v>
      </c>
      <c r="K17" s="17">
        <v>1</v>
      </c>
      <c r="L17" s="17">
        <v>1</v>
      </c>
      <c r="M17" s="17">
        <v>1</v>
      </c>
      <c r="N17" s="199">
        <v>8.3000000000000001E-3</v>
      </c>
    </row>
    <row r="18" spans="1:14" s="191" customFormat="1" ht="17">
      <c r="A18" s="17">
        <v>1</v>
      </c>
      <c r="B18" s="195" t="s">
        <v>469</v>
      </c>
      <c r="C18" s="136">
        <v>3.7999999999999999E-2</v>
      </c>
      <c r="D18" s="17">
        <v>7</v>
      </c>
      <c r="E18" s="21">
        <v>3</v>
      </c>
      <c r="F18" s="17">
        <v>0</v>
      </c>
      <c r="G18" s="17">
        <v>5</v>
      </c>
      <c r="H18" s="17">
        <v>1</v>
      </c>
      <c r="I18" s="17">
        <v>0</v>
      </c>
      <c r="J18" s="21">
        <v>3</v>
      </c>
      <c r="K18" s="17">
        <v>0</v>
      </c>
      <c r="L18" s="17">
        <v>1</v>
      </c>
      <c r="M18" s="17">
        <v>1</v>
      </c>
      <c r="N18" s="199">
        <v>2.5700000000000001E-2</v>
      </c>
    </row>
    <row r="19" spans="1:14" s="191" customFormat="1" ht="17">
      <c r="A19" s="17">
        <v>1</v>
      </c>
      <c r="B19" s="196" t="s">
        <v>373</v>
      </c>
      <c r="C19" s="136">
        <v>4.3999999999999997E-2</v>
      </c>
      <c r="D19" s="17">
        <v>8</v>
      </c>
      <c r="E19" s="17">
        <v>1</v>
      </c>
      <c r="F19" s="18">
        <v>5</v>
      </c>
      <c r="G19" s="17">
        <v>7</v>
      </c>
      <c r="H19" s="17">
        <v>0</v>
      </c>
      <c r="I19" s="17">
        <v>0</v>
      </c>
      <c r="J19" s="17">
        <v>1</v>
      </c>
      <c r="K19" s="17">
        <v>0</v>
      </c>
      <c r="L19" s="200">
        <v>1.9000000000000001E-4</v>
      </c>
      <c r="M19" s="17">
        <v>1</v>
      </c>
      <c r="N19" s="17">
        <v>1</v>
      </c>
    </row>
    <row r="20" spans="1:14" ht="17">
      <c r="A20" s="17">
        <v>0</v>
      </c>
      <c r="B20" s="196" t="s">
        <v>470</v>
      </c>
      <c r="C20" s="136">
        <v>4.3999999999999997E-2</v>
      </c>
      <c r="D20" s="17">
        <v>8</v>
      </c>
      <c r="E20" s="17">
        <v>1</v>
      </c>
      <c r="F20" s="18">
        <v>4</v>
      </c>
      <c r="G20" s="17">
        <v>7</v>
      </c>
      <c r="H20" s="17">
        <v>0</v>
      </c>
      <c r="I20" s="17">
        <v>0</v>
      </c>
      <c r="J20" s="17">
        <v>1</v>
      </c>
      <c r="K20" s="17">
        <v>0</v>
      </c>
      <c r="L20" s="200">
        <v>9.3699999999999999E-3</v>
      </c>
      <c r="M20" s="17">
        <v>1</v>
      </c>
      <c r="N20" s="17">
        <v>1</v>
      </c>
    </row>
    <row r="21" spans="1:14" ht="17">
      <c r="A21" s="17">
        <v>0</v>
      </c>
      <c r="B21" s="196" t="s">
        <v>471</v>
      </c>
      <c r="C21" s="136">
        <v>2.7E-2</v>
      </c>
      <c r="D21" s="17">
        <v>5</v>
      </c>
      <c r="E21" s="17">
        <v>0</v>
      </c>
      <c r="F21" s="18">
        <v>3</v>
      </c>
      <c r="G21" s="17">
        <v>5</v>
      </c>
      <c r="H21" s="17">
        <v>0</v>
      </c>
      <c r="I21" s="17">
        <v>0</v>
      </c>
      <c r="J21" s="17">
        <v>0</v>
      </c>
      <c r="K21" s="17">
        <v>0</v>
      </c>
      <c r="L21" s="200">
        <v>7.9269999999999993E-2</v>
      </c>
      <c r="M21" s="17">
        <v>1</v>
      </c>
      <c r="N21" s="17">
        <v>1</v>
      </c>
    </row>
    <row r="22" spans="1:14" ht="17">
      <c r="A22" s="26">
        <v>0</v>
      </c>
      <c r="B22" s="201" t="s">
        <v>472</v>
      </c>
      <c r="C22" s="202">
        <v>1.6E-2</v>
      </c>
      <c r="D22" s="26">
        <v>3</v>
      </c>
      <c r="E22" s="26">
        <v>0</v>
      </c>
      <c r="F22" s="116">
        <v>3</v>
      </c>
      <c r="G22" s="26">
        <v>3</v>
      </c>
      <c r="H22" s="26">
        <v>0</v>
      </c>
      <c r="I22" s="26">
        <v>0</v>
      </c>
      <c r="J22" s="26">
        <v>0</v>
      </c>
      <c r="K22" s="26">
        <v>0</v>
      </c>
      <c r="L22" s="203">
        <v>9.3699999999999999E-3</v>
      </c>
      <c r="M22" s="26">
        <v>1</v>
      </c>
      <c r="N22" s="26">
        <v>1</v>
      </c>
    </row>
    <row r="24" spans="1:14">
      <c r="A24" s="176" t="s">
        <v>1452</v>
      </c>
    </row>
    <row r="25" spans="1:14">
      <c r="A25" s="176" t="s">
        <v>473</v>
      </c>
    </row>
    <row r="26" spans="1:14">
      <c r="A26" s="176" t="s">
        <v>474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Supplementary _Table_1</vt:lpstr>
      <vt:lpstr>Supplementary _Table_2</vt:lpstr>
      <vt:lpstr>Supplementary _3</vt:lpstr>
      <vt:lpstr>Supplementary_Table_4</vt:lpstr>
      <vt:lpstr>Supplementary_Table_5</vt:lpstr>
      <vt:lpstr>Supplementary_Table_6</vt:lpstr>
      <vt:lpstr>Supplementary_Table_7</vt:lpstr>
      <vt:lpstr>Supplementary_Table_8</vt:lpstr>
      <vt:lpstr>Supplementary_Table_9</vt:lpstr>
      <vt:lpstr>Supplementary_Table_10</vt:lpstr>
      <vt:lpstr>Supplementary_11</vt:lpstr>
      <vt:lpstr>Supplementary_Table_12</vt:lpstr>
      <vt:lpstr>Supplementary_Table_13</vt:lpstr>
      <vt:lpstr>Supplementary_Table_14</vt:lpstr>
      <vt:lpstr>Supplementary_Table_15</vt:lpstr>
      <vt:lpstr>Supplementary _Table_16</vt:lpstr>
      <vt:lpstr>Supplementary _Table_17</vt:lpstr>
      <vt:lpstr>Supplementary_Table_18</vt:lpstr>
      <vt:lpstr>Supplementary_Table_19</vt:lpstr>
      <vt:lpstr>Supplementary_Table_20</vt:lpstr>
      <vt:lpstr>Supplementary_Table_21</vt:lpstr>
      <vt:lpstr>Supplementary_Table_22</vt:lpstr>
      <vt:lpstr>Supplementary_Table_23</vt:lpstr>
      <vt:lpstr>Supplementary_Table_24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谷内田　真一</dc:creator>
  <cp:lastModifiedBy>谷内田　真一</cp:lastModifiedBy>
  <dcterms:created xsi:type="dcterms:W3CDTF">2025-10-11T06:07:50Z</dcterms:created>
  <dcterms:modified xsi:type="dcterms:W3CDTF">2026-05-19T05:25:46Z</dcterms:modified>
</cp:coreProperties>
</file>