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3_Supp_Data_Files/"/>
    </mc:Choice>
  </mc:AlternateContent>
  <xr:revisionPtr revIDLastSave="0" documentId="13_ncr:1_{8D94842C-EA4F-7044-BDFB-46E311C2EA29}" xr6:coauthVersionLast="47" xr6:coauthVersionMax="47" xr10:uidLastSave="{00000000-0000-0000-0000-000000000000}"/>
  <bookViews>
    <workbookView xWindow="720" yWindow="460" windowWidth="28040" windowHeight="15900" xr2:uid="{E8DA7727-208F-E14B-9075-C7C99D07446D}"/>
  </bookViews>
  <sheets>
    <sheet name="Supp.Fig.1" sheetId="44" r:id="rId1"/>
    <sheet name="Supp.Fig.2a" sheetId="13" r:id="rId2"/>
    <sheet name="Supp.Fig.2b" sheetId="15" r:id="rId3"/>
    <sheet name="Supp.Fig.3b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6" i="44" l="1"/>
  <c r="L137" i="44"/>
  <c r="L138" i="44"/>
  <c r="L139" i="44"/>
  <c r="L140" i="44"/>
  <c r="L141" i="44"/>
  <c r="L142" i="44"/>
  <c r="L143" i="44"/>
  <c r="L144" i="44"/>
  <c r="L145" i="44"/>
  <c r="L135" i="44"/>
  <c r="M145" i="44"/>
  <c r="K145" i="44"/>
  <c r="M144" i="44"/>
  <c r="K144" i="44"/>
  <c r="M143" i="44"/>
  <c r="K143" i="44"/>
  <c r="M142" i="44"/>
  <c r="K142" i="44"/>
  <c r="M141" i="44"/>
  <c r="K141" i="44"/>
  <c r="M140" i="44"/>
  <c r="K140" i="44"/>
  <c r="M139" i="44"/>
  <c r="K139" i="44"/>
  <c r="M138" i="44"/>
  <c r="K138" i="44"/>
  <c r="M137" i="44"/>
  <c r="K137" i="44"/>
  <c r="M136" i="44"/>
  <c r="K136" i="44"/>
  <c r="A136" i="44"/>
  <c r="A137" i="44" s="1"/>
  <c r="A138" i="44" s="1"/>
  <c r="A139" i="44" s="1"/>
  <c r="A140" i="44" s="1"/>
  <c r="A141" i="44" s="1"/>
  <c r="A142" i="44" s="1"/>
  <c r="A143" i="44" s="1"/>
  <c r="A144" i="44" s="1"/>
  <c r="M135" i="44"/>
  <c r="K135" i="44"/>
  <c r="M128" i="44" l="1"/>
  <c r="M123" i="44"/>
  <c r="M122" i="44"/>
  <c r="L121" i="44"/>
  <c r="L122" i="44"/>
  <c r="L123" i="44"/>
  <c r="L124" i="44"/>
  <c r="L125" i="44"/>
  <c r="L126" i="44"/>
  <c r="L127" i="44"/>
  <c r="L128" i="44"/>
  <c r="L120" i="44"/>
  <c r="K128" i="44"/>
  <c r="M127" i="44"/>
  <c r="K127" i="44"/>
  <c r="M126" i="44"/>
  <c r="K126" i="44"/>
  <c r="M125" i="44"/>
  <c r="K125" i="44"/>
  <c r="M124" i="44"/>
  <c r="K124" i="44"/>
  <c r="K123" i="44"/>
  <c r="K122" i="44"/>
  <c r="M121" i="44"/>
  <c r="K121" i="44"/>
  <c r="M120" i="44"/>
  <c r="K120" i="44"/>
  <c r="A121" i="44"/>
  <c r="A122" i="44" s="1"/>
  <c r="A123" i="44" s="1"/>
  <c r="A124" i="44" s="1"/>
  <c r="A125" i="44" s="1"/>
  <c r="A126" i="44" s="1"/>
  <c r="A127" i="44" s="1"/>
  <c r="K106" i="44" l="1"/>
  <c r="L106" i="44" s="1"/>
  <c r="M113" i="44"/>
  <c r="K113" i="44"/>
  <c r="M112" i="44"/>
  <c r="K112" i="44"/>
  <c r="L112" i="44" s="1"/>
  <c r="M111" i="44"/>
  <c r="K111" i="44"/>
  <c r="L111" i="44" s="1"/>
  <c r="M110" i="44"/>
  <c r="K110" i="44"/>
  <c r="L110" i="44" s="1"/>
  <c r="M109" i="44"/>
  <c r="K109" i="44"/>
  <c r="L109" i="44" s="1"/>
  <c r="M108" i="44"/>
  <c r="K108" i="44"/>
  <c r="L108" i="44" s="1"/>
  <c r="M107" i="44"/>
  <c r="K107" i="44"/>
  <c r="L107" i="44" s="1"/>
  <c r="M106" i="44"/>
  <c r="M105" i="44"/>
  <c r="K105" i="44"/>
  <c r="M104" i="44"/>
  <c r="K104" i="44"/>
  <c r="L104" i="44" s="1"/>
  <c r="A105" i="44"/>
  <c r="A106" i="44" s="1"/>
  <c r="A107" i="44" s="1"/>
  <c r="A108" i="44" s="1"/>
  <c r="A109" i="44" s="1"/>
  <c r="A110" i="44" s="1"/>
  <c r="A111" i="44" s="1"/>
  <c r="A112" i="44" s="1"/>
  <c r="L113" i="44" l="1"/>
  <c r="L105" i="44"/>
  <c r="M87" i="44" l="1"/>
  <c r="K90" i="44"/>
  <c r="K89" i="44"/>
  <c r="K88" i="44"/>
  <c r="K87" i="44"/>
  <c r="M88" i="44"/>
  <c r="M89" i="44"/>
  <c r="M90" i="44"/>
  <c r="M91" i="44"/>
  <c r="M92" i="44"/>
  <c r="M93" i="44"/>
  <c r="M94" i="44"/>
  <c r="M95" i="44"/>
  <c r="M96" i="44"/>
  <c r="M97" i="44"/>
  <c r="K91" i="44"/>
  <c r="K92" i="44"/>
  <c r="K93" i="44"/>
  <c r="K94" i="44"/>
  <c r="K95" i="44"/>
  <c r="K96" i="44"/>
  <c r="K97" i="44"/>
  <c r="A88" i="44"/>
  <c r="A89" i="44" s="1"/>
  <c r="A90" i="44" s="1"/>
  <c r="A91" i="44" s="1"/>
  <c r="A92" i="44" s="1"/>
  <c r="A93" i="44" s="1"/>
  <c r="A94" i="44" s="1"/>
  <c r="A95" i="44" s="1"/>
  <c r="A96" i="44" s="1"/>
  <c r="L95" i="44" l="1"/>
  <c r="L91" i="44"/>
  <c r="L96" i="44"/>
  <c r="L92" i="44"/>
  <c r="L93" i="44"/>
  <c r="L94" i="44"/>
  <c r="L97" i="44"/>
  <c r="L88" i="44"/>
  <c r="L89" i="44"/>
  <c r="L90" i="44"/>
  <c r="L87" i="44"/>
  <c r="M80" i="44"/>
  <c r="K80" i="44"/>
  <c r="M79" i="44"/>
  <c r="K79" i="44"/>
  <c r="M78" i="44"/>
  <c r="K78" i="44"/>
  <c r="L78" i="44" s="1"/>
  <c r="M77" i="44"/>
  <c r="K77" i="44"/>
  <c r="M76" i="44"/>
  <c r="K76" i="44"/>
  <c r="L76" i="44" s="1"/>
  <c r="M75" i="44"/>
  <c r="K75" i="44"/>
  <c r="M74" i="44"/>
  <c r="K74" i="44"/>
  <c r="L74" i="44" s="1"/>
  <c r="M73" i="44"/>
  <c r="K73" i="44"/>
  <c r="M72" i="44"/>
  <c r="K72" i="44"/>
  <c r="L72" i="44" s="1"/>
  <c r="A72" i="44"/>
  <c r="A73" i="44" s="1"/>
  <c r="A74" i="44" s="1"/>
  <c r="A75" i="44" s="1"/>
  <c r="A76" i="44" s="1"/>
  <c r="A77" i="44" s="1"/>
  <c r="A78" i="44" s="1"/>
  <c r="A79" i="44" s="1"/>
  <c r="L73" i="44" l="1"/>
  <c r="L77" i="44"/>
  <c r="L79" i="44"/>
  <c r="L80" i="44"/>
  <c r="L75" i="44"/>
  <c r="M65" i="44" l="1"/>
  <c r="K65" i="44"/>
  <c r="L65" i="44" s="1"/>
  <c r="M64" i="44"/>
  <c r="K64" i="44"/>
  <c r="M63" i="44"/>
  <c r="K63" i="44"/>
  <c r="L63" i="44" s="1"/>
  <c r="M62" i="44"/>
  <c r="K62" i="44"/>
  <c r="M61" i="44"/>
  <c r="K61" i="44"/>
  <c r="L61" i="44" s="1"/>
  <c r="M60" i="44"/>
  <c r="K60" i="44"/>
  <c r="M59" i="44"/>
  <c r="K59" i="44"/>
  <c r="L59" i="44" s="1"/>
  <c r="M58" i="44"/>
  <c r="K58" i="44"/>
  <c r="L58" i="44" s="1"/>
  <c r="M57" i="44"/>
  <c r="K57" i="44"/>
  <c r="L57" i="44" s="1"/>
  <c r="A57" i="44"/>
  <c r="A58" i="44" s="1"/>
  <c r="A59" i="44" s="1"/>
  <c r="A60" i="44" s="1"/>
  <c r="A61" i="44" s="1"/>
  <c r="A62" i="44" s="1"/>
  <c r="A63" i="44" s="1"/>
  <c r="A64" i="44" s="1"/>
  <c r="M17" i="44"/>
  <c r="K17" i="44"/>
  <c r="M16" i="44"/>
  <c r="K16" i="44"/>
  <c r="M15" i="44"/>
  <c r="K15" i="44"/>
  <c r="L15" i="44" s="1"/>
  <c r="M14" i="44"/>
  <c r="K14" i="44"/>
  <c r="M13" i="44"/>
  <c r="K13" i="44"/>
  <c r="L13" i="44" s="1"/>
  <c r="M12" i="44"/>
  <c r="K12" i="44"/>
  <c r="L12" i="44" s="1"/>
  <c r="M11" i="44"/>
  <c r="K11" i="44"/>
  <c r="M10" i="44"/>
  <c r="K10" i="44"/>
  <c r="M9" i="44"/>
  <c r="K9" i="44"/>
  <c r="M8" i="44"/>
  <c r="K8" i="44"/>
  <c r="L60" i="44" l="1"/>
  <c r="L62" i="44"/>
  <c r="L64" i="44"/>
  <c r="L9" i="44"/>
  <c r="L14" i="44"/>
  <c r="L8" i="44"/>
  <c r="L10" i="44"/>
  <c r="L16" i="44"/>
  <c r="L11" i="44"/>
  <c r="L17" i="44"/>
  <c r="K50" i="44"/>
  <c r="L50" i="44" s="1"/>
  <c r="A42" i="44"/>
  <c r="A43" i="44" s="1"/>
  <c r="A44" i="44" s="1"/>
  <c r="A45" i="44" s="1"/>
  <c r="A46" i="44" s="1"/>
  <c r="A47" i="44" s="1"/>
  <c r="A48" i="44" s="1"/>
  <c r="A49" i="44" s="1"/>
  <c r="M50" i="44"/>
  <c r="M49" i="44"/>
  <c r="K49" i="44"/>
  <c r="L49" i="44" s="1"/>
  <c r="M48" i="44"/>
  <c r="K48" i="44"/>
  <c r="M47" i="44"/>
  <c r="K47" i="44"/>
  <c r="L47" i="44" s="1"/>
  <c r="M46" i="44"/>
  <c r="K46" i="44"/>
  <c r="M45" i="44"/>
  <c r="K45" i="44"/>
  <c r="L45" i="44" s="1"/>
  <c r="M44" i="44"/>
  <c r="K44" i="44"/>
  <c r="M43" i="44"/>
  <c r="K43" i="44"/>
  <c r="L43" i="44" s="1"/>
  <c r="M42" i="44"/>
  <c r="K42" i="44"/>
  <c r="M24" i="44"/>
  <c r="M25" i="44"/>
  <c r="M26" i="44"/>
  <c r="M27" i="44"/>
  <c r="M28" i="44"/>
  <c r="M29" i="44"/>
  <c r="M30" i="44"/>
  <c r="M31" i="44"/>
  <c r="M32" i="44"/>
  <c r="M33" i="44"/>
  <c r="M34" i="44"/>
  <c r="K24" i="44"/>
  <c r="K25" i="44"/>
  <c r="K27" i="44"/>
  <c r="K26" i="44"/>
  <c r="A25" i="44"/>
  <c r="A26" i="44" s="1"/>
  <c r="L42" i="44" l="1"/>
  <c r="L44" i="44"/>
  <c r="L46" i="44"/>
  <c r="L48" i="44"/>
  <c r="M35" i="44"/>
  <c r="K35" i="44"/>
  <c r="L24" i="44" s="1"/>
  <c r="K34" i="44"/>
  <c r="K33" i="44"/>
  <c r="K32" i="44"/>
  <c r="K31" i="44"/>
  <c r="L31" i="44" s="1"/>
  <c r="K30" i="44"/>
  <c r="K29" i="44"/>
  <c r="K28" i="44"/>
  <c r="A27" i="44"/>
  <c r="A28" i="44" s="1"/>
  <c r="A29" i="44" s="1"/>
  <c r="A30" i="44" s="1"/>
  <c r="A31" i="44" s="1"/>
  <c r="A32" i="44" s="1"/>
  <c r="A33" i="44" s="1"/>
  <c r="A34" i="44" s="1"/>
  <c r="A9" i="44"/>
  <c r="A10" i="44" s="1"/>
  <c r="A11" i="44" s="1"/>
  <c r="A12" i="44" s="1"/>
  <c r="A13" i="44" s="1"/>
  <c r="A14" i="44" s="1"/>
  <c r="A15" i="44" s="1"/>
  <c r="A16" i="44" s="1"/>
  <c r="A17" i="44" s="1"/>
  <c r="L28" i="44" l="1"/>
  <c r="L32" i="44"/>
  <c r="L29" i="44"/>
  <c r="L33" i="44"/>
  <c r="L30" i="44"/>
  <c r="L34" i="44"/>
  <c r="L35" i="44"/>
  <c r="L25" i="44"/>
  <c r="L27" i="44"/>
  <c r="L26" i="44"/>
</calcChain>
</file>

<file path=xl/sharedStrings.xml><?xml version="1.0" encoding="utf-8"?>
<sst xmlns="http://schemas.openxmlformats.org/spreadsheetml/2006/main" count="189" uniqueCount="41">
  <si>
    <t>Time (min)</t>
  </si>
  <si>
    <t>Replicate 1</t>
  </si>
  <si>
    <t>Replicate 2</t>
  </si>
  <si>
    <t>Replicate 3</t>
  </si>
  <si>
    <t>6'FAM Fluorescence (AU) = 13991*(MEF µM FITC). Values below in MEF (µM FITC).</t>
  </si>
  <si>
    <t>0 µM InvadeR</t>
  </si>
  <si>
    <t>5 µM InvadeR</t>
  </si>
  <si>
    <t>10 µM InvadeR</t>
  </si>
  <si>
    <t>20 µM InvadeR</t>
  </si>
  <si>
    <t>0 µM InvadeD</t>
  </si>
  <si>
    <t>5 µM InvadeD</t>
  </si>
  <si>
    <t>10 µM InvadeD</t>
  </si>
  <si>
    <t>20 µM InvadeD</t>
  </si>
  <si>
    <t>6'FAM Fluorescence (AU) = 3559.3*(MEF µM FITC). Values below in MEF (µM FITC).</t>
  </si>
  <si>
    <t>Independent Replicate 1</t>
  </si>
  <si>
    <t>Independent Replicate 2</t>
  </si>
  <si>
    <t>Independent Replicate 3</t>
  </si>
  <si>
    <t>Average</t>
  </si>
  <si>
    <t>Std. Dev.</t>
  </si>
  <si>
    <t>[FITC] (µM)</t>
  </si>
  <si>
    <t>Replicate 4</t>
  </si>
  <si>
    <t>Replicate 5</t>
  </si>
  <si>
    <t>Replicate 6</t>
  </si>
  <si>
    <t>Replicate 7</t>
  </si>
  <si>
    <t>Replicate 8</t>
  </si>
  <si>
    <t>Replicate 9</t>
  </si>
  <si>
    <t>Ex 472 nm, Em 507 nm</t>
  </si>
  <si>
    <t>Background Subtracted</t>
  </si>
  <si>
    <t>Ex 495 nm, Em 520 nm</t>
  </si>
  <si>
    <t>6'FAM plate reader calibration to µM FITC: Fluorescence (AU) = 3559.3*(MEF µM FITC)</t>
  </si>
  <si>
    <t>6'FAM plate reader calibration to µM FITC: Fluorescence (AU) = 13991*(MEF µM FITC)</t>
  </si>
  <si>
    <t>3WJdB plate reader calibration to µM FITC: Fluorescence (AU) = 6777.9*(MEF µM FITC)</t>
  </si>
  <si>
    <t>6'FAM plate reader calibration to µM FITC: Fluorescence (AU) = 12334*(MEF µM FITC)</t>
  </si>
  <si>
    <t>6'FAM plate reader calibration to µM FITC: Fluorescence (AU) = 9834*(MEF µM FITC)</t>
  </si>
  <si>
    <t>6'FAM plate reader calibration to µM FITC: Fluorescence (AU) = 6159.1*(MEF µM FITC)</t>
  </si>
  <si>
    <t xml:space="preserve">Soluble Fluorescein Plate Reader Calibration: the data shown in Supp. Fig. 1 is highlighted in yellow. </t>
  </si>
  <si>
    <t>(+) Terminator</t>
  </si>
  <si>
    <t>(⎯) Terminator</t>
  </si>
  <si>
    <t>6'FAM plate reader calibration to µM FITC: Fluorescence (AU) = 7451.7*(MEF µM FITC)</t>
  </si>
  <si>
    <t>6'FAM plate reader calibration to µM FITC: Fluorescence (AU) = 11193*(MEF µM FITC)</t>
  </si>
  <si>
    <t>6'FAM plate reader calibration to µM FITC: Fluorescence (AU) = 5529.2*(MEF µM FITC)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</si>
</sst>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0.0000000"/>
    <numFmt numFmtId="166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2" fillId="2" borderId="0" xfId="0" applyFont="1" applyFill="1"/>
    <xf numFmtId="0" fontId="2" fillId="0" borderId="0" xfId="0" applyFont="1" applyBorder="1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166" fontId="2" fillId="0" borderId="0" xfId="0" applyNumberFormat="1" applyFont="1"/>
    <xf numFmtId="1" fontId="2" fillId="0" borderId="0" xfId="0" applyNumberFormat="1" applyFont="1"/>
    <xf numFmtId="166" fontId="2" fillId="2" borderId="0" xfId="0" applyNumberFormat="1" applyFont="1" applyFill="1"/>
    <xf numFmtId="1" fontId="2" fillId="2" borderId="0" xfId="0" applyNumberFormat="1" applyFont="1" applyFill="1"/>
    <xf numFmtId="0" fontId="3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/>
    <xf numFmtId="0" fontId="2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1" fontId="2" fillId="0" borderId="0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Plate Reader 1, Gain = 50, Fit over 0 - 3.125 µM FITC</a:t>
            </a:r>
          </a:p>
        </c:rich>
      </c:tx>
      <c:layout>
        <c:manualLayout>
          <c:xMode val="edge"/>
          <c:yMode val="edge"/>
          <c:x val="0.15850354554629528"/>
          <c:y val="2.870885091613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alpha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5729500605150222"/>
                  <c:y val="0.114309833522042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'Supp.Fig.1'!$M$28:$M$35</c:f>
                <c:numCache>
                  <c:formatCode>General</c:formatCode>
                  <c:ptCount val="8"/>
                  <c:pt idx="0">
                    <c:v>194.57803347529008</c:v>
                  </c:pt>
                  <c:pt idx="1">
                    <c:v>168.49859874128859</c:v>
                  </c:pt>
                  <c:pt idx="2">
                    <c:v>75.922658014587441</c:v>
                  </c:pt>
                  <c:pt idx="3">
                    <c:v>64.714329513983571</c:v>
                  </c:pt>
                  <c:pt idx="4">
                    <c:v>43.127073219086462</c:v>
                  </c:pt>
                  <c:pt idx="5">
                    <c:v>46.647019673763126</c:v>
                  </c:pt>
                  <c:pt idx="6">
                    <c:v>55.603756867479532</c:v>
                  </c:pt>
                  <c:pt idx="7">
                    <c:v>52.020295184774866</c:v>
                  </c:pt>
                </c:numCache>
              </c:numRef>
            </c:plus>
            <c:minus>
              <c:numRef>
                <c:f>'Supp.Fig.1'!$M$28:$M$35</c:f>
                <c:numCache>
                  <c:formatCode>General</c:formatCode>
                  <c:ptCount val="8"/>
                  <c:pt idx="0">
                    <c:v>194.57803347529008</c:v>
                  </c:pt>
                  <c:pt idx="1">
                    <c:v>168.49859874128859</c:v>
                  </c:pt>
                  <c:pt idx="2">
                    <c:v>75.922658014587441</c:v>
                  </c:pt>
                  <c:pt idx="3">
                    <c:v>64.714329513983571</c:v>
                  </c:pt>
                  <c:pt idx="4">
                    <c:v>43.127073219086462</c:v>
                  </c:pt>
                  <c:pt idx="5">
                    <c:v>46.647019673763126</c:v>
                  </c:pt>
                  <c:pt idx="6">
                    <c:v>55.603756867479532</c:v>
                  </c:pt>
                  <c:pt idx="7">
                    <c:v>52.020295184774866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'Supp.Fig.1'!$A$28:$A$35</c:f>
              <c:numCache>
                <c:formatCode>0.000</c:formatCode>
                <c:ptCount val="8"/>
                <c:pt idx="0">
                  <c:v>3.125</c:v>
                </c:pt>
                <c:pt idx="1">
                  <c:v>1.5625</c:v>
                </c:pt>
                <c:pt idx="2">
                  <c:v>0.78125</c:v>
                </c:pt>
                <c:pt idx="3">
                  <c:v>0.390625</c:v>
                </c:pt>
                <c:pt idx="4">
                  <c:v>0.1953125</c:v>
                </c:pt>
                <c:pt idx="5">
                  <c:v>9.765625E-2</c:v>
                </c:pt>
                <c:pt idx="6">
                  <c:v>4.8828125E-2</c:v>
                </c:pt>
                <c:pt idx="7">
                  <c:v>0</c:v>
                </c:pt>
              </c:numCache>
            </c:numRef>
          </c:xVal>
          <c:yVal>
            <c:numRef>
              <c:f>'Supp.Fig.1'!$L$28:$L$35</c:f>
              <c:numCache>
                <c:formatCode>0</c:formatCode>
                <c:ptCount val="8"/>
                <c:pt idx="0">
                  <c:v>10988</c:v>
                </c:pt>
                <c:pt idx="1">
                  <c:v>5700.4444444444443</c:v>
                </c:pt>
                <c:pt idx="2">
                  <c:v>2962.2222222222226</c:v>
                </c:pt>
                <c:pt idx="3">
                  <c:v>1499.1111111111111</c:v>
                </c:pt>
                <c:pt idx="4">
                  <c:v>777.66666666666674</c:v>
                </c:pt>
                <c:pt idx="5">
                  <c:v>379.66666666666674</c:v>
                </c:pt>
                <c:pt idx="6">
                  <c:v>163.44444444444446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41F-CF42-9F68-F717368BD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850688"/>
        <c:axId val="421457824"/>
      </c:scatterChart>
      <c:valAx>
        <c:axId val="4648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[FITC]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457824"/>
        <c:crosses val="autoZero"/>
        <c:crossBetween val="midCat"/>
      </c:valAx>
      <c:valAx>
        <c:axId val="4214578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Fluorescence (AU)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485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Plate Reader 1, Gain = 60, Fit over 0 - 3.125 µM FITC</a:t>
            </a:r>
          </a:p>
        </c:rich>
      </c:tx>
      <c:layout>
        <c:manualLayout>
          <c:xMode val="edge"/>
          <c:yMode val="edge"/>
          <c:x val="0.15850354554629528"/>
          <c:y val="2.870885091613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alpha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5729500605150222"/>
                  <c:y val="0.114309833522042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'Supp.Fig.1'!$M$43:$M$50</c:f>
                <c:numCache>
                  <c:formatCode>General</c:formatCode>
                  <c:ptCount val="8"/>
                  <c:pt idx="0">
                    <c:v>794.78955984867116</c:v>
                  </c:pt>
                  <c:pt idx="1">
                    <c:v>577.26077296140602</c:v>
                  </c:pt>
                  <c:pt idx="2">
                    <c:v>229.53921233636751</c:v>
                  </c:pt>
                  <c:pt idx="3">
                    <c:v>260.79323440440533</c:v>
                  </c:pt>
                  <c:pt idx="4">
                    <c:v>177.90938704857595</c:v>
                  </c:pt>
                  <c:pt idx="5">
                    <c:v>199.67626576814558</c:v>
                  </c:pt>
                  <c:pt idx="6">
                    <c:v>212.32581096041997</c:v>
                  </c:pt>
                  <c:pt idx="7">
                    <c:v>203.54483535575153</c:v>
                  </c:pt>
                </c:numCache>
              </c:numRef>
            </c:plus>
            <c:minus>
              <c:numRef>
                <c:f>'Supp.Fig.1'!$M$43:$M$50</c:f>
                <c:numCache>
                  <c:formatCode>General</c:formatCode>
                  <c:ptCount val="8"/>
                  <c:pt idx="0">
                    <c:v>794.78955984867116</c:v>
                  </c:pt>
                  <c:pt idx="1">
                    <c:v>577.26077296140602</c:v>
                  </c:pt>
                  <c:pt idx="2">
                    <c:v>229.53921233636751</c:v>
                  </c:pt>
                  <c:pt idx="3">
                    <c:v>260.79323440440533</c:v>
                  </c:pt>
                  <c:pt idx="4">
                    <c:v>177.90938704857595</c:v>
                  </c:pt>
                  <c:pt idx="5">
                    <c:v>199.67626576814558</c:v>
                  </c:pt>
                  <c:pt idx="6">
                    <c:v>212.32581096041997</c:v>
                  </c:pt>
                  <c:pt idx="7">
                    <c:v>203.54483535575153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'Supp.Fig.1'!$A$43:$A$50</c:f>
              <c:numCache>
                <c:formatCode>0.000</c:formatCode>
                <c:ptCount val="8"/>
                <c:pt idx="0">
                  <c:v>3.125</c:v>
                </c:pt>
                <c:pt idx="1">
                  <c:v>1.5625</c:v>
                </c:pt>
                <c:pt idx="2">
                  <c:v>0.78125</c:v>
                </c:pt>
                <c:pt idx="3">
                  <c:v>0.390625</c:v>
                </c:pt>
                <c:pt idx="4">
                  <c:v>0.1953125</c:v>
                </c:pt>
                <c:pt idx="5">
                  <c:v>9.765625E-2</c:v>
                </c:pt>
                <c:pt idx="6">
                  <c:v>4.8828125E-2</c:v>
                </c:pt>
                <c:pt idx="7">
                  <c:v>0</c:v>
                </c:pt>
              </c:numCache>
            </c:numRef>
          </c:xVal>
          <c:yVal>
            <c:numRef>
              <c:f>'Supp.Fig.1'!$L$43:$L$50</c:f>
              <c:numCache>
                <c:formatCode>0</c:formatCode>
                <c:ptCount val="8"/>
                <c:pt idx="0">
                  <c:v>43155.888888888883</c:v>
                </c:pt>
                <c:pt idx="1">
                  <c:v>22459.666666666668</c:v>
                </c:pt>
                <c:pt idx="2">
                  <c:v>11685.333333333332</c:v>
                </c:pt>
                <c:pt idx="3">
                  <c:v>5896.7777777777774</c:v>
                </c:pt>
                <c:pt idx="4">
                  <c:v>3054.6666666666665</c:v>
                </c:pt>
                <c:pt idx="5">
                  <c:v>1502.7777777777778</c:v>
                </c:pt>
                <c:pt idx="6">
                  <c:v>661.33333333333303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C40-E541-9B6C-47F43243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850688"/>
        <c:axId val="421457824"/>
      </c:scatterChart>
      <c:valAx>
        <c:axId val="4648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[FITC]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457824"/>
        <c:crosses val="autoZero"/>
        <c:crossBetween val="midCat"/>
      </c:valAx>
      <c:valAx>
        <c:axId val="4214578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Fluorescence (AU)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485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Plate Reader 1, Gain = 60, Fit over 0 - 3.125 µM FITC</a:t>
            </a:r>
          </a:p>
        </c:rich>
      </c:tx>
      <c:layout>
        <c:manualLayout>
          <c:xMode val="edge"/>
          <c:yMode val="edge"/>
          <c:x val="0.15850354554629528"/>
          <c:y val="2.870885091613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alpha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5729500605150222"/>
                  <c:y val="0.114309833522042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'Supp.Fig.1'!$M$10:$M$17</c:f>
                <c:numCache>
                  <c:formatCode>General</c:formatCode>
                  <c:ptCount val="8"/>
                  <c:pt idx="0">
                    <c:v>348.03919000276073</c:v>
                  </c:pt>
                  <c:pt idx="1">
                    <c:v>225.15352786734459</c:v>
                  </c:pt>
                  <c:pt idx="2">
                    <c:v>64.167965354823096</c:v>
                  </c:pt>
                  <c:pt idx="3">
                    <c:v>30.935416596516042</c:v>
                  </c:pt>
                  <c:pt idx="4">
                    <c:v>20.092148825957974</c:v>
                  </c:pt>
                  <c:pt idx="5">
                    <c:v>12.124355652982139</c:v>
                  </c:pt>
                  <c:pt idx="6">
                    <c:v>4.6097722286464435</c:v>
                  </c:pt>
                  <c:pt idx="7">
                    <c:v>2.4494897427831779</c:v>
                  </c:pt>
                </c:numCache>
              </c:numRef>
            </c:plus>
            <c:minus>
              <c:numRef>
                <c:f>'Supp.Fig.1'!$M$10:$M$17</c:f>
                <c:numCache>
                  <c:formatCode>General</c:formatCode>
                  <c:ptCount val="8"/>
                  <c:pt idx="0">
                    <c:v>348.03919000276073</c:v>
                  </c:pt>
                  <c:pt idx="1">
                    <c:v>225.15352786734459</c:v>
                  </c:pt>
                  <c:pt idx="2">
                    <c:v>64.167965354823096</c:v>
                  </c:pt>
                  <c:pt idx="3">
                    <c:v>30.935416596516042</c:v>
                  </c:pt>
                  <c:pt idx="4">
                    <c:v>20.092148825957974</c:v>
                  </c:pt>
                  <c:pt idx="5">
                    <c:v>12.124355652982139</c:v>
                  </c:pt>
                  <c:pt idx="6">
                    <c:v>4.6097722286464435</c:v>
                  </c:pt>
                  <c:pt idx="7">
                    <c:v>2.4494897427831779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'Supp.Fig.1'!$A$10:$A$17</c:f>
              <c:numCache>
                <c:formatCode>0.000</c:formatCode>
                <c:ptCount val="8"/>
                <c:pt idx="0">
                  <c:v>3.125</c:v>
                </c:pt>
                <c:pt idx="1">
                  <c:v>1.5625</c:v>
                </c:pt>
                <c:pt idx="2">
                  <c:v>0.78125</c:v>
                </c:pt>
                <c:pt idx="3">
                  <c:v>0.390625</c:v>
                </c:pt>
                <c:pt idx="4">
                  <c:v>0.1953125</c:v>
                </c:pt>
                <c:pt idx="5">
                  <c:v>9.765625E-2</c:v>
                </c:pt>
                <c:pt idx="6">
                  <c:v>4.8828125E-2</c:v>
                </c:pt>
                <c:pt idx="7">
                  <c:v>2.44140625E-2</c:v>
                </c:pt>
              </c:numCache>
            </c:numRef>
          </c:xVal>
          <c:yVal>
            <c:numRef>
              <c:f>'Supp.Fig.1'!$L$10:$L$17</c:f>
              <c:numCache>
                <c:formatCode>0</c:formatCode>
                <c:ptCount val="8"/>
                <c:pt idx="0">
                  <c:v>20912.111111111113</c:v>
                </c:pt>
                <c:pt idx="1">
                  <c:v>10934.777777777777</c:v>
                </c:pt>
                <c:pt idx="2">
                  <c:v>5561.1111111111113</c:v>
                </c:pt>
                <c:pt idx="3">
                  <c:v>2825.333333333333</c:v>
                </c:pt>
                <c:pt idx="4">
                  <c:v>1415.8888888888889</c:v>
                </c:pt>
                <c:pt idx="5">
                  <c:v>703</c:v>
                </c:pt>
                <c:pt idx="6">
                  <c:v>350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25F-B34E-AC75-9C711A797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850688"/>
        <c:axId val="421457824"/>
      </c:scatterChart>
      <c:valAx>
        <c:axId val="4648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[FITC]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457824"/>
        <c:crosses val="autoZero"/>
        <c:crossBetween val="midCat"/>
      </c:valAx>
      <c:valAx>
        <c:axId val="4214578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Fluorescence (AU)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485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Plate Reader 1, Gain = 60, Fit over 0 - 3.125 µM FITC</a:t>
            </a:r>
          </a:p>
        </c:rich>
      </c:tx>
      <c:layout>
        <c:manualLayout>
          <c:xMode val="edge"/>
          <c:yMode val="edge"/>
          <c:x val="0.15850354554629528"/>
          <c:y val="2.870885091613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alpha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5729500605150222"/>
                  <c:y val="0.114309833522042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'Supp.Fig.1'!$M$58:$M$65</c:f>
                <c:numCache>
                  <c:formatCode>General</c:formatCode>
                  <c:ptCount val="8"/>
                  <c:pt idx="0">
                    <c:v>493.78388772597447</c:v>
                  </c:pt>
                  <c:pt idx="1">
                    <c:v>734.6761191164444</c:v>
                  </c:pt>
                  <c:pt idx="2">
                    <c:v>596.27862148868337</c:v>
                  </c:pt>
                  <c:pt idx="3">
                    <c:v>146.29802155569675</c:v>
                  </c:pt>
                  <c:pt idx="4">
                    <c:v>152.45090284343277</c:v>
                  </c:pt>
                  <c:pt idx="5">
                    <c:v>121.03661062303054</c:v>
                  </c:pt>
                  <c:pt idx="6">
                    <c:v>98.073951689528656</c:v>
                  </c:pt>
                  <c:pt idx="7">
                    <c:v>143.39630399699988</c:v>
                  </c:pt>
                </c:numCache>
              </c:numRef>
            </c:plus>
            <c:minus>
              <c:numRef>
                <c:f>'Supp.Fig.1'!$M$58:$M$65</c:f>
                <c:numCache>
                  <c:formatCode>General</c:formatCode>
                  <c:ptCount val="8"/>
                  <c:pt idx="0">
                    <c:v>493.78388772597447</c:v>
                  </c:pt>
                  <c:pt idx="1">
                    <c:v>734.6761191164444</c:v>
                  </c:pt>
                  <c:pt idx="2">
                    <c:v>596.27862148868337</c:v>
                  </c:pt>
                  <c:pt idx="3">
                    <c:v>146.29802155569675</c:v>
                  </c:pt>
                  <c:pt idx="4">
                    <c:v>152.45090284343277</c:v>
                  </c:pt>
                  <c:pt idx="5">
                    <c:v>121.03661062303054</c:v>
                  </c:pt>
                  <c:pt idx="6">
                    <c:v>98.073951689528656</c:v>
                  </c:pt>
                  <c:pt idx="7">
                    <c:v>143.39630399699988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'Supp.Fig.1'!$A$58:$A$65</c:f>
              <c:numCache>
                <c:formatCode>0.000</c:formatCode>
                <c:ptCount val="8"/>
                <c:pt idx="0">
                  <c:v>3.125</c:v>
                </c:pt>
                <c:pt idx="1">
                  <c:v>1.5625</c:v>
                </c:pt>
                <c:pt idx="2">
                  <c:v>0.78125</c:v>
                </c:pt>
                <c:pt idx="3">
                  <c:v>0.390625</c:v>
                </c:pt>
                <c:pt idx="4">
                  <c:v>0.1953125</c:v>
                </c:pt>
                <c:pt idx="5">
                  <c:v>9.765625E-2</c:v>
                </c:pt>
                <c:pt idx="6">
                  <c:v>4.8828125E-2</c:v>
                </c:pt>
                <c:pt idx="7">
                  <c:v>0</c:v>
                </c:pt>
              </c:numCache>
            </c:numRef>
          </c:xVal>
          <c:yVal>
            <c:numRef>
              <c:f>'Supp.Fig.1'!$L$58:$L$65</c:f>
              <c:numCache>
                <c:formatCode>0</c:formatCode>
                <c:ptCount val="8"/>
                <c:pt idx="0">
                  <c:v>38232.777777777781</c:v>
                </c:pt>
                <c:pt idx="1">
                  <c:v>19695.666666666664</c:v>
                </c:pt>
                <c:pt idx="2">
                  <c:v>9862.1111111111113</c:v>
                </c:pt>
                <c:pt idx="3">
                  <c:v>5105.4444444444443</c:v>
                </c:pt>
                <c:pt idx="4">
                  <c:v>2476.8888888888887</c:v>
                </c:pt>
                <c:pt idx="5">
                  <c:v>1256.4444444444446</c:v>
                </c:pt>
                <c:pt idx="6">
                  <c:v>584.66666666666674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0D1-D84A-9127-5FBEE2C31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850688"/>
        <c:axId val="421457824"/>
      </c:scatterChart>
      <c:valAx>
        <c:axId val="4648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[FITC]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457824"/>
        <c:crosses val="autoZero"/>
        <c:crossBetween val="midCat"/>
      </c:valAx>
      <c:valAx>
        <c:axId val="4214578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Fluorescence (AU)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485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Plate Reader 1, Gain = 60, Fit over 0 - 3.125 µM FITC</a:t>
            </a:r>
          </a:p>
        </c:rich>
      </c:tx>
      <c:layout>
        <c:manualLayout>
          <c:xMode val="edge"/>
          <c:yMode val="edge"/>
          <c:x val="0.15850354554629528"/>
          <c:y val="2.870885091613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alpha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5729500605150222"/>
                  <c:y val="0.114309833522042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'Supp.Fig.1'!$M$73:$M$80</c:f>
                <c:numCache>
                  <c:formatCode>General</c:formatCode>
                  <c:ptCount val="8"/>
                  <c:pt idx="0">
                    <c:v>2749.7321233167422</c:v>
                  </c:pt>
                  <c:pt idx="1">
                    <c:v>1177.0732182456243</c:v>
                  </c:pt>
                  <c:pt idx="2">
                    <c:v>548.81951597142665</c:v>
                  </c:pt>
                  <c:pt idx="3">
                    <c:v>430.97389712139176</c:v>
                  </c:pt>
                  <c:pt idx="4">
                    <c:v>316.28301320881025</c:v>
                  </c:pt>
                  <c:pt idx="5">
                    <c:v>298.73864460055711</c:v>
                  </c:pt>
                  <c:pt idx="6">
                    <c:v>214.33333333333383</c:v>
                  </c:pt>
                  <c:pt idx="7">
                    <c:v>228.24110059321043</c:v>
                  </c:pt>
                </c:numCache>
              </c:numRef>
            </c:plus>
            <c:minus>
              <c:numRef>
                <c:f>'Supp.Fig.1'!$M$73:$M$80</c:f>
                <c:numCache>
                  <c:formatCode>General</c:formatCode>
                  <c:ptCount val="8"/>
                  <c:pt idx="0">
                    <c:v>2749.7321233167422</c:v>
                  </c:pt>
                  <c:pt idx="1">
                    <c:v>1177.0732182456243</c:v>
                  </c:pt>
                  <c:pt idx="2">
                    <c:v>548.81951597142665</c:v>
                  </c:pt>
                  <c:pt idx="3">
                    <c:v>430.97389712139176</c:v>
                  </c:pt>
                  <c:pt idx="4">
                    <c:v>316.28301320881025</c:v>
                  </c:pt>
                  <c:pt idx="5">
                    <c:v>298.73864460055711</c:v>
                  </c:pt>
                  <c:pt idx="6">
                    <c:v>214.33333333333383</c:v>
                  </c:pt>
                  <c:pt idx="7">
                    <c:v>228.24110059321043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'Supp.Fig.1'!$A$73:$A$80</c:f>
              <c:numCache>
                <c:formatCode>0.000</c:formatCode>
                <c:ptCount val="8"/>
                <c:pt idx="0">
                  <c:v>3.125</c:v>
                </c:pt>
                <c:pt idx="1">
                  <c:v>1.5625</c:v>
                </c:pt>
                <c:pt idx="2">
                  <c:v>0.78125</c:v>
                </c:pt>
                <c:pt idx="3">
                  <c:v>0.390625</c:v>
                </c:pt>
                <c:pt idx="4">
                  <c:v>0.1953125</c:v>
                </c:pt>
                <c:pt idx="5">
                  <c:v>9.765625E-2</c:v>
                </c:pt>
                <c:pt idx="6">
                  <c:v>4.8828125E-2</c:v>
                </c:pt>
                <c:pt idx="7">
                  <c:v>0</c:v>
                </c:pt>
              </c:numCache>
            </c:numRef>
          </c:xVal>
          <c:yVal>
            <c:numRef>
              <c:f>'Supp.Fig.1'!$L$73:$L$80</c:f>
              <c:numCache>
                <c:formatCode>0</c:formatCode>
                <c:ptCount val="8"/>
                <c:pt idx="0">
                  <c:v>30395.333333333336</c:v>
                </c:pt>
                <c:pt idx="1">
                  <c:v>16030.555555555557</c:v>
                </c:pt>
                <c:pt idx="2">
                  <c:v>7872.5555555555557</c:v>
                </c:pt>
                <c:pt idx="3">
                  <c:v>3663.3333333333339</c:v>
                </c:pt>
                <c:pt idx="4">
                  <c:v>1742.8888888888889</c:v>
                </c:pt>
                <c:pt idx="5">
                  <c:v>756.2222222222224</c:v>
                </c:pt>
                <c:pt idx="6">
                  <c:v>206.11111111111109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EE9-4649-AE28-B58239CFE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850688"/>
        <c:axId val="421457824"/>
      </c:scatterChart>
      <c:valAx>
        <c:axId val="4648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[FITC]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457824"/>
        <c:crosses val="autoZero"/>
        <c:crossBetween val="midCat"/>
      </c:valAx>
      <c:valAx>
        <c:axId val="4214578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Fluorescence (AU)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485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Plate Reader 2, Gain = 50, Fit over 0 - 3.125 µM FITC</a:t>
            </a:r>
          </a:p>
        </c:rich>
      </c:tx>
      <c:layout>
        <c:manualLayout>
          <c:xMode val="edge"/>
          <c:yMode val="edge"/>
          <c:x val="0.15850354554629528"/>
          <c:y val="2.870885091613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alpha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5729500605150222"/>
                  <c:y val="0.114309833522042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'Supp.Fig.1'!$M$90:$M$97</c:f>
                <c:numCache>
                  <c:formatCode>General</c:formatCode>
                  <c:ptCount val="8"/>
                  <c:pt idx="0">
                    <c:v>1301.9266919113038</c:v>
                  </c:pt>
                  <c:pt idx="1">
                    <c:v>658.88677159112683</c:v>
                  </c:pt>
                  <c:pt idx="2">
                    <c:v>311.3548796969643</c:v>
                  </c:pt>
                  <c:pt idx="3">
                    <c:v>165.66691817553007</c:v>
                  </c:pt>
                  <c:pt idx="4">
                    <c:v>78.413965592871264</c:v>
                  </c:pt>
                  <c:pt idx="5">
                    <c:v>35.283770269692617</c:v>
                  </c:pt>
                  <c:pt idx="6">
                    <c:v>21.795131974314305</c:v>
                  </c:pt>
                  <c:pt idx="7">
                    <c:v>9.6321221845332623</c:v>
                  </c:pt>
                </c:numCache>
              </c:numRef>
            </c:plus>
            <c:minus>
              <c:numRef>
                <c:f>'Supp.Fig.1'!$M$90:$M$97</c:f>
                <c:numCache>
                  <c:formatCode>General</c:formatCode>
                  <c:ptCount val="8"/>
                  <c:pt idx="0">
                    <c:v>1301.9266919113038</c:v>
                  </c:pt>
                  <c:pt idx="1">
                    <c:v>658.88677159112683</c:v>
                  </c:pt>
                  <c:pt idx="2">
                    <c:v>311.3548796969643</c:v>
                  </c:pt>
                  <c:pt idx="3">
                    <c:v>165.66691817553007</c:v>
                  </c:pt>
                  <c:pt idx="4">
                    <c:v>78.413965592871264</c:v>
                  </c:pt>
                  <c:pt idx="5">
                    <c:v>35.283770269692617</c:v>
                  </c:pt>
                  <c:pt idx="6">
                    <c:v>21.795131974314305</c:v>
                  </c:pt>
                  <c:pt idx="7">
                    <c:v>9.6321221845332623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'Supp.Fig.1'!$A$90:$A$97</c:f>
              <c:numCache>
                <c:formatCode>0.000</c:formatCode>
                <c:ptCount val="8"/>
                <c:pt idx="0">
                  <c:v>3.125</c:v>
                </c:pt>
                <c:pt idx="1">
                  <c:v>1.5625</c:v>
                </c:pt>
                <c:pt idx="2">
                  <c:v>0.78125</c:v>
                </c:pt>
                <c:pt idx="3">
                  <c:v>0.390625</c:v>
                </c:pt>
                <c:pt idx="4">
                  <c:v>0.1953125</c:v>
                </c:pt>
                <c:pt idx="5">
                  <c:v>9.765625E-2</c:v>
                </c:pt>
                <c:pt idx="6">
                  <c:v>4.8828125E-2</c:v>
                </c:pt>
                <c:pt idx="7">
                  <c:v>0</c:v>
                </c:pt>
              </c:numCache>
            </c:numRef>
          </c:xVal>
          <c:yVal>
            <c:numRef>
              <c:f>'Supp.Fig.1'!$L$90:$L$97</c:f>
              <c:numCache>
                <c:formatCode>0</c:formatCode>
                <c:ptCount val="8"/>
                <c:pt idx="0">
                  <c:v>18859.333333333336</c:v>
                </c:pt>
                <c:pt idx="1">
                  <c:v>10160.888888888891</c:v>
                </c:pt>
                <c:pt idx="2">
                  <c:v>5186.333333333333</c:v>
                </c:pt>
                <c:pt idx="3">
                  <c:v>2528.8888888888887</c:v>
                </c:pt>
                <c:pt idx="4">
                  <c:v>1314.7777777777776</c:v>
                </c:pt>
                <c:pt idx="5">
                  <c:v>682.22222222222229</c:v>
                </c:pt>
                <c:pt idx="6">
                  <c:v>348.88888888888891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513-7240-B817-5A03A5CB4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850688"/>
        <c:axId val="421457824"/>
      </c:scatterChart>
      <c:valAx>
        <c:axId val="4648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[FITC]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457824"/>
        <c:crosses val="autoZero"/>
        <c:crossBetween val="midCat"/>
      </c:valAx>
      <c:valAx>
        <c:axId val="4214578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Fluorescence (AU)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485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Plate Reader 2, Gain = 50, Fit over 0 - 3.125 µM FITC</a:t>
            </a:r>
          </a:p>
        </c:rich>
      </c:tx>
      <c:layout>
        <c:manualLayout>
          <c:xMode val="edge"/>
          <c:yMode val="edge"/>
          <c:x val="0.15850354554629528"/>
          <c:y val="2.870885091613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alpha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5729500605150222"/>
                  <c:y val="0.114309833522042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'Supp.Fig.1'!$M$106:$M$113</c:f>
                <c:numCache>
                  <c:formatCode>General</c:formatCode>
                  <c:ptCount val="8"/>
                  <c:pt idx="0">
                    <c:v>630.12201199450249</c:v>
                  </c:pt>
                  <c:pt idx="1">
                    <c:v>294.14952735716656</c:v>
                  </c:pt>
                  <c:pt idx="2">
                    <c:v>121.45552455300023</c:v>
                  </c:pt>
                  <c:pt idx="3">
                    <c:v>59.392760501596484</c:v>
                  </c:pt>
                  <c:pt idx="4">
                    <c:v>28.417033233217325</c:v>
                  </c:pt>
                  <c:pt idx="5">
                    <c:v>46.465040621955772</c:v>
                  </c:pt>
                  <c:pt idx="6">
                    <c:v>12.609520212918492</c:v>
                  </c:pt>
                  <c:pt idx="7">
                    <c:v>2.0883273476902779</c:v>
                  </c:pt>
                </c:numCache>
              </c:numRef>
            </c:plus>
            <c:minus>
              <c:numRef>
                <c:f>'Supp.Fig.1'!$M$106:$M$113</c:f>
                <c:numCache>
                  <c:formatCode>General</c:formatCode>
                  <c:ptCount val="8"/>
                  <c:pt idx="0">
                    <c:v>630.12201199450249</c:v>
                  </c:pt>
                  <c:pt idx="1">
                    <c:v>294.14952735716656</c:v>
                  </c:pt>
                  <c:pt idx="2">
                    <c:v>121.45552455300023</c:v>
                  </c:pt>
                  <c:pt idx="3">
                    <c:v>59.392760501596484</c:v>
                  </c:pt>
                  <c:pt idx="4">
                    <c:v>28.417033233217325</c:v>
                  </c:pt>
                  <c:pt idx="5">
                    <c:v>46.465040621955772</c:v>
                  </c:pt>
                  <c:pt idx="6">
                    <c:v>12.609520212918492</c:v>
                  </c:pt>
                  <c:pt idx="7">
                    <c:v>2.0883273476902779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'Supp.Fig.1'!$A$106:$A$113</c:f>
              <c:numCache>
                <c:formatCode>0.000</c:formatCode>
                <c:ptCount val="8"/>
                <c:pt idx="0">
                  <c:v>3.125</c:v>
                </c:pt>
                <c:pt idx="1">
                  <c:v>1.5625</c:v>
                </c:pt>
                <c:pt idx="2">
                  <c:v>0.78125</c:v>
                </c:pt>
                <c:pt idx="3">
                  <c:v>0.390625</c:v>
                </c:pt>
                <c:pt idx="4">
                  <c:v>0.1953125</c:v>
                </c:pt>
                <c:pt idx="5">
                  <c:v>9.765625E-2</c:v>
                </c:pt>
                <c:pt idx="6">
                  <c:v>4.8828125E-2</c:v>
                </c:pt>
                <c:pt idx="7">
                  <c:v>0</c:v>
                </c:pt>
              </c:numCache>
            </c:numRef>
          </c:xVal>
          <c:yVal>
            <c:numRef>
              <c:f>'Supp.Fig.1'!$L$106:$L$113</c:f>
              <c:numCache>
                <c:formatCode>0</c:formatCode>
                <c:ptCount val="8"/>
                <c:pt idx="0">
                  <c:v>23042.888888888891</c:v>
                </c:pt>
                <c:pt idx="1">
                  <c:v>12011.111111111111</c:v>
                </c:pt>
                <c:pt idx="2">
                  <c:v>6001.1111111111113</c:v>
                </c:pt>
                <c:pt idx="3">
                  <c:v>3006.2222222222222</c:v>
                </c:pt>
                <c:pt idx="4">
                  <c:v>1507.3333333333333</c:v>
                </c:pt>
                <c:pt idx="5">
                  <c:v>722.22222222222229</c:v>
                </c:pt>
                <c:pt idx="6">
                  <c:v>359.55555555555554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24-8E4D-AE63-B8F15BED4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850688"/>
        <c:axId val="421457824"/>
      </c:scatterChart>
      <c:valAx>
        <c:axId val="4648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[FITC]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457824"/>
        <c:crosses val="autoZero"/>
        <c:crossBetween val="midCat"/>
      </c:valAx>
      <c:valAx>
        <c:axId val="4214578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Fluorescence (AU)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485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Plate Reader 1, Gain = 60, Fit over 0 - 3.125 µM FITC</a:t>
            </a:r>
          </a:p>
        </c:rich>
      </c:tx>
      <c:layout>
        <c:manualLayout>
          <c:xMode val="edge"/>
          <c:yMode val="edge"/>
          <c:x val="0.15850354554629528"/>
          <c:y val="2.870885091613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alpha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5729500605150222"/>
                  <c:y val="0.114309833522042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'Supp.Fig.1'!$M$121:$M$128</c:f>
                <c:numCache>
                  <c:formatCode>General</c:formatCode>
                  <c:ptCount val="8"/>
                  <c:pt idx="0">
                    <c:v>854.35531250177166</c:v>
                  </c:pt>
                  <c:pt idx="1">
                    <c:v>412.29280991925032</c:v>
                  </c:pt>
                  <c:pt idx="2">
                    <c:v>264.21335023886365</c:v>
                  </c:pt>
                  <c:pt idx="3">
                    <c:v>127.38818626544614</c:v>
                  </c:pt>
                  <c:pt idx="4">
                    <c:v>101.46564826470966</c:v>
                  </c:pt>
                  <c:pt idx="5">
                    <c:v>155.46141000261125</c:v>
                  </c:pt>
                  <c:pt idx="6">
                    <c:v>124.6225412105602</c:v>
                  </c:pt>
                  <c:pt idx="7">
                    <c:v>147.72083280446412</c:v>
                  </c:pt>
                </c:numCache>
              </c:numRef>
            </c:plus>
            <c:minus>
              <c:numRef>
                <c:f>'Supp.Fig.1'!$M$121:$M$128</c:f>
                <c:numCache>
                  <c:formatCode>General</c:formatCode>
                  <c:ptCount val="8"/>
                  <c:pt idx="0">
                    <c:v>854.35531250177166</c:v>
                  </c:pt>
                  <c:pt idx="1">
                    <c:v>412.29280991925032</c:v>
                  </c:pt>
                  <c:pt idx="2">
                    <c:v>264.21335023886365</c:v>
                  </c:pt>
                  <c:pt idx="3">
                    <c:v>127.38818626544614</c:v>
                  </c:pt>
                  <c:pt idx="4">
                    <c:v>101.46564826470966</c:v>
                  </c:pt>
                  <c:pt idx="5">
                    <c:v>155.46141000261125</c:v>
                  </c:pt>
                  <c:pt idx="6">
                    <c:v>124.6225412105602</c:v>
                  </c:pt>
                  <c:pt idx="7">
                    <c:v>147.72083280446412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'Supp.Fig.1'!$A$121:$A$128</c:f>
              <c:numCache>
                <c:formatCode>0.000</c:formatCode>
                <c:ptCount val="8"/>
                <c:pt idx="0">
                  <c:v>3.125</c:v>
                </c:pt>
                <c:pt idx="1">
                  <c:v>1.5625</c:v>
                </c:pt>
                <c:pt idx="2">
                  <c:v>0.78125</c:v>
                </c:pt>
                <c:pt idx="3">
                  <c:v>0.390625</c:v>
                </c:pt>
                <c:pt idx="4">
                  <c:v>0.1953125</c:v>
                </c:pt>
                <c:pt idx="5">
                  <c:v>9.765625E-2</c:v>
                </c:pt>
                <c:pt idx="6">
                  <c:v>4.8828125E-2</c:v>
                </c:pt>
                <c:pt idx="7">
                  <c:v>0</c:v>
                </c:pt>
              </c:numCache>
            </c:numRef>
          </c:xVal>
          <c:yVal>
            <c:numRef>
              <c:f>'Supp.Fig.1'!$L$121:$L$128</c:f>
              <c:numCache>
                <c:formatCode>0</c:formatCode>
                <c:ptCount val="8"/>
                <c:pt idx="0">
                  <c:v>34562.444444444445</c:v>
                </c:pt>
                <c:pt idx="1">
                  <c:v>18017.888888888887</c:v>
                </c:pt>
                <c:pt idx="2">
                  <c:v>9174</c:v>
                </c:pt>
                <c:pt idx="3">
                  <c:v>4623.1111111111113</c:v>
                </c:pt>
                <c:pt idx="4">
                  <c:v>2329.3333333333335</c:v>
                </c:pt>
                <c:pt idx="5">
                  <c:v>1166.7777777777778</c:v>
                </c:pt>
                <c:pt idx="6">
                  <c:v>579.22222222222217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99-164F-ADF3-5413DC3EC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850688"/>
        <c:axId val="421457824"/>
      </c:scatterChart>
      <c:valAx>
        <c:axId val="4648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[FITC]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457824"/>
        <c:crosses val="autoZero"/>
        <c:crossBetween val="midCat"/>
      </c:valAx>
      <c:valAx>
        <c:axId val="4214578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Fluorescence (AU)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485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Plate Reader 3, Gain = 50, Fit over 0 - 3.125 µM FITC</a:t>
            </a:r>
          </a:p>
        </c:rich>
      </c:tx>
      <c:layout>
        <c:manualLayout>
          <c:xMode val="edge"/>
          <c:yMode val="edge"/>
          <c:x val="0.15850354554629528"/>
          <c:y val="2.870885091613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alpha val="5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35729500605150222"/>
                  <c:y val="0.1143098335220425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'Supp.Fig.1'!$M$138:$M$145</c:f>
                <c:numCache>
                  <c:formatCode>General</c:formatCode>
                  <c:ptCount val="8"/>
                  <c:pt idx="0">
                    <c:v>345.45839112691999</c:v>
                  </c:pt>
                  <c:pt idx="1">
                    <c:v>223.46588106464932</c:v>
                  </c:pt>
                  <c:pt idx="2">
                    <c:v>116.40601836293135</c:v>
                  </c:pt>
                  <c:pt idx="3">
                    <c:v>43.445687677579443</c:v>
                  </c:pt>
                  <c:pt idx="4">
                    <c:v>31.256999216175569</c:v>
                  </c:pt>
                  <c:pt idx="5">
                    <c:v>50.41356739785212</c:v>
                  </c:pt>
                  <c:pt idx="6">
                    <c:v>20.85665361461421</c:v>
                  </c:pt>
                  <c:pt idx="7">
                    <c:v>24.394899284709318</c:v>
                  </c:pt>
                </c:numCache>
              </c:numRef>
            </c:plus>
            <c:minus>
              <c:numRef>
                <c:f>'Supp.Fig.1'!$M$138:$M$145</c:f>
                <c:numCache>
                  <c:formatCode>General</c:formatCode>
                  <c:ptCount val="8"/>
                  <c:pt idx="0">
                    <c:v>345.45839112691999</c:v>
                  </c:pt>
                  <c:pt idx="1">
                    <c:v>223.46588106464932</c:v>
                  </c:pt>
                  <c:pt idx="2">
                    <c:v>116.40601836293135</c:v>
                  </c:pt>
                  <c:pt idx="3">
                    <c:v>43.445687677579443</c:v>
                  </c:pt>
                  <c:pt idx="4">
                    <c:v>31.256999216175569</c:v>
                  </c:pt>
                  <c:pt idx="5">
                    <c:v>50.41356739785212</c:v>
                  </c:pt>
                  <c:pt idx="6">
                    <c:v>20.85665361461421</c:v>
                  </c:pt>
                  <c:pt idx="7">
                    <c:v>24.394899284709318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'Supp.Fig.1'!$A$138:$A$145</c:f>
              <c:numCache>
                <c:formatCode>0.000</c:formatCode>
                <c:ptCount val="8"/>
                <c:pt idx="0">
                  <c:v>3.125</c:v>
                </c:pt>
                <c:pt idx="1">
                  <c:v>1.5625</c:v>
                </c:pt>
                <c:pt idx="2">
                  <c:v>0.78125</c:v>
                </c:pt>
                <c:pt idx="3">
                  <c:v>0.390625</c:v>
                </c:pt>
                <c:pt idx="4">
                  <c:v>0.1953125</c:v>
                </c:pt>
                <c:pt idx="5">
                  <c:v>9.765625E-2</c:v>
                </c:pt>
                <c:pt idx="6">
                  <c:v>4.8828125E-2</c:v>
                </c:pt>
                <c:pt idx="7">
                  <c:v>0</c:v>
                </c:pt>
              </c:numCache>
            </c:numRef>
          </c:xVal>
          <c:yVal>
            <c:numRef>
              <c:f>'Supp.Fig.1'!$L$138:$L$145</c:f>
              <c:numCache>
                <c:formatCode>0</c:formatCode>
                <c:ptCount val="8"/>
                <c:pt idx="0">
                  <c:v>17098.555555555558</c:v>
                </c:pt>
                <c:pt idx="1">
                  <c:v>8869.8888888888887</c:v>
                </c:pt>
                <c:pt idx="2">
                  <c:v>4511</c:v>
                </c:pt>
                <c:pt idx="3">
                  <c:v>2267.4444444444443</c:v>
                </c:pt>
                <c:pt idx="4">
                  <c:v>1128.8888888888889</c:v>
                </c:pt>
                <c:pt idx="5">
                  <c:v>556.33333333333337</c:v>
                </c:pt>
                <c:pt idx="6">
                  <c:v>275.55555555555554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0BB-184F-98BD-7D6E104CD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850688"/>
        <c:axId val="421457824"/>
      </c:scatterChart>
      <c:valAx>
        <c:axId val="4648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[FITC]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1457824"/>
        <c:crosses val="autoZero"/>
        <c:crossBetween val="midCat"/>
      </c:valAx>
      <c:valAx>
        <c:axId val="4214578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Fluorescence (AU)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48506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393255</xdr:colOff>
      <xdr:row>20</xdr:row>
      <xdr:rowOff>113862</xdr:rowOff>
    </xdr:from>
    <xdr:to>
      <xdr:col>19</xdr:col>
      <xdr:colOff>533400</xdr:colOff>
      <xdr:row>36</xdr:row>
      <xdr:rowOff>162468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EAAAC9-B834-5942-84AE-8E45F90CA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406400</xdr:colOff>
      <xdr:row>38</xdr:row>
      <xdr:rowOff>0</xdr:rowOff>
    </xdr:from>
    <xdr:to>
      <xdr:col>19</xdr:col>
      <xdr:colOff>546545</xdr:colOff>
      <xdr:row>53</xdr:row>
      <xdr:rowOff>48606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BE0C4DC-DD54-AD4F-B0BB-1D63F699C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406400</xdr:colOff>
      <xdr:row>3</xdr:row>
      <xdr:rowOff>0</xdr:rowOff>
    </xdr:from>
    <xdr:to>
      <xdr:col>19</xdr:col>
      <xdr:colOff>546545</xdr:colOff>
      <xdr:row>19</xdr:row>
      <xdr:rowOff>48606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EEDAA5D-CC37-344C-9213-4E8E89917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419100</xdr:colOff>
      <xdr:row>53</xdr:row>
      <xdr:rowOff>152400</xdr:rowOff>
    </xdr:from>
    <xdr:to>
      <xdr:col>19</xdr:col>
      <xdr:colOff>559245</xdr:colOff>
      <xdr:row>68</xdr:row>
      <xdr:rowOff>201006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A1BD211-C88D-F84C-BD86-939C23089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431800</xdr:colOff>
      <xdr:row>69</xdr:row>
      <xdr:rowOff>88900</xdr:rowOff>
    </xdr:from>
    <xdr:to>
      <xdr:col>19</xdr:col>
      <xdr:colOff>571945</xdr:colOff>
      <xdr:row>84</xdr:row>
      <xdr:rowOff>137506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6CE391C-3154-E840-B7D7-3FD45B1B4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419100</xdr:colOff>
      <xdr:row>85</xdr:row>
      <xdr:rowOff>63500</xdr:rowOff>
    </xdr:from>
    <xdr:to>
      <xdr:col>19</xdr:col>
      <xdr:colOff>559245</xdr:colOff>
      <xdr:row>100</xdr:row>
      <xdr:rowOff>112106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DC52F97-ABBB-2B49-8086-965D27CD7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440266</xdr:colOff>
      <xdr:row>101</xdr:row>
      <xdr:rowOff>16934</xdr:rowOff>
    </xdr:from>
    <xdr:to>
      <xdr:col>19</xdr:col>
      <xdr:colOff>580411</xdr:colOff>
      <xdr:row>116</xdr:row>
      <xdr:rowOff>65540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E68FCF8-3219-024B-AAC2-7477561CB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440267</xdr:colOff>
      <xdr:row>117</xdr:row>
      <xdr:rowOff>16933</xdr:rowOff>
    </xdr:from>
    <xdr:to>
      <xdr:col>19</xdr:col>
      <xdr:colOff>580412</xdr:colOff>
      <xdr:row>132</xdr:row>
      <xdr:rowOff>65539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3CA13505-5785-1747-9C1F-33DAF12E9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444500</xdr:colOff>
      <xdr:row>133</xdr:row>
      <xdr:rowOff>12700</xdr:rowOff>
    </xdr:from>
    <xdr:to>
      <xdr:col>19</xdr:col>
      <xdr:colOff>584645</xdr:colOff>
      <xdr:row>148</xdr:row>
      <xdr:rowOff>61306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CC202ACA-95BB-1A4B-A2E4-CDDA6B47C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8F7A-636D-AE4C-8DEA-78939F818832}">
  <sheetPr codeName="Sheet1"/>
  <dimension ref="A1:M145"/>
  <sheetViews>
    <sheetView tabSelected="1" zoomScaleNormal="100" workbookViewId="0"/>
  </sheetViews>
  <sheetFormatPr baseColWidth="10" defaultRowHeight="16" x14ac:dyDescent="0.2"/>
  <cols>
    <col min="1" max="13" width="12.83203125" style="3" customWidth="1"/>
  </cols>
  <sheetData>
    <row r="1" spans="1:13" x14ac:dyDescent="0.2">
      <c r="A1" s="15" t="s">
        <v>35</v>
      </c>
    </row>
    <row r="2" spans="1:13" x14ac:dyDescent="0.2">
      <c r="A2" s="15"/>
    </row>
    <row r="3" spans="1:13" x14ac:dyDescent="0.2">
      <c r="A3" s="22">
        <v>43620</v>
      </c>
    </row>
    <row r="4" spans="1:13" x14ac:dyDescent="0.2">
      <c r="A4" s="15" t="s">
        <v>31</v>
      </c>
    </row>
    <row r="5" spans="1:13" x14ac:dyDescent="0.2">
      <c r="A5" s="3" t="s">
        <v>26</v>
      </c>
    </row>
    <row r="6" spans="1:13" x14ac:dyDescent="0.2">
      <c r="B6" s="29" t="s">
        <v>14</v>
      </c>
      <c r="C6" s="29"/>
      <c r="D6" s="29"/>
      <c r="E6" s="29" t="s">
        <v>15</v>
      </c>
      <c r="F6" s="29"/>
      <c r="G6" s="29"/>
      <c r="H6" s="29" t="s">
        <v>16</v>
      </c>
      <c r="I6" s="29"/>
      <c r="J6" s="29"/>
      <c r="K6" s="30" t="s">
        <v>17</v>
      </c>
      <c r="L6" s="31" t="s">
        <v>27</v>
      </c>
      <c r="M6" s="32" t="s">
        <v>18</v>
      </c>
    </row>
    <row r="7" spans="1:13" s="12" customFormat="1" x14ac:dyDescent="0.2">
      <c r="A7" s="5" t="s">
        <v>19</v>
      </c>
      <c r="B7" s="5" t="s">
        <v>1</v>
      </c>
      <c r="C7" s="5" t="s">
        <v>2</v>
      </c>
      <c r="D7" s="5" t="s">
        <v>3</v>
      </c>
      <c r="E7" s="5" t="s">
        <v>20</v>
      </c>
      <c r="F7" s="5" t="s">
        <v>21</v>
      </c>
      <c r="G7" s="5" t="s">
        <v>22</v>
      </c>
      <c r="H7" s="5" t="s">
        <v>23</v>
      </c>
      <c r="I7" s="5" t="s">
        <v>24</v>
      </c>
      <c r="J7" s="5" t="s">
        <v>25</v>
      </c>
      <c r="K7" s="30"/>
      <c r="L7" s="31"/>
      <c r="M7" s="32"/>
    </row>
    <row r="8" spans="1:13" x14ac:dyDescent="0.2">
      <c r="A8" s="17">
        <v>12.5</v>
      </c>
      <c r="B8" s="21">
        <v>65150</v>
      </c>
      <c r="C8" s="21">
        <v>65272</v>
      </c>
      <c r="D8" s="21">
        <v>65747</v>
      </c>
      <c r="E8" s="21">
        <v>66268</v>
      </c>
      <c r="F8" s="21">
        <v>66789</v>
      </c>
      <c r="G8" s="21">
        <v>67173</v>
      </c>
      <c r="H8" s="21">
        <v>66582</v>
      </c>
      <c r="I8" s="21">
        <v>65713</v>
      </c>
      <c r="J8" s="21">
        <v>66511</v>
      </c>
      <c r="K8" s="18">
        <f t="shared" ref="K8:K9" si="0">AVERAGE(B8:J8)</f>
        <v>66133.888888888891</v>
      </c>
      <c r="L8" s="18">
        <f>K8-$K$17</f>
        <v>66118.555555555562</v>
      </c>
      <c r="M8" s="3">
        <f t="shared" ref="M8:M17" si="1">STDEV(B8:J8)</f>
        <v>698.89599448781451</v>
      </c>
    </row>
    <row r="9" spans="1:13" x14ac:dyDescent="0.2">
      <c r="A9" s="17">
        <f t="shared" ref="A9:A17" si="2">A8/2</f>
        <v>6.25</v>
      </c>
      <c r="B9" s="21">
        <v>37393</v>
      </c>
      <c r="C9" s="21">
        <v>38750</v>
      </c>
      <c r="D9" s="21">
        <v>38279</v>
      </c>
      <c r="E9" s="21">
        <v>38905</v>
      </c>
      <c r="F9" s="21">
        <v>38894</v>
      </c>
      <c r="G9" s="21">
        <v>39297</v>
      </c>
      <c r="H9" s="21">
        <v>37850</v>
      </c>
      <c r="I9" s="21">
        <v>39392</v>
      </c>
      <c r="J9" s="21">
        <v>39117</v>
      </c>
      <c r="K9" s="18">
        <f t="shared" si="0"/>
        <v>38653</v>
      </c>
      <c r="L9" s="18">
        <f t="shared" ref="L9:L17" si="3">K9-$K$17</f>
        <v>38637.666666666664</v>
      </c>
      <c r="M9" s="3">
        <f t="shared" si="1"/>
        <v>678.18065439822158</v>
      </c>
    </row>
    <row r="10" spans="1:13" x14ac:dyDescent="0.2">
      <c r="A10" s="17">
        <f t="shared" si="2"/>
        <v>3.125</v>
      </c>
      <c r="B10" s="21">
        <v>20350</v>
      </c>
      <c r="C10" s="21">
        <v>20579</v>
      </c>
      <c r="D10" s="21">
        <v>20579</v>
      </c>
      <c r="E10" s="21">
        <v>20867</v>
      </c>
      <c r="F10" s="21">
        <v>21329</v>
      </c>
      <c r="G10" s="21">
        <v>21160</v>
      </c>
      <c r="H10" s="21">
        <v>21189</v>
      </c>
      <c r="I10" s="21">
        <v>21080</v>
      </c>
      <c r="J10" s="21">
        <v>21214</v>
      </c>
      <c r="K10" s="18">
        <f>AVERAGE(B10:J10)</f>
        <v>20927.444444444445</v>
      </c>
      <c r="L10" s="18">
        <f t="shared" si="3"/>
        <v>20912.111111111113</v>
      </c>
      <c r="M10" s="3">
        <f t="shared" si="1"/>
        <v>348.03919000276073</v>
      </c>
    </row>
    <row r="11" spans="1:13" x14ac:dyDescent="0.2">
      <c r="A11" s="17">
        <f t="shared" si="2"/>
        <v>1.5625</v>
      </c>
      <c r="B11" s="21">
        <v>10723</v>
      </c>
      <c r="C11" s="21">
        <v>10759</v>
      </c>
      <c r="D11" s="21">
        <v>10630</v>
      </c>
      <c r="E11" s="21">
        <v>10908</v>
      </c>
      <c r="F11" s="21">
        <v>11171</v>
      </c>
      <c r="G11" s="21">
        <v>10872</v>
      </c>
      <c r="H11" s="21">
        <v>11155</v>
      </c>
      <c r="I11" s="21">
        <v>11273</v>
      </c>
      <c r="J11" s="21">
        <v>11060</v>
      </c>
      <c r="K11" s="18">
        <f>AVERAGE(B11:J11)</f>
        <v>10950.111111111111</v>
      </c>
      <c r="L11" s="18">
        <f t="shared" si="3"/>
        <v>10934.777777777777</v>
      </c>
      <c r="M11" s="3">
        <f t="shared" si="1"/>
        <v>225.15352786734459</v>
      </c>
    </row>
    <row r="12" spans="1:13" x14ac:dyDescent="0.2">
      <c r="A12" s="17">
        <f t="shared" si="2"/>
        <v>0.78125</v>
      </c>
      <c r="B12" s="21">
        <v>5499</v>
      </c>
      <c r="C12" s="21">
        <v>5557</v>
      </c>
      <c r="D12" s="21">
        <v>5483</v>
      </c>
      <c r="E12" s="21">
        <v>5515</v>
      </c>
      <c r="F12" s="21">
        <v>5649</v>
      </c>
      <c r="G12" s="21">
        <v>5600</v>
      </c>
      <c r="H12" s="21">
        <v>5618</v>
      </c>
      <c r="I12" s="21">
        <v>5633</v>
      </c>
      <c r="J12" s="21">
        <v>5634</v>
      </c>
      <c r="K12" s="18">
        <f t="shared" ref="K12:K17" si="4">AVERAGE(B12:J12)</f>
        <v>5576.4444444444443</v>
      </c>
      <c r="L12" s="18">
        <f t="shared" si="3"/>
        <v>5561.1111111111113</v>
      </c>
      <c r="M12" s="3">
        <f t="shared" si="1"/>
        <v>64.167965354823096</v>
      </c>
    </row>
    <row r="13" spans="1:13" x14ac:dyDescent="0.2">
      <c r="A13" s="17">
        <f t="shared" si="2"/>
        <v>0.390625</v>
      </c>
      <c r="B13" s="21">
        <v>2799</v>
      </c>
      <c r="C13" s="21">
        <v>2830</v>
      </c>
      <c r="D13" s="21">
        <v>2827</v>
      </c>
      <c r="E13" s="21">
        <v>2793</v>
      </c>
      <c r="F13" s="21">
        <v>2882</v>
      </c>
      <c r="G13" s="21">
        <v>2846</v>
      </c>
      <c r="H13" s="21">
        <v>2870</v>
      </c>
      <c r="I13" s="21">
        <v>2864</v>
      </c>
      <c r="J13" s="21">
        <v>2855</v>
      </c>
      <c r="K13" s="18">
        <f t="shared" si="4"/>
        <v>2840.6666666666665</v>
      </c>
      <c r="L13" s="18">
        <f t="shared" si="3"/>
        <v>2825.333333333333</v>
      </c>
      <c r="M13" s="3">
        <f t="shared" si="1"/>
        <v>30.935416596516042</v>
      </c>
    </row>
    <row r="14" spans="1:13" x14ac:dyDescent="0.2">
      <c r="A14" s="17">
        <f t="shared" si="2"/>
        <v>0.1953125</v>
      </c>
      <c r="B14" s="21">
        <v>1400</v>
      </c>
      <c r="C14" s="21">
        <v>1424</v>
      </c>
      <c r="D14" s="21">
        <v>1399</v>
      </c>
      <c r="E14" s="21">
        <v>1434</v>
      </c>
      <c r="F14" s="21">
        <v>1447</v>
      </c>
      <c r="G14" s="21">
        <v>1435</v>
      </c>
      <c r="H14" s="21">
        <v>1442</v>
      </c>
      <c r="I14" s="21">
        <v>1444</v>
      </c>
      <c r="J14" s="21">
        <v>1456</v>
      </c>
      <c r="K14" s="18">
        <f t="shared" si="4"/>
        <v>1431.2222222222222</v>
      </c>
      <c r="L14" s="18">
        <f t="shared" si="3"/>
        <v>1415.8888888888889</v>
      </c>
      <c r="M14" s="3">
        <f t="shared" si="1"/>
        <v>20.092148825957974</v>
      </c>
    </row>
    <row r="15" spans="1:13" x14ac:dyDescent="0.2">
      <c r="A15" s="17">
        <f t="shared" si="2"/>
        <v>9.765625E-2</v>
      </c>
      <c r="B15" s="21">
        <v>699</v>
      </c>
      <c r="C15" s="21">
        <v>717</v>
      </c>
      <c r="D15" s="21">
        <v>704</v>
      </c>
      <c r="E15" s="21">
        <v>724</v>
      </c>
      <c r="F15" s="21">
        <v>735</v>
      </c>
      <c r="G15" s="21">
        <v>732</v>
      </c>
      <c r="H15" s="21">
        <v>723</v>
      </c>
      <c r="I15" s="21">
        <v>710</v>
      </c>
      <c r="J15" s="21">
        <v>721</v>
      </c>
      <c r="K15" s="18">
        <f t="shared" si="4"/>
        <v>718.33333333333337</v>
      </c>
      <c r="L15" s="18">
        <f t="shared" si="3"/>
        <v>703</v>
      </c>
      <c r="M15" s="3">
        <f t="shared" si="1"/>
        <v>12.124355652982139</v>
      </c>
    </row>
    <row r="16" spans="1:13" x14ac:dyDescent="0.2">
      <c r="A16" s="17">
        <f t="shared" si="2"/>
        <v>4.8828125E-2</v>
      </c>
      <c r="B16" s="21">
        <v>367</v>
      </c>
      <c r="C16" s="21">
        <v>364</v>
      </c>
      <c r="D16" s="21">
        <v>359</v>
      </c>
      <c r="E16" s="21">
        <v>370</v>
      </c>
      <c r="F16" s="21">
        <v>363</v>
      </c>
      <c r="G16" s="21">
        <v>359</v>
      </c>
      <c r="H16" s="21">
        <v>369</v>
      </c>
      <c r="I16" s="21">
        <v>365</v>
      </c>
      <c r="J16" s="21">
        <v>372</v>
      </c>
      <c r="K16" s="18">
        <f t="shared" si="4"/>
        <v>365.33333333333331</v>
      </c>
      <c r="L16" s="18">
        <f t="shared" si="3"/>
        <v>350</v>
      </c>
      <c r="M16" s="3">
        <f t="shared" si="1"/>
        <v>4.6097722286464435</v>
      </c>
    </row>
    <row r="17" spans="1:13" x14ac:dyDescent="0.2">
      <c r="A17" s="17">
        <f t="shared" si="2"/>
        <v>2.44140625E-2</v>
      </c>
      <c r="B17" s="21">
        <v>14</v>
      </c>
      <c r="C17" s="21">
        <v>17</v>
      </c>
      <c r="D17" s="21">
        <v>19</v>
      </c>
      <c r="E17" s="21">
        <v>14</v>
      </c>
      <c r="F17" s="21">
        <v>14</v>
      </c>
      <c r="G17" s="21">
        <v>12</v>
      </c>
      <c r="H17" s="21">
        <v>19</v>
      </c>
      <c r="I17" s="21">
        <v>15</v>
      </c>
      <c r="J17" s="21">
        <v>14</v>
      </c>
      <c r="K17" s="18">
        <f t="shared" si="4"/>
        <v>15.333333333333334</v>
      </c>
      <c r="L17" s="18">
        <f t="shared" si="3"/>
        <v>0</v>
      </c>
      <c r="M17" s="3">
        <f t="shared" si="1"/>
        <v>2.4494897427831779</v>
      </c>
    </row>
    <row r="18" spans="1:13" x14ac:dyDescent="0.2">
      <c r="A18" s="17"/>
      <c r="B18" s="21"/>
      <c r="C18" s="21"/>
      <c r="D18" s="21"/>
      <c r="E18" s="21"/>
      <c r="F18" s="21"/>
      <c r="G18" s="21"/>
      <c r="H18" s="21"/>
      <c r="I18" s="21"/>
      <c r="J18" s="21"/>
      <c r="K18" s="18"/>
      <c r="L18" s="18"/>
    </row>
    <row r="19" spans="1:13" x14ac:dyDescent="0.2">
      <c r="A19" s="22">
        <v>43594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3" x14ac:dyDescent="0.2">
      <c r="A20" s="15" t="s">
        <v>29</v>
      </c>
      <c r="K20" s="18"/>
      <c r="L20" s="18"/>
    </row>
    <row r="21" spans="1:13" x14ac:dyDescent="0.2">
      <c r="A21" s="3" t="s">
        <v>28</v>
      </c>
      <c r="K21" s="18"/>
      <c r="L21" s="18"/>
    </row>
    <row r="22" spans="1:13" x14ac:dyDescent="0.2">
      <c r="B22" s="29" t="s">
        <v>14</v>
      </c>
      <c r="C22" s="29"/>
      <c r="D22" s="29"/>
      <c r="E22" s="29" t="s">
        <v>15</v>
      </c>
      <c r="F22" s="29"/>
      <c r="G22" s="29"/>
      <c r="H22" s="29" t="s">
        <v>16</v>
      </c>
      <c r="I22" s="29"/>
      <c r="J22" s="29"/>
      <c r="K22" s="30" t="s">
        <v>17</v>
      </c>
      <c r="L22" s="31" t="s">
        <v>27</v>
      </c>
      <c r="M22" s="32" t="s">
        <v>18</v>
      </c>
    </row>
    <row r="23" spans="1:13" s="12" customFormat="1" x14ac:dyDescent="0.2">
      <c r="A23" s="5" t="s">
        <v>19</v>
      </c>
      <c r="B23" s="5" t="s">
        <v>1</v>
      </c>
      <c r="C23" s="5" t="s">
        <v>2</v>
      </c>
      <c r="D23" s="5" t="s">
        <v>3</v>
      </c>
      <c r="E23" s="5" t="s">
        <v>20</v>
      </c>
      <c r="F23" s="5" t="s">
        <v>21</v>
      </c>
      <c r="G23" s="5" t="s">
        <v>22</v>
      </c>
      <c r="H23" s="5" t="s">
        <v>23</v>
      </c>
      <c r="I23" s="5" t="s">
        <v>24</v>
      </c>
      <c r="J23" s="5" t="s">
        <v>25</v>
      </c>
      <c r="K23" s="30"/>
      <c r="L23" s="31"/>
      <c r="M23" s="32"/>
    </row>
    <row r="24" spans="1:13" x14ac:dyDescent="0.2">
      <c r="A24" s="19">
        <v>50</v>
      </c>
      <c r="B24" s="21">
        <v>67326</v>
      </c>
      <c r="C24" s="21">
        <v>67151</v>
      </c>
      <c r="D24" s="21">
        <v>67569</v>
      </c>
      <c r="E24" s="21">
        <v>67590</v>
      </c>
      <c r="F24" s="21">
        <v>68190</v>
      </c>
      <c r="G24" s="21">
        <v>68559</v>
      </c>
      <c r="H24" s="21">
        <v>67550</v>
      </c>
      <c r="I24" s="21">
        <v>68820</v>
      </c>
      <c r="J24" s="21">
        <v>66745</v>
      </c>
      <c r="K24" s="18">
        <f t="shared" ref="K24:K25" si="5">AVERAGE(B24:J24)</f>
        <v>67722.222222222219</v>
      </c>
      <c r="L24" s="20">
        <f>K24-$K$35</f>
        <v>67041.111111111109</v>
      </c>
      <c r="M24" s="13">
        <f t="shared" ref="M24:M35" si="6">STDEV(B24:J24)</f>
        <v>673.88793166552887</v>
      </c>
    </row>
    <row r="25" spans="1:13" x14ac:dyDescent="0.2">
      <c r="A25" s="19">
        <f>A24/2</f>
        <v>25</v>
      </c>
      <c r="B25" s="21">
        <v>53193</v>
      </c>
      <c r="C25" s="21">
        <v>52249</v>
      </c>
      <c r="D25" s="21">
        <v>52961</v>
      </c>
      <c r="E25" s="21">
        <v>53284</v>
      </c>
      <c r="F25" s="21">
        <v>53498</v>
      </c>
      <c r="G25" s="21">
        <v>53776</v>
      </c>
      <c r="H25" s="21">
        <v>53356</v>
      </c>
      <c r="I25" s="21">
        <v>53329</v>
      </c>
      <c r="J25" s="21">
        <v>51819</v>
      </c>
      <c r="K25" s="18">
        <f t="shared" si="5"/>
        <v>53051.666666666664</v>
      </c>
      <c r="L25" s="20">
        <f t="shared" ref="L25:L34" si="7">K25-$K$35</f>
        <v>52370.555555555555</v>
      </c>
      <c r="M25" s="13">
        <f t="shared" si="6"/>
        <v>626.43036324878119</v>
      </c>
    </row>
    <row r="26" spans="1:13" x14ac:dyDescent="0.2">
      <c r="A26" s="19">
        <f>A25/2</f>
        <v>12.5</v>
      </c>
      <c r="B26" s="21">
        <v>35147</v>
      </c>
      <c r="C26" s="21">
        <v>34693</v>
      </c>
      <c r="D26" s="21">
        <v>34932</v>
      </c>
      <c r="E26" s="21">
        <v>35163</v>
      </c>
      <c r="F26" s="21">
        <v>35298</v>
      </c>
      <c r="G26" s="21">
        <v>35476</v>
      </c>
      <c r="H26" s="21">
        <v>35299</v>
      </c>
      <c r="I26" s="21">
        <v>34994</v>
      </c>
      <c r="J26" s="21">
        <v>33846</v>
      </c>
      <c r="K26" s="18">
        <f>AVERAGE(B26:J26)</f>
        <v>34983.111111111109</v>
      </c>
      <c r="L26" s="20">
        <f t="shared" si="7"/>
        <v>34302</v>
      </c>
      <c r="M26" s="13">
        <f t="shared" si="6"/>
        <v>484.89907311842853</v>
      </c>
    </row>
    <row r="27" spans="1:13" x14ac:dyDescent="0.2">
      <c r="A27" s="19">
        <f>A26/2</f>
        <v>6.25</v>
      </c>
      <c r="B27" s="21">
        <v>20711</v>
      </c>
      <c r="C27" s="21">
        <v>20737</v>
      </c>
      <c r="D27" s="21">
        <v>20891</v>
      </c>
      <c r="E27" s="21">
        <v>20579</v>
      </c>
      <c r="F27" s="21">
        <v>21165</v>
      </c>
      <c r="G27" s="21">
        <v>20965</v>
      </c>
      <c r="H27" s="21">
        <v>20933</v>
      </c>
      <c r="I27" s="21">
        <v>20971</v>
      </c>
      <c r="J27" s="21">
        <v>20132</v>
      </c>
      <c r="K27" s="18">
        <f>AVERAGE(B27:J27)</f>
        <v>20787.111111111109</v>
      </c>
      <c r="L27" s="20">
        <f t="shared" si="7"/>
        <v>20106</v>
      </c>
      <c r="M27" s="13">
        <f t="shared" si="6"/>
        <v>300.23342770436324</v>
      </c>
    </row>
    <row r="28" spans="1:13" x14ac:dyDescent="0.2">
      <c r="A28" s="19">
        <f t="shared" ref="A28:A34" si="8">A27/2</f>
        <v>3.125</v>
      </c>
      <c r="B28" s="21">
        <v>11633</v>
      </c>
      <c r="C28" s="21">
        <v>11542</v>
      </c>
      <c r="D28" s="21">
        <v>11727</v>
      </c>
      <c r="E28" s="21">
        <v>11757</v>
      </c>
      <c r="F28" s="21">
        <v>11770</v>
      </c>
      <c r="G28" s="21">
        <v>11868</v>
      </c>
      <c r="H28" s="21">
        <v>11690</v>
      </c>
      <c r="I28" s="21">
        <v>11816</v>
      </c>
      <c r="J28" s="21">
        <v>11219</v>
      </c>
      <c r="K28" s="18">
        <f t="shared" ref="K28:K35" si="9">AVERAGE(B28:J28)</f>
        <v>11669.111111111111</v>
      </c>
      <c r="L28" s="20">
        <f t="shared" si="7"/>
        <v>10988</v>
      </c>
      <c r="M28" s="13">
        <f t="shared" si="6"/>
        <v>194.57803347529008</v>
      </c>
    </row>
    <row r="29" spans="1:13" x14ac:dyDescent="0.2">
      <c r="A29" s="19">
        <f t="shared" si="8"/>
        <v>1.5625</v>
      </c>
      <c r="B29" s="21">
        <v>6072</v>
      </c>
      <c r="C29" s="21">
        <v>6312</v>
      </c>
      <c r="D29" s="21">
        <v>6536</v>
      </c>
      <c r="E29" s="21">
        <v>6403</v>
      </c>
      <c r="F29" s="21">
        <v>6422</v>
      </c>
      <c r="G29" s="21">
        <v>6442</v>
      </c>
      <c r="H29" s="21">
        <v>6479</v>
      </c>
      <c r="I29" s="21">
        <v>6593</v>
      </c>
      <c r="J29" s="21">
        <v>6175</v>
      </c>
      <c r="K29" s="18">
        <f t="shared" si="9"/>
        <v>6381.5555555555557</v>
      </c>
      <c r="L29" s="20">
        <f t="shared" si="7"/>
        <v>5700.4444444444443</v>
      </c>
      <c r="M29" s="13">
        <f t="shared" si="6"/>
        <v>168.49859874128859</v>
      </c>
    </row>
    <row r="30" spans="1:13" x14ac:dyDescent="0.2">
      <c r="A30" s="19">
        <f t="shared" si="8"/>
        <v>0.78125</v>
      </c>
      <c r="B30" s="21">
        <v>3544</v>
      </c>
      <c r="C30" s="21">
        <v>3566</v>
      </c>
      <c r="D30" s="21">
        <v>3748</v>
      </c>
      <c r="E30" s="21">
        <v>3638</v>
      </c>
      <c r="F30" s="21">
        <v>3613</v>
      </c>
      <c r="G30" s="21">
        <v>3575</v>
      </c>
      <c r="H30" s="21">
        <v>3660</v>
      </c>
      <c r="I30" s="21">
        <v>3704</v>
      </c>
      <c r="J30" s="21">
        <v>3742</v>
      </c>
      <c r="K30" s="18">
        <f t="shared" si="9"/>
        <v>3643.3333333333335</v>
      </c>
      <c r="L30" s="20">
        <f t="shared" si="7"/>
        <v>2962.2222222222226</v>
      </c>
      <c r="M30" s="13">
        <f t="shared" si="6"/>
        <v>75.922658014587441</v>
      </c>
    </row>
    <row r="31" spans="1:13" x14ac:dyDescent="0.2">
      <c r="A31" s="19">
        <f t="shared" si="8"/>
        <v>0.390625</v>
      </c>
      <c r="B31" s="21">
        <v>2042</v>
      </c>
      <c r="C31" s="21">
        <v>2189</v>
      </c>
      <c r="D31" s="21">
        <v>2249</v>
      </c>
      <c r="E31" s="21">
        <v>2159</v>
      </c>
      <c r="F31" s="21">
        <v>2142</v>
      </c>
      <c r="G31" s="21">
        <v>2252</v>
      </c>
      <c r="H31" s="21">
        <v>2227</v>
      </c>
      <c r="I31" s="21">
        <v>2194</v>
      </c>
      <c r="J31" s="21">
        <v>2168</v>
      </c>
      <c r="K31" s="18">
        <f t="shared" si="9"/>
        <v>2180.2222222222222</v>
      </c>
      <c r="L31" s="20">
        <f t="shared" si="7"/>
        <v>1499.1111111111111</v>
      </c>
      <c r="M31" s="13">
        <f t="shared" si="6"/>
        <v>64.714329513983571</v>
      </c>
    </row>
    <row r="32" spans="1:13" x14ac:dyDescent="0.2">
      <c r="A32" s="19">
        <f t="shared" si="8"/>
        <v>0.1953125</v>
      </c>
      <c r="B32" s="21">
        <v>1514</v>
      </c>
      <c r="C32" s="21">
        <v>1414</v>
      </c>
      <c r="D32" s="21">
        <v>1495</v>
      </c>
      <c r="E32" s="21">
        <v>1410</v>
      </c>
      <c r="F32" s="21">
        <v>1402</v>
      </c>
      <c r="G32" s="21">
        <v>1511</v>
      </c>
      <c r="H32" s="21">
        <v>1451</v>
      </c>
      <c r="I32" s="21">
        <v>1463</v>
      </c>
      <c r="J32" s="21">
        <v>1469</v>
      </c>
      <c r="K32" s="18">
        <f t="shared" si="9"/>
        <v>1458.7777777777778</v>
      </c>
      <c r="L32" s="20">
        <f t="shared" si="7"/>
        <v>777.66666666666674</v>
      </c>
      <c r="M32" s="13">
        <f t="shared" si="6"/>
        <v>43.127073219086462</v>
      </c>
    </row>
    <row r="33" spans="1:13" x14ac:dyDescent="0.2">
      <c r="A33" s="19">
        <f t="shared" si="8"/>
        <v>9.765625E-2</v>
      </c>
      <c r="B33" s="21">
        <v>1111</v>
      </c>
      <c r="C33" s="21">
        <v>1054</v>
      </c>
      <c r="D33" s="21">
        <v>1111</v>
      </c>
      <c r="E33" s="21">
        <v>1065</v>
      </c>
      <c r="F33" s="21">
        <v>1029</v>
      </c>
      <c r="G33" s="21">
        <v>1120</v>
      </c>
      <c r="H33" s="21">
        <v>1043</v>
      </c>
      <c r="I33" s="21">
        <v>978</v>
      </c>
      <c r="J33" s="21">
        <v>1036</v>
      </c>
      <c r="K33" s="18">
        <f t="shared" si="9"/>
        <v>1060.7777777777778</v>
      </c>
      <c r="L33" s="20">
        <f t="shared" si="7"/>
        <v>379.66666666666674</v>
      </c>
      <c r="M33" s="13">
        <f t="shared" si="6"/>
        <v>46.647019673763126</v>
      </c>
    </row>
    <row r="34" spans="1:13" x14ac:dyDescent="0.2">
      <c r="A34" s="19">
        <f t="shared" si="8"/>
        <v>4.8828125E-2</v>
      </c>
      <c r="B34" s="21">
        <v>907</v>
      </c>
      <c r="C34" s="21">
        <v>888</v>
      </c>
      <c r="D34" s="21">
        <v>893</v>
      </c>
      <c r="E34" s="21">
        <v>803</v>
      </c>
      <c r="F34" s="21">
        <v>822</v>
      </c>
      <c r="G34" s="21">
        <v>894</v>
      </c>
      <c r="H34" s="21">
        <v>855</v>
      </c>
      <c r="I34" s="21">
        <v>786</v>
      </c>
      <c r="J34" s="21">
        <v>753</v>
      </c>
      <c r="K34" s="18">
        <f t="shared" si="9"/>
        <v>844.55555555555554</v>
      </c>
      <c r="L34" s="20">
        <f t="shared" si="7"/>
        <v>163.44444444444446</v>
      </c>
      <c r="M34" s="13">
        <f t="shared" si="6"/>
        <v>55.603756867479532</v>
      </c>
    </row>
    <row r="35" spans="1:13" x14ac:dyDescent="0.2">
      <c r="A35" s="19">
        <v>0</v>
      </c>
      <c r="B35" s="21">
        <v>667</v>
      </c>
      <c r="C35" s="21">
        <v>681</v>
      </c>
      <c r="D35" s="21">
        <v>752</v>
      </c>
      <c r="E35" s="21">
        <v>653</v>
      </c>
      <c r="F35" s="21">
        <v>708</v>
      </c>
      <c r="G35" s="21">
        <v>750</v>
      </c>
      <c r="H35" s="21">
        <v>654</v>
      </c>
      <c r="I35" s="21">
        <v>681</v>
      </c>
      <c r="J35" s="21">
        <v>584</v>
      </c>
      <c r="K35" s="18">
        <f t="shared" si="9"/>
        <v>681.11111111111109</v>
      </c>
      <c r="L35" s="20">
        <f t="shared" ref="L35" si="10">K35-$K$35</f>
        <v>0</v>
      </c>
      <c r="M35" s="13">
        <f t="shared" si="6"/>
        <v>52.020295184774866</v>
      </c>
    </row>
    <row r="36" spans="1:13" x14ac:dyDescent="0.2">
      <c r="A36" s="17"/>
      <c r="B36" s="21"/>
      <c r="C36" s="21"/>
      <c r="D36" s="21"/>
      <c r="E36" s="21"/>
      <c r="F36" s="21"/>
      <c r="G36" s="21"/>
      <c r="H36" s="21"/>
      <c r="I36" s="21"/>
      <c r="J36" s="21"/>
      <c r="K36" s="18"/>
      <c r="L36" s="18"/>
    </row>
    <row r="37" spans="1:13" x14ac:dyDescent="0.2">
      <c r="A37" s="22">
        <v>43594</v>
      </c>
      <c r="B37" s="16"/>
      <c r="C37" s="16"/>
      <c r="D37" s="16"/>
      <c r="E37" s="16"/>
      <c r="F37" s="16"/>
      <c r="G37" s="16"/>
      <c r="H37" s="16"/>
      <c r="I37" s="16"/>
      <c r="J37" s="16"/>
    </row>
    <row r="38" spans="1:13" x14ac:dyDescent="0.2">
      <c r="A38" s="15" t="s">
        <v>30</v>
      </c>
    </row>
    <row r="39" spans="1:13" x14ac:dyDescent="0.2">
      <c r="A39" s="3" t="s">
        <v>28</v>
      </c>
    </row>
    <row r="40" spans="1:13" ht="16" customHeight="1" x14ac:dyDescent="0.2">
      <c r="B40" s="29" t="s">
        <v>14</v>
      </c>
      <c r="C40" s="29"/>
      <c r="D40" s="29"/>
      <c r="E40" s="29" t="s">
        <v>15</v>
      </c>
      <c r="F40" s="29"/>
      <c r="G40" s="29"/>
      <c r="H40" s="29" t="s">
        <v>16</v>
      </c>
      <c r="I40" s="29"/>
      <c r="J40" s="29"/>
      <c r="K40" s="30" t="s">
        <v>17</v>
      </c>
      <c r="L40" s="31" t="s">
        <v>27</v>
      </c>
      <c r="M40" s="32" t="s">
        <v>18</v>
      </c>
    </row>
    <row r="41" spans="1:13" s="12" customFormat="1" x14ac:dyDescent="0.2">
      <c r="A41" s="5" t="s">
        <v>19</v>
      </c>
      <c r="B41" s="5" t="s">
        <v>1</v>
      </c>
      <c r="C41" s="5" t="s">
        <v>2</v>
      </c>
      <c r="D41" s="5" t="s">
        <v>3</v>
      </c>
      <c r="E41" s="5" t="s">
        <v>20</v>
      </c>
      <c r="F41" s="5" t="s">
        <v>21</v>
      </c>
      <c r="G41" s="5" t="s">
        <v>22</v>
      </c>
      <c r="H41" s="5" t="s">
        <v>23</v>
      </c>
      <c r="I41" s="5" t="s">
        <v>24</v>
      </c>
      <c r="J41" s="5" t="s">
        <v>25</v>
      </c>
      <c r="K41" s="30"/>
      <c r="L41" s="31"/>
      <c r="M41" s="32"/>
    </row>
    <row r="42" spans="1:13" x14ac:dyDescent="0.2">
      <c r="A42" s="17">
        <f>6.25</f>
        <v>6.25</v>
      </c>
      <c r="B42" s="21">
        <v>80586</v>
      </c>
      <c r="C42" s="21">
        <v>80565</v>
      </c>
      <c r="D42" s="21">
        <v>81451</v>
      </c>
      <c r="E42" s="21">
        <v>80201</v>
      </c>
      <c r="F42" s="21">
        <v>82069</v>
      </c>
      <c r="G42" s="21">
        <v>81648</v>
      </c>
      <c r="H42" s="21">
        <v>81827</v>
      </c>
      <c r="I42" s="21">
        <v>81563</v>
      </c>
      <c r="J42" s="21">
        <v>78599</v>
      </c>
      <c r="K42" s="18">
        <f>AVERAGE(B42:J42)</f>
        <v>80945.444444444438</v>
      </c>
      <c r="L42" s="18">
        <f>K42-$K$50</f>
        <v>78258.111111111109</v>
      </c>
      <c r="M42" s="3">
        <f t="shared" ref="M42:M50" si="11">STDEV(B42:J42)</f>
        <v>1089.9541402177331</v>
      </c>
    </row>
    <row r="43" spans="1:13" x14ac:dyDescent="0.2">
      <c r="A43" s="17">
        <f t="shared" ref="A43:A49" si="12">A42/2</f>
        <v>3.125</v>
      </c>
      <c r="B43" s="21">
        <v>45633</v>
      </c>
      <c r="C43" s="21">
        <v>45120</v>
      </c>
      <c r="D43" s="21">
        <v>46120</v>
      </c>
      <c r="E43" s="21">
        <v>46490</v>
      </c>
      <c r="F43" s="21">
        <v>46169</v>
      </c>
      <c r="G43" s="21">
        <v>46765</v>
      </c>
      <c r="H43" s="21">
        <v>45937</v>
      </c>
      <c r="I43" s="21">
        <v>46212</v>
      </c>
      <c r="J43" s="21">
        <v>44143</v>
      </c>
      <c r="K43" s="18">
        <f t="shared" ref="K43:K49" si="13">AVERAGE(B43:J43)</f>
        <v>45843.222222222219</v>
      </c>
      <c r="L43" s="18">
        <f t="shared" ref="L43:L50" si="14">K43-$K$50</f>
        <v>43155.888888888883</v>
      </c>
      <c r="M43" s="3">
        <f t="shared" si="11"/>
        <v>794.78955984867116</v>
      </c>
    </row>
    <row r="44" spans="1:13" x14ac:dyDescent="0.2">
      <c r="A44" s="17">
        <f t="shared" si="12"/>
        <v>1.5625</v>
      </c>
      <c r="B44" s="21">
        <v>24126</v>
      </c>
      <c r="C44" s="21">
        <v>24979</v>
      </c>
      <c r="D44" s="21">
        <v>25720</v>
      </c>
      <c r="E44" s="21">
        <v>25007</v>
      </c>
      <c r="F44" s="21">
        <v>25321</v>
      </c>
      <c r="G44" s="21">
        <v>25561</v>
      </c>
      <c r="H44" s="21">
        <v>25566</v>
      </c>
      <c r="I44" s="21">
        <v>25669</v>
      </c>
      <c r="J44" s="21">
        <v>24374</v>
      </c>
      <c r="K44" s="18">
        <f t="shared" si="13"/>
        <v>25147</v>
      </c>
      <c r="L44" s="18">
        <f t="shared" si="14"/>
        <v>22459.666666666668</v>
      </c>
      <c r="M44" s="3">
        <f t="shared" si="11"/>
        <v>577.26077296140602</v>
      </c>
    </row>
    <row r="45" spans="1:13" x14ac:dyDescent="0.2">
      <c r="A45" s="17">
        <f t="shared" si="12"/>
        <v>0.78125</v>
      </c>
      <c r="B45" s="21">
        <v>14100</v>
      </c>
      <c r="C45" s="21">
        <v>14155</v>
      </c>
      <c r="D45" s="21">
        <v>14756</v>
      </c>
      <c r="E45" s="21">
        <v>14298</v>
      </c>
      <c r="F45" s="21">
        <v>14214</v>
      </c>
      <c r="G45" s="21">
        <v>14281</v>
      </c>
      <c r="H45" s="21">
        <v>14370</v>
      </c>
      <c r="I45" s="21">
        <v>14492</v>
      </c>
      <c r="J45" s="21">
        <v>14688</v>
      </c>
      <c r="K45" s="18">
        <f t="shared" si="13"/>
        <v>14372.666666666666</v>
      </c>
      <c r="L45" s="18">
        <f t="shared" si="14"/>
        <v>11685.333333333332</v>
      </c>
      <c r="M45" s="3">
        <f t="shared" si="11"/>
        <v>229.53921233636751</v>
      </c>
    </row>
    <row r="46" spans="1:13" x14ac:dyDescent="0.2">
      <c r="A46" s="17">
        <f t="shared" si="12"/>
        <v>0.390625</v>
      </c>
      <c r="B46" s="21">
        <v>8038</v>
      </c>
      <c r="C46" s="21">
        <v>8632</v>
      </c>
      <c r="D46" s="21">
        <v>8857</v>
      </c>
      <c r="E46" s="21">
        <v>8487</v>
      </c>
      <c r="F46" s="21">
        <v>8422</v>
      </c>
      <c r="G46" s="21">
        <v>8887</v>
      </c>
      <c r="H46" s="21">
        <v>8787</v>
      </c>
      <c r="I46" s="21">
        <v>8585</v>
      </c>
      <c r="J46" s="21">
        <v>8562</v>
      </c>
      <c r="K46" s="18">
        <f t="shared" si="13"/>
        <v>8584.1111111111113</v>
      </c>
      <c r="L46" s="18">
        <f t="shared" si="14"/>
        <v>5896.7777777777774</v>
      </c>
      <c r="M46" s="3">
        <f t="shared" si="11"/>
        <v>260.79323440440533</v>
      </c>
    </row>
    <row r="47" spans="1:13" x14ac:dyDescent="0.2">
      <c r="A47" s="17">
        <f t="shared" si="12"/>
        <v>0.1953125</v>
      </c>
      <c r="B47" s="21">
        <v>5979</v>
      </c>
      <c r="C47" s="21">
        <v>5567</v>
      </c>
      <c r="D47" s="21">
        <v>5913</v>
      </c>
      <c r="E47" s="21">
        <v>5565</v>
      </c>
      <c r="F47" s="21">
        <v>5507</v>
      </c>
      <c r="G47" s="21">
        <v>5953</v>
      </c>
      <c r="H47" s="21">
        <v>5690</v>
      </c>
      <c r="I47" s="21">
        <v>5792</v>
      </c>
      <c r="J47" s="21">
        <v>5712</v>
      </c>
      <c r="K47" s="18">
        <f t="shared" si="13"/>
        <v>5742</v>
      </c>
      <c r="L47" s="18">
        <f t="shared" si="14"/>
        <v>3054.6666666666665</v>
      </c>
      <c r="M47" s="3">
        <f t="shared" si="11"/>
        <v>177.90938704857595</v>
      </c>
    </row>
    <row r="48" spans="1:13" x14ac:dyDescent="0.2">
      <c r="A48" s="17">
        <f t="shared" si="12"/>
        <v>9.765625E-2</v>
      </c>
      <c r="B48" s="21">
        <v>4455</v>
      </c>
      <c r="C48" s="21">
        <v>4158</v>
      </c>
      <c r="D48" s="21">
        <v>4370</v>
      </c>
      <c r="E48" s="21">
        <v>4156</v>
      </c>
      <c r="F48" s="21">
        <v>4003</v>
      </c>
      <c r="G48" s="21">
        <v>4461</v>
      </c>
      <c r="H48" s="21">
        <v>4136</v>
      </c>
      <c r="I48" s="21">
        <v>3887</v>
      </c>
      <c r="J48" s="21">
        <v>4085</v>
      </c>
      <c r="K48" s="18">
        <f t="shared" si="13"/>
        <v>4190.1111111111113</v>
      </c>
      <c r="L48" s="18">
        <f t="shared" si="14"/>
        <v>1502.7777777777778</v>
      </c>
      <c r="M48" s="3">
        <f t="shared" si="11"/>
        <v>199.67626576814558</v>
      </c>
    </row>
    <row r="49" spans="1:13" x14ac:dyDescent="0.2">
      <c r="A49" s="17">
        <f t="shared" si="12"/>
        <v>4.8828125E-2</v>
      </c>
      <c r="B49" s="21">
        <v>3602</v>
      </c>
      <c r="C49" s="21">
        <v>3522</v>
      </c>
      <c r="D49" s="21">
        <v>3525</v>
      </c>
      <c r="E49" s="21">
        <v>3188</v>
      </c>
      <c r="F49" s="21">
        <v>3225</v>
      </c>
      <c r="G49" s="21">
        <v>3539</v>
      </c>
      <c r="H49" s="21">
        <v>3391</v>
      </c>
      <c r="I49" s="21">
        <v>3119</v>
      </c>
      <c r="J49" s="21">
        <v>3027</v>
      </c>
      <c r="K49" s="18">
        <f t="shared" si="13"/>
        <v>3348.6666666666665</v>
      </c>
      <c r="L49" s="18">
        <f t="shared" si="14"/>
        <v>661.33333333333303</v>
      </c>
      <c r="M49" s="3">
        <f t="shared" si="11"/>
        <v>212.32581096041997</v>
      </c>
    </row>
    <row r="50" spans="1:13" x14ac:dyDescent="0.2">
      <c r="A50" s="17">
        <v>0</v>
      </c>
      <c r="B50" s="21">
        <v>2612</v>
      </c>
      <c r="C50" s="21">
        <v>2700</v>
      </c>
      <c r="D50" s="21">
        <v>3009</v>
      </c>
      <c r="E50" s="21">
        <v>2611</v>
      </c>
      <c r="F50" s="21">
        <v>2788</v>
      </c>
      <c r="G50" s="21">
        <v>2934</v>
      </c>
      <c r="H50" s="21">
        <v>2560</v>
      </c>
      <c r="I50" s="21">
        <v>2641</v>
      </c>
      <c r="J50" s="21">
        <v>2331</v>
      </c>
      <c r="K50" s="18">
        <f>AVERAGE(B50:J50)</f>
        <v>2687.3333333333335</v>
      </c>
      <c r="L50" s="18">
        <f t="shared" si="14"/>
        <v>0</v>
      </c>
      <c r="M50" s="3">
        <f t="shared" si="11"/>
        <v>203.54483535575153</v>
      </c>
    </row>
    <row r="51" spans="1:13" x14ac:dyDescent="0.2">
      <c r="B51" s="16"/>
      <c r="C51" s="16"/>
      <c r="D51" s="16"/>
      <c r="E51" s="16"/>
      <c r="F51" s="16"/>
      <c r="G51" s="16"/>
      <c r="H51" s="16"/>
      <c r="I51" s="16"/>
      <c r="J51" s="16"/>
    </row>
    <row r="52" spans="1:13" x14ac:dyDescent="0.2">
      <c r="A52" s="22">
        <v>44094</v>
      </c>
      <c r="B52" s="16"/>
      <c r="C52" s="16"/>
      <c r="D52" s="16"/>
      <c r="E52" s="16"/>
      <c r="F52" s="16"/>
      <c r="G52" s="16"/>
      <c r="H52" s="16"/>
      <c r="I52" s="16"/>
      <c r="J52" s="16"/>
    </row>
    <row r="53" spans="1:13" x14ac:dyDescent="0.2">
      <c r="A53" s="15" t="s">
        <v>32</v>
      </c>
    </row>
    <row r="54" spans="1:13" x14ac:dyDescent="0.2">
      <c r="A54" s="3" t="s">
        <v>28</v>
      </c>
    </row>
    <row r="55" spans="1:13" x14ac:dyDescent="0.2">
      <c r="B55" s="29" t="s">
        <v>14</v>
      </c>
      <c r="C55" s="29"/>
      <c r="D55" s="29"/>
      <c r="E55" s="29" t="s">
        <v>15</v>
      </c>
      <c r="F55" s="29"/>
      <c r="G55" s="29"/>
      <c r="H55" s="29" t="s">
        <v>16</v>
      </c>
      <c r="I55" s="29"/>
      <c r="J55" s="29"/>
      <c r="K55" s="30" t="s">
        <v>17</v>
      </c>
      <c r="L55" s="31" t="s">
        <v>27</v>
      </c>
      <c r="M55" s="32" t="s">
        <v>18</v>
      </c>
    </row>
    <row r="56" spans="1:13" s="12" customFormat="1" x14ac:dyDescent="0.2">
      <c r="A56" s="5" t="s">
        <v>19</v>
      </c>
      <c r="B56" s="5" t="s">
        <v>1</v>
      </c>
      <c r="C56" s="5" t="s">
        <v>2</v>
      </c>
      <c r="D56" s="5" t="s">
        <v>3</v>
      </c>
      <c r="E56" s="5" t="s">
        <v>20</v>
      </c>
      <c r="F56" s="5" t="s">
        <v>21</v>
      </c>
      <c r="G56" s="5" t="s">
        <v>22</v>
      </c>
      <c r="H56" s="5" t="s">
        <v>23</v>
      </c>
      <c r="I56" s="5" t="s">
        <v>24</v>
      </c>
      <c r="J56" s="5" t="s">
        <v>25</v>
      </c>
      <c r="K56" s="30"/>
      <c r="L56" s="31"/>
      <c r="M56" s="32"/>
    </row>
    <row r="57" spans="1:13" x14ac:dyDescent="0.2">
      <c r="A57" s="17">
        <f>6.25</f>
        <v>6.25</v>
      </c>
      <c r="B57" s="23">
        <v>72083</v>
      </c>
      <c r="C57" s="23">
        <v>71741</v>
      </c>
      <c r="D57" s="23">
        <v>73153</v>
      </c>
      <c r="E57" s="23">
        <v>74209</v>
      </c>
      <c r="F57" s="23">
        <v>74406</v>
      </c>
      <c r="G57" s="23">
        <v>72875</v>
      </c>
      <c r="H57" s="23">
        <v>73201</v>
      </c>
      <c r="I57" s="23">
        <v>71847</v>
      </c>
      <c r="J57" s="23">
        <v>71611</v>
      </c>
      <c r="K57" s="18">
        <f>AVERAGE(B57:J57)</f>
        <v>72791.777777777781</v>
      </c>
      <c r="L57" s="18">
        <f>K57-$K$65</f>
        <v>71089.111111111109</v>
      </c>
      <c r="M57" s="3">
        <f t="shared" ref="M57:M65" si="15">STDEV(B57:J57)</f>
        <v>1049.5501152610316</v>
      </c>
    </row>
    <row r="58" spans="1:13" x14ac:dyDescent="0.2">
      <c r="A58" s="17">
        <f t="shared" ref="A58:A64" si="16">A57/2</f>
        <v>3.125</v>
      </c>
      <c r="B58" s="23">
        <v>40431</v>
      </c>
      <c r="C58" s="23">
        <v>39933</v>
      </c>
      <c r="D58" s="23">
        <v>39397</v>
      </c>
      <c r="E58" s="23">
        <v>39543</v>
      </c>
      <c r="F58" s="23">
        <v>40407</v>
      </c>
      <c r="G58" s="23">
        <v>40317</v>
      </c>
      <c r="H58" s="23">
        <v>40310</v>
      </c>
      <c r="I58" s="23">
        <v>40010</v>
      </c>
      <c r="J58" s="23">
        <v>39071</v>
      </c>
      <c r="K58" s="18">
        <f t="shared" ref="K58:K64" si="17">AVERAGE(B58:J58)</f>
        <v>39935.444444444445</v>
      </c>
      <c r="L58" s="18">
        <f t="shared" ref="L58:L65" si="18">K58-$K$65</f>
        <v>38232.777777777781</v>
      </c>
      <c r="M58" s="3">
        <f t="shared" si="15"/>
        <v>493.78388772597447</v>
      </c>
    </row>
    <row r="59" spans="1:13" x14ac:dyDescent="0.2">
      <c r="A59" s="17">
        <f t="shared" si="16"/>
        <v>1.5625</v>
      </c>
      <c r="B59" s="23">
        <v>22039</v>
      </c>
      <c r="C59" s="23">
        <v>20727</v>
      </c>
      <c r="D59" s="23">
        <v>21633</v>
      </c>
      <c r="E59" s="23">
        <v>20058</v>
      </c>
      <c r="F59" s="23">
        <v>20758</v>
      </c>
      <c r="G59" s="23">
        <v>21977</v>
      </c>
      <c r="H59" s="23">
        <v>22238</v>
      </c>
      <c r="I59" s="23">
        <v>21791</v>
      </c>
      <c r="J59" s="23">
        <v>21364</v>
      </c>
      <c r="K59" s="18">
        <f t="shared" si="17"/>
        <v>21398.333333333332</v>
      </c>
      <c r="L59" s="18">
        <f t="shared" si="18"/>
        <v>19695.666666666664</v>
      </c>
      <c r="M59" s="3">
        <f t="shared" si="15"/>
        <v>734.6761191164444</v>
      </c>
    </row>
    <row r="60" spans="1:13" x14ac:dyDescent="0.2">
      <c r="A60" s="17">
        <f t="shared" si="16"/>
        <v>0.78125</v>
      </c>
      <c r="B60" s="23">
        <v>11350</v>
      </c>
      <c r="C60" s="23">
        <v>11355</v>
      </c>
      <c r="D60" s="23">
        <v>11510</v>
      </c>
      <c r="E60" s="23">
        <v>10174</v>
      </c>
      <c r="F60" s="23">
        <v>11712</v>
      </c>
      <c r="G60" s="23">
        <v>12042</v>
      </c>
      <c r="H60" s="23">
        <v>12095</v>
      </c>
      <c r="I60" s="23">
        <v>12046</v>
      </c>
      <c r="J60" s="23">
        <v>11799</v>
      </c>
      <c r="K60" s="18">
        <f t="shared" si="17"/>
        <v>11564.777777777777</v>
      </c>
      <c r="L60" s="18">
        <f t="shared" si="18"/>
        <v>9862.1111111111113</v>
      </c>
      <c r="M60" s="3">
        <f t="shared" si="15"/>
        <v>596.27862148868337</v>
      </c>
    </row>
    <row r="61" spans="1:13" x14ac:dyDescent="0.2">
      <c r="A61" s="17">
        <f t="shared" si="16"/>
        <v>0.390625</v>
      </c>
      <c r="B61" s="23">
        <v>7067</v>
      </c>
      <c r="C61" s="23">
        <v>6856</v>
      </c>
      <c r="D61" s="23">
        <v>6839</v>
      </c>
      <c r="E61" s="23">
        <v>6778</v>
      </c>
      <c r="F61" s="23">
        <v>6535</v>
      </c>
      <c r="G61" s="23">
        <v>6697</v>
      </c>
      <c r="H61" s="23">
        <v>6885</v>
      </c>
      <c r="I61" s="23">
        <v>6748</v>
      </c>
      <c r="J61" s="23">
        <v>6868</v>
      </c>
      <c r="K61" s="18">
        <f t="shared" si="17"/>
        <v>6808.1111111111113</v>
      </c>
      <c r="L61" s="18">
        <f t="shared" si="18"/>
        <v>5105.4444444444443</v>
      </c>
      <c r="M61" s="3">
        <f t="shared" si="15"/>
        <v>146.29802155569675</v>
      </c>
    </row>
    <row r="62" spans="1:13" x14ac:dyDescent="0.2">
      <c r="A62" s="17">
        <f t="shared" si="16"/>
        <v>0.1953125</v>
      </c>
      <c r="B62" s="23">
        <v>4458</v>
      </c>
      <c r="C62" s="23">
        <v>4076</v>
      </c>
      <c r="D62" s="23">
        <v>4050</v>
      </c>
      <c r="E62" s="23">
        <v>3993</v>
      </c>
      <c r="F62" s="23">
        <v>4179</v>
      </c>
      <c r="G62" s="23">
        <v>4105</v>
      </c>
      <c r="H62" s="23">
        <v>4331</v>
      </c>
      <c r="I62" s="23">
        <v>4124</v>
      </c>
      <c r="J62" s="23">
        <v>4300</v>
      </c>
      <c r="K62" s="18">
        <f t="shared" si="17"/>
        <v>4179.5555555555557</v>
      </c>
      <c r="L62" s="18">
        <f t="shared" si="18"/>
        <v>2476.8888888888887</v>
      </c>
      <c r="M62" s="3">
        <f t="shared" si="15"/>
        <v>152.45090284343277</v>
      </c>
    </row>
    <row r="63" spans="1:13" x14ac:dyDescent="0.2">
      <c r="A63" s="17">
        <f t="shared" si="16"/>
        <v>9.765625E-2</v>
      </c>
      <c r="B63" s="23">
        <v>3147</v>
      </c>
      <c r="C63" s="23">
        <v>3051</v>
      </c>
      <c r="D63" s="23">
        <v>2815</v>
      </c>
      <c r="E63" s="23">
        <v>3028</v>
      </c>
      <c r="F63" s="23">
        <v>2956</v>
      </c>
      <c r="G63" s="23">
        <v>2916</v>
      </c>
      <c r="H63" s="23">
        <v>3023</v>
      </c>
      <c r="I63" s="23">
        <v>2755</v>
      </c>
      <c r="J63" s="23">
        <v>2941</v>
      </c>
      <c r="K63" s="18">
        <f t="shared" si="17"/>
        <v>2959.1111111111113</v>
      </c>
      <c r="L63" s="18">
        <f t="shared" si="18"/>
        <v>1256.4444444444446</v>
      </c>
      <c r="M63" s="3">
        <f t="shared" si="15"/>
        <v>121.03661062303054</v>
      </c>
    </row>
    <row r="64" spans="1:13" x14ac:dyDescent="0.2">
      <c r="A64" s="17">
        <f t="shared" si="16"/>
        <v>4.8828125E-2</v>
      </c>
      <c r="B64" s="23">
        <v>2393</v>
      </c>
      <c r="C64" s="23">
        <v>2238</v>
      </c>
      <c r="D64" s="23">
        <v>2461</v>
      </c>
      <c r="E64" s="23">
        <v>2278</v>
      </c>
      <c r="F64" s="23">
        <v>2341</v>
      </c>
      <c r="G64" s="23">
        <v>2237</v>
      </c>
      <c r="H64" s="23">
        <v>2288</v>
      </c>
      <c r="I64" s="23">
        <v>2210</v>
      </c>
      <c r="J64" s="23">
        <v>2140</v>
      </c>
      <c r="K64" s="18">
        <f t="shared" si="17"/>
        <v>2287.3333333333335</v>
      </c>
      <c r="L64" s="18">
        <f t="shared" si="18"/>
        <v>584.66666666666674</v>
      </c>
      <c r="M64" s="3">
        <f t="shared" si="15"/>
        <v>98.073951689528656</v>
      </c>
    </row>
    <row r="65" spans="1:13" x14ac:dyDescent="0.2">
      <c r="A65" s="17">
        <v>0</v>
      </c>
      <c r="B65" s="23">
        <v>1698</v>
      </c>
      <c r="C65" s="23">
        <v>1565</v>
      </c>
      <c r="D65" s="23">
        <v>1622</v>
      </c>
      <c r="E65" s="23">
        <v>1696</v>
      </c>
      <c r="F65" s="23">
        <v>1696</v>
      </c>
      <c r="G65" s="23">
        <v>1895</v>
      </c>
      <c r="H65" s="23">
        <v>1712</v>
      </c>
      <c r="I65" s="23">
        <v>1945</v>
      </c>
      <c r="J65" s="23">
        <v>1495</v>
      </c>
      <c r="K65" s="18">
        <f>AVERAGE(B65:J65)</f>
        <v>1702.6666666666667</v>
      </c>
      <c r="L65" s="18">
        <f t="shared" si="18"/>
        <v>0</v>
      </c>
      <c r="M65" s="3">
        <f t="shared" si="15"/>
        <v>143.39630399699988</v>
      </c>
    </row>
    <row r="66" spans="1:13" x14ac:dyDescent="0.2">
      <c r="A66" s="17"/>
      <c r="B66" s="16"/>
      <c r="C66" s="16"/>
      <c r="D66" s="16"/>
      <c r="E66" s="16"/>
      <c r="F66" s="16"/>
      <c r="G66" s="16"/>
      <c r="H66" s="16"/>
      <c r="I66" s="16"/>
      <c r="J66" s="16"/>
      <c r="K66" s="18"/>
      <c r="L66" s="18"/>
    </row>
    <row r="67" spans="1:13" x14ac:dyDescent="0.2">
      <c r="A67" s="22">
        <v>44099</v>
      </c>
      <c r="B67" s="16"/>
      <c r="C67" s="16"/>
      <c r="D67" s="16"/>
      <c r="E67" s="16"/>
      <c r="F67" s="16"/>
      <c r="G67" s="16"/>
      <c r="H67" s="16"/>
      <c r="I67" s="16"/>
      <c r="J67" s="16"/>
    </row>
    <row r="68" spans="1:13" x14ac:dyDescent="0.2">
      <c r="A68" s="15" t="s">
        <v>33</v>
      </c>
    </row>
    <row r="69" spans="1:13" x14ac:dyDescent="0.2">
      <c r="A69" s="3" t="s">
        <v>28</v>
      </c>
    </row>
    <row r="70" spans="1:13" x14ac:dyDescent="0.2">
      <c r="B70" s="29" t="s">
        <v>14</v>
      </c>
      <c r="C70" s="29"/>
      <c r="D70" s="29"/>
      <c r="E70" s="29" t="s">
        <v>15</v>
      </c>
      <c r="F70" s="29"/>
      <c r="G70" s="29"/>
      <c r="H70" s="29" t="s">
        <v>16</v>
      </c>
      <c r="I70" s="29"/>
      <c r="J70" s="29"/>
      <c r="K70" s="30" t="s">
        <v>17</v>
      </c>
      <c r="L70" s="31" t="s">
        <v>27</v>
      </c>
      <c r="M70" s="32" t="s">
        <v>18</v>
      </c>
    </row>
    <row r="71" spans="1:13" x14ac:dyDescent="0.2">
      <c r="A71" s="5" t="s">
        <v>19</v>
      </c>
      <c r="B71" s="5" t="s">
        <v>1</v>
      </c>
      <c r="C71" s="5" t="s">
        <v>2</v>
      </c>
      <c r="D71" s="5" t="s">
        <v>3</v>
      </c>
      <c r="E71" s="5" t="s">
        <v>20</v>
      </c>
      <c r="F71" s="5" t="s">
        <v>21</v>
      </c>
      <c r="G71" s="5" t="s">
        <v>22</v>
      </c>
      <c r="H71" s="5" t="s">
        <v>23</v>
      </c>
      <c r="I71" s="5" t="s">
        <v>24</v>
      </c>
      <c r="J71" s="5" t="s">
        <v>25</v>
      </c>
      <c r="K71" s="30"/>
      <c r="L71" s="31"/>
      <c r="M71" s="32"/>
    </row>
    <row r="72" spans="1:13" x14ac:dyDescent="0.2">
      <c r="A72" s="17">
        <f>6.25</f>
        <v>6.25</v>
      </c>
      <c r="B72" s="24">
        <v>68310</v>
      </c>
      <c r="C72" s="24">
        <v>57808</v>
      </c>
      <c r="D72" s="24">
        <v>56135</v>
      </c>
      <c r="E72" s="24">
        <v>52681</v>
      </c>
      <c r="F72" s="24">
        <v>59340</v>
      </c>
      <c r="G72" s="24">
        <v>52284</v>
      </c>
      <c r="H72" s="24">
        <v>56358</v>
      </c>
      <c r="I72" s="24">
        <v>56706</v>
      </c>
      <c r="J72" s="24">
        <v>58435</v>
      </c>
      <c r="K72" s="18">
        <f>AVERAGE(B72:J72)</f>
        <v>57561.888888888891</v>
      </c>
      <c r="L72" s="18">
        <f>K72-$K$80</f>
        <v>56197.555555555555</v>
      </c>
      <c r="M72" s="3">
        <f t="shared" ref="M72:M80" si="19">STDEV(B72:J72)</f>
        <v>4682.4614105309092</v>
      </c>
    </row>
    <row r="73" spans="1:13" x14ac:dyDescent="0.2">
      <c r="A73" s="17">
        <f t="shared" ref="A73:A79" si="20">A72/2</f>
        <v>3.125</v>
      </c>
      <c r="B73" s="24">
        <v>38408</v>
      </c>
      <c r="C73" s="24">
        <v>31034</v>
      </c>
      <c r="D73" s="24">
        <v>29585</v>
      </c>
      <c r="E73" s="24">
        <v>32355</v>
      </c>
      <c r="F73" s="24">
        <v>28818</v>
      </c>
      <c r="G73" s="24">
        <v>32044</v>
      </c>
      <c r="H73" s="24">
        <v>30452</v>
      </c>
      <c r="I73" s="24">
        <v>31286</v>
      </c>
      <c r="J73" s="24">
        <v>31855</v>
      </c>
      <c r="K73" s="18">
        <f t="shared" ref="K73:K79" si="21">AVERAGE(B73:J73)</f>
        <v>31759.666666666668</v>
      </c>
      <c r="L73" s="18">
        <f t="shared" ref="L73:L80" si="22">K73-$K$80</f>
        <v>30395.333333333336</v>
      </c>
      <c r="M73" s="3">
        <f t="shared" si="19"/>
        <v>2749.7321233167422</v>
      </c>
    </row>
    <row r="74" spans="1:13" x14ac:dyDescent="0.2">
      <c r="A74" s="17">
        <f t="shared" si="20"/>
        <v>1.5625</v>
      </c>
      <c r="B74" s="24">
        <v>20067</v>
      </c>
      <c r="C74" s="24">
        <v>16963</v>
      </c>
      <c r="D74" s="24">
        <v>15876</v>
      </c>
      <c r="E74" s="24">
        <v>16307</v>
      </c>
      <c r="F74" s="24">
        <v>17628</v>
      </c>
      <c r="G74" s="24">
        <v>17677</v>
      </c>
      <c r="H74" s="24">
        <v>17612</v>
      </c>
      <c r="I74" s="24">
        <v>17115</v>
      </c>
      <c r="J74" s="24">
        <v>17309</v>
      </c>
      <c r="K74" s="18">
        <f t="shared" si="21"/>
        <v>17394.888888888891</v>
      </c>
      <c r="L74" s="18">
        <f t="shared" si="22"/>
        <v>16030.555555555557</v>
      </c>
      <c r="M74" s="3">
        <f t="shared" si="19"/>
        <v>1177.0732182456243</v>
      </c>
    </row>
    <row r="75" spans="1:13" x14ac:dyDescent="0.2">
      <c r="A75" s="17">
        <f t="shared" si="20"/>
        <v>0.78125</v>
      </c>
      <c r="B75" s="24">
        <v>10263</v>
      </c>
      <c r="C75" s="24">
        <v>8701</v>
      </c>
      <c r="D75" s="24">
        <v>9196</v>
      </c>
      <c r="E75" s="24">
        <v>8794</v>
      </c>
      <c r="F75" s="24">
        <v>9409</v>
      </c>
      <c r="G75" s="24">
        <v>9494</v>
      </c>
      <c r="H75" s="24">
        <v>9571</v>
      </c>
      <c r="I75" s="24">
        <v>8423</v>
      </c>
      <c r="J75" s="24">
        <v>9281</v>
      </c>
      <c r="K75" s="18">
        <f t="shared" si="21"/>
        <v>9236.8888888888887</v>
      </c>
      <c r="L75" s="18">
        <f t="shared" si="22"/>
        <v>7872.5555555555557</v>
      </c>
      <c r="M75" s="3">
        <f t="shared" si="19"/>
        <v>548.81951597142665</v>
      </c>
    </row>
    <row r="76" spans="1:13" x14ac:dyDescent="0.2">
      <c r="A76" s="17">
        <f t="shared" si="20"/>
        <v>0.390625</v>
      </c>
      <c r="B76" s="24">
        <v>5931</v>
      </c>
      <c r="C76" s="24">
        <v>4805</v>
      </c>
      <c r="D76" s="24">
        <v>4964</v>
      </c>
      <c r="E76" s="24">
        <v>5164</v>
      </c>
      <c r="F76" s="24">
        <v>4713</v>
      </c>
      <c r="G76" s="24">
        <v>4684</v>
      </c>
      <c r="H76" s="24">
        <v>4835</v>
      </c>
      <c r="I76" s="24">
        <v>4665</v>
      </c>
      <c r="J76" s="24">
        <v>5488</v>
      </c>
      <c r="K76" s="18">
        <f t="shared" si="21"/>
        <v>5027.666666666667</v>
      </c>
      <c r="L76" s="18">
        <f t="shared" si="22"/>
        <v>3663.3333333333339</v>
      </c>
      <c r="M76" s="3">
        <f t="shared" si="19"/>
        <v>430.97389712139176</v>
      </c>
    </row>
    <row r="77" spans="1:13" x14ac:dyDescent="0.2">
      <c r="A77" s="17">
        <f t="shared" si="20"/>
        <v>0.1953125</v>
      </c>
      <c r="B77" s="24">
        <v>3892</v>
      </c>
      <c r="C77" s="24">
        <v>2876</v>
      </c>
      <c r="D77" s="24">
        <v>2844</v>
      </c>
      <c r="E77" s="24">
        <v>3030</v>
      </c>
      <c r="F77" s="24">
        <v>3072</v>
      </c>
      <c r="G77" s="24">
        <v>3028</v>
      </c>
      <c r="H77" s="24">
        <v>3062</v>
      </c>
      <c r="I77" s="24">
        <v>2931</v>
      </c>
      <c r="J77" s="24">
        <v>3230</v>
      </c>
      <c r="K77" s="18">
        <f t="shared" si="21"/>
        <v>3107.2222222222222</v>
      </c>
      <c r="L77" s="18">
        <f t="shared" si="22"/>
        <v>1742.8888888888889</v>
      </c>
      <c r="M77" s="3">
        <f t="shared" si="19"/>
        <v>316.28301320881025</v>
      </c>
    </row>
    <row r="78" spans="1:13" x14ac:dyDescent="0.2">
      <c r="A78" s="17">
        <f t="shared" si="20"/>
        <v>9.765625E-2</v>
      </c>
      <c r="B78" s="24">
        <v>2899</v>
      </c>
      <c r="C78" s="24">
        <v>2022</v>
      </c>
      <c r="D78" s="24">
        <v>1976</v>
      </c>
      <c r="E78" s="24">
        <v>2064</v>
      </c>
      <c r="F78" s="24">
        <v>2051</v>
      </c>
      <c r="G78" s="24">
        <v>2023</v>
      </c>
      <c r="H78" s="24">
        <v>2148</v>
      </c>
      <c r="I78" s="24">
        <v>1979</v>
      </c>
      <c r="J78" s="24">
        <v>1923</v>
      </c>
      <c r="K78" s="18">
        <f t="shared" si="21"/>
        <v>2120.5555555555557</v>
      </c>
      <c r="L78" s="18">
        <f t="shared" si="22"/>
        <v>756.2222222222224</v>
      </c>
      <c r="M78" s="3">
        <f t="shared" si="19"/>
        <v>298.73864460055711</v>
      </c>
    </row>
    <row r="79" spans="1:13" x14ac:dyDescent="0.2">
      <c r="A79" s="17">
        <f t="shared" si="20"/>
        <v>4.8828125E-2</v>
      </c>
      <c r="B79" s="24">
        <v>2117</v>
      </c>
      <c r="C79" s="24">
        <v>1576</v>
      </c>
      <c r="D79" s="24">
        <v>1493</v>
      </c>
      <c r="E79" s="24">
        <v>1556</v>
      </c>
      <c r="F79" s="24">
        <v>1551</v>
      </c>
      <c r="G79" s="24">
        <v>1550</v>
      </c>
      <c r="H79" s="24">
        <v>1465</v>
      </c>
      <c r="I79" s="24">
        <v>1390</v>
      </c>
      <c r="J79" s="24">
        <v>1436</v>
      </c>
      <c r="K79" s="18">
        <f t="shared" si="21"/>
        <v>1570.4444444444443</v>
      </c>
      <c r="L79" s="18">
        <f t="shared" si="22"/>
        <v>206.11111111111109</v>
      </c>
      <c r="M79" s="3">
        <f t="shared" si="19"/>
        <v>214.33333333333383</v>
      </c>
    </row>
    <row r="80" spans="1:13" x14ac:dyDescent="0.2">
      <c r="A80" s="17">
        <v>0</v>
      </c>
      <c r="B80" s="24">
        <v>1579</v>
      </c>
      <c r="C80" s="24">
        <v>1423</v>
      </c>
      <c r="D80" s="24">
        <v>1092</v>
      </c>
      <c r="E80" s="24">
        <v>1527</v>
      </c>
      <c r="F80" s="24">
        <v>1122</v>
      </c>
      <c r="G80" s="24">
        <v>1587</v>
      </c>
      <c r="H80" s="24">
        <v>1028</v>
      </c>
      <c r="I80" s="24">
        <v>1576</v>
      </c>
      <c r="J80" s="24">
        <v>1345</v>
      </c>
      <c r="K80" s="18">
        <f>AVERAGE(B80:J80)</f>
        <v>1364.3333333333333</v>
      </c>
      <c r="L80" s="18">
        <f t="shared" si="22"/>
        <v>0</v>
      </c>
      <c r="M80" s="3">
        <f t="shared" si="19"/>
        <v>228.24110059321043</v>
      </c>
    </row>
    <row r="82" spans="1:13" x14ac:dyDescent="0.2">
      <c r="A82" s="22">
        <v>44099</v>
      </c>
      <c r="B82" s="16"/>
      <c r="C82" s="16"/>
      <c r="D82" s="16"/>
      <c r="E82" s="16"/>
      <c r="F82" s="16"/>
      <c r="G82" s="16"/>
      <c r="H82" s="16"/>
      <c r="I82" s="16"/>
      <c r="J82" s="16"/>
    </row>
    <row r="83" spans="1:13" x14ac:dyDescent="0.2">
      <c r="A83" s="15" t="s">
        <v>34</v>
      </c>
    </row>
    <row r="84" spans="1:13" x14ac:dyDescent="0.2">
      <c r="A84" s="3" t="s">
        <v>28</v>
      </c>
    </row>
    <row r="85" spans="1:13" x14ac:dyDescent="0.2">
      <c r="B85" s="29" t="s">
        <v>14</v>
      </c>
      <c r="C85" s="29"/>
      <c r="D85" s="29"/>
      <c r="E85" s="29" t="s">
        <v>15</v>
      </c>
      <c r="F85" s="29"/>
      <c r="G85" s="29"/>
      <c r="H85" s="29" t="s">
        <v>16</v>
      </c>
      <c r="I85" s="29"/>
      <c r="J85" s="29"/>
      <c r="K85" s="30" t="s">
        <v>17</v>
      </c>
      <c r="L85" s="31" t="s">
        <v>27</v>
      </c>
      <c r="M85" s="32" t="s">
        <v>18</v>
      </c>
    </row>
    <row r="86" spans="1:13" x14ac:dyDescent="0.2">
      <c r="A86" s="5" t="s">
        <v>19</v>
      </c>
      <c r="B86" s="5" t="s">
        <v>1</v>
      </c>
      <c r="C86" s="5" t="s">
        <v>2</v>
      </c>
      <c r="D86" s="5" t="s">
        <v>3</v>
      </c>
      <c r="E86" s="5" t="s">
        <v>20</v>
      </c>
      <c r="F86" s="5" t="s">
        <v>21</v>
      </c>
      <c r="G86" s="5" t="s">
        <v>22</v>
      </c>
      <c r="H86" s="5" t="s">
        <v>23</v>
      </c>
      <c r="I86" s="5" t="s">
        <v>24</v>
      </c>
      <c r="J86" s="5" t="s">
        <v>25</v>
      </c>
      <c r="K86" s="30"/>
      <c r="L86" s="31"/>
      <c r="M86" s="32"/>
    </row>
    <row r="87" spans="1:13" x14ac:dyDescent="0.2">
      <c r="A87" s="17">
        <v>25</v>
      </c>
      <c r="B87" s="24">
        <v>92582</v>
      </c>
      <c r="C87" s="24">
        <v>92209</v>
      </c>
      <c r="D87" s="24">
        <v>89007</v>
      </c>
      <c r="E87" s="24">
        <v>87151</v>
      </c>
      <c r="F87" s="24">
        <v>83254</v>
      </c>
      <c r="G87" s="24">
        <v>86556</v>
      </c>
      <c r="H87" s="24">
        <v>84710</v>
      </c>
      <c r="I87" s="24">
        <v>88869</v>
      </c>
      <c r="J87" s="24">
        <v>89008</v>
      </c>
      <c r="K87" s="25">
        <f>AVERAGE(B87:J87)</f>
        <v>88149.555555555562</v>
      </c>
      <c r="L87" s="18">
        <f>K87-$K$97</f>
        <v>88107</v>
      </c>
      <c r="M87" s="3">
        <f>STDEV(B87:J87)</f>
        <v>3111.4492246825721</v>
      </c>
    </row>
    <row r="88" spans="1:13" x14ac:dyDescent="0.2">
      <c r="A88" s="17">
        <f>A87/2</f>
        <v>12.5</v>
      </c>
      <c r="B88" s="24">
        <v>58556</v>
      </c>
      <c r="C88" s="24">
        <v>60000</v>
      </c>
      <c r="D88" s="24">
        <v>55394</v>
      </c>
      <c r="E88" s="24">
        <v>61937</v>
      </c>
      <c r="F88" s="24">
        <v>56835</v>
      </c>
      <c r="G88" s="24">
        <v>64691</v>
      </c>
      <c r="H88" s="24">
        <v>57979</v>
      </c>
      <c r="I88" s="24">
        <v>62737</v>
      </c>
      <c r="J88" s="24">
        <v>61369</v>
      </c>
      <c r="K88" s="25">
        <f>AVERAGE(B88:J88)</f>
        <v>59944.222222222219</v>
      </c>
      <c r="L88" s="18">
        <f>K88-$K$97</f>
        <v>59901.666666666664</v>
      </c>
      <c r="M88" s="3">
        <f t="shared" ref="M88:M97" si="23">STDEV(B88:J88)</f>
        <v>3010.3325720664893</v>
      </c>
    </row>
    <row r="89" spans="1:13" x14ac:dyDescent="0.2">
      <c r="A89" s="17">
        <f t="shared" ref="A89:A96" si="24">A88/2</f>
        <v>6.25</v>
      </c>
      <c r="B89" s="24">
        <v>34297</v>
      </c>
      <c r="C89" s="24">
        <v>34671</v>
      </c>
      <c r="D89" s="24">
        <v>36886</v>
      </c>
      <c r="E89" s="24">
        <v>32001</v>
      </c>
      <c r="F89" s="24">
        <v>38533</v>
      </c>
      <c r="G89" s="24">
        <v>31312</v>
      </c>
      <c r="H89" s="24">
        <v>37090</v>
      </c>
      <c r="I89" s="24">
        <v>33341</v>
      </c>
      <c r="J89" s="24">
        <v>36663</v>
      </c>
      <c r="K89" s="25">
        <f>AVERAGE(B89:J89)</f>
        <v>34977.111111111109</v>
      </c>
      <c r="L89" s="18">
        <f t="shared" ref="L89:L97" si="25">K89-$K$97</f>
        <v>34934.555555555555</v>
      </c>
      <c r="M89" s="3">
        <f t="shared" si="23"/>
        <v>2477.854790158437</v>
      </c>
    </row>
    <row r="90" spans="1:13" x14ac:dyDescent="0.2">
      <c r="A90" s="17">
        <f t="shared" si="24"/>
        <v>3.125</v>
      </c>
      <c r="B90" s="24">
        <v>17909</v>
      </c>
      <c r="C90" s="24">
        <v>19008</v>
      </c>
      <c r="D90" s="24">
        <v>18471</v>
      </c>
      <c r="E90" s="24">
        <v>20743</v>
      </c>
      <c r="F90" s="24">
        <v>17088</v>
      </c>
      <c r="G90" s="24">
        <v>20628</v>
      </c>
      <c r="H90" s="24">
        <v>17503</v>
      </c>
      <c r="I90" s="24">
        <v>19769</v>
      </c>
      <c r="J90" s="24">
        <v>18998</v>
      </c>
      <c r="K90" s="25">
        <f>AVERAGE(B90:J90)</f>
        <v>18901.888888888891</v>
      </c>
      <c r="L90" s="18">
        <f t="shared" si="25"/>
        <v>18859.333333333336</v>
      </c>
      <c r="M90" s="3">
        <f t="shared" si="23"/>
        <v>1301.9266919113038</v>
      </c>
    </row>
    <row r="91" spans="1:13" x14ac:dyDescent="0.2">
      <c r="A91" s="17">
        <f t="shared" si="24"/>
        <v>1.5625</v>
      </c>
      <c r="B91" s="24">
        <v>9140</v>
      </c>
      <c r="C91" s="24">
        <v>10136</v>
      </c>
      <c r="D91" s="24">
        <v>9180</v>
      </c>
      <c r="E91" s="24">
        <v>10079</v>
      </c>
      <c r="F91" s="24">
        <v>10887</v>
      </c>
      <c r="G91" s="24">
        <v>10899</v>
      </c>
      <c r="H91" s="24">
        <v>10603</v>
      </c>
      <c r="I91" s="24">
        <v>10593</v>
      </c>
      <c r="J91" s="24">
        <v>10314</v>
      </c>
      <c r="K91" s="25">
        <f t="shared" ref="K91:K97" si="26">AVERAGE(B91:J91)</f>
        <v>10203.444444444445</v>
      </c>
      <c r="L91" s="18">
        <f t="shared" si="25"/>
        <v>10160.888888888891</v>
      </c>
      <c r="M91" s="3">
        <f t="shared" si="23"/>
        <v>658.88677159112683</v>
      </c>
    </row>
    <row r="92" spans="1:13" x14ac:dyDescent="0.2">
      <c r="A92" s="17">
        <f t="shared" si="24"/>
        <v>0.78125</v>
      </c>
      <c r="B92" s="24">
        <v>4805</v>
      </c>
      <c r="C92" s="24">
        <v>5049</v>
      </c>
      <c r="D92" s="24">
        <v>5097</v>
      </c>
      <c r="E92" s="24">
        <v>5306</v>
      </c>
      <c r="F92" s="24">
        <v>5556</v>
      </c>
      <c r="G92" s="24">
        <v>5565</v>
      </c>
      <c r="H92" s="24">
        <v>5575</v>
      </c>
      <c r="I92" s="24">
        <v>4790</v>
      </c>
      <c r="J92" s="24">
        <v>5317</v>
      </c>
      <c r="K92" s="25">
        <f t="shared" si="26"/>
        <v>5228.8888888888887</v>
      </c>
      <c r="L92" s="18">
        <f t="shared" si="25"/>
        <v>5186.333333333333</v>
      </c>
      <c r="M92" s="3">
        <f t="shared" si="23"/>
        <v>311.3548796969643</v>
      </c>
    </row>
    <row r="93" spans="1:13" x14ac:dyDescent="0.2">
      <c r="A93" s="17">
        <f t="shared" si="24"/>
        <v>0.390625</v>
      </c>
      <c r="B93" s="24">
        <v>2406</v>
      </c>
      <c r="C93" s="24">
        <v>2477</v>
      </c>
      <c r="D93" s="24">
        <v>2584</v>
      </c>
      <c r="E93" s="24">
        <v>2921</v>
      </c>
      <c r="F93" s="24">
        <v>2444</v>
      </c>
      <c r="G93" s="24">
        <v>2516</v>
      </c>
      <c r="H93" s="24">
        <v>2494</v>
      </c>
      <c r="I93" s="24">
        <v>2543</v>
      </c>
      <c r="J93" s="24">
        <v>2758</v>
      </c>
      <c r="K93" s="25">
        <f t="shared" si="26"/>
        <v>2571.4444444444443</v>
      </c>
      <c r="L93" s="18">
        <f t="shared" si="25"/>
        <v>2528.8888888888887</v>
      </c>
      <c r="M93" s="3">
        <f t="shared" si="23"/>
        <v>165.66691817553007</v>
      </c>
    </row>
    <row r="94" spans="1:13" x14ac:dyDescent="0.2">
      <c r="A94" s="17">
        <f t="shared" si="24"/>
        <v>0.1953125</v>
      </c>
      <c r="B94" s="24">
        <v>1204</v>
      </c>
      <c r="C94" s="24">
        <v>1291</v>
      </c>
      <c r="D94" s="24">
        <v>1314</v>
      </c>
      <c r="E94" s="24">
        <v>1399</v>
      </c>
      <c r="F94" s="24">
        <v>1409</v>
      </c>
      <c r="G94" s="24">
        <v>1430</v>
      </c>
      <c r="H94" s="24">
        <v>1397</v>
      </c>
      <c r="I94" s="24">
        <v>1329</v>
      </c>
      <c r="J94" s="24">
        <v>1443</v>
      </c>
      <c r="K94" s="25">
        <f t="shared" si="26"/>
        <v>1357.3333333333333</v>
      </c>
      <c r="L94" s="18">
        <f t="shared" si="25"/>
        <v>1314.7777777777776</v>
      </c>
      <c r="M94" s="3">
        <f t="shared" si="23"/>
        <v>78.413965592871264</v>
      </c>
    </row>
    <row r="95" spans="1:13" x14ac:dyDescent="0.2">
      <c r="A95" s="17">
        <f t="shared" si="24"/>
        <v>9.765625E-2</v>
      </c>
      <c r="B95" s="24">
        <v>664</v>
      </c>
      <c r="C95" s="24">
        <v>708</v>
      </c>
      <c r="D95" s="24">
        <v>691</v>
      </c>
      <c r="E95" s="24">
        <v>730</v>
      </c>
      <c r="F95" s="24">
        <v>769</v>
      </c>
      <c r="G95" s="24">
        <v>754</v>
      </c>
      <c r="H95" s="24">
        <v>747</v>
      </c>
      <c r="I95" s="24">
        <v>757</v>
      </c>
      <c r="J95" s="24">
        <v>703</v>
      </c>
      <c r="K95" s="25">
        <f t="shared" si="26"/>
        <v>724.77777777777783</v>
      </c>
      <c r="L95" s="18">
        <f t="shared" si="25"/>
        <v>682.22222222222229</v>
      </c>
      <c r="M95" s="3">
        <f t="shared" si="23"/>
        <v>35.283770269692617</v>
      </c>
    </row>
    <row r="96" spans="1:13" x14ac:dyDescent="0.2">
      <c r="A96" s="17">
        <f t="shared" si="24"/>
        <v>4.8828125E-2</v>
      </c>
      <c r="B96" s="24">
        <v>385</v>
      </c>
      <c r="C96" s="24">
        <v>363</v>
      </c>
      <c r="D96" s="24">
        <v>378</v>
      </c>
      <c r="E96" s="24">
        <v>420</v>
      </c>
      <c r="F96" s="24">
        <v>414</v>
      </c>
      <c r="G96" s="24">
        <v>422</v>
      </c>
      <c r="H96" s="24">
        <v>390</v>
      </c>
      <c r="I96" s="24">
        <v>376</v>
      </c>
      <c r="J96" s="24">
        <v>375</v>
      </c>
      <c r="K96" s="25">
        <f t="shared" si="26"/>
        <v>391.44444444444446</v>
      </c>
      <c r="L96" s="18">
        <f t="shared" si="25"/>
        <v>348.88888888888891</v>
      </c>
      <c r="M96" s="3">
        <f t="shared" si="23"/>
        <v>21.795131974314305</v>
      </c>
    </row>
    <row r="97" spans="1:13" x14ac:dyDescent="0.2">
      <c r="A97" s="17">
        <v>0</v>
      </c>
      <c r="B97" s="24">
        <v>35</v>
      </c>
      <c r="C97" s="24">
        <v>38</v>
      </c>
      <c r="D97" s="24">
        <v>36</v>
      </c>
      <c r="E97" s="24">
        <v>46</v>
      </c>
      <c r="F97" s="24">
        <v>61</v>
      </c>
      <c r="G97" s="24">
        <v>35</v>
      </c>
      <c r="H97" s="24">
        <v>35</v>
      </c>
      <c r="I97" s="24">
        <v>55</v>
      </c>
      <c r="J97" s="24">
        <v>42</v>
      </c>
      <c r="K97" s="25">
        <f t="shared" si="26"/>
        <v>42.555555555555557</v>
      </c>
      <c r="L97" s="18">
        <f t="shared" si="25"/>
        <v>0</v>
      </c>
      <c r="M97" s="3">
        <f t="shared" si="23"/>
        <v>9.6321221845332623</v>
      </c>
    </row>
    <row r="98" spans="1:13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3" x14ac:dyDescent="0.2">
      <c r="A99" s="22">
        <v>44295</v>
      </c>
    </row>
    <row r="100" spans="1:13" x14ac:dyDescent="0.2">
      <c r="A100" s="15" t="s">
        <v>38</v>
      </c>
    </row>
    <row r="101" spans="1:13" x14ac:dyDescent="0.2">
      <c r="A101" s="3" t="s">
        <v>28</v>
      </c>
    </row>
    <row r="102" spans="1:13" x14ac:dyDescent="0.2">
      <c r="B102" s="29" t="s">
        <v>14</v>
      </c>
      <c r="C102" s="29"/>
      <c r="D102" s="29"/>
      <c r="E102" s="29" t="s">
        <v>15</v>
      </c>
      <c r="F102" s="29"/>
      <c r="G102" s="29"/>
      <c r="H102" s="29" t="s">
        <v>16</v>
      </c>
      <c r="I102" s="29"/>
      <c r="J102" s="29"/>
      <c r="K102" s="30" t="s">
        <v>17</v>
      </c>
      <c r="L102" s="31" t="s">
        <v>27</v>
      </c>
      <c r="M102" s="32" t="s">
        <v>18</v>
      </c>
    </row>
    <row r="103" spans="1:13" x14ac:dyDescent="0.2">
      <c r="A103" s="28" t="s">
        <v>19</v>
      </c>
      <c r="B103" s="28" t="s">
        <v>1</v>
      </c>
      <c r="C103" s="28" t="s">
        <v>2</v>
      </c>
      <c r="D103" s="28" t="s">
        <v>3</v>
      </c>
      <c r="E103" s="28" t="s">
        <v>20</v>
      </c>
      <c r="F103" s="28" t="s">
        <v>21</v>
      </c>
      <c r="G103" s="28" t="s">
        <v>22</v>
      </c>
      <c r="H103" s="28" t="s">
        <v>23</v>
      </c>
      <c r="I103" s="28" t="s">
        <v>24</v>
      </c>
      <c r="J103" s="28" t="s">
        <v>25</v>
      </c>
      <c r="K103" s="30"/>
      <c r="L103" s="31"/>
      <c r="M103" s="32"/>
    </row>
    <row r="104" spans="1:13" x14ac:dyDescent="0.2">
      <c r="A104" s="17">
        <v>12.5</v>
      </c>
      <c r="B104" s="10">
        <v>71259</v>
      </c>
      <c r="C104" s="10">
        <v>70134</v>
      </c>
      <c r="D104" s="10">
        <v>68814</v>
      </c>
      <c r="E104" s="10">
        <v>71369</v>
      </c>
      <c r="F104" s="10">
        <v>72677</v>
      </c>
      <c r="G104" s="10">
        <v>69119</v>
      </c>
      <c r="H104" s="10">
        <v>72170</v>
      </c>
      <c r="I104" s="10">
        <v>71282</v>
      </c>
      <c r="J104" s="10">
        <v>71867</v>
      </c>
      <c r="K104" s="25">
        <f>AVERAGE(B104:J104)</f>
        <v>70965.666666666672</v>
      </c>
      <c r="L104" s="18">
        <f>K104-$K$113</f>
        <v>70924.555555555562</v>
      </c>
      <c r="M104" s="3">
        <f t="shared" ref="M104:M113" si="27">STDEV(B104:J104)</f>
        <v>1335.6547083733878</v>
      </c>
    </row>
    <row r="105" spans="1:13" x14ac:dyDescent="0.2">
      <c r="A105" s="17">
        <f t="shared" ref="A105:A112" si="28">A104/2</f>
        <v>6.25</v>
      </c>
      <c r="B105" s="10">
        <v>41991</v>
      </c>
      <c r="C105" s="10">
        <v>42580</v>
      </c>
      <c r="D105" s="10">
        <v>43206</v>
      </c>
      <c r="E105" s="10">
        <v>43574</v>
      </c>
      <c r="F105" s="10">
        <v>43113</v>
      </c>
      <c r="G105" s="10">
        <v>40964</v>
      </c>
      <c r="H105" s="10">
        <v>43026</v>
      </c>
      <c r="I105" s="10">
        <v>43089</v>
      </c>
      <c r="J105" s="10">
        <v>43134</v>
      </c>
      <c r="K105" s="25">
        <f>AVERAGE(B105:J105)</f>
        <v>42741.888888888891</v>
      </c>
      <c r="L105" s="18">
        <f t="shared" ref="L105:L113" si="29">K105-$K$113</f>
        <v>42700.777777777781</v>
      </c>
      <c r="M105" s="3">
        <f t="shared" si="27"/>
        <v>802.45084653897106</v>
      </c>
    </row>
    <row r="106" spans="1:13" x14ac:dyDescent="0.2">
      <c r="A106" s="17">
        <f t="shared" si="28"/>
        <v>3.125</v>
      </c>
      <c r="B106" s="10">
        <v>22295</v>
      </c>
      <c r="C106" s="10">
        <v>22023</v>
      </c>
      <c r="D106" s="10">
        <v>22852</v>
      </c>
      <c r="E106" s="10">
        <v>23405</v>
      </c>
      <c r="F106" s="10">
        <v>22790</v>
      </c>
      <c r="G106" s="10">
        <v>23325</v>
      </c>
      <c r="H106" s="10">
        <v>23551</v>
      </c>
      <c r="I106" s="10">
        <v>23730</v>
      </c>
      <c r="J106" s="10">
        <v>23785</v>
      </c>
      <c r="K106" s="25">
        <f>AVERAGE(B106:J106)</f>
        <v>23084</v>
      </c>
      <c r="L106" s="18">
        <f t="shared" si="29"/>
        <v>23042.888888888891</v>
      </c>
      <c r="M106" s="3">
        <f t="shared" si="27"/>
        <v>630.12201199450249</v>
      </c>
    </row>
    <row r="107" spans="1:13" x14ac:dyDescent="0.2">
      <c r="A107" s="17">
        <f t="shared" si="28"/>
        <v>1.5625</v>
      </c>
      <c r="B107" s="10">
        <v>12200</v>
      </c>
      <c r="C107" s="10">
        <v>11932</v>
      </c>
      <c r="D107" s="10">
        <v>11452</v>
      </c>
      <c r="E107" s="10">
        <v>12233</v>
      </c>
      <c r="F107" s="10">
        <v>11853</v>
      </c>
      <c r="G107" s="10">
        <v>11884</v>
      </c>
      <c r="H107" s="10">
        <v>12297</v>
      </c>
      <c r="I107" s="10">
        <v>12273</v>
      </c>
      <c r="J107" s="10">
        <v>12346</v>
      </c>
      <c r="K107" s="25">
        <f t="shared" ref="K107:K113" si="30">AVERAGE(B107:J107)</f>
        <v>12052.222222222223</v>
      </c>
      <c r="L107" s="18">
        <f t="shared" si="29"/>
        <v>12011.111111111111</v>
      </c>
      <c r="M107" s="3">
        <f t="shared" si="27"/>
        <v>294.14952735716656</v>
      </c>
    </row>
    <row r="108" spans="1:13" x14ac:dyDescent="0.2">
      <c r="A108" s="17">
        <f t="shared" si="28"/>
        <v>0.78125</v>
      </c>
      <c r="B108" s="10">
        <v>6108</v>
      </c>
      <c r="C108" s="10">
        <v>5974</v>
      </c>
      <c r="D108" s="10">
        <v>6164</v>
      </c>
      <c r="E108" s="10">
        <v>6062</v>
      </c>
      <c r="F108" s="10">
        <v>5855</v>
      </c>
      <c r="G108" s="10">
        <v>5906</v>
      </c>
      <c r="H108" s="10">
        <v>6177</v>
      </c>
      <c r="I108" s="10">
        <v>6169</v>
      </c>
      <c r="J108" s="10">
        <v>5965</v>
      </c>
      <c r="K108" s="25">
        <f t="shared" si="30"/>
        <v>6042.2222222222226</v>
      </c>
      <c r="L108" s="18">
        <f t="shared" si="29"/>
        <v>6001.1111111111113</v>
      </c>
      <c r="M108" s="3">
        <f t="shared" si="27"/>
        <v>121.45552455300023</v>
      </c>
    </row>
    <row r="109" spans="1:13" x14ac:dyDescent="0.2">
      <c r="A109" s="17">
        <f t="shared" si="28"/>
        <v>0.390625</v>
      </c>
      <c r="B109" s="10">
        <v>3054</v>
      </c>
      <c r="C109" s="10">
        <v>3009</v>
      </c>
      <c r="D109" s="10">
        <v>2939</v>
      </c>
      <c r="E109" s="10">
        <v>3050</v>
      </c>
      <c r="F109" s="10">
        <v>3014</v>
      </c>
      <c r="G109" s="10">
        <v>3078</v>
      </c>
      <c r="H109" s="10">
        <v>3159</v>
      </c>
      <c r="I109" s="10">
        <v>3066</v>
      </c>
      <c r="J109" s="10">
        <v>3057</v>
      </c>
      <c r="K109" s="25">
        <f t="shared" si="30"/>
        <v>3047.3333333333335</v>
      </c>
      <c r="L109" s="18">
        <f t="shared" si="29"/>
        <v>3006.2222222222222</v>
      </c>
      <c r="M109" s="3">
        <f t="shared" si="27"/>
        <v>59.392760501596484</v>
      </c>
    </row>
    <row r="110" spans="1:13" x14ac:dyDescent="0.2">
      <c r="A110" s="17">
        <f t="shared" si="28"/>
        <v>0.1953125</v>
      </c>
      <c r="B110" s="10">
        <v>1555</v>
      </c>
      <c r="C110" s="10">
        <v>1535</v>
      </c>
      <c r="D110" s="10">
        <v>1550</v>
      </c>
      <c r="E110" s="10">
        <v>1559</v>
      </c>
      <c r="F110" s="10">
        <v>1480</v>
      </c>
      <c r="G110" s="10">
        <v>1574</v>
      </c>
      <c r="H110" s="10">
        <v>1571</v>
      </c>
      <c r="I110" s="10">
        <v>1565</v>
      </c>
      <c r="J110" s="10">
        <v>1547</v>
      </c>
      <c r="K110" s="25">
        <f t="shared" si="30"/>
        <v>1548.4444444444443</v>
      </c>
      <c r="L110" s="18">
        <f t="shared" si="29"/>
        <v>1507.3333333333333</v>
      </c>
      <c r="M110" s="3">
        <f t="shared" si="27"/>
        <v>28.417033233217325</v>
      </c>
    </row>
    <row r="111" spans="1:13" x14ac:dyDescent="0.2">
      <c r="A111" s="17">
        <f t="shared" si="28"/>
        <v>9.765625E-2</v>
      </c>
      <c r="B111" s="10">
        <v>742</v>
      </c>
      <c r="C111" s="10">
        <v>790</v>
      </c>
      <c r="D111" s="10">
        <v>808</v>
      </c>
      <c r="E111" s="10">
        <v>745</v>
      </c>
      <c r="F111" s="10">
        <v>661</v>
      </c>
      <c r="G111" s="10">
        <v>790</v>
      </c>
      <c r="H111" s="10">
        <v>807</v>
      </c>
      <c r="I111" s="10">
        <v>782</v>
      </c>
      <c r="J111" s="10">
        <v>745</v>
      </c>
      <c r="K111" s="25">
        <f t="shared" si="30"/>
        <v>763.33333333333337</v>
      </c>
      <c r="L111" s="18">
        <f t="shared" si="29"/>
        <v>722.22222222222229</v>
      </c>
      <c r="M111" s="3">
        <f t="shared" si="27"/>
        <v>46.465040621955772</v>
      </c>
    </row>
    <row r="112" spans="1:13" x14ac:dyDescent="0.2">
      <c r="A112" s="17">
        <f t="shared" si="28"/>
        <v>4.8828125E-2</v>
      </c>
      <c r="B112" s="10">
        <v>399</v>
      </c>
      <c r="C112" s="10">
        <v>409</v>
      </c>
      <c r="D112" s="10">
        <v>412</v>
      </c>
      <c r="E112" s="10">
        <v>392</v>
      </c>
      <c r="F112" s="10">
        <v>376</v>
      </c>
      <c r="G112" s="10">
        <v>408</v>
      </c>
      <c r="H112" s="10">
        <v>403</v>
      </c>
      <c r="I112" s="10">
        <v>416</v>
      </c>
      <c r="J112" s="10">
        <v>391</v>
      </c>
      <c r="K112" s="25">
        <f t="shared" si="30"/>
        <v>400.66666666666669</v>
      </c>
      <c r="L112" s="18">
        <f t="shared" si="29"/>
        <v>359.55555555555554</v>
      </c>
      <c r="M112" s="3">
        <f t="shared" si="27"/>
        <v>12.609520212918492</v>
      </c>
    </row>
    <row r="113" spans="1:13" x14ac:dyDescent="0.2">
      <c r="A113" s="17">
        <v>0</v>
      </c>
      <c r="B113" s="10">
        <v>40</v>
      </c>
      <c r="C113" s="10">
        <v>38</v>
      </c>
      <c r="D113" s="10">
        <v>39</v>
      </c>
      <c r="E113" s="10">
        <v>43</v>
      </c>
      <c r="F113" s="10">
        <v>42</v>
      </c>
      <c r="G113" s="10">
        <v>41</v>
      </c>
      <c r="H113" s="10">
        <v>45</v>
      </c>
      <c r="I113" s="10">
        <v>41</v>
      </c>
      <c r="J113" s="10">
        <v>41</v>
      </c>
      <c r="K113" s="25">
        <f t="shared" si="30"/>
        <v>41.111111111111114</v>
      </c>
      <c r="L113" s="18">
        <f t="shared" si="29"/>
        <v>0</v>
      </c>
      <c r="M113" s="3">
        <f t="shared" si="27"/>
        <v>2.0883273476902779</v>
      </c>
    </row>
    <row r="114" spans="1:13" x14ac:dyDescent="0.2">
      <c r="A114" s="17"/>
      <c r="B114" s="10"/>
      <c r="C114" s="10"/>
      <c r="D114" s="10"/>
      <c r="E114" s="10"/>
      <c r="F114" s="10"/>
      <c r="G114" s="10"/>
      <c r="H114" s="10"/>
      <c r="I114" s="10"/>
      <c r="J114" s="10"/>
      <c r="K114" s="25"/>
      <c r="L114" s="18"/>
    </row>
    <row r="115" spans="1:13" x14ac:dyDescent="0.2">
      <c r="A115" s="22">
        <v>44295</v>
      </c>
    </row>
    <row r="116" spans="1:13" x14ac:dyDescent="0.2">
      <c r="A116" s="15" t="s">
        <v>39</v>
      </c>
    </row>
    <row r="117" spans="1:13" x14ac:dyDescent="0.2">
      <c r="A117" s="3" t="s">
        <v>28</v>
      </c>
    </row>
    <row r="118" spans="1:13" x14ac:dyDescent="0.2">
      <c r="B118" s="29" t="s">
        <v>14</v>
      </c>
      <c r="C118" s="29"/>
      <c r="D118" s="29"/>
      <c r="E118" s="29" t="s">
        <v>15</v>
      </c>
      <c r="F118" s="29"/>
      <c r="G118" s="29"/>
      <c r="H118" s="29" t="s">
        <v>16</v>
      </c>
      <c r="I118" s="29"/>
      <c r="J118" s="29"/>
      <c r="K118" s="30" t="s">
        <v>17</v>
      </c>
      <c r="L118" s="31" t="s">
        <v>27</v>
      </c>
      <c r="M118" s="32" t="s">
        <v>18</v>
      </c>
    </row>
    <row r="119" spans="1:13" x14ac:dyDescent="0.2">
      <c r="A119" s="28" t="s">
        <v>19</v>
      </c>
      <c r="B119" s="28" t="s">
        <v>1</v>
      </c>
      <c r="C119" s="28" t="s">
        <v>2</v>
      </c>
      <c r="D119" s="28" t="s">
        <v>3</v>
      </c>
      <c r="E119" s="28" t="s">
        <v>20</v>
      </c>
      <c r="F119" s="28" t="s">
        <v>21</v>
      </c>
      <c r="G119" s="28" t="s">
        <v>22</v>
      </c>
      <c r="H119" s="28" t="s">
        <v>23</v>
      </c>
      <c r="I119" s="28" t="s">
        <v>24</v>
      </c>
      <c r="J119" s="28" t="s">
        <v>25</v>
      </c>
      <c r="K119" s="30"/>
      <c r="L119" s="31"/>
      <c r="M119" s="32"/>
    </row>
    <row r="120" spans="1:13" x14ac:dyDescent="0.2">
      <c r="A120" s="17">
        <v>6.25</v>
      </c>
      <c r="B120" s="10">
        <v>64867</v>
      </c>
      <c r="C120" s="10">
        <v>65797</v>
      </c>
      <c r="D120" s="10">
        <v>66761</v>
      </c>
      <c r="E120" s="10">
        <v>67781</v>
      </c>
      <c r="F120" s="10">
        <v>67597</v>
      </c>
      <c r="G120" s="10">
        <v>63397</v>
      </c>
      <c r="H120" s="10">
        <v>66972</v>
      </c>
      <c r="I120" s="10">
        <v>66927</v>
      </c>
      <c r="J120" s="10">
        <v>67533</v>
      </c>
      <c r="K120" s="25">
        <f>AVERAGE(B120:J120)</f>
        <v>66403.555555555562</v>
      </c>
      <c r="L120" s="18">
        <f>K120-$K$128</f>
        <v>64198.333333333343</v>
      </c>
      <c r="M120" s="3">
        <f t="shared" ref="M120:M127" si="31">STDEV(B120:J120)</f>
        <v>1461.6123897182106</v>
      </c>
    </row>
    <row r="121" spans="1:13" x14ac:dyDescent="0.2">
      <c r="A121" s="17">
        <f t="shared" ref="A121:A127" si="32">A120/2</f>
        <v>3.125</v>
      </c>
      <c r="B121" s="10">
        <v>35822</v>
      </c>
      <c r="C121" s="10">
        <v>35495</v>
      </c>
      <c r="D121" s="10">
        <v>36954</v>
      </c>
      <c r="E121" s="10">
        <v>37843</v>
      </c>
      <c r="F121" s="10">
        <v>37468</v>
      </c>
      <c r="G121" s="10">
        <v>36097</v>
      </c>
      <c r="H121" s="10">
        <v>36374</v>
      </c>
      <c r="I121" s="10">
        <v>37139</v>
      </c>
      <c r="J121" s="10">
        <v>37717</v>
      </c>
      <c r="K121" s="25">
        <f>AVERAGE(B121:J121)</f>
        <v>36767.666666666664</v>
      </c>
      <c r="L121" s="18">
        <f t="shared" ref="L121:L128" si="33">K121-$K$128</f>
        <v>34562.444444444445</v>
      </c>
      <c r="M121" s="3">
        <f t="shared" si="31"/>
        <v>854.35531250177166</v>
      </c>
    </row>
    <row r="122" spans="1:13" x14ac:dyDescent="0.2">
      <c r="A122" s="17">
        <f t="shared" si="32"/>
        <v>1.5625</v>
      </c>
      <c r="B122" s="10">
        <v>20012</v>
      </c>
      <c r="C122" s="10">
        <v>20319</v>
      </c>
      <c r="D122" s="10">
        <v>19623</v>
      </c>
      <c r="E122" s="10">
        <v>20815</v>
      </c>
      <c r="F122" s="10">
        <v>20691</v>
      </c>
      <c r="G122" s="10">
        <v>19704</v>
      </c>
      <c r="H122" s="10">
        <v>20403</v>
      </c>
      <c r="I122" s="10">
        <v>20414</v>
      </c>
      <c r="J122" s="10">
        <v>20027</v>
      </c>
      <c r="K122" s="25">
        <f t="shared" ref="K122:K128" si="34">AVERAGE(B122:J122)</f>
        <v>20223.111111111109</v>
      </c>
      <c r="L122" s="18">
        <f t="shared" si="33"/>
        <v>18017.888888888887</v>
      </c>
      <c r="M122" s="3">
        <f>STDEV(B122:J122)</f>
        <v>412.29280991925032</v>
      </c>
    </row>
    <row r="123" spans="1:13" x14ac:dyDescent="0.2">
      <c r="A123" s="17">
        <f t="shared" si="32"/>
        <v>0.78125</v>
      </c>
      <c r="B123" s="10">
        <v>11477</v>
      </c>
      <c r="C123" s="10">
        <v>11337</v>
      </c>
      <c r="D123" s="10">
        <v>11715</v>
      </c>
      <c r="E123" s="10">
        <v>11560</v>
      </c>
      <c r="F123" s="10">
        <v>10998</v>
      </c>
      <c r="G123" s="10">
        <v>11023</v>
      </c>
      <c r="H123" s="10">
        <v>11645</v>
      </c>
      <c r="I123" s="10">
        <v>11493</v>
      </c>
      <c r="J123" s="10">
        <v>11165</v>
      </c>
      <c r="K123" s="25">
        <f t="shared" si="34"/>
        <v>11379.222222222223</v>
      </c>
      <c r="L123" s="18">
        <f t="shared" si="33"/>
        <v>9174</v>
      </c>
      <c r="M123" s="3">
        <f>STDEV(B123:J123)</f>
        <v>264.21335023886365</v>
      </c>
    </row>
    <row r="124" spans="1:13" x14ac:dyDescent="0.2">
      <c r="A124" s="17">
        <f t="shared" si="32"/>
        <v>0.390625</v>
      </c>
      <c r="B124" s="10">
        <v>6908</v>
      </c>
      <c r="C124" s="10">
        <v>6754</v>
      </c>
      <c r="D124" s="10">
        <v>6789</v>
      </c>
      <c r="E124" s="10">
        <v>7019</v>
      </c>
      <c r="F124" s="10">
        <v>6818</v>
      </c>
      <c r="G124" s="10">
        <v>6674</v>
      </c>
      <c r="H124" s="10">
        <v>7020</v>
      </c>
      <c r="I124" s="10">
        <v>6772</v>
      </c>
      <c r="J124" s="10">
        <v>6701</v>
      </c>
      <c r="K124" s="25">
        <f t="shared" si="34"/>
        <v>6828.333333333333</v>
      </c>
      <c r="L124" s="18">
        <f t="shared" si="33"/>
        <v>4623.1111111111113</v>
      </c>
      <c r="M124" s="3">
        <f t="shared" si="31"/>
        <v>127.38818626544614</v>
      </c>
    </row>
    <row r="125" spans="1:13" x14ac:dyDescent="0.2">
      <c r="A125" s="17">
        <f t="shared" si="32"/>
        <v>0.1953125</v>
      </c>
      <c r="B125" s="10">
        <v>4492</v>
      </c>
      <c r="C125" s="10">
        <v>4475</v>
      </c>
      <c r="D125" s="10">
        <v>4608</v>
      </c>
      <c r="E125" s="10">
        <v>4479</v>
      </c>
      <c r="F125" s="10">
        <v>4407</v>
      </c>
      <c r="G125" s="10">
        <v>4710</v>
      </c>
      <c r="H125" s="10">
        <v>4594</v>
      </c>
      <c r="I125" s="10">
        <v>4429</v>
      </c>
      <c r="J125" s="10">
        <v>4617</v>
      </c>
      <c r="K125" s="25">
        <f t="shared" si="34"/>
        <v>4534.5555555555557</v>
      </c>
      <c r="L125" s="18">
        <f t="shared" si="33"/>
        <v>2329.3333333333335</v>
      </c>
      <c r="M125" s="3">
        <f t="shared" si="31"/>
        <v>101.46564826470966</v>
      </c>
    </row>
    <row r="126" spans="1:13" x14ac:dyDescent="0.2">
      <c r="A126" s="17">
        <f t="shared" si="32"/>
        <v>9.765625E-2</v>
      </c>
      <c r="B126" s="10">
        <v>3273</v>
      </c>
      <c r="C126" s="10">
        <v>3567</v>
      </c>
      <c r="D126" s="10">
        <v>3598</v>
      </c>
      <c r="E126" s="10">
        <v>3504</v>
      </c>
      <c r="F126" s="10">
        <v>3188</v>
      </c>
      <c r="G126" s="10">
        <v>3297</v>
      </c>
      <c r="H126" s="10">
        <v>3435</v>
      </c>
      <c r="I126" s="10">
        <v>3255</v>
      </c>
      <c r="J126" s="10">
        <v>3231</v>
      </c>
      <c r="K126" s="25">
        <f t="shared" si="34"/>
        <v>3372</v>
      </c>
      <c r="L126" s="18">
        <f t="shared" si="33"/>
        <v>1166.7777777777778</v>
      </c>
      <c r="M126" s="3">
        <f t="shared" si="31"/>
        <v>155.46141000261125</v>
      </c>
    </row>
    <row r="127" spans="1:13" x14ac:dyDescent="0.2">
      <c r="A127" s="17">
        <f t="shared" si="32"/>
        <v>4.8828125E-2</v>
      </c>
      <c r="B127" s="10">
        <v>2650</v>
      </c>
      <c r="C127" s="10">
        <v>2850</v>
      </c>
      <c r="D127" s="10">
        <v>2820</v>
      </c>
      <c r="E127" s="10">
        <v>2832</v>
      </c>
      <c r="F127" s="10">
        <v>2902</v>
      </c>
      <c r="G127" s="10">
        <v>2542</v>
      </c>
      <c r="H127" s="10">
        <v>2938</v>
      </c>
      <c r="I127" s="10">
        <v>2738</v>
      </c>
      <c r="J127" s="10">
        <v>2788</v>
      </c>
      <c r="K127" s="25">
        <f t="shared" si="34"/>
        <v>2784.4444444444443</v>
      </c>
      <c r="L127" s="18">
        <f t="shared" si="33"/>
        <v>579.22222222222217</v>
      </c>
      <c r="M127" s="3">
        <f t="shared" si="31"/>
        <v>124.6225412105602</v>
      </c>
    </row>
    <row r="128" spans="1:13" x14ac:dyDescent="0.2">
      <c r="A128" s="17">
        <v>0</v>
      </c>
      <c r="B128" s="10">
        <v>1939</v>
      </c>
      <c r="C128" s="10">
        <v>2158</v>
      </c>
      <c r="D128" s="10">
        <v>2208</v>
      </c>
      <c r="E128" s="10">
        <v>2121</v>
      </c>
      <c r="F128" s="10">
        <v>2093</v>
      </c>
      <c r="G128" s="10">
        <v>2363</v>
      </c>
      <c r="H128" s="10">
        <v>2232</v>
      </c>
      <c r="I128" s="10">
        <v>2321</v>
      </c>
      <c r="J128" s="10">
        <v>2412</v>
      </c>
      <c r="K128" s="25">
        <f t="shared" si="34"/>
        <v>2205.2222222222222</v>
      </c>
      <c r="L128" s="18">
        <f t="shared" si="33"/>
        <v>0</v>
      </c>
      <c r="M128" s="3">
        <f>STDEV(B128:J128)</f>
        <v>147.72083280446412</v>
      </c>
    </row>
    <row r="130" spans="1:13" x14ac:dyDescent="0.2">
      <c r="A130" s="22">
        <v>44295</v>
      </c>
    </row>
    <row r="131" spans="1:13" x14ac:dyDescent="0.2">
      <c r="A131" s="15" t="s">
        <v>40</v>
      </c>
    </row>
    <row r="132" spans="1:13" x14ac:dyDescent="0.2">
      <c r="A132" s="3" t="s">
        <v>28</v>
      </c>
    </row>
    <row r="133" spans="1:13" x14ac:dyDescent="0.2">
      <c r="B133" s="29" t="s">
        <v>14</v>
      </c>
      <c r="C133" s="29"/>
      <c r="D133" s="29"/>
      <c r="E133" s="29" t="s">
        <v>15</v>
      </c>
      <c r="F133" s="29"/>
      <c r="G133" s="29"/>
      <c r="H133" s="29" t="s">
        <v>16</v>
      </c>
      <c r="I133" s="29"/>
      <c r="J133" s="29"/>
      <c r="K133" s="30" t="s">
        <v>17</v>
      </c>
      <c r="L133" s="31" t="s">
        <v>27</v>
      </c>
      <c r="M133" s="32" t="s">
        <v>18</v>
      </c>
    </row>
    <row r="134" spans="1:13" x14ac:dyDescent="0.2">
      <c r="A134" s="28" t="s">
        <v>19</v>
      </c>
      <c r="B134" s="28" t="s">
        <v>1</v>
      </c>
      <c r="C134" s="28" t="s">
        <v>2</v>
      </c>
      <c r="D134" s="28" t="s">
        <v>3</v>
      </c>
      <c r="E134" s="28" t="s">
        <v>20</v>
      </c>
      <c r="F134" s="28" t="s">
        <v>21</v>
      </c>
      <c r="G134" s="28" t="s">
        <v>22</v>
      </c>
      <c r="H134" s="28" t="s">
        <v>23</v>
      </c>
      <c r="I134" s="28" t="s">
        <v>24</v>
      </c>
      <c r="J134" s="28" t="s">
        <v>25</v>
      </c>
      <c r="K134" s="30"/>
      <c r="L134" s="31"/>
      <c r="M134" s="32"/>
    </row>
    <row r="135" spans="1:13" x14ac:dyDescent="0.2">
      <c r="A135" s="17">
        <v>25</v>
      </c>
      <c r="B135" s="10">
        <v>80688</v>
      </c>
      <c r="C135" s="10">
        <v>80505</v>
      </c>
      <c r="D135" s="10">
        <v>81960</v>
      </c>
      <c r="E135" s="10">
        <v>81517</v>
      </c>
      <c r="F135" s="10">
        <v>82460</v>
      </c>
      <c r="G135" s="10">
        <v>81009</v>
      </c>
      <c r="H135" s="10">
        <v>83050</v>
      </c>
      <c r="I135" s="10">
        <v>82239</v>
      </c>
      <c r="J135" s="10">
        <v>82860</v>
      </c>
      <c r="K135" s="25">
        <f>AVERAGE(B135:J135)</f>
        <v>81809.777777777781</v>
      </c>
      <c r="L135" s="18">
        <f>K135-$K$145</f>
        <v>81397.666666666672</v>
      </c>
      <c r="M135" s="3">
        <f>STDEV(B135:J135)</f>
        <v>932.63735955860375</v>
      </c>
    </row>
    <row r="136" spans="1:13" x14ac:dyDescent="0.2">
      <c r="A136" s="17">
        <f>A135/2</f>
        <v>12.5</v>
      </c>
      <c r="B136" s="10">
        <v>55106</v>
      </c>
      <c r="C136" s="10">
        <v>54802</v>
      </c>
      <c r="D136" s="10">
        <v>53500</v>
      </c>
      <c r="E136" s="10">
        <v>55194</v>
      </c>
      <c r="F136" s="10">
        <v>54997</v>
      </c>
      <c r="G136" s="10">
        <v>52879</v>
      </c>
      <c r="H136" s="10">
        <v>55429</v>
      </c>
      <c r="I136" s="10">
        <v>54830</v>
      </c>
      <c r="J136" s="10">
        <v>54924</v>
      </c>
      <c r="K136" s="25">
        <f>AVERAGE(B136:J136)</f>
        <v>54629</v>
      </c>
      <c r="L136" s="18">
        <f t="shared" ref="L136:L145" si="35">K136-$K$145</f>
        <v>54216.888888888891</v>
      </c>
      <c r="M136" s="3">
        <f t="shared" ref="M136:M145" si="36">STDEV(B136:J136)</f>
        <v>852.69235366572866</v>
      </c>
    </row>
    <row r="137" spans="1:13" x14ac:dyDescent="0.2">
      <c r="A137" s="17">
        <f t="shared" ref="A137:A144" si="37">A136/2</f>
        <v>6.25</v>
      </c>
      <c r="B137" s="10">
        <v>31696</v>
      </c>
      <c r="C137" s="10">
        <v>31867</v>
      </c>
      <c r="D137" s="10">
        <v>32538</v>
      </c>
      <c r="E137" s="10">
        <v>33039</v>
      </c>
      <c r="F137" s="10">
        <v>32698</v>
      </c>
      <c r="G137" s="10">
        <v>30931</v>
      </c>
      <c r="H137" s="10">
        <v>32513</v>
      </c>
      <c r="I137" s="10">
        <v>32477</v>
      </c>
      <c r="J137" s="10">
        <v>32821</v>
      </c>
      <c r="K137" s="25">
        <f>AVERAGE(B137:J137)</f>
        <v>32286.666666666668</v>
      </c>
      <c r="L137" s="18">
        <f t="shared" si="35"/>
        <v>31874.555555555558</v>
      </c>
      <c r="M137" s="3">
        <f t="shared" si="36"/>
        <v>664.65912316013532</v>
      </c>
    </row>
    <row r="138" spans="1:13" x14ac:dyDescent="0.2">
      <c r="A138" s="17">
        <f t="shared" si="37"/>
        <v>3.125</v>
      </c>
      <c r="B138" s="10">
        <v>17050</v>
      </c>
      <c r="C138" s="10">
        <v>17003</v>
      </c>
      <c r="D138" s="10">
        <v>17556</v>
      </c>
      <c r="E138" s="10">
        <v>17987</v>
      </c>
      <c r="F138" s="10">
        <v>17732</v>
      </c>
      <c r="G138" s="10">
        <v>17272</v>
      </c>
      <c r="H138" s="10">
        <v>17523</v>
      </c>
      <c r="I138" s="10">
        <v>17582</v>
      </c>
      <c r="J138" s="10">
        <v>17891</v>
      </c>
      <c r="K138" s="25">
        <f>AVERAGE(B138:J138)</f>
        <v>17510.666666666668</v>
      </c>
      <c r="L138" s="18">
        <f t="shared" si="35"/>
        <v>17098.555555555558</v>
      </c>
      <c r="M138" s="3">
        <f t="shared" si="36"/>
        <v>345.45839112691999</v>
      </c>
    </row>
    <row r="139" spans="1:13" x14ac:dyDescent="0.2">
      <c r="A139" s="17">
        <f t="shared" si="37"/>
        <v>1.5625</v>
      </c>
      <c r="B139" s="10">
        <v>9223</v>
      </c>
      <c r="C139" s="10">
        <v>9287</v>
      </c>
      <c r="D139" s="10">
        <v>8812</v>
      </c>
      <c r="E139" s="10">
        <v>9509</v>
      </c>
      <c r="F139" s="10">
        <v>9372</v>
      </c>
      <c r="G139" s="10">
        <v>9064</v>
      </c>
      <c r="H139" s="10">
        <v>9456</v>
      </c>
      <c r="I139" s="10">
        <v>9463</v>
      </c>
      <c r="J139" s="10">
        <v>9352</v>
      </c>
      <c r="K139" s="25">
        <f t="shared" ref="K139:K145" si="38">AVERAGE(B139:J139)</f>
        <v>9282</v>
      </c>
      <c r="L139" s="18">
        <f t="shared" si="35"/>
        <v>8869.8888888888887</v>
      </c>
      <c r="M139" s="3">
        <f t="shared" si="36"/>
        <v>223.46588106464932</v>
      </c>
    </row>
    <row r="140" spans="1:13" x14ac:dyDescent="0.2">
      <c r="A140" s="17">
        <f t="shared" si="37"/>
        <v>0.78125</v>
      </c>
      <c r="B140" s="10">
        <v>4951</v>
      </c>
      <c r="C140" s="10">
        <v>4932</v>
      </c>
      <c r="D140" s="10">
        <v>5049</v>
      </c>
      <c r="E140" s="10">
        <v>4995</v>
      </c>
      <c r="F140" s="10">
        <v>4704</v>
      </c>
      <c r="G140" s="10">
        <v>4823</v>
      </c>
      <c r="H140" s="10">
        <v>5042</v>
      </c>
      <c r="I140" s="10">
        <v>4989</v>
      </c>
      <c r="J140" s="10">
        <v>4823</v>
      </c>
      <c r="K140" s="25">
        <f t="shared" si="38"/>
        <v>4923.1111111111113</v>
      </c>
      <c r="L140" s="18">
        <f t="shared" si="35"/>
        <v>4511</v>
      </c>
      <c r="M140" s="3">
        <f t="shared" si="36"/>
        <v>116.40601836293135</v>
      </c>
    </row>
    <row r="141" spans="1:13" x14ac:dyDescent="0.2">
      <c r="A141" s="17">
        <f t="shared" si="37"/>
        <v>0.390625</v>
      </c>
      <c r="B141" s="10">
        <v>2705</v>
      </c>
      <c r="C141" s="10">
        <v>2672</v>
      </c>
      <c r="D141" s="10">
        <v>2649</v>
      </c>
      <c r="E141" s="10">
        <v>2741</v>
      </c>
      <c r="F141" s="10">
        <v>2610</v>
      </c>
      <c r="G141" s="10">
        <v>2695</v>
      </c>
      <c r="H141" s="10">
        <v>2725</v>
      </c>
      <c r="I141" s="10">
        <v>2689</v>
      </c>
      <c r="J141" s="10">
        <v>2630</v>
      </c>
      <c r="K141" s="25">
        <f t="shared" si="38"/>
        <v>2679.5555555555557</v>
      </c>
      <c r="L141" s="18">
        <f t="shared" si="35"/>
        <v>2267.4444444444443</v>
      </c>
      <c r="M141" s="3">
        <f t="shared" si="36"/>
        <v>43.445687677579443</v>
      </c>
    </row>
    <row r="142" spans="1:13" x14ac:dyDescent="0.2">
      <c r="A142" s="17">
        <f t="shared" si="37"/>
        <v>0.1953125</v>
      </c>
      <c r="B142" s="10">
        <v>1539</v>
      </c>
      <c r="C142" s="10">
        <v>1559</v>
      </c>
      <c r="D142" s="10">
        <v>1575</v>
      </c>
      <c r="E142" s="10">
        <v>1574</v>
      </c>
      <c r="F142" s="10">
        <v>1483</v>
      </c>
      <c r="G142" s="10">
        <v>1547</v>
      </c>
      <c r="H142" s="10">
        <v>1562</v>
      </c>
      <c r="I142" s="10">
        <v>1520</v>
      </c>
      <c r="J142" s="10">
        <v>1510</v>
      </c>
      <c r="K142" s="25">
        <f t="shared" si="38"/>
        <v>1541</v>
      </c>
      <c r="L142" s="18">
        <f t="shared" si="35"/>
        <v>1128.8888888888889</v>
      </c>
      <c r="M142" s="3">
        <f t="shared" si="36"/>
        <v>31.256999216175569</v>
      </c>
    </row>
    <row r="143" spans="1:13" x14ac:dyDescent="0.2">
      <c r="A143" s="17">
        <f t="shared" si="37"/>
        <v>9.765625E-2</v>
      </c>
      <c r="B143" s="10">
        <v>949</v>
      </c>
      <c r="C143" s="10">
        <v>996</v>
      </c>
      <c r="D143" s="10">
        <v>1032</v>
      </c>
      <c r="E143" s="10">
        <v>985</v>
      </c>
      <c r="F143" s="10">
        <v>855</v>
      </c>
      <c r="G143" s="10">
        <v>999</v>
      </c>
      <c r="H143" s="10">
        <v>979</v>
      </c>
      <c r="I143" s="10">
        <v>981</v>
      </c>
      <c r="J143" s="10">
        <v>940</v>
      </c>
      <c r="K143" s="25">
        <f t="shared" si="38"/>
        <v>968.44444444444446</v>
      </c>
      <c r="L143" s="18">
        <f t="shared" si="35"/>
        <v>556.33333333333337</v>
      </c>
      <c r="M143" s="3">
        <f t="shared" si="36"/>
        <v>50.41356739785212</v>
      </c>
    </row>
    <row r="144" spans="1:13" x14ac:dyDescent="0.2">
      <c r="A144" s="17">
        <f t="shared" si="37"/>
        <v>4.8828125E-2</v>
      </c>
      <c r="B144" s="10">
        <v>681</v>
      </c>
      <c r="C144" s="10">
        <v>668</v>
      </c>
      <c r="D144" s="10">
        <v>695</v>
      </c>
      <c r="E144" s="10">
        <v>709</v>
      </c>
      <c r="F144" s="10">
        <v>655</v>
      </c>
      <c r="G144" s="10">
        <v>680</v>
      </c>
      <c r="H144" s="10">
        <v>723</v>
      </c>
      <c r="I144" s="10">
        <v>698</v>
      </c>
      <c r="J144" s="10">
        <v>680</v>
      </c>
      <c r="K144" s="25">
        <f t="shared" si="38"/>
        <v>687.66666666666663</v>
      </c>
      <c r="L144" s="18">
        <f t="shared" si="35"/>
        <v>275.55555555555554</v>
      </c>
      <c r="M144" s="3">
        <f t="shared" si="36"/>
        <v>20.85665361461421</v>
      </c>
    </row>
    <row r="145" spans="1:13" x14ac:dyDescent="0.2">
      <c r="A145" s="17">
        <v>0</v>
      </c>
      <c r="B145" s="10">
        <v>387</v>
      </c>
      <c r="C145" s="10">
        <v>404</v>
      </c>
      <c r="D145" s="10">
        <v>412</v>
      </c>
      <c r="E145" s="10">
        <v>441</v>
      </c>
      <c r="F145" s="10">
        <v>369</v>
      </c>
      <c r="G145" s="10">
        <v>414</v>
      </c>
      <c r="H145" s="10">
        <v>421</v>
      </c>
      <c r="I145" s="10">
        <v>413</v>
      </c>
      <c r="J145" s="10">
        <v>448</v>
      </c>
      <c r="K145" s="25">
        <f t="shared" si="38"/>
        <v>412.11111111111109</v>
      </c>
      <c r="L145" s="18">
        <f t="shared" si="35"/>
        <v>0</v>
      </c>
      <c r="M145" s="3">
        <f t="shared" si="36"/>
        <v>24.394899284709318</v>
      </c>
    </row>
  </sheetData>
  <mergeCells count="54">
    <mergeCell ref="M133:M134"/>
    <mergeCell ref="B133:D133"/>
    <mergeCell ref="E133:G133"/>
    <mergeCell ref="H133:J133"/>
    <mergeCell ref="K133:K134"/>
    <mergeCell ref="L133:L134"/>
    <mergeCell ref="M102:M103"/>
    <mergeCell ref="B118:D118"/>
    <mergeCell ref="E118:G118"/>
    <mergeCell ref="H118:J118"/>
    <mergeCell ref="K118:K119"/>
    <mergeCell ref="L118:L119"/>
    <mergeCell ref="M118:M119"/>
    <mergeCell ref="B102:D102"/>
    <mergeCell ref="E102:G102"/>
    <mergeCell ref="H102:J102"/>
    <mergeCell ref="K102:K103"/>
    <mergeCell ref="L102:L103"/>
    <mergeCell ref="M85:M86"/>
    <mergeCell ref="B70:D70"/>
    <mergeCell ref="E70:G70"/>
    <mergeCell ref="H70:J70"/>
    <mergeCell ref="K70:K71"/>
    <mergeCell ref="L70:L71"/>
    <mergeCell ref="M70:M71"/>
    <mergeCell ref="B85:D85"/>
    <mergeCell ref="E85:G85"/>
    <mergeCell ref="H85:J85"/>
    <mergeCell ref="K85:K86"/>
    <mergeCell ref="L85:L86"/>
    <mergeCell ref="M6:M7"/>
    <mergeCell ref="B55:D55"/>
    <mergeCell ref="E55:G55"/>
    <mergeCell ref="H55:J55"/>
    <mergeCell ref="K55:K56"/>
    <mergeCell ref="L55:L56"/>
    <mergeCell ref="M55:M56"/>
    <mergeCell ref="M22:M23"/>
    <mergeCell ref="B40:D40"/>
    <mergeCell ref="E40:G40"/>
    <mergeCell ref="H40:J40"/>
    <mergeCell ref="K40:K41"/>
    <mergeCell ref="L40:L41"/>
    <mergeCell ref="M40:M41"/>
    <mergeCell ref="B6:D6"/>
    <mergeCell ref="E6:G6"/>
    <mergeCell ref="H6:J6"/>
    <mergeCell ref="K6:K7"/>
    <mergeCell ref="L6:L7"/>
    <mergeCell ref="B22:D22"/>
    <mergeCell ref="E22:G22"/>
    <mergeCell ref="H22:J22"/>
    <mergeCell ref="K22:K23"/>
    <mergeCell ref="L22:L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843C-3AFA-4249-890D-8CEA102B01B8}">
  <sheetPr codeName="Sheet3"/>
  <dimension ref="A1:M8"/>
  <sheetViews>
    <sheetView workbookViewId="0">
      <selection activeCell="B4" sqref="B4"/>
    </sheetView>
  </sheetViews>
  <sheetFormatPr baseColWidth="10" defaultRowHeight="16" x14ac:dyDescent="0.2"/>
  <cols>
    <col min="1" max="1" width="15.5" style="3" customWidth="1"/>
    <col min="2" max="2" width="14.6640625" style="3" customWidth="1"/>
    <col min="3" max="3" width="13.33203125" style="3" customWidth="1"/>
    <col min="4" max="4" width="15.1640625" style="3" customWidth="1"/>
  </cols>
  <sheetData>
    <row r="1" spans="1:13" x14ac:dyDescent="0.2">
      <c r="A1" s="2" t="s">
        <v>4</v>
      </c>
      <c r="C1" s="4"/>
      <c r="D1" s="4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2"/>
      <c r="C2" s="4"/>
      <c r="D2" s="4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5"/>
      <c r="B3" s="5" t="s">
        <v>1</v>
      </c>
      <c r="C3" s="5" t="s">
        <v>2</v>
      </c>
      <c r="D3" s="5" t="s">
        <v>3</v>
      </c>
    </row>
    <row r="4" spans="1:13" x14ac:dyDescent="0.2">
      <c r="A4" s="6" t="s">
        <v>5</v>
      </c>
      <c r="B4" s="7">
        <v>9.284540061468087E-2</v>
      </c>
      <c r="C4" s="7">
        <v>8.0480308769923528E-2</v>
      </c>
      <c r="D4" s="7">
        <v>8.4625830891287251E-2</v>
      </c>
    </row>
    <row r="5" spans="1:13" x14ac:dyDescent="0.2">
      <c r="A5" s="6" t="s">
        <v>6</v>
      </c>
      <c r="B5" s="7">
        <v>0.98391823314988203</v>
      </c>
      <c r="C5" s="7">
        <v>0.98899292402258598</v>
      </c>
      <c r="D5" s="7">
        <v>1.0047887927953685</v>
      </c>
    </row>
    <row r="6" spans="1:13" x14ac:dyDescent="0.2">
      <c r="A6" s="6" t="s">
        <v>7</v>
      </c>
      <c r="B6" s="8">
        <v>0.99185190479594021</v>
      </c>
      <c r="C6" s="8">
        <v>0.99807018797798586</v>
      </c>
      <c r="D6" s="8">
        <v>1.0065041812593811</v>
      </c>
    </row>
    <row r="7" spans="1:13" x14ac:dyDescent="0.2">
      <c r="A7" s="6" t="s">
        <v>8</v>
      </c>
      <c r="B7" s="8">
        <v>1.0390965620756201</v>
      </c>
      <c r="C7" s="11">
        <v>1.0194410692588092</v>
      </c>
      <c r="D7" s="8">
        <v>1.022514473590165</v>
      </c>
    </row>
    <row r="8" spans="1:13" x14ac:dyDescent="0.2">
      <c r="C8" s="10"/>
      <c r="D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3C62-DAFF-C94D-8E33-14348E1B3884}">
  <sheetPr codeName="Sheet13"/>
  <dimension ref="A1:M8"/>
  <sheetViews>
    <sheetView workbookViewId="0">
      <selection activeCell="A3" sqref="A3"/>
    </sheetView>
  </sheetViews>
  <sheetFormatPr baseColWidth="10" defaultRowHeight="16" x14ac:dyDescent="0.2"/>
  <cols>
    <col min="1" max="1" width="15.5" style="3" customWidth="1"/>
    <col min="2" max="2" width="14.6640625" style="3" customWidth="1"/>
    <col min="3" max="3" width="13.33203125" style="3" customWidth="1"/>
    <col min="4" max="4" width="15.1640625" style="3" customWidth="1"/>
  </cols>
  <sheetData>
    <row r="1" spans="1:13" x14ac:dyDescent="0.2">
      <c r="A1" s="2" t="s">
        <v>4</v>
      </c>
      <c r="C1" s="4"/>
      <c r="D1" s="4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2"/>
      <c r="C2" s="4"/>
      <c r="D2" s="4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5"/>
      <c r="B3" s="5" t="s">
        <v>1</v>
      </c>
      <c r="C3" s="5" t="s">
        <v>2</v>
      </c>
      <c r="D3" s="5" t="s">
        <v>3</v>
      </c>
    </row>
    <row r="4" spans="1:13" x14ac:dyDescent="0.2">
      <c r="A4" s="6" t="s">
        <v>9</v>
      </c>
      <c r="B4" s="7">
        <v>8.1480952040597521E-2</v>
      </c>
      <c r="C4" s="7">
        <v>8.9200200128654136E-2</v>
      </c>
      <c r="D4" s="7">
        <v>7.9979987134586525E-2</v>
      </c>
    </row>
    <row r="5" spans="1:13" x14ac:dyDescent="0.2">
      <c r="A5" s="6" t="s">
        <v>10</v>
      </c>
      <c r="B5" s="7">
        <v>0.74526481309413195</v>
      </c>
      <c r="C5" s="7">
        <v>0.7415481380887714</v>
      </c>
      <c r="D5" s="7">
        <v>0.75162604531484523</v>
      </c>
    </row>
    <row r="6" spans="1:13" x14ac:dyDescent="0.2">
      <c r="A6" s="6" t="s">
        <v>11</v>
      </c>
      <c r="B6" s="8">
        <v>1.3577299692659568</v>
      </c>
      <c r="C6" s="8">
        <v>1.3768136659280967</v>
      </c>
      <c r="D6" s="8">
        <v>1.3730255164034022</v>
      </c>
    </row>
    <row r="7" spans="1:13" x14ac:dyDescent="0.2">
      <c r="A7" s="6" t="s">
        <v>12</v>
      </c>
      <c r="B7" s="8">
        <v>1.3738832106354084</v>
      </c>
      <c r="C7" s="11">
        <v>1.3823172039168037</v>
      </c>
      <c r="D7" s="8">
        <v>1.3679508255306982</v>
      </c>
    </row>
    <row r="8" spans="1:13" x14ac:dyDescent="0.2">
      <c r="C8" s="10"/>
      <c r="D8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EB59-3D54-FC4B-87DD-42454C0FED29}">
  <sheetPr codeName="Sheet20"/>
  <dimension ref="A1:G125"/>
  <sheetViews>
    <sheetView workbookViewId="0">
      <selection activeCell="K11" sqref="K11"/>
    </sheetView>
  </sheetViews>
  <sheetFormatPr baseColWidth="10" defaultRowHeight="16" x14ac:dyDescent="0.2"/>
  <cols>
    <col min="1" max="1" width="10.83203125" style="3"/>
    <col min="2" max="4" width="15.83203125" style="5" customWidth="1"/>
    <col min="5" max="7" width="15.83203125" customWidth="1"/>
  </cols>
  <sheetData>
    <row r="1" spans="1:7" x14ac:dyDescent="0.2">
      <c r="A1" s="2" t="s">
        <v>13</v>
      </c>
    </row>
    <row r="3" spans="1:7" x14ac:dyDescent="0.2">
      <c r="B3" s="32" t="s">
        <v>36</v>
      </c>
      <c r="C3" s="32"/>
      <c r="D3" s="32"/>
      <c r="E3" s="32" t="s">
        <v>37</v>
      </c>
      <c r="F3" s="32"/>
      <c r="G3" s="32"/>
    </row>
    <row r="4" spans="1:7" x14ac:dyDescent="0.2">
      <c r="A4" s="5" t="s">
        <v>0</v>
      </c>
      <c r="B4" s="5" t="s">
        <v>1</v>
      </c>
      <c r="C4" s="5" t="s">
        <v>2</v>
      </c>
      <c r="D4" s="5" t="s">
        <v>3</v>
      </c>
      <c r="E4" s="26" t="s">
        <v>1</v>
      </c>
      <c r="F4" s="26" t="s">
        <v>2</v>
      </c>
      <c r="G4" s="26" t="s">
        <v>3</v>
      </c>
    </row>
    <row r="5" spans="1:7" x14ac:dyDescent="0.2">
      <c r="A5" s="6">
        <v>0</v>
      </c>
      <c r="B5" s="6">
        <v>0.14160087657685499</v>
      </c>
      <c r="C5" s="6">
        <v>0.13907228949512543</v>
      </c>
      <c r="D5" s="6">
        <v>0.1455342342595454</v>
      </c>
      <c r="E5" s="27">
        <v>0.1323293906105133</v>
      </c>
      <c r="F5" s="27">
        <v>0.1466580507403141</v>
      </c>
      <c r="G5" s="27">
        <v>0.15845812378838534</v>
      </c>
    </row>
    <row r="6" spans="1:7" x14ac:dyDescent="0.2">
      <c r="A6" s="6">
        <v>1</v>
      </c>
      <c r="B6" s="6">
        <v>0.14160087657685499</v>
      </c>
      <c r="C6" s="6">
        <v>0.13851038125474111</v>
      </c>
      <c r="D6" s="6">
        <v>0.1477818672210828</v>
      </c>
      <c r="E6" s="27">
        <v>0.1323293906105133</v>
      </c>
      <c r="F6" s="27">
        <v>0.14806282134127496</v>
      </c>
      <c r="G6" s="27">
        <v>0.1609867108701149</v>
      </c>
    </row>
    <row r="7" spans="1:7" x14ac:dyDescent="0.2">
      <c r="A7" s="6">
        <v>2</v>
      </c>
      <c r="B7" s="6">
        <v>0.14525328013935324</v>
      </c>
      <c r="C7" s="6">
        <v>0.14637709662012194</v>
      </c>
      <c r="D7" s="6">
        <v>0.15564858258646364</v>
      </c>
      <c r="E7" s="27">
        <v>0.13879133537493327</v>
      </c>
      <c r="F7" s="27">
        <v>0.15340094962492623</v>
      </c>
      <c r="G7" s="27">
        <v>0.16829151799511138</v>
      </c>
    </row>
    <row r="8" spans="1:7" x14ac:dyDescent="0.2">
      <c r="A8" s="6">
        <v>3</v>
      </c>
      <c r="B8" s="6">
        <v>0.15368190374511842</v>
      </c>
      <c r="C8" s="6">
        <v>0.15311999550473407</v>
      </c>
      <c r="D8" s="6">
        <v>0.16126766499030706</v>
      </c>
      <c r="E8" s="27">
        <v>0.14103896833647064</v>
      </c>
      <c r="F8" s="27">
        <v>0.15789621554800101</v>
      </c>
      <c r="G8" s="27">
        <v>0.17503441687972354</v>
      </c>
    </row>
    <row r="9" spans="1:7" x14ac:dyDescent="0.2">
      <c r="A9" s="6">
        <v>4</v>
      </c>
      <c r="B9" s="6">
        <v>0.15845812378838534</v>
      </c>
      <c r="C9" s="6">
        <v>0.15508667434607928</v>
      </c>
      <c r="D9" s="6">
        <v>0.16716770151434271</v>
      </c>
      <c r="E9" s="27">
        <v>0.1455342342595454</v>
      </c>
      <c r="F9" s="27">
        <v>0.16435816031242098</v>
      </c>
      <c r="G9" s="27">
        <v>0.18065349928356697</v>
      </c>
    </row>
    <row r="10" spans="1:7" x14ac:dyDescent="0.2">
      <c r="A10" s="6">
        <v>5</v>
      </c>
      <c r="B10" s="6">
        <v>0.16014384850953839</v>
      </c>
      <c r="C10" s="6">
        <v>0.15930098614896188</v>
      </c>
      <c r="D10" s="6">
        <v>0.1795296828027983</v>
      </c>
      <c r="E10" s="27">
        <v>0.14974854606242799</v>
      </c>
      <c r="F10" s="27">
        <v>0.16716770151434271</v>
      </c>
      <c r="G10" s="27">
        <v>0.1885202146489478</v>
      </c>
    </row>
    <row r="11" spans="1:7" x14ac:dyDescent="0.2">
      <c r="A11" s="6">
        <v>6</v>
      </c>
      <c r="B11" s="6">
        <v>0.16688674739415052</v>
      </c>
      <c r="C11" s="6">
        <v>0.16716770151434271</v>
      </c>
      <c r="D11" s="6">
        <v>0.18683448992779478</v>
      </c>
      <c r="E11" s="27">
        <v>0.15480572022588709</v>
      </c>
      <c r="F11" s="27">
        <v>0.17728204984126092</v>
      </c>
      <c r="G11" s="27">
        <v>0.1977917006152895</v>
      </c>
    </row>
    <row r="12" spans="1:7" x14ac:dyDescent="0.2">
      <c r="A12" s="6">
        <v>7</v>
      </c>
      <c r="B12" s="6">
        <v>0.17306773803837833</v>
      </c>
      <c r="C12" s="6">
        <v>0.17053915095664876</v>
      </c>
      <c r="D12" s="6">
        <v>0.19610597589413648</v>
      </c>
      <c r="E12" s="27">
        <v>0.15902003202876969</v>
      </c>
      <c r="F12" s="27">
        <v>0.18514876520664175</v>
      </c>
      <c r="G12" s="27">
        <v>0.20678223246143904</v>
      </c>
    </row>
    <row r="13" spans="1:7" x14ac:dyDescent="0.2">
      <c r="A13" s="6">
        <v>8</v>
      </c>
      <c r="B13" s="6">
        <v>0.18402494872587305</v>
      </c>
      <c r="C13" s="6">
        <v>0.18599162756721827</v>
      </c>
      <c r="D13" s="6">
        <v>0.21492990194701203</v>
      </c>
      <c r="E13" s="27">
        <v>0.16688674739415052</v>
      </c>
      <c r="F13" s="27">
        <v>0.1938583429325991</v>
      </c>
      <c r="G13" s="27">
        <v>0.21970612199027897</v>
      </c>
    </row>
    <row r="14" spans="1:7" x14ac:dyDescent="0.2">
      <c r="A14" s="6">
        <v>9</v>
      </c>
      <c r="B14" s="6">
        <v>0.19217261821144607</v>
      </c>
      <c r="C14" s="6">
        <v>0.19666788413452083</v>
      </c>
      <c r="D14" s="6">
        <v>0.22729188323546765</v>
      </c>
      <c r="E14" s="27">
        <v>0.17447250863933919</v>
      </c>
      <c r="F14" s="27">
        <v>0.20453459949990166</v>
      </c>
      <c r="G14" s="27">
        <v>0.2306633326777737</v>
      </c>
    </row>
    <row r="15" spans="1:7" x14ac:dyDescent="0.2">
      <c r="A15" s="6">
        <v>10</v>
      </c>
      <c r="B15" s="6">
        <v>0.20256792065855644</v>
      </c>
      <c r="C15" s="6">
        <v>0.20846795718259206</v>
      </c>
      <c r="D15" s="6">
        <v>0.24639676340853536</v>
      </c>
      <c r="E15" s="27">
        <v>0.18205826988452783</v>
      </c>
      <c r="F15" s="27">
        <v>0.21352513134605117</v>
      </c>
      <c r="G15" s="27">
        <v>0.2410586351248841</v>
      </c>
    </row>
    <row r="16" spans="1:7" x14ac:dyDescent="0.2">
      <c r="A16" s="6">
        <v>11</v>
      </c>
      <c r="B16" s="6">
        <v>0.21464894782681987</v>
      </c>
      <c r="C16" s="6">
        <v>0.2236394796729694</v>
      </c>
      <c r="D16" s="6">
        <v>0.26662546006237181</v>
      </c>
      <c r="E16" s="27">
        <v>0.1927345264518304</v>
      </c>
      <c r="F16" s="27">
        <v>0.22588711263450678</v>
      </c>
      <c r="G16" s="27">
        <v>0.25566824937487709</v>
      </c>
    </row>
    <row r="17" spans="1:7" x14ac:dyDescent="0.2">
      <c r="A17" s="6">
        <v>12</v>
      </c>
      <c r="B17" s="6">
        <v>0.22616806675469894</v>
      </c>
      <c r="C17" s="6">
        <v>0.24386817632680582</v>
      </c>
      <c r="D17" s="6">
        <v>0.29275419324024388</v>
      </c>
      <c r="E17" s="27">
        <v>0.20593937010086252</v>
      </c>
      <c r="F17" s="27">
        <v>0.23656336920180934</v>
      </c>
      <c r="G17" s="27">
        <v>0.27055881774506224</v>
      </c>
    </row>
    <row r="18" spans="1:7" x14ac:dyDescent="0.2">
      <c r="A18" s="6">
        <v>13</v>
      </c>
      <c r="B18" s="6">
        <v>0.23993481864411539</v>
      </c>
      <c r="C18" s="6">
        <v>0.26550164358160311</v>
      </c>
      <c r="D18" s="6">
        <v>0.31242098165369592</v>
      </c>
      <c r="E18" s="27">
        <v>0.22026803023066333</v>
      </c>
      <c r="F18" s="27">
        <v>0.24976821285084144</v>
      </c>
      <c r="G18" s="27">
        <v>0.28657320259601604</v>
      </c>
    </row>
    <row r="19" spans="1:7" x14ac:dyDescent="0.2">
      <c r="A19" s="6">
        <v>14</v>
      </c>
      <c r="B19" s="6">
        <v>0.2542634787739162</v>
      </c>
      <c r="C19" s="6">
        <v>0.28825892731716907</v>
      </c>
      <c r="D19" s="6">
        <v>0.34641643019694884</v>
      </c>
      <c r="E19" s="27">
        <v>0.22841569971623632</v>
      </c>
      <c r="F19" s="27">
        <v>0.26100637765852835</v>
      </c>
      <c r="G19" s="27">
        <v>0.30202567920658557</v>
      </c>
    </row>
    <row r="20" spans="1:7" x14ac:dyDescent="0.2">
      <c r="A20" s="6">
        <v>15</v>
      </c>
      <c r="B20" s="6">
        <v>0.26999690950467786</v>
      </c>
      <c r="C20" s="6">
        <v>0.31185907341331159</v>
      </c>
      <c r="D20" s="6">
        <v>0.37057848453347564</v>
      </c>
      <c r="E20" s="27">
        <v>0.24695867164891971</v>
      </c>
      <c r="F20" s="27">
        <v>0.27758267074986653</v>
      </c>
      <c r="G20" s="27">
        <v>0.32113055937965329</v>
      </c>
    </row>
    <row r="21" spans="1:7" x14ac:dyDescent="0.2">
      <c r="A21" s="6">
        <v>16</v>
      </c>
      <c r="B21" s="6">
        <v>0.29050656027870647</v>
      </c>
      <c r="C21" s="6">
        <v>0.33995448543252887</v>
      </c>
      <c r="D21" s="6">
        <v>0.4048548871969207</v>
      </c>
      <c r="E21" s="27">
        <v>0.26381591886045008</v>
      </c>
      <c r="F21" s="27">
        <v>0.29359705560082039</v>
      </c>
      <c r="G21" s="27">
        <v>0.33967353131233669</v>
      </c>
    </row>
    <row r="22" spans="1:7" x14ac:dyDescent="0.2">
      <c r="A22" s="6">
        <v>17</v>
      </c>
      <c r="B22" s="6">
        <v>0.31185907341331159</v>
      </c>
      <c r="C22" s="6">
        <v>0.37170230101424434</v>
      </c>
      <c r="D22" s="6">
        <v>0.442783693422864</v>
      </c>
      <c r="E22" s="27">
        <v>0.2817969825527491</v>
      </c>
      <c r="F22" s="27">
        <v>0.30961144045177419</v>
      </c>
      <c r="G22" s="27">
        <v>0.35709268676425138</v>
      </c>
    </row>
    <row r="23" spans="1:7" x14ac:dyDescent="0.2">
      <c r="A23" s="6">
        <v>18</v>
      </c>
      <c r="B23" s="6">
        <v>0.33714494423060715</v>
      </c>
      <c r="C23" s="6">
        <v>0.40316916247576767</v>
      </c>
      <c r="D23" s="6">
        <v>0.47846486668726995</v>
      </c>
      <c r="E23" s="27">
        <v>0.29977804624504817</v>
      </c>
      <c r="F23" s="27">
        <v>0.32534487118253586</v>
      </c>
      <c r="G23" s="27">
        <v>0.38209760346135474</v>
      </c>
    </row>
    <row r="24" spans="1:7" x14ac:dyDescent="0.2">
      <c r="A24" s="6">
        <v>19</v>
      </c>
      <c r="B24" s="6">
        <v>0.36299272328828702</v>
      </c>
      <c r="C24" s="6">
        <v>0.44334560166324838</v>
      </c>
      <c r="D24" s="6">
        <v>0.51386508583148371</v>
      </c>
      <c r="E24" s="27">
        <v>0.31551147697580983</v>
      </c>
      <c r="F24" s="27">
        <v>0.34529261371618014</v>
      </c>
      <c r="G24" s="27">
        <v>0.39642626359115557</v>
      </c>
    </row>
    <row r="25" spans="1:7" x14ac:dyDescent="0.2">
      <c r="A25" s="6">
        <v>20</v>
      </c>
      <c r="B25" s="6">
        <v>0.38827859410558252</v>
      </c>
      <c r="C25" s="6">
        <v>0.47930772904784646</v>
      </c>
      <c r="D25" s="6">
        <v>0.55881774506223136</v>
      </c>
      <c r="E25" s="27">
        <v>0.33630208187003063</v>
      </c>
      <c r="F25" s="27">
        <v>0.36524035624982437</v>
      </c>
      <c r="G25" s="27">
        <v>0.42086927204787455</v>
      </c>
    </row>
    <row r="26" spans="1:7" x14ac:dyDescent="0.2">
      <c r="A26" s="6">
        <v>21</v>
      </c>
      <c r="B26" s="6">
        <v>0.42086927204787455</v>
      </c>
      <c r="C26" s="6">
        <v>0.51920321411513493</v>
      </c>
      <c r="D26" s="6">
        <v>0.60096086309105723</v>
      </c>
      <c r="E26" s="27">
        <v>0.35737364088444357</v>
      </c>
      <c r="F26" s="27">
        <v>0.38097378698058604</v>
      </c>
      <c r="G26" s="27">
        <v>0.44053606046132665</v>
      </c>
    </row>
    <row r="27" spans="1:7" x14ac:dyDescent="0.2">
      <c r="A27" s="6">
        <v>22</v>
      </c>
      <c r="B27" s="6">
        <v>0.45233613350939789</v>
      </c>
      <c r="C27" s="6">
        <v>0.55769392858146261</v>
      </c>
      <c r="D27" s="6">
        <v>0.63888966931700053</v>
      </c>
      <c r="E27" s="27">
        <v>0.38097378698058604</v>
      </c>
      <c r="F27" s="27">
        <v>0.40738347427865029</v>
      </c>
      <c r="G27" s="27">
        <v>0.46385525243727699</v>
      </c>
    </row>
    <row r="28" spans="1:7" x14ac:dyDescent="0.2">
      <c r="A28" s="6">
        <v>23</v>
      </c>
      <c r="B28" s="6">
        <v>0.48492681145168992</v>
      </c>
      <c r="C28" s="6">
        <v>0.60236563369201801</v>
      </c>
      <c r="D28" s="6">
        <v>0.68018992498524988</v>
      </c>
      <c r="E28" s="27">
        <v>0.40007866715365381</v>
      </c>
      <c r="F28" s="27">
        <v>0.42705026269210233</v>
      </c>
      <c r="G28" s="27">
        <v>0.4832410867305369</v>
      </c>
    </row>
    <row r="29" spans="1:7" x14ac:dyDescent="0.2">
      <c r="A29" s="6">
        <v>24</v>
      </c>
      <c r="B29" s="6">
        <v>0.52426038827859411</v>
      </c>
      <c r="C29" s="6">
        <v>0.64956592588430306</v>
      </c>
      <c r="D29" s="6">
        <v>0.71783777709100105</v>
      </c>
      <c r="E29" s="27">
        <v>0.42424072149018061</v>
      </c>
      <c r="F29" s="27">
        <v>0.45345994999016659</v>
      </c>
      <c r="G29" s="27">
        <v>0.51105554462956193</v>
      </c>
    </row>
    <row r="30" spans="1:7" x14ac:dyDescent="0.2">
      <c r="A30" s="6">
        <v>25</v>
      </c>
      <c r="B30" s="6">
        <v>0.56218919450453742</v>
      </c>
      <c r="C30" s="6">
        <v>0.68889950271120726</v>
      </c>
      <c r="D30" s="6">
        <v>0.76054280336021118</v>
      </c>
      <c r="E30" s="27">
        <v>0.45233613350939789</v>
      </c>
      <c r="F30" s="27">
        <v>0.47986963728823079</v>
      </c>
      <c r="G30" s="27">
        <v>0.53325092012474362</v>
      </c>
    </row>
    <row r="31" spans="1:7" x14ac:dyDescent="0.2">
      <c r="A31" s="6">
        <v>26</v>
      </c>
      <c r="B31" s="6">
        <v>0.59421796420644502</v>
      </c>
      <c r="C31" s="6">
        <v>0.73581884078330007</v>
      </c>
      <c r="D31" s="6">
        <v>0.79875256370634673</v>
      </c>
      <c r="E31" s="27">
        <v>0.47368864664400301</v>
      </c>
      <c r="F31" s="27">
        <v>0.5003792880622594</v>
      </c>
      <c r="G31" s="27">
        <v>0.55516534149973307</v>
      </c>
    </row>
    <row r="32" spans="1:7" x14ac:dyDescent="0.2">
      <c r="A32" s="6">
        <v>27</v>
      </c>
      <c r="B32" s="6">
        <v>0.6327086786727727</v>
      </c>
      <c r="C32" s="6">
        <v>0.77009524344674507</v>
      </c>
      <c r="D32" s="6">
        <v>0.84117663585536473</v>
      </c>
      <c r="E32" s="27">
        <v>0.4922316185766864</v>
      </c>
      <c r="F32" s="27">
        <v>0.52397943415840187</v>
      </c>
      <c r="G32" s="27">
        <v>0.57146068047087906</v>
      </c>
    </row>
    <row r="33" spans="1:7" x14ac:dyDescent="0.2">
      <c r="A33" s="6">
        <v>28</v>
      </c>
      <c r="B33" s="6">
        <v>0.67007557665833162</v>
      </c>
      <c r="C33" s="6">
        <v>0.81813839799960664</v>
      </c>
      <c r="D33" s="6">
        <v>0.88051021268226892</v>
      </c>
      <c r="E33" s="27">
        <v>0.52650802124013141</v>
      </c>
      <c r="F33" s="27">
        <v>0.5487033967353131</v>
      </c>
      <c r="G33" s="27">
        <v>0.60320849605259463</v>
      </c>
    </row>
    <row r="34" spans="1:7" x14ac:dyDescent="0.2">
      <c r="A34" s="6">
        <v>29</v>
      </c>
      <c r="B34" s="6">
        <v>0.70828533700446716</v>
      </c>
      <c r="C34" s="6">
        <v>0.85943865366785599</v>
      </c>
      <c r="D34" s="6">
        <v>0.90607703761975666</v>
      </c>
      <c r="E34" s="27">
        <v>0.5487033967353131</v>
      </c>
      <c r="F34" s="27">
        <v>0.57511308403337735</v>
      </c>
      <c r="G34" s="27">
        <v>0.62596577978816059</v>
      </c>
    </row>
    <row r="35" spans="1:7" x14ac:dyDescent="0.2">
      <c r="A35" s="6">
        <v>30</v>
      </c>
      <c r="B35" s="6">
        <v>0.74171887730733566</v>
      </c>
      <c r="C35" s="6">
        <v>0.89231028573034021</v>
      </c>
      <c r="D35" s="6">
        <v>0.9442867979658921</v>
      </c>
      <c r="E35" s="27">
        <v>0.57202258871126344</v>
      </c>
      <c r="F35" s="27">
        <v>0.5992751383699042</v>
      </c>
      <c r="G35" s="27">
        <v>0.64282302699969096</v>
      </c>
    </row>
    <row r="36" spans="1:7" x14ac:dyDescent="0.2">
      <c r="A36" s="6">
        <v>31</v>
      </c>
      <c r="B36" s="6">
        <v>0.78077150001404771</v>
      </c>
      <c r="C36" s="6">
        <v>0.92658668839378522</v>
      </c>
      <c r="D36" s="6">
        <v>0.97322507234568589</v>
      </c>
      <c r="E36" s="27">
        <v>0.59618464304779029</v>
      </c>
      <c r="F36" s="27">
        <v>0.62175146798527792</v>
      </c>
      <c r="G36" s="27">
        <v>0.66726603545640994</v>
      </c>
    </row>
    <row r="37" spans="1:7" x14ac:dyDescent="0.2">
      <c r="A37" s="6">
        <v>32</v>
      </c>
      <c r="B37" s="6">
        <v>0.81870030623999102</v>
      </c>
      <c r="C37" s="6">
        <v>0.95580591689377115</v>
      </c>
      <c r="D37" s="6">
        <v>1.001039530244711</v>
      </c>
      <c r="E37" s="27">
        <v>0.62259433034585454</v>
      </c>
      <c r="F37" s="27">
        <v>0.6453516140814205</v>
      </c>
      <c r="G37" s="27">
        <v>0.68440423678813245</v>
      </c>
    </row>
    <row r="38" spans="1:7" x14ac:dyDescent="0.2">
      <c r="A38" s="6">
        <v>33</v>
      </c>
      <c r="B38" s="6">
        <v>0.8557862501053578</v>
      </c>
      <c r="C38" s="6">
        <v>0.98390132891298843</v>
      </c>
      <c r="D38" s="6">
        <v>1.0254825387014299</v>
      </c>
      <c r="E38" s="27">
        <v>0.64563256820161263</v>
      </c>
      <c r="F38" s="27">
        <v>0.66838985193717859</v>
      </c>
      <c r="G38" s="27">
        <v>0.71025201584581232</v>
      </c>
    </row>
    <row r="39" spans="1:7" x14ac:dyDescent="0.2">
      <c r="A39" s="6">
        <v>34</v>
      </c>
      <c r="B39" s="6">
        <v>0.88022925856207679</v>
      </c>
      <c r="C39" s="6">
        <v>1.0176158233360493</v>
      </c>
      <c r="D39" s="6">
        <v>1.0462731435956507</v>
      </c>
      <c r="E39" s="27">
        <v>0.670637484898716</v>
      </c>
      <c r="F39" s="27">
        <v>0.69170904391312893</v>
      </c>
      <c r="G39" s="27">
        <v>0.72682830893715056</v>
      </c>
    </row>
    <row r="40" spans="1:7" x14ac:dyDescent="0.2">
      <c r="A40" s="6">
        <v>35</v>
      </c>
      <c r="B40" s="6">
        <v>0.91731520242744358</v>
      </c>
      <c r="C40" s="6">
        <v>1.0339111623071953</v>
      </c>
      <c r="D40" s="6">
        <v>1.0628494366869889</v>
      </c>
      <c r="E40" s="27">
        <v>0.69395667687466633</v>
      </c>
      <c r="F40" s="27">
        <v>0.71727586885061667</v>
      </c>
      <c r="G40" s="27">
        <v>0.74621414323041046</v>
      </c>
    </row>
    <row r="41" spans="1:7" x14ac:dyDescent="0.2">
      <c r="A41" s="6">
        <v>36</v>
      </c>
      <c r="B41" s="6">
        <v>0.94906301800915904</v>
      </c>
      <c r="C41" s="6">
        <v>1.0634113449273732</v>
      </c>
      <c r="D41" s="6">
        <v>1.0763352344562132</v>
      </c>
      <c r="E41" s="27">
        <v>0.72092827241311486</v>
      </c>
      <c r="F41" s="27">
        <v>0.73862838198522174</v>
      </c>
      <c r="G41" s="27">
        <v>0.76250948220155645</v>
      </c>
    </row>
    <row r="42" spans="1:7" x14ac:dyDescent="0.2">
      <c r="A42" s="6">
        <v>37</v>
      </c>
      <c r="B42" s="6">
        <v>0.97350602646587803</v>
      </c>
      <c r="C42" s="6">
        <v>1.0875733992639001</v>
      </c>
      <c r="D42" s="6">
        <v>1.0909448487062061</v>
      </c>
      <c r="E42" s="27">
        <v>0.73750456550445309</v>
      </c>
      <c r="F42" s="27">
        <v>0.75857612451886602</v>
      </c>
      <c r="G42" s="27">
        <v>0.78414294945635377</v>
      </c>
    </row>
    <row r="43" spans="1:7" x14ac:dyDescent="0.2">
      <c r="A43" s="6">
        <v>38</v>
      </c>
      <c r="B43" s="6">
        <v>0.99513949372067534</v>
      </c>
      <c r="C43" s="6">
        <v>1.1013401511533165</v>
      </c>
      <c r="D43" s="6">
        <v>1.1007782429129322</v>
      </c>
      <c r="E43" s="27">
        <v>0.76700474812463126</v>
      </c>
      <c r="F43" s="27">
        <v>0.78105245413423985</v>
      </c>
      <c r="G43" s="27">
        <v>0.79987638018711538</v>
      </c>
    </row>
    <row r="44" spans="1:7" x14ac:dyDescent="0.2">
      <c r="A44" s="6">
        <v>39</v>
      </c>
      <c r="B44" s="6">
        <v>1.0164920068552805</v>
      </c>
      <c r="C44" s="6">
        <v>1.1111735453600426</v>
      </c>
      <c r="D44" s="6">
        <v>1.1080830500379288</v>
      </c>
      <c r="E44" s="27">
        <v>0.79088584834096587</v>
      </c>
      <c r="F44" s="27">
        <v>0.8097097743938414</v>
      </c>
      <c r="G44" s="27">
        <v>0.81757648975922226</v>
      </c>
    </row>
    <row r="45" spans="1:7" x14ac:dyDescent="0.2">
      <c r="A45" s="6">
        <v>40</v>
      </c>
      <c r="B45" s="6">
        <v>1.0361587952687326</v>
      </c>
      <c r="C45" s="6">
        <v>1.116511673643694</v>
      </c>
      <c r="D45" s="6">
        <v>1.1179164442446548</v>
      </c>
      <c r="E45" s="27">
        <v>0.80914786615345713</v>
      </c>
      <c r="F45" s="27">
        <v>0.82375748040345009</v>
      </c>
      <c r="G45" s="27">
        <v>0.82544320512460312</v>
      </c>
    </row>
    <row r="46" spans="1:7" x14ac:dyDescent="0.2">
      <c r="A46" s="6">
        <v>41</v>
      </c>
      <c r="B46" s="6">
        <v>1.0541398589610316</v>
      </c>
      <c r="C46" s="6">
        <v>1.1392689573792598</v>
      </c>
      <c r="D46" s="6">
        <v>1.1201640772061923</v>
      </c>
      <c r="E46" s="27">
        <v>0.82375748040345009</v>
      </c>
      <c r="F46" s="27">
        <v>0.83977186525440395</v>
      </c>
      <c r="G46" s="27">
        <v>0.84398617705728651</v>
      </c>
    </row>
    <row r="47" spans="1:7" x14ac:dyDescent="0.2">
      <c r="A47" s="6">
        <v>42</v>
      </c>
      <c r="B47" s="6">
        <v>1.0698732896917933</v>
      </c>
      <c r="C47" s="6">
        <v>1.1471356727446407</v>
      </c>
      <c r="D47" s="6">
        <v>1.1297165172927259</v>
      </c>
      <c r="E47" s="27">
        <v>0.8476385806197847</v>
      </c>
      <c r="F47" s="27">
        <v>0.86224819486977777</v>
      </c>
      <c r="G47" s="27">
        <v>0.85522434186497343</v>
      </c>
    </row>
    <row r="48" spans="1:7" x14ac:dyDescent="0.2">
      <c r="A48" s="6">
        <v>43</v>
      </c>
      <c r="B48" s="6">
        <v>1.0757733262158289</v>
      </c>
      <c r="C48" s="6">
        <v>1.1488213974657937</v>
      </c>
      <c r="D48" s="6">
        <v>1.1381451408984913</v>
      </c>
      <c r="E48" s="27">
        <v>0.87151968083611941</v>
      </c>
      <c r="F48" s="27">
        <v>0.88584834096592024</v>
      </c>
      <c r="G48" s="27">
        <v>0.86477678195150731</v>
      </c>
    </row>
    <row r="49" spans="1:7" x14ac:dyDescent="0.2">
      <c r="A49" s="6">
        <v>44</v>
      </c>
      <c r="B49" s="6">
        <v>1.0884162616244766</v>
      </c>
      <c r="C49" s="6">
        <v>1.1462928103840642</v>
      </c>
      <c r="D49" s="6">
        <v>1.1322451043744557</v>
      </c>
      <c r="E49" s="27">
        <v>0.88809597392745765</v>
      </c>
      <c r="F49" s="27">
        <v>0.89680555165341491</v>
      </c>
      <c r="G49" s="27">
        <v>0.87545303851880985</v>
      </c>
    </row>
    <row r="50" spans="1:7" x14ac:dyDescent="0.2">
      <c r="A50" s="6">
        <v>45</v>
      </c>
      <c r="B50" s="6">
        <v>1.1083640041581209</v>
      </c>
      <c r="C50" s="6">
        <v>1.1614643328744416</v>
      </c>
      <c r="D50" s="6">
        <v>1.1443261315427191</v>
      </c>
      <c r="E50" s="27">
        <v>0.9063579917399488</v>
      </c>
      <c r="F50" s="27">
        <v>0.91422470710532966</v>
      </c>
      <c r="G50" s="27">
        <v>0.88697215744668889</v>
      </c>
    </row>
    <row r="51" spans="1:7" x14ac:dyDescent="0.2">
      <c r="A51" s="6">
        <v>46</v>
      </c>
      <c r="B51" s="6">
        <v>1.1024639676340853</v>
      </c>
      <c r="C51" s="6">
        <v>1.1628691034754024</v>
      </c>
      <c r="D51" s="6">
        <v>1.1398308656196443</v>
      </c>
      <c r="E51" s="27">
        <v>0.92321523895147917</v>
      </c>
      <c r="F51" s="27">
        <v>0.9338914955187817</v>
      </c>
      <c r="G51" s="27">
        <v>0.89933413873514445</v>
      </c>
    </row>
    <row r="52" spans="1:7" x14ac:dyDescent="0.2">
      <c r="A52" s="6">
        <v>47</v>
      </c>
      <c r="B52" s="6">
        <v>1.1080830500379288</v>
      </c>
      <c r="C52" s="6">
        <v>1.1645548281965554</v>
      </c>
      <c r="D52" s="6">
        <v>1.1479785351052172</v>
      </c>
      <c r="E52" s="27">
        <v>0.93866771556204864</v>
      </c>
      <c r="F52" s="27">
        <v>0.94456775208608434</v>
      </c>
      <c r="G52" s="27">
        <v>0.9122580282639845</v>
      </c>
    </row>
    <row r="53" spans="1:7" x14ac:dyDescent="0.2">
      <c r="A53" s="6">
        <v>48</v>
      </c>
      <c r="B53" s="6">
        <v>1.1111735453600426</v>
      </c>
      <c r="C53" s="6">
        <v>1.1659595987975162</v>
      </c>
      <c r="D53" s="6">
        <v>1.1434832691821426</v>
      </c>
      <c r="E53" s="27">
        <v>0.95187255921108083</v>
      </c>
      <c r="F53" s="27">
        <v>0.95861545809569293</v>
      </c>
      <c r="G53" s="27">
        <v>0.91843901890821222</v>
      </c>
    </row>
    <row r="54" spans="1:7" x14ac:dyDescent="0.2">
      <c r="A54" s="6">
        <v>49</v>
      </c>
      <c r="B54" s="6">
        <v>1.1134211783215799</v>
      </c>
      <c r="C54" s="6">
        <v>1.1668024611580927</v>
      </c>
      <c r="D54" s="6">
        <v>1.1510690304273312</v>
      </c>
      <c r="E54" s="27">
        <v>0.96648217346107379</v>
      </c>
      <c r="F54" s="27">
        <v>0.97097743938414849</v>
      </c>
      <c r="G54" s="27">
        <v>0.93080100019666778</v>
      </c>
    </row>
    <row r="55" spans="1:7" x14ac:dyDescent="0.2">
      <c r="A55" s="6">
        <v>50</v>
      </c>
      <c r="B55" s="6">
        <v>1.1269069760908044</v>
      </c>
      <c r="C55" s="6">
        <v>1.167083415278285</v>
      </c>
      <c r="D55" s="6">
        <v>1.150788076307139</v>
      </c>
      <c r="E55" s="27">
        <v>0.98249655831202765</v>
      </c>
      <c r="F55" s="27">
        <v>0.97575365942741543</v>
      </c>
      <c r="G55" s="27">
        <v>0.94035344028320167</v>
      </c>
    </row>
    <row r="56" spans="1:7" x14ac:dyDescent="0.2">
      <c r="A56" s="6">
        <v>51</v>
      </c>
      <c r="B56" s="6">
        <v>1.1190402607254235</v>
      </c>
      <c r="C56" s="6">
        <v>1.171859635321552</v>
      </c>
      <c r="D56" s="6">
        <v>1.1488213974657937</v>
      </c>
      <c r="E56" s="27">
        <v>0.99373472311971445</v>
      </c>
      <c r="F56" s="27">
        <v>1.001039530244711</v>
      </c>
      <c r="G56" s="27">
        <v>0.95552496277357901</v>
      </c>
    </row>
    <row r="57" spans="1:7" x14ac:dyDescent="0.2">
      <c r="A57" s="6">
        <v>52</v>
      </c>
      <c r="B57" s="6">
        <v>1.1302784255331104</v>
      </c>
      <c r="C57" s="6">
        <v>1.1786025342061641</v>
      </c>
      <c r="D57" s="6">
        <v>1.1530357092686763</v>
      </c>
      <c r="E57" s="27">
        <v>1.0018823926052876</v>
      </c>
      <c r="F57" s="27">
        <v>1.0035681173264406</v>
      </c>
      <c r="G57" s="27">
        <v>0.97097743938414849</v>
      </c>
    </row>
    <row r="58" spans="1:7" x14ac:dyDescent="0.2">
      <c r="A58" s="6">
        <v>53</v>
      </c>
      <c r="B58" s="6">
        <v>1.13280701261484</v>
      </c>
      <c r="C58" s="6">
        <v>1.1780406259657796</v>
      </c>
      <c r="D58" s="6">
        <v>1.154159525749445</v>
      </c>
      <c r="E58" s="27">
        <v>1.0119967409322057</v>
      </c>
      <c r="F58" s="27">
        <v>1.0136824656533587</v>
      </c>
      <c r="G58" s="27">
        <v>0.97856320062933722</v>
      </c>
    </row>
    <row r="59" spans="1:7" x14ac:dyDescent="0.2">
      <c r="A59" s="6">
        <v>54</v>
      </c>
      <c r="B59" s="6">
        <v>1.1274688843311886</v>
      </c>
      <c r="C59" s="6">
        <v>1.1752310847638581</v>
      </c>
      <c r="D59" s="6">
        <v>1.1625881493552102</v>
      </c>
      <c r="E59" s="27">
        <v>1.0209872727783553</v>
      </c>
      <c r="F59" s="27">
        <v>1.0268873093023909</v>
      </c>
      <c r="G59" s="27">
        <v>0.98305846655241191</v>
      </c>
    </row>
    <row r="60" spans="1:7" x14ac:dyDescent="0.2">
      <c r="A60" s="6">
        <v>55</v>
      </c>
      <c r="B60" s="6">
        <v>1.1314022420138792</v>
      </c>
      <c r="C60" s="6">
        <v>1.1774787177253954</v>
      </c>
      <c r="D60" s="6">
        <v>1.1648357823167477</v>
      </c>
      <c r="E60" s="27">
        <v>1.0322254375860422</v>
      </c>
      <c r="F60" s="27">
        <v>1.0358778411485403</v>
      </c>
      <c r="G60" s="27">
        <v>1.0041300255668248</v>
      </c>
    </row>
    <row r="61" spans="1:7" x14ac:dyDescent="0.2">
      <c r="A61" s="6">
        <v>56</v>
      </c>
      <c r="B61" s="6">
        <v>1.1302784255331104</v>
      </c>
      <c r="C61" s="6">
        <v>1.183378754249431</v>
      </c>
      <c r="D61" s="6">
        <v>1.1597786081532886</v>
      </c>
      <c r="E61" s="27">
        <v>1.0398111988312309</v>
      </c>
      <c r="F61" s="27">
        <v>1.048239822436996</v>
      </c>
      <c r="G61" s="27">
        <v>1.0046919338072093</v>
      </c>
    </row>
    <row r="62" spans="1:7" x14ac:dyDescent="0.2">
      <c r="A62" s="6">
        <v>57</v>
      </c>
      <c r="B62" s="6">
        <v>1.1460118562638721</v>
      </c>
      <c r="C62" s="6">
        <v>1.1830978001292389</v>
      </c>
      <c r="D62" s="6">
        <v>1.155564296350406</v>
      </c>
      <c r="E62" s="27">
        <v>1.0462731435956507</v>
      </c>
      <c r="F62" s="27">
        <v>1.0535779507206473</v>
      </c>
      <c r="G62" s="27">
        <v>1.0089062456100919</v>
      </c>
    </row>
    <row r="63" spans="1:7" x14ac:dyDescent="0.2">
      <c r="A63" s="6">
        <v>58</v>
      </c>
      <c r="B63" s="6">
        <v>1.1364594161773383</v>
      </c>
      <c r="C63" s="6">
        <v>1.1839406624898154</v>
      </c>
      <c r="D63" s="6">
        <v>1.1569690669513668</v>
      </c>
      <c r="E63" s="27">
        <v>1.0600398954850672</v>
      </c>
      <c r="F63" s="27">
        <v>1.0670637484898715</v>
      </c>
      <c r="G63" s="27">
        <v>1.017334869215857</v>
      </c>
    </row>
    <row r="64" spans="1:7" x14ac:dyDescent="0.2">
      <c r="A64" s="6">
        <v>59</v>
      </c>
      <c r="B64" s="6">
        <v>1.137864186778299</v>
      </c>
      <c r="C64" s="6">
        <v>1.1822549377686624</v>
      </c>
      <c r="D64" s="6">
        <v>1.1625881493552102</v>
      </c>
      <c r="E64" s="27">
        <v>1.0625684825667967</v>
      </c>
      <c r="F64" s="27">
        <v>1.0721209226533306</v>
      </c>
      <c r="G64" s="27">
        <v>1.0361587952687326</v>
      </c>
    </row>
    <row r="65" spans="1:7" x14ac:dyDescent="0.2">
      <c r="A65" s="6">
        <v>60</v>
      </c>
      <c r="B65" s="6">
        <v>1.1468547186244487</v>
      </c>
      <c r="C65" s="6">
        <v>1.1875930660523135</v>
      </c>
      <c r="D65" s="6">
        <v>1.1594976540330963</v>
      </c>
      <c r="E65" s="27">
        <v>1.069592335571601</v>
      </c>
      <c r="F65" s="27">
        <v>1.0811114544994802</v>
      </c>
      <c r="G65" s="27">
        <v>1.0364397493889248</v>
      </c>
    </row>
    <row r="66" spans="1:7" x14ac:dyDescent="0.2">
      <c r="A66" s="6">
        <v>61</v>
      </c>
      <c r="B66" s="6">
        <v>1.1395499114994521</v>
      </c>
      <c r="C66" s="6">
        <v>1.1878740201725058</v>
      </c>
      <c r="D66" s="6">
        <v>1.170173910600399</v>
      </c>
      <c r="E66" s="27">
        <v>1.0844829039417863</v>
      </c>
      <c r="F66" s="27">
        <v>1.0833590874610175</v>
      </c>
      <c r="G66" s="27">
        <v>1.0409350153119994</v>
      </c>
    </row>
    <row r="67" spans="1:7" x14ac:dyDescent="0.2">
      <c r="A67" s="6">
        <v>62</v>
      </c>
      <c r="B67" s="6">
        <v>1.137864186778299</v>
      </c>
      <c r="C67" s="6">
        <v>1.185064478970584</v>
      </c>
      <c r="D67" s="6">
        <v>1.1639929199561712</v>
      </c>
      <c r="E67" s="27">
        <v>1.0853257663023628</v>
      </c>
      <c r="F67" s="27">
        <v>1.1016211052735088</v>
      </c>
      <c r="G67" s="27">
        <v>1.0504874553985333</v>
      </c>
    </row>
    <row r="68" spans="1:7" x14ac:dyDescent="0.2">
      <c r="A68" s="6">
        <v>63</v>
      </c>
      <c r="B68" s="6">
        <v>1.1384260950186833</v>
      </c>
      <c r="C68" s="6">
        <v>1.1845025707301997</v>
      </c>
      <c r="D68" s="6">
        <v>1.1623071952350181</v>
      </c>
      <c r="E68" s="27">
        <v>1.0892591239850531</v>
      </c>
      <c r="F68" s="27">
        <v>1.103587784114854</v>
      </c>
      <c r="G68" s="27">
        <v>1.0490826847975725</v>
      </c>
    </row>
    <row r="69" spans="1:7" x14ac:dyDescent="0.2">
      <c r="A69" s="6">
        <v>64</v>
      </c>
      <c r="B69" s="6">
        <v>1.1373022785379148</v>
      </c>
      <c r="C69" s="6">
        <v>1.1797263506869327</v>
      </c>
      <c r="D69" s="6">
        <v>1.1673643693984772</v>
      </c>
      <c r="E69" s="27">
        <v>1.0917877110667826</v>
      </c>
      <c r="F69" s="27">
        <v>1.1072401876773523</v>
      </c>
      <c r="G69" s="27">
        <v>1.0614446660860282</v>
      </c>
    </row>
    <row r="70" spans="1:7" x14ac:dyDescent="0.2">
      <c r="A70" s="6">
        <v>65</v>
      </c>
      <c r="B70" s="6">
        <v>1.1423594527013738</v>
      </c>
      <c r="C70" s="6">
        <v>1.1819739836484702</v>
      </c>
      <c r="D70" s="6">
        <v>1.1564071587109825</v>
      </c>
      <c r="E70" s="27">
        <v>1.0979687017110105</v>
      </c>
      <c r="F70" s="27">
        <v>1.1114544994802349</v>
      </c>
      <c r="G70" s="27">
        <v>1.0648161155283342</v>
      </c>
    </row>
    <row r="71" spans="1:7" x14ac:dyDescent="0.2">
      <c r="A71" s="6">
        <v>66</v>
      </c>
      <c r="B71" s="6">
        <v>1.1462928103840642</v>
      </c>
      <c r="C71" s="6">
        <v>1.1923692860955806</v>
      </c>
      <c r="D71" s="6">
        <v>1.1659595987975162</v>
      </c>
      <c r="E71" s="27">
        <v>1.102183013513893</v>
      </c>
      <c r="F71" s="27">
        <v>1.1111735453600426</v>
      </c>
      <c r="G71" s="27">
        <v>1.0684685190908325</v>
      </c>
    </row>
    <row r="72" spans="1:7" x14ac:dyDescent="0.2">
      <c r="A72" s="6">
        <v>67</v>
      </c>
      <c r="B72" s="6">
        <v>1.136178462057146</v>
      </c>
      <c r="C72" s="6">
        <v>1.1918073778551961</v>
      </c>
      <c r="D72" s="6">
        <v>1.1712977270811675</v>
      </c>
      <c r="E72" s="27">
        <v>1.1078020959177366</v>
      </c>
      <c r="F72" s="27">
        <v>1.116511673643694</v>
      </c>
      <c r="G72" s="27">
        <v>1.082516225100441</v>
      </c>
    </row>
    <row r="73" spans="1:7" x14ac:dyDescent="0.2">
      <c r="A73" s="6">
        <v>68</v>
      </c>
      <c r="B73" s="6">
        <v>1.1426404068215661</v>
      </c>
      <c r="C73" s="6">
        <v>1.1909645154946196</v>
      </c>
      <c r="D73" s="6">
        <v>1.1659595987975162</v>
      </c>
      <c r="E73" s="27">
        <v>1.118197398364847</v>
      </c>
      <c r="F73" s="27">
        <v>1.1249402972494591</v>
      </c>
      <c r="G73" s="27">
        <v>1.0805495462590959</v>
      </c>
    </row>
    <row r="74" spans="1:7" x14ac:dyDescent="0.2">
      <c r="A74" s="6">
        <v>69</v>
      </c>
      <c r="B74" s="6">
        <v>1.1429213609417581</v>
      </c>
      <c r="C74" s="6">
        <v>1.1909645154946196</v>
      </c>
      <c r="D74" s="6">
        <v>1.168488185879246</v>
      </c>
      <c r="E74" s="27">
        <v>1.1179164442446548</v>
      </c>
      <c r="F74" s="27">
        <v>1.1401118197398363</v>
      </c>
      <c r="G74" s="27">
        <v>1.0901019863456296</v>
      </c>
    </row>
    <row r="75" spans="1:7" x14ac:dyDescent="0.2">
      <c r="A75" s="6">
        <v>70</v>
      </c>
      <c r="B75" s="6">
        <v>1.1395499114994521</v>
      </c>
      <c r="C75" s="6">
        <v>1.1873121119321215</v>
      </c>
      <c r="D75" s="6">
        <v>1.1690500941196302</v>
      </c>
      <c r="E75" s="27">
        <v>1.1224117101677296</v>
      </c>
      <c r="F75" s="27">
        <v>1.1358975079369538</v>
      </c>
      <c r="G75" s="27">
        <v>1.0898210322254376</v>
      </c>
    </row>
    <row r="76" spans="1:7" x14ac:dyDescent="0.2">
      <c r="A76" s="6">
        <v>71</v>
      </c>
      <c r="B76" s="6">
        <v>1.137864186778299</v>
      </c>
      <c r="C76" s="6">
        <v>1.1912454696148118</v>
      </c>
      <c r="D76" s="6">
        <v>1.1583738375523276</v>
      </c>
      <c r="E76" s="27">
        <v>1.1201640772061923</v>
      </c>
      <c r="F76" s="27">
        <v>1.1426404068215661</v>
      </c>
      <c r="G76" s="27">
        <v>1.0948782063888967</v>
      </c>
    </row>
    <row r="77" spans="1:7" x14ac:dyDescent="0.2">
      <c r="A77" s="6">
        <v>72</v>
      </c>
      <c r="B77" s="6">
        <v>1.1468547186244487</v>
      </c>
      <c r="C77" s="6">
        <v>1.1895597448936588</v>
      </c>
      <c r="D77" s="6">
        <v>1.1594976540330963</v>
      </c>
      <c r="E77" s="27">
        <v>1.1280307925715729</v>
      </c>
      <c r="F77" s="27">
        <v>1.1415165903407973</v>
      </c>
      <c r="G77" s="27">
        <v>1.0993734723119715</v>
      </c>
    </row>
    <row r="78" spans="1:7" x14ac:dyDescent="0.2">
      <c r="A78" s="6">
        <v>73</v>
      </c>
      <c r="B78" s="6">
        <v>1.1488213974657937</v>
      </c>
      <c r="C78" s="6">
        <v>1.188154974292698</v>
      </c>
      <c r="D78" s="6">
        <v>1.1698929564802067</v>
      </c>
      <c r="E78" s="27">
        <v>1.1266260219706121</v>
      </c>
      <c r="F78" s="27">
        <v>1.150788076307139</v>
      </c>
      <c r="G78" s="27">
        <v>1.1010591970331245</v>
      </c>
    </row>
    <row r="79" spans="1:7" x14ac:dyDescent="0.2">
      <c r="A79" s="6">
        <v>74</v>
      </c>
      <c r="B79" s="6">
        <v>1.1448880397831034</v>
      </c>
      <c r="C79" s="6">
        <v>1.1918073778551961</v>
      </c>
      <c r="D79" s="6">
        <v>1.1662405529177085</v>
      </c>
      <c r="E79" s="27">
        <v>1.1330879667350322</v>
      </c>
      <c r="F79" s="27">
        <v>1.1446070856629111</v>
      </c>
      <c r="G79" s="27">
        <v>1.1120164077206192</v>
      </c>
    </row>
    <row r="80" spans="1:7" x14ac:dyDescent="0.2">
      <c r="A80" s="6">
        <v>75</v>
      </c>
      <c r="B80" s="6">
        <v>1.1462928103840642</v>
      </c>
      <c r="C80" s="6">
        <v>1.188154974292698</v>
      </c>
      <c r="D80" s="6">
        <v>1.167083415278285</v>
      </c>
      <c r="E80" s="27">
        <v>1.1395499114994521</v>
      </c>
      <c r="F80" s="27">
        <v>1.1552833422302138</v>
      </c>
      <c r="G80" s="27">
        <v>1.1156688112831175</v>
      </c>
    </row>
    <row r="81" spans="1:7" x14ac:dyDescent="0.2">
      <c r="A81" s="6">
        <v>76</v>
      </c>
      <c r="B81" s="6">
        <v>1.1446070856629111</v>
      </c>
      <c r="C81" s="6">
        <v>1.1909645154946196</v>
      </c>
      <c r="D81" s="6">
        <v>1.1631500575955946</v>
      </c>
      <c r="E81" s="27">
        <v>1.1387070491388755</v>
      </c>
      <c r="F81" s="27">
        <v>1.1600595622734806</v>
      </c>
      <c r="G81" s="27">
        <v>1.1114544994802349</v>
      </c>
    </row>
    <row r="82" spans="1:7" x14ac:dyDescent="0.2">
      <c r="A82" s="6">
        <v>77</v>
      </c>
      <c r="B82" s="6">
        <v>1.1471356727446407</v>
      </c>
      <c r="C82" s="6">
        <v>1.1951788272975024</v>
      </c>
      <c r="D82" s="6">
        <v>1.1665215070379007</v>
      </c>
      <c r="E82" s="27">
        <v>1.1392689573792598</v>
      </c>
      <c r="F82" s="27">
        <v>1.1594976540330963</v>
      </c>
      <c r="G82" s="27">
        <v>1.1240974348888826</v>
      </c>
    </row>
    <row r="83" spans="1:7" x14ac:dyDescent="0.2">
      <c r="A83" s="6">
        <v>78</v>
      </c>
      <c r="B83" s="6">
        <v>1.1491023515859859</v>
      </c>
      <c r="C83" s="6">
        <v>1.1937740566965414</v>
      </c>
      <c r="D83" s="6">
        <v>1.173545360042705</v>
      </c>
      <c r="E83" s="27">
        <v>1.1474166268648329</v>
      </c>
      <c r="F83" s="27">
        <v>1.170173910600399</v>
      </c>
      <c r="G83" s="27">
        <v>1.1224117101677296</v>
      </c>
    </row>
    <row r="84" spans="1:7" x14ac:dyDescent="0.2">
      <c r="A84" s="6">
        <v>79</v>
      </c>
      <c r="B84" s="6">
        <v>1.152473801028292</v>
      </c>
      <c r="C84" s="6">
        <v>1.1965835978984631</v>
      </c>
      <c r="D84" s="6">
        <v>1.168769139999438</v>
      </c>
      <c r="E84" s="27">
        <v>1.1429213609417581</v>
      </c>
      <c r="F84" s="27">
        <v>1.1707358188407833</v>
      </c>
      <c r="G84" s="27">
        <v>1.1280307925715729</v>
      </c>
    </row>
    <row r="85" spans="1:7" x14ac:dyDescent="0.2">
      <c r="A85" s="6">
        <v>80</v>
      </c>
      <c r="B85" s="6">
        <v>1.1566881128311746</v>
      </c>
      <c r="C85" s="6">
        <v>1.1963026437782709</v>
      </c>
      <c r="D85" s="6">
        <v>1.1743882224032816</v>
      </c>
      <c r="E85" s="27">
        <v>1.1493833057061782</v>
      </c>
      <c r="F85" s="27">
        <v>1.1808501671677014</v>
      </c>
      <c r="G85" s="27">
        <v>1.1319641502542634</v>
      </c>
    </row>
    <row r="86" spans="1:7" x14ac:dyDescent="0.2">
      <c r="A86" s="6">
        <v>81</v>
      </c>
      <c r="B86" s="6">
        <v>1.1516309386677155</v>
      </c>
      <c r="C86" s="6">
        <v>1.2022026803023065</v>
      </c>
      <c r="D86" s="6">
        <v>1.1774787177253954</v>
      </c>
      <c r="E86" s="27">
        <v>1.1519118927879077</v>
      </c>
      <c r="F86" s="27">
        <v>1.1797263506869327</v>
      </c>
      <c r="G86" s="27">
        <v>1.1302784255331104</v>
      </c>
    </row>
    <row r="87" spans="1:7" x14ac:dyDescent="0.2">
      <c r="A87" s="6">
        <v>82</v>
      </c>
      <c r="B87" s="6">
        <v>1.1443261315427191</v>
      </c>
      <c r="C87" s="6">
        <v>1.1971455061388474</v>
      </c>
      <c r="D87" s="6">
        <v>1.168769139999438</v>
      </c>
      <c r="E87" s="27">
        <v>1.1569690669513668</v>
      </c>
      <c r="F87" s="27">
        <v>1.1752310847638581</v>
      </c>
      <c r="G87" s="27">
        <v>1.1451689939032956</v>
      </c>
    </row>
    <row r="88" spans="1:7" x14ac:dyDescent="0.2">
      <c r="A88" s="6">
        <v>83</v>
      </c>
      <c r="B88" s="6">
        <v>1.1401118197398363</v>
      </c>
      <c r="C88" s="6">
        <v>1.1951788272975024</v>
      </c>
      <c r="D88" s="6">
        <v>1.1774787177253954</v>
      </c>
      <c r="E88" s="27">
        <v>1.1547214339898293</v>
      </c>
      <c r="F88" s="27">
        <v>1.1839406624898154</v>
      </c>
      <c r="G88" s="27">
        <v>1.1429213609417581</v>
      </c>
    </row>
    <row r="89" spans="1:7" x14ac:dyDescent="0.2">
      <c r="A89" s="6">
        <v>84</v>
      </c>
      <c r="B89" s="6">
        <v>1.1485404433456017</v>
      </c>
      <c r="C89" s="6">
        <v>1.1991121849801927</v>
      </c>
      <c r="D89" s="6">
        <v>1.1696120023600145</v>
      </c>
      <c r="E89" s="27">
        <v>1.1583738375523276</v>
      </c>
      <c r="F89" s="27">
        <v>1.1783215800859719</v>
      </c>
      <c r="G89" s="27">
        <v>1.1457309021436799</v>
      </c>
    </row>
    <row r="90" spans="1:7" x14ac:dyDescent="0.2">
      <c r="A90" s="6">
        <v>85</v>
      </c>
      <c r="B90" s="6">
        <v>1.1474166268648329</v>
      </c>
      <c r="C90" s="6">
        <v>1.1988312308600004</v>
      </c>
      <c r="D90" s="6">
        <v>1.173545360042705</v>
      </c>
      <c r="E90" s="27">
        <v>1.1569690669513668</v>
      </c>
      <c r="F90" s="27">
        <v>1.186469249571545</v>
      </c>
      <c r="G90" s="27">
        <v>1.1519118927879077</v>
      </c>
    </row>
    <row r="91" spans="1:7" x14ac:dyDescent="0.2">
      <c r="A91" s="6">
        <v>86</v>
      </c>
      <c r="B91" s="6">
        <v>1.1443261315427191</v>
      </c>
      <c r="C91" s="6">
        <v>1.1887168825330823</v>
      </c>
      <c r="D91" s="6">
        <v>1.167083415278285</v>
      </c>
      <c r="E91" s="27">
        <v>1.1580928834321356</v>
      </c>
      <c r="F91" s="27">
        <v>1.1839406624898154</v>
      </c>
      <c r="G91" s="27">
        <v>1.1527547551484842</v>
      </c>
    </row>
    <row r="92" spans="1:7" x14ac:dyDescent="0.2">
      <c r="A92" s="6">
        <v>87</v>
      </c>
      <c r="B92" s="6">
        <v>1.1454499480234877</v>
      </c>
      <c r="C92" s="6">
        <v>1.1929311943359648</v>
      </c>
      <c r="D92" s="6">
        <v>1.1777596718455876</v>
      </c>
      <c r="E92" s="27">
        <v>1.1572500210715591</v>
      </c>
      <c r="F92" s="27">
        <v>1.1954597814176944</v>
      </c>
      <c r="G92" s="27">
        <v>1.1597786081532886</v>
      </c>
    </row>
    <row r="93" spans="1:7" x14ac:dyDescent="0.2">
      <c r="A93" s="6">
        <v>88</v>
      </c>
      <c r="B93" s="6">
        <v>1.1460118562638721</v>
      </c>
      <c r="C93" s="6">
        <v>1.1892787907734665</v>
      </c>
      <c r="D93" s="6">
        <v>1.1707358188407833</v>
      </c>
      <c r="E93" s="27">
        <v>1.1589357457927121</v>
      </c>
      <c r="F93" s="27">
        <v>1.1982693226196162</v>
      </c>
      <c r="G93" s="27">
        <v>1.1460118562638721</v>
      </c>
    </row>
    <row r="94" spans="1:7" x14ac:dyDescent="0.2">
      <c r="A94" s="6">
        <v>89</v>
      </c>
      <c r="B94" s="6">
        <v>1.1468547186244487</v>
      </c>
      <c r="C94" s="6">
        <v>1.2033264967830752</v>
      </c>
      <c r="D94" s="6">
        <v>1.1727024976821285</v>
      </c>
      <c r="E94" s="27">
        <v>1.1606214705138651</v>
      </c>
      <c r="F94" s="27">
        <v>1.1937740566965414</v>
      </c>
      <c r="G94" s="27">
        <v>1.1586547916725198</v>
      </c>
    </row>
    <row r="95" spans="1:7" x14ac:dyDescent="0.2">
      <c r="A95" s="6">
        <v>90</v>
      </c>
      <c r="B95" s="6">
        <v>1.1457309021436799</v>
      </c>
      <c r="C95" s="6">
        <v>1.2069789003455735</v>
      </c>
      <c r="D95" s="6">
        <v>1.1732644059225128</v>
      </c>
      <c r="E95" s="27">
        <v>1.1592166999129041</v>
      </c>
      <c r="F95" s="27">
        <v>1.1974264602590396</v>
      </c>
      <c r="G95" s="27">
        <v>1.1634310117157867</v>
      </c>
    </row>
    <row r="96" spans="1:7" x14ac:dyDescent="0.2">
      <c r="A96" s="6">
        <v>91</v>
      </c>
      <c r="B96" s="6">
        <v>1.1370213244177225</v>
      </c>
      <c r="C96" s="6">
        <v>1.1937740566965414</v>
      </c>
      <c r="D96" s="6">
        <v>1.1710167729609755</v>
      </c>
      <c r="E96" s="27">
        <v>1.1597786081532886</v>
      </c>
      <c r="F96" s="27">
        <v>1.1977074143792319</v>
      </c>
      <c r="G96" s="27">
        <v>1.1617452869946336</v>
      </c>
    </row>
    <row r="97" spans="1:7" x14ac:dyDescent="0.2">
      <c r="A97" s="6">
        <v>92</v>
      </c>
      <c r="B97" s="6">
        <v>1.1476975809850252</v>
      </c>
      <c r="C97" s="6">
        <v>1.1957407355378866</v>
      </c>
      <c r="D97" s="6">
        <v>1.172140589441744</v>
      </c>
      <c r="E97" s="27">
        <v>1.1623071952350181</v>
      </c>
      <c r="F97" s="27">
        <v>1.2022026803023065</v>
      </c>
      <c r="G97" s="27">
        <v>1.1620262411148259</v>
      </c>
    </row>
    <row r="98" spans="1:7" x14ac:dyDescent="0.2">
      <c r="A98" s="6">
        <v>93</v>
      </c>
      <c r="B98" s="6">
        <v>1.1550023881100215</v>
      </c>
      <c r="C98" s="6">
        <v>1.1979883684994239</v>
      </c>
      <c r="D98" s="6">
        <v>1.1755120388840501</v>
      </c>
      <c r="E98" s="27">
        <v>1.1651167364369397</v>
      </c>
      <c r="F98" s="27">
        <v>1.204450313263844</v>
      </c>
      <c r="G98" s="27">
        <v>1.1659595987975162</v>
      </c>
    </row>
    <row r="99" spans="1:7" x14ac:dyDescent="0.2">
      <c r="A99" s="6">
        <v>94</v>
      </c>
      <c r="B99" s="6">
        <v>1.1476975809850252</v>
      </c>
      <c r="C99" s="6">
        <v>1.1971455061388474</v>
      </c>
      <c r="D99" s="6">
        <v>1.1743882224032816</v>
      </c>
      <c r="E99" s="27">
        <v>1.1662405529177085</v>
      </c>
      <c r="F99" s="27">
        <v>1.2086646250667266</v>
      </c>
      <c r="G99" s="27">
        <v>1.1676453235186692</v>
      </c>
    </row>
    <row r="100" spans="1:7" x14ac:dyDescent="0.2">
      <c r="A100" s="6">
        <v>95</v>
      </c>
      <c r="B100" s="6">
        <v>1.1589357457927121</v>
      </c>
      <c r="C100" s="6">
        <v>1.1991121849801927</v>
      </c>
      <c r="D100" s="6">
        <v>1.1769168094850111</v>
      </c>
      <c r="E100" s="27">
        <v>1.1659595987975162</v>
      </c>
      <c r="F100" s="27">
        <v>1.2055741297446125</v>
      </c>
      <c r="G100" s="27">
        <v>1.1639929199561712</v>
      </c>
    </row>
    <row r="101" spans="1:7" x14ac:dyDescent="0.2">
      <c r="A101" s="6">
        <v>96</v>
      </c>
      <c r="B101" s="6">
        <v>1.1510690304273312</v>
      </c>
      <c r="C101" s="6">
        <v>1.1979883684994239</v>
      </c>
      <c r="D101" s="6">
        <v>1.168769139999438</v>
      </c>
      <c r="E101" s="27">
        <v>1.1611833787542494</v>
      </c>
      <c r="F101" s="27">
        <v>1.2022026803023065</v>
      </c>
      <c r="G101" s="27">
        <v>1.168488185879246</v>
      </c>
    </row>
    <row r="102" spans="1:7" x14ac:dyDescent="0.2">
      <c r="A102" s="6">
        <v>97</v>
      </c>
      <c r="B102" s="6">
        <v>1.1527547551484842</v>
      </c>
      <c r="C102" s="6">
        <v>1.1974264602590396</v>
      </c>
      <c r="D102" s="6">
        <v>1.1777596718455876</v>
      </c>
      <c r="E102" s="27">
        <v>1.1698929564802067</v>
      </c>
      <c r="F102" s="27">
        <v>1.2024836344224987</v>
      </c>
      <c r="G102" s="27">
        <v>1.171859635321552</v>
      </c>
    </row>
    <row r="103" spans="1:7" x14ac:dyDescent="0.2">
      <c r="A103" s="6">
        <v>98</v>
      </c>
      <c r="B103" s="6">
        <v>1.1479785351052172</v>
      </c>
      <c r="C103" s="6">
        <v>1.1954597814176944</v>
      </c>
      <c r="D103" s="6">
        <v>1.1724215435619363</v>
      </c>
      <c r="E103" s="27">
        <v>1.172140589441744</v>
      </c>
      <c r="F103" s="27">
        <v>1.2069789003455735</v>
      </c>
      <c r="G103" s="27">
        <v>1.1707358188407833</v>
      </c>
    </row>
    <row r="104" spans="1:7" x14ac:dyDescent="0.2">
      <c r="A104" s="6">
        <v>99</v>
      </c>
      <c r="B104" s="6">
        <v>1.1510690304273312</v>
      </c>
      <c r="C104" s="6">
        <v>1.1943359649369258</v>
      </c>
      <c r="D104" s="6">
        <v>1.1766358553648189</v>
      </c>
      <c r="E104" s="27">
        <v>1.1628691034754024</v>
      </c>
      <c r="F104" s="27">
        <v>1.2072598544657658</v>
      </c>
      <c r="G104" s="27">
        <v>1.1729834518023206</v>
      </c>
    </row>
    <row r="105" spans="1:7" x14ac:dyDescent="0.2">
      <c r="A105" s="6">
        <v>100</v>
      </c>
      <c r="B105" s="6">
        <v>1.1462928103840642</v>
      </c>
      <c r="C105" s="6">
        <v>1.1926502402157726</v>
      </c>
      <c r="D105" s="6">
        <v>1.1724215435619363</v>
      </c>
      <c r="E105" s="27">
        <v>1.1715786812013598</v>
      </c>
      <c r="F105" s="27">
        <v>1.2050122215042283</v>
      </c>
      <c r="G105" s="27">
        <v>1.1743882224032816</v>
      </c>
    </row>
    <row r="106" spans="1:7" x14ac:dyDescent="0.2">
      <c r="A106" s="6">
        <v>101</v>
      </c>
      <c r="B106" s="6">
        <v>1.1471356727446407</v>
      </c>
      <c r="C106" s="6">
        <v>1.1988312308600004</v>
      </c>
      <c r="D106" s="6">
        <v>1.172140589441744</v>
      </c>
      <c r="E106" s="27">
        <v>1.1707358188407833</v>
      </c>
      <c r="F106" s="27">
        <v>1.2106313039080718</v>
      </c>
      <c r="G106" s="27">
        <v>1.1724215435619363</v>
      </c>
    </row>
    <row r="107" spans="1:7" x14ac:dyDescent="0.2">
      <c r="A107" s="6">
        <v>102</v>
      </c>
      <c r="B107" s="6">
        <v>1.1476975809850252</v>
      </c>
      <c r="C107" s="6">
        <v>1.1957407355378866</v>
      </c>
      <c r="D107" s="6">
        <v>1.1786025342061641</v>
      </c>
      <c r="E107" s="27">
        <v>1.1769168094850111</v>
      </c>
      <c r="F107" s="27">
        <v>1.2128789368696091</v>
      </c>
      <c r="G107" s="27">
        <v>1.1760739471244346</v>
      </c>
    </row>
    <row r="108" spans="1:7" x14ac:dyDescent="0.2">
      <c r="A108" s="6">
        <v>103</v>
      </c>
      <c r="B108" s="6">
        <v>1.1454499480234877</v>
      </c>
      <c r="C108" s="6">
        <v>1.2050122215042283</v>
      </c>
      <c r="D108" s="6">
        <v>1.1830978001292389</v>
      </c>
      <c r="E108" s="27">
        <v>1.1746691765234736</v>
      </c>
      <c r="F108" s="27">
        <v>1.2125979827494169</v>
      </c>
      <c r="G108" s="27">
        <v>1.1738263141628971</v>
      </c>
    </row>
    <row r="109" spans="1:7" x14ac:dyDescent="0.2">
      <c r="A109" s="6">
        <v>104</v>
      </c>
      <c r="B109" s="6">
        <v>1.1488213974657937</v>
      </c>
      <c r="C109" s="6">
        <v>1.1912454696148118</v>
      </c>
      <c r="D109" s="6">
        <v>1.1763549012446266</v>
      </c>
      <c r="E109" s="27">
        <v>1.1755120388840501</v>
      </c>
      <c r="F109" s="27">
        <v>1.2148456157109544</v>
      </c>
      <c r="G109" s="27">
        <v>1.1746691765234736</v>
      </c>
    </row>
    <row r="110" spans="1:7" x14ac:dyDescent="0.2">
      <c r="A110" s="6">
        <v>105</v>
      </c>
      <c r="B110" s="6">
        <v>1.1468547186244487</v>
      </c>
      <c r="C110" s="6">
        <v>1.1974264602590396</v>
      </c>
      <c r="D110" s="6">
        <v>1.1797263506869327</v>
      </c>
      <c r="E110" s="27">
        <v>1.1710167729609755</v>
      </c>
      <c r="F110" s="27">
        <v>1.2269266428792178</v>
      </c>
      <c r="G110" s="27">
        <v>1.1797263506869327</v>
      </c>
    </row>
    <row r="111" spans="1:7" x14ac:dyDescent="0.2">
      <c r="A111" s="6">
        <v>106</v>
      </c>
      <c r="B111" s="6">
        <v>1.1493833057061782</v>
      </c>
      <c r="C111" s="6">
        <v>1.2072598544657658</v>
      </c>
      <c r="D111" s="6">
        <v>1.1639929199561712</v>
      </c>
      <c r="E111" s="27">
        <v>1.1712977270811675</v>
      </c>
      <c r="F111" s="27">
        <v>1.2170932486724917</v>
      </c>
      <c r="G111" s="27">
        <v>1.183378754249431</v>
      </c>
    </row>
    <row r="112" spans="1:7" x14ac:dyDescent="0.2">
      <c r="A112" s="6">
        <v>107</v>
      </c>
      <c r="B112" s="6">
        <v>1.1491023515859859</v>
      </c>
      <c r="C112" s="6">
        <v>1.2010788638215379</v>
      </c>
      <c r="D112" s="6">
        <v>1.1729834518023206</v>
      </c>
      <c r="E112" s="27">
        <v>1.1741072682830893</v>
      </c>
      <c r="F112" s="27">
        <v>1.222431376956143</v>
      </c>
      <c r="G112" s="27">
        <v>1.1828168460090467</v>
      </c>
    </row>
    <row r="113" spans="1:7" x14ac:dyDescent="0.2">
      <c r="A113" s="6">
        <v>108</v>
      </c>
      <c r="B113" s="6">
        <v>1.1530357092686763</v>
      </c>
      <c r="C113" s="6">
        <v>1.2010788638215379</v>
      </c>
      <c r="D113" s="6">
        <v>1.1797263506869327</v>
      </c>
      <c r="E113" s="27">
        <v>1.1743882224032816</v>
      </c>
      <c r="F113" s="27">
        <v>1.2274885511196021</v>
      </c>
      <c r="G113" s="27">
        <v>1.1878740201725058</v>
      </c>
    </row>
    <row r="114" spans="1:7" x14ac:dyDescent="0.2">
      <c r="A114" s="6">
        <v>109</v>
      </c>
      <c r="B114" s="6">
        <v>1.1440451774225269</v>
      </c>
      <c r="C114" s="6">
        <v>1.2010788638215379</v>
      </c>
      <c r="D114" s="6">
        <v>1.1738263141628971</v>
      </c>
      <c r="E114" s="27">
        <v>1.1771977636052031</v>
      </c>
      <c r="F114" s="27">
        <v>1.2210266063551822</v>
      </c>
      <c r="G114" s="27">
        <v>1.1836597083696232</v>
      </c>
    </row>
    <row r="115" spans="1:7" x14ac:dyDescent="0.2">
      <c r="A115" s="6">
        <v>110</v>
      </c>
      <c r="B115" s="6">
        <v>1.1493833057061782</v>
      </c>
      <c r="C115" s="6">
        <v>1.2024836344224987</v>
      </c>
      <c r="D115" s="6">
        <v>1.1729834518023206</v>
      </c>
      <c r="E115" s="27">
        <v>1.1763549012446266</v>
      </c>
      <c r="F115" s="27">
        <v>1.217655156912876</v>
      </c>
      <c r="G115" s="27">
        <v>1.185064478970584</v>
      </c>
    </row>
    <row r="116" spans="1:7" x14ac:dyDescent="0.2">
      <c r="A116" s="6">
        <v>111</v>
      </c>
      <c r="B116" s="6">
        <v>1.1401118197398363</v>
      </c>
      <c r="C116" s="6">
        <v>1.1929311943359648</v>
      </c>
      <c r="D116" s="6">
        <v>1.1741072682830893</v>
      </c>
      <c r="E116" s="27">
        <v>1.173545360042705</v>
      </c>
      <c r="F116" s="27">
        <v>1.2218694687157587</v>
      </c>
      <c r="G116" s="27">
        <v>1.1780406259657796</v>
      </c>
    </row>
    <row r="117" spans="1:7" x14ac:dyDescent="0.2">
      <c r="A117" s="6">
        <v>112</v>
      </c>
      <c r="B117" s="6">
        <v>1.1476975809850252</v>
      </c>
      <c r="C117" s="6">
        <v>1.1993931391003849</v>
      </c>
      <c r="D117" s="6">
        <v>1.1786025342061641</v>
      </c>
      <c r="E117" s="27">
        <v>1.1752310847638581</v>
      </c>
      <c r="F117" s="27">
        <v>1.2280504593599864</v>
      </c>
      <c r="G117" s="27">
        <v>1.1951788272975024</v>
      </c>
    </row>
    <row r="118" spans="1:7" x14ac:dyDescent="0.2">
      <c r="A118" s="6">
        <v>113</v>
      </c>
      <c r="B118" s="6">
        <v>1.1437642233023346</v>
      </c>
      <c r="C118" s="6">
        <v>1.1971455061388474</v>
      </c>
      <c r="D118" s="6">
        <v>1.1777596718455876</v>
      </c>
      <c r="E118" s="27">
        <v>1.1696120023600145</v>
      </c>
      <c r="F118" s="27">
        <v>1.2300171382013316</v>
      </c>
      <c r="G118" s="27">
        <v>1.1918073778551961</v>
      </c>
    </row>
    <row r="119" spans="1:7" x14ac:dyDescent="0.2">
      <c r="A119" s="6">
        <v>114</v>
      </c>
      <c r="B119" s="6">
        <v>1.1488213974657937</v>
      </c>
      <c r="C119" s="6">
        <v>1.2022026803023065</v>
      </c>
      <c r="D119" s="6">
        <v>1.1752310847638581</v>
      </c>
      <c r="E119" s="27">
        <v>1.1786025342061641</v>
      </c>
      <c r="F119" s="27">
        <v>1.2325457252830612</v>
      </c>
      <c r="G119" s="27">
        <v>1.1853454330907762</v>
      </c>
    </row>
    <row r="120" spans="1:7" x14ac:dyDescent="0.2">
      <c r="A120" s="6">
        <v>115</v>
      </c>
      <c r="B120" s="6">
        <v>1.1552833422302138</v>
      </c>
      <c r="C120" s="6">
        <v>1.2016407720619222</v>
      </c>
      <c r="D120" s="6">
        <v>1.173545360042705</v>
      </c>
      <c r="E120" s="27">
        <v>1.1878740201725058</v>
      </c>
      <c r="F120" s="27">
        <v>1.2319838170426769</v>
      </c>
      <c r="G120" s="27">
        <v>1.1918073778551961</v>
      </c>
    </row>
    <row r="121" spans="1:7" x14ac:dyDescent="0.2">
      <c r="A121" s="6">
        <v>116</v>
      </c>
      <c r="B121" s="6">
        <v>1.155564296350406</v>
      </c>
      <c r="C121" s="6">
        <v>1.202764588542691</v>
      </c>
      <c r="D121" s="6">
        <v>1.1786025342061641</v>
      </c>
      <c r="E121" s="27">
        <v>1.1853454330907762</v>
      </c>
      <c r="F121" s="27">
        <v>1.2317028629224847</v>
      </c>
      <c r="G121" s="27">
        <v>1.1887168825330823</v>
      </c>
    </row>
    <row r="122" spans="1:7" x14ac:dyDescent="0.2">
      <c r="A122" s="6">
        <v>117</v>
      </c>
      <c r="B122" s="6">
        <v>1.1527547551484842</v>
      </c>
      <c r="C122" s="6">
        <v>1.1993931391003849</v>
      </c>
      <c r="D122" s="6">
        <v>1.1757929930042423</v>
      </c>
      <c r="E122" s="27">
        <v>1.1783215800859719</v>
      </c>
      <c r="F122" s="27">
        <v>1.2252409181580648</v>
      </c>
      <c r="G122" s="27">
        <v>1.1954597814176944</v>
      </c>
    </row>
    <row r="123" spans="1:7" x14ac:dyDescent="0.2">
      <c r="A123" s="6">
        <v>118</v>
      </c>
      <c r="B123" s="6">
        <v>1.1561262045907903</v>
      </c>
      <c r="C123" s="6">
        <v>1.1971455061388474</v>
      </c>
      <c r="D123" s="6">
        <v>1.1738263141628971</v>
      </c>
      <c r="E123" s="27">
        <v>1.1791644424465484</v>
      </c>
      <c r="F123" s="27">
        <v>1.237040991206136</v>
      </c>
      <c r="G123" s="27">
        <v>1.2005169555811535</v>
      </c>
    </row>
    <row r="124" spans="1:7" x14ac:dyDescent="0.2">
      <c r="A124" s="6">
        <v>119</v>
      </c>
      <c r="B124" s="6">
        <v>1.1510690304273312</v>
      </c>
      <c r="C124" s="6">
        <v>1.1929311943359648</v>
      </c>
      <c r="D124" s="6">
        <v>1.1760739471244346</v>
      </c>
      <c r="E124" s="27">
        <v>1.1808501671677014</v>
      </c>
      <c r="F124" s="27">
        <v>1.2308600005619081</v>
      </c>
      <c r="G124" s="27">
        <v>1.1963026437782709</v>
      </c>
    </row>
    <row r="125" spans="1:7" x14ac:dyDescent="0.2">
      <c r="A125" s="6">
        <v>120</v>
      </c>
      <c r="B125" s="6">
        <v>1.1485404433456017</v>
      </c>
      <c r="C125" s="6">
        <v>1.1999550473407692</v>
      </c>
      <c r="D125" s="6">
        <v>1.1743882224032816</v>
      </c>
      <c r="E125" s="27">
        <v>1.1743882224032816</v>
      </c>
      <c r="F125" s="27">
        <v>1.2283314134801786</v>
      </c>
      <c r="G125" s="27">
        <v>1.1960216896580789</v>
      </c>
    </row>
  </sheetData>
  <mergeCells count="2"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Supp.Fig.1</vt:lpstr>
      <vt:lpstr>Supp.Fig.2a</vt:lpstr>
      <vt:lpstr>Supp.Fig.2b</vt:lpstr>
      <vt:lpstr>Supp.Fig.3b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2021-01-12T20:02:15Z</dcterms:created>
  <dcterms:modified xsi:type="dcterms:W3CDTF">2021-11-27T23:05:04Z</dcterms:modified>
</cp:coreProperties>
</file>