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 (Harvard University)\Jose_Rachelle_file_sharing\ClbP Structure Paper\Final_resubmission\Source_Data\"/>
    </mc:Choice>
  </mc:AlternateContent>
  <xr:revisionPtr revIDLastSave="0" documentId="13_ncr:1_{2AB365B5-5A80-4EDC-8D1B-49ECD5F3FA3F}" xr6:coauthVersionLast="47" xr6:coauthVersionMax="47" xr10:uidLastSave="{00000000-0000-0000-0000-000000000000}"/>
  <bookViews>
    <workbookView xWindow="-108" yWindow="-108" windowWidth="23256" windowHeight="12576" xr2:uid="{0599E63B-0CBB-4C90-962B-674AD265AD3C}"/>
  </bookViews>
  <sheets>
    <sheet name="ED_Fig4b_left" sheetId="11" r:id="rId1"/>
    <sheet name="ED_Fig4b_Analysis" sheetId="2" r:id="rId2"/>
    <sheet name="ED_Fig4b_right_raw_traces" sheetId="1" r:id="rId3"/>
    <sheet name="ED_Fig4d_summary" sheetId="12" r:id="rId4"/>
    <sheet name="ED_Fig4d_Analysis_LCMS" sheetId="10" r:id="rId5"/>
    <sheet name="ED_Fig4d_Raw_LCMS" sheetId="8" r:id="rId6"/>
    <sheet name="ED_Fig4d_LCMS_Std._Curve_fits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1" i="10" l="1"/>
  <c r="D31" i="10"/>
  <c r="I30" i="10"/>
  <c r="D30" i="10"/>
  <c r="I29" i="10"/>
  <c r="D29" i="10"/>
  <c r="I27" i="10"/>
  <c r="D27" i="10"/>
  <c r="I26" i="10"/>
  <c r="D26" i="10"/>
  <c r="I25" i="10"/>
  <c r="D25" i="10"/>
  <c r="I23" i="10"/>
  <c r="D23" i="10"/>
  <c r="I22" i="10"/>
  <c r="D22" i="10"/>
  <c r="I21" i="10"/>
  <c r="D21" i="10"/>
  <c r="I19" i="10"/>
  <c r="D19" i="10"/>
  <c r="I18" i="10"/>
  <c r="D18" i="10"/>
  <c r="I17" i="10"/>
  <c r="D17" i="10"/>
  <c r="I15" i="10"/>
  <c r="D15" i="10"/>
  <c r="I14" i="10"/>
  <c r="D14" i="10"/>
  <c r="I13" i="10"/>
  <c r="D13" i="10"/>
  <c r="I11" i="10"/>
  <c r="D11" i="10"/>
  <c r="I10" i="10"/>
  <c r="D10" i="10"/>
  <c r="I9" i="10"/>
  <c r="D9" i="10"/>
  <c r="I7" i="10"/>
  <c r="D7" i="10"/>
  <c r="I6" i="10"/>
  <c r="D6" i="10"/>
  <c r="I5" i="10"/>
  <c r="D5" i="10"/>
  <c r="C33" i="8"/>
  <c r="C36" i="8" s="1"/>
  <c r="C39" i="8" s="1"/>
  <c r="C42" i="8" s="1"/>
  <c r="C45" i="8" s="1"/>
  <c r="C32" i="8"/>
  <c r="C35" i="8" s="1"/>
  <c r="C38" i="8" s="1"/>
  <c r="C41" i="8" s="1"/>
  <c r="C44" i="8" s="1"/>
  <c r="C31" i="8"/>
  <c r="C34" i="8" s="1"/>
  <c r="C37" i="8" s="1"/>
  <c r="C40" i="8" s="1"/>
  <c r="C43" i="8" s="1"/>
  <c r="J5" i="10" l="1"/>
  <c r="J9" i="10"/>
  <c r="L26" i="10" s="1"/>
  <c r="F9" i="10"/>
  <c r="G15" i="10" s="1"/>
  <c r="F5" i="10"/>
  <c r="B17" i="9" a="1"/>
  <c r="G7" i="10" l="1"/>
  <c r="G6" i="10"/>
  <c r="K5" i="10"/>
  <c r="K31" i="10"/>
  <c r="L5" i="10"/>
  <c r="K30" i="10"/>
  <c r="L19" i="10"/>
  <c r="L14" i="10"/>
  <c r="L11" i="10"/>
  <c r="K15" i="10"/>
  <c r="K13" i="10"/>
  <c r="G27" i="10"/>
  <c r="K6" i="10"/>
  <c r="L22" i="10"/>
  <c r="K22" i="10"/>
  <c r="L17" i="10"/>
  <c r="G30" i="10"/>
  <c r="G29" i="10"/>
  <c r="G21" i="10"/>
  <c r="G9" i="10"/>
  <c r="G11" i="10"/>
  <c r="G22" i="10"/>
  <c r="G19" i="10"/>
  <c r="G14" i="10"/>
  <c r="G31" i="10"/>
  <c r="G23" i="10"/>
  <c r="G26" i="10"/>
  <c r="G18" i="10"/>
  <c r="K23" i="10"/>
  <c r="L25" i="10"/>
  <c r="L13" i="10"/>
  <c r="K26" i="10"/>
  <c r="L31" i="10"/>
  <c r="K14" i="10"/>
  <c r="K25" i="10"/>
  <c r="L23" i="10"/>
  <c r="L18" i="10"/>
  <c r="K27" i="10"/>
  <c r="L6" i="10"/>
  <c r="L9" i="10"/>
  <c r="L21" i="10"/>
  <c r="L10" i="10"/>
  <c r="G10" i="10"/>
  <c r="K19" i="10"/>
  <c r="L15" i="10"/>
  <c r="K18" i="10"/>
  <c r="L30" i="10"/>
  <c r="K29" i="10"/>
  <c r="K17" i="10"/>
  <c r="K7" i="10"/>
  <c r="K21" i="10"/>
  <c r="L27" i="10"/>
  <c r="G17" i="10"/>
  <c r="L29" i="10"/>
  <c r="L7" i="10"/>
  <c r="G13" i="10"/>
  <c r="H13" i="10" s="1"/>
  <c r="G25" i="10"/>
  <c r="G5" i="10"/>
  <c r="C18" i="9"/>
  <c r="B18" i="9"/>
  <c r="C19" i="9"/>
  <c r="C21" i="9"/>
  <c r="C17" i="9"/>
  <c r="B21" i="9"/>
  <c r="B17" i="9"/>
  <c r="C20" i="9"/>
  <c r="B20" i="9"/>
  <c r="B19" i="9"/>
  <c r="H25" i="10" l="1"/>
  <c r="H29" i="10"/>
  <c r="M5" i="10"/>
  <c r="H5" i="10"/>
  <c r="H21" i="10"/>
  <c r="M17" i="10"/>
  <c r="M21" i="10"/>
  <c r="M13" i="10"/>
  <c r="M25" i="10"/>
  <c r="H17" i="10"/>
  <c r="H9" i="10"/>
  <c r="M9" i="10"/>
  <c r="M29" i="10"/>
  <c r="E27" i="10"/>
  <c r="E19" i="10"/>
  <c r="E31" i="10"/>
  <c r="E23" i="10"/>
  <c r="E15" i="10"/>
  <c r="E10" i="10"/>
  <c r="E9" i="10"/>
  <c r="E7" i="10"/>
  <c r="E5" i="10"/>
  <c r="E17" i="10"/>
  <c r="E21" i="10"/>
  <c r="E25" i="10"/>
  <c r="E26" i="10"/>
  <c r="E22" i="10"/>
  <c r="E13" i="10"/>
  <c r="E14" i="10"/>
  <c r="E11" i="10"/>
  <c r="E18" i="10"/>
  <c r="E29" i="10"/>
  <c r="E6" i="10"/>
  <c r="E30" i="10"/>
  <c r="N48" i="2" l="1" a="1"/>
  <c r="N48" i="2" s="1"/>
  <c r="E56" i="2" s="1"/>
  <c r="M48" i="2" a="1"/>
  <c r="M48" i="2" s="1"/>
  <c r="D56" i="2" s="1"/>
  <c r="L48" i="2" a="1"/>
  <c r="L48" i="2" s="1"/>
  <c r="C56" i="2" s="1"/>
  <c r="K48" i="2" a="1"/>
  <c r="K48" i="2" s="1"/>
  <c r="E55" i="2" s="1"/>
  <c r="J48" i="2" a="1"/>
  <c r="J48" i="2" s="1"/>
  <c r="D55" i="2" s="1"/>
  <c r="I48" i="2" a="1"/>
  <c r="I48" i="2" s="1"/>
  <c r="C55" i="2" s="1"/>
  <c r="H48" i="2" a="1"/>
  <c r="H48" i="2" s="1"/>
  <c r="E54" i="2" s="1"/>
  <c r="G48" i="2" a="1"/>
  <c r="G48" i="2" s="1"/>
  <c r="D54" i="2" s="1"/>
  <c r="F48" i="2" a="1"/>
  <c r="F48" i="2" s="1"/>
  <c r="C54" i="2" s="1"/>
  <c r="E48" i="2" a="1"/>
  <c r="E48" i="2" s="1"/>
  <c r="E53" i="2" s="1"/>
  <c r="D48" i="2" a="1"/>
  <c r="D48" i="2" s="1"/>
  <c r="D53" i="2" s="1"/>
  <c r="C48" i="2" a="1"/>
  <c r="C48" i="2" s="1"/>
  <c r="C53" i="2" s="1"/>
  <c r="D50" i="2" l="1"/>
  <c r="C60" i="2" s="1"/>
  <c r="E61" i="2" l="1"/>
  <c r="D63" i="2"/>
  <c r="C61" i="2"/>
  <c r="C63" i="2"/>
  <c r="D61" i="2"/>
  <c r="E63" i="2"/>
  <c r="D60" i="2"/>
  <c r="E62" i="2"/>
  <c r="E60" i="2"/>
  <c r="D62" i="2"/>
  <c r="C6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<sst xmlns="http://schemas.openxmlformats.org/spreadsheetml/2006/main" count="262" uniqueCount="121">
  <si>
    <t>WT_1</t>
  </si>
  <si>
    <t>WT_2</t>
  </si>
  <si>
    <t>WT_3</t>
  </si>
  <si>
    <t>E92Q_1</t>
  </si>
  <si>
    <t>E92Q_2</t>
  </si>
  <si>
    <t>E92Q_3</t>
  </si>
  <si>
    <t>S95A_1</t>
  </si>
  <si>
    <t>S95A_2</t>
  </si>
  <si>
    <t>S95A_3</t>
  </si>
  <si>
    <t>S188N_1</t>
  </si>
  <si>
    <t>S188N_2</t>
  </si>
  <si>
    <t>S188N_3</t>
  </si>
  <si>
    <t>WT</t>
  </si>
  <si>
    <t>E92Q</t>
  </si>
  <si>
    <t>S95A</t>
  </si>
  <si>
    <t>S188N</t>
  </si>
  <si>
    <t xml:space="preserve"> </t>
  </si>
  <si>
    <t>Slope 21-42min</t>
  </si>
  <si>
    <t>Fluorescence (RFU)</t>
  </si>
  <si>
    <t>Time (min)</t>
  </si>
  <si>
    <t>Slope (RFU/min)</t>
  </si>
  <si>
    <t>Slope relative to WT average</t>
  </si>
  <si>
    <t>WT average slope</t>
  </si>
  <si>
    <t>Raw data as exported from the LCMS MS analysis software, RT= retention time of peak, Resp = AUC in counts. All Masses were extracted with a 5ppm window on either side of the expected M+H m/z. see other tabs for analysis</t>
  </si>
  <si>
    <t>Sample</t>
  </si>
  <si>
    <t>Mry-D-Gln Results</t>
  </si>
  <si>
    <t>Myr-D-Gln-Ala-OMe Results</t>
  </si>
  <si>
    <t>Data File</t>
  </si>
  <si>
    <t>Acq. Date-Time</t>
  </si>
  <si>
    <t>Level (uM)</t>
  </si>
  <si>
    <t>Type</t>
  </si>
  <si>
    <t>RT</t>
  </si>
  <si>
    <t>Resp.</t>
  </si>
  <si>
    <t>Calc. Conc.</t>
  </si>
  <si>
    <t/>
  </si>
  <si>
    <t>20200701_E92Q_DGln_t5_1.d</t>
  </si>
  <si>
    <t>20200701_E92Q_DGln_t5_2.d</t>
  </si>
  <si>
    <t>20200701_E92Q_DGln_t5_3.d</t>
  </si>
  <si>
    <t>20200701_H257A_DGln_t5_1.d</t>
  </si>
  <si>
    <t>20200701_H257A_DGln_t5_2.d</t>
  </si>
  <si>
    <t>20200701_H257A_DGln_t5_3.d</t>
  </si>
  <si>
    <t>20200701_N331A_DGln_t5_1.d</t>
  </si>
  <si>
    <t>20200701_N331A_DGln_t5_2.d</t>
  </si>
  <si>
    <t>20200701_N331A_DGln_t5_3.d</t>
  </si>
  <si>
    <t>20200701_S95A_DGln_t5_1.d</t>
  </si>
  <si>
    <t>20200701_S95A_DGln_t5_2.d</t>
  </si>
  <si>
    <t>20200701_S95A_DGln_t5_3.d</t>
  </si>
  <si>
    <t>20200701_S188A_DGln_t5_1.d</t>
  </si>
  <si>
    <t>20200701_S188A_DGln_t5_2.d</t>
  </si>
  <si>
    <t>20200701_S188A_DGln_t5_3.d</t>
  </si>
  <si>
    <t>20200701_S188N_DGln_t5_1.d</t>
  </si>
  <si>
    <t>20200701_S188N_DGln_t5_2.d</t>
  </si>
  <si>
    <t>20200701_S188N_DGln_t5_3.d</t>
  </si>
  <si>
    <t>20200701_WT_DGln_t5_1.d</t>
  </si>
  <si>
    <t>20200701_WT_DGln_t5_2.d</t>
  </si>
  <si>
    <t>20200701_WT_DGln_t5_3.d</t>
  </si>
  <si>
    <t>Substrate standard curves</t>
  </si>
  <si>
    <t>Cal</t>
  </si>
  <si>
    <t>20200703_STD_Gln_3-125_1.d</t>
  </si>
  <si>
    <t>20200703_STD_Gln_3-125_2.d</t>
  </si>
  <si>
    <t>20200703_STD_Gln_3-125_3.d</t>
  </si>
  <si>
    <t>20200703_STD_Gln_6-25_1.d</t>
  </si>
  <si>
    <t>20200703_STD_Gln_6-25_2.d</t>
  </si>
  <si>
    <t>20200703_STD_Gln_6-25_3.d</t>
  </si>
  <si>
    <t>20200703_STD_Gln_12-5_1.d</t>
  </si>
  <si>
    <t>20200703_STD_Gln_12-5_2.d</t>
  </si>
  <si>
    <t>20200703_STD_Gln_12-5_3.d</t>
  </si>
  <si>
    <t>20200703_STD_Gln_25_1.d</t>
  </si>
  <si>
    <t>20200703_STD_Gln_25_2.d</t>
  </si>
  <si>
    <t>20200703_STD_Gln_25_3.d</t>
  </si>
  <si>
    <t>20200703_STD_Gln_50_1.d</t>
  </si>
  <si>
    <t>20200703_STD_Gln_50_2.d</t>
  </si>
  <si>
    <t>20200703_STD_Gln_50_3.d</t>
  </si>
  <si>
    <t>20200703_STD_Gln_100_1.d</t>
  </si>
  <si>
    <t>20200703_STD_Gln_100_2.d</t>
  </si>
  <si>
    <t>20200703_STD_Gln_100_3.d</t>
  </si>
  <si>
    <t>Initial time points</t>
  </si>
  <si>
    <t>20200703_WT_DGln_t0_1.d</t>
  </si>
  <si>
    <t>20200703_WT_DGln_t0_2.d</t>
  </si>
  <si>
    <t>20200703_WT_DGln_t0_3.d</t>
  </si>
  <si>
    <t>20200703_S95A_DGln_t0_1.d</t>
  </si>
  <si>
    <t>20200703_S95A_DGln_t0_2.d</t>
  </si>
  <si>
    <t>20200703_S95A_DGln_t0_3.d</t>
  </si>
  <si>
    <t>Blanks</t>
  </si>
  <si>
    <t>20200701_blank1.d</t>
  </si>
  <si>
    <t>20200701_blank2.d</t>
  </si>
  <si>
    <t>20200701_blank3.d</t>
  </si>
  <si>
    <t>20200701_blank4.d</t>
  </si>
  <si>
    <t>Bad samples</t>
  </si>
  <si>
    <t>20200701_E92Q_DAsn_t5_1.d</t>
  </si>
  <si>
    <t>20200701_S95A_DAsn_t5_1.d</t>
  </si>
  <si>
    <t>20200701_WT_DAsn_t5_1.d</t>
  </si>
  <si>
    <t>m</t>
  </si>
  <si>
    <t>b</t>
  </si>
  <si>
    <t>Std. Error on m</t>
  </si>
  <si>
    <t>Std. Error on b</t>
  </si>
  <si>
    <t>r2</t>
  </si>
  <si>
    <t>se_y</t>
  </si>
  <si>
    <t>F</t>
  </si>
  <si>
    <t>d_f</t>
  </si>
  <si>
    <t>ss_reg</t>
  </si>
  <si>
    <t>ss_resid</t>
  </si>
  <si>
    <t>Myristoyl-D-Gln-L-Ala-Ome Substrate</t>
  </si>
  <si>
    <t>Boxed columns are raw area-under-the-curve data (in counts) copied from the first page. Everything else is a calculation based off those values</t>
  </si>
  <si>
    <t>Mutant</t>
  </si>
  <si>
    <t>Substrate</t>
  </si>
  <si>
    <t>Replicate</t>
  </si>
  <si>
    <t>Substrate (counts)</t>
  </si>
  <si>
    <t>Substrate conc. (uM)</t>
  </si>
  <si>
    <t>Average substrate AUC</t>
  </si>
  <si>
    <t>Fold activity relative to S95A (substrate AUC)</t>
  </si>
  <si>
    <t>Average reative activity by substrate AUC</t>
  </si>
  <si>
    <t>Product (counts)</t>
  </si>
  <si>
    <t>Average AUC (product)</t>
  </si>
  <si>
    <t>% activty relative to WT (based on AUC for product)</t>
  </si>
  <si>
    <t>Fold activity relative to S95A (product AUC)</t>
  </si>
  <si>
    <t>Average reative activity by product AUC</t>
  </si>
  <si>
    <t>S188A</t>
  </si>
  <si>
    <t>D-Gln</t>
  </si>
  <si>
    <t>H257A</t>
  </si>
  <si>
    <t>N331A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</si>
</sst>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\ AM/P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F0F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0" fontId="4" fillId="0" borderId="0" xfId="0" applyFont="1"/>
    <xf numFmtId="2" fontId="1" fillId="0" borderId="0" xfId="0" applyNumberFormat="1" applyFont="1"/>
    <xf numFmtId="1" fontId="1" fillId="0" borderId="0" xfId="0" applyNumberFormat="1" applyFont="1"/>
    <xf numFmtId="0" fontId="1" fillId="0" borderId="5" xfId="0" applyFont="1" applyBorder="1"/>
    <xf numFmtId="1" fontId="1" fillId="0" borderId="6" xfId="0" applyNumberFormat="1" applyFont="1" applyBorder="1"/>
    <xf numFmtId="1" fontId="1" fillId="2" borderId="0" xfId="0" applyNumberFormat="1" applyFont="1" applyFill="1"/>
    <xf numFmtId="0" fontId="1" fillId="0" borderId="6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1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1E8"/>
              </a:solidFill>
              <a:ln w="9525">
                <a:noFill/>
              </a:ln>
              <a:effectLst/>
            </c:spPr>
          </c:marker>
          <c:cat>
            <c:strRef>
              <c:f>ED_Fig4b_Analysis!$B$60:$B$63</c:f>
              <c:strCache>
                <c:ptCount val="4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S188N</c:v>
                </c:pt>
              </c:strCache>
            </c:strRef>
          </c:cat>
          <c:val>
            <c:numRef>
              <c:f>ED_Fig4b_Analysis!$C$60:$C$63</c:f>
              <c:numCache>
                <c:formatCode>General</c:formatCode>
                <c:ptCount val="4"/>
                <c:pt idx="0">
                  <c:v>1.0181421396537171</c:v>
                </c:pt>
                <c:pt idx="1">
                  <c:v>1.8837971410056321E-3</c:v>
                </c:pt>
                <c:pt idx="2">
                  <c:v>0.75547202353879206</c:v>
                </c:pt>
                <c:pt idx="3">
                  <c:v>0.17149545293188823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F-4B2E-839F-28BC558F5A59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1E8"/>
              </a:solidFill>
              <a:ln w="9525">
                <a:noFill/>
              </a:ln>
              <a:effectLst/>
            </c:spPr>
          </c:marker>
          <c:cat>
            <c:strRef>
              <c:f>ED_Fig4b_Analysis!$B$60:$B$63</c:f>
              <c:strCache>
                <c:ptCount val="4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S188N</c:v>
                </c:pt>
              </c:strCache>
            </c:strRef>
          </c:cat>
          <c:val>
            <c:numRef>
              <c:f>ED_Fig4b_Analysis!$D$60:$D$63</c:f>
              <c:numCache>
                <c:formatCode>General</c:formatCode>
                <c:ptCount val="4"/>
                <c:pt idx="0">
                  <c:v>1.0278433406003089</c:v>
                </c:pt>
                <c:pt idx="1">
                  <c:v>1.1019280722433832E-3</c:v>
                </c:pt>
                <c:pt idx="2">
                  <c:v>0.82048322063966417</c:v>
                </c:pt>
                <c:pt idx="3">
                  <c:v>0.16573134976968928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7F-4B2E-839F-28BC558F5A59}"/>
            </c:ext>
          </c:extLst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1E8"/>
              </a:solidFill>
              <a:ln w="9525">
                <a:noFill/>
              </a:ln>
              <a:effectLst/>
            </c:spPr>
          </c:marker>
          <c:cat>
            <c:strRef>
              <c:f>ED_Fig4b_Analysis!$B$60:$B$63</c:f>
              <c:strCache>
                <c:ptCount val="4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S188N</c:v>
                </c:pt>
              </c:strCache>
            </c:strRef>
          </c:cat>
          <c:val>
            <c:numRef>
              <c:f>ED_Fig4b_Analysis!$E$60:$E$63</c:f>
              <c:numCache>
                <c:formatCode>General</c:formatCode>
                <c:ptCount val="4"/>
                <c:pt idx="0">
                  <c:v>0.95401451974597407</c:v>
                </c:pt>
                <c:pt idx="1">
                  <c:v>2.8287024290600641E-4</c:v>
                </c:pt>
                <c:pt idx="2">
                  <c:v>0.80992216302141229</c:v>
                </c:pt>
                <c:pt idx="3">
                  <c:v>0.17975779378687443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7F-4B2E-839F-28BC558F5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277144"/>
        <c:axId val="432278128"/>
      </c:lineChart>
      <c:catAx>
        <c:axId val="43227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2278128"/>
        <c:crosses val="autoZero"/>
        <c:auto val="1"/>
        <c:lblAlgn val="ctr"/>
        <c:lblOffset val="100"/>
        <c:noMultiLvlLbl val="0"/>
      </c:catAx>
      <c:valAx>
        <c:axId val="4322781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Activity normalized to WT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2277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1E8"/>
              </a:solidFill>
              <a:ln w="9525">
                <a:noFill/>
              </a:ln>
              <a:effectLst/>
            </c:spPr>
          </c:marker>
          <c:cat>
            <c:strRef>
              <c:f>ED_Fig4b_Analysis!$B$60:$B$63</c:f>
              <c:strCache>
                <c:ptCount val="4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S188N</c:v>
                </c:pt>
              </c:strCache>
            </c:strRef>
          </c:cat>
          <c:val>
            <c:numRef>
              <c:f>ED_Fig4b_Analysis!$C$60:$C$63</c:f>
              <c:numCache>
                <c:formatCode>General</c:formatCode>
                <c:ptCount val="4"/>
                <c:pt idx="0">
                  <c:v>1.0181421396537171</c:v>
                </c:pt>
                <c:pt idx="1">
                  <c:v>1.8837971410056321E-3</c:v>
                </c:pt>
                <c:pt idx="2">
                  <c:v>0.75547202353879206</c:v>
                </c:pt>
                <c:pt idx="3">
                  <c:v>0.17149545293188823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F-4D52-8E73-80BD8AD13A11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1E8"/>
              </a:solidFill>
              <a:ln w="9525">
                <a:noFill/>
              </a:ln>
              <a:effectLst/>
            </c:spPr>
          </c:marker>
          <c:cat>
            <c:strRef>
              <c:f>ED_Fig4b_Analysis!$B$60:$B$63</c:f>
              <c:strCache>
                <c:ptCount val="4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S188N</c:v>
                </c:pt>
              </c:strCache>
            </c:strRef>
          </c:cat>
          <c:val>
            <c:numRef>
              <c:f>ED_Fig4b_Analysis!$D$60:$D$63</c:f>
              <c:numCache>
                <c:formatCode>General</c:formatCode>
                <c:ptCount val="4"/>
                <c:pt idx="0">
                  <c:v>1.0278433406003089</c:v>
                </c:pt>
                <c:pt idx="1">
                  <c:v>1.1019280722433832E-3</c:v>
                </c:pt>
                <c:pt idx="2">
                  <c:v>0.82048322063966417</c:v>
                </c:pt>
                <c:pt idx="3">
                  <c:v>0.16573134976968928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F-4D52-8E73-80BD8AD13A11}"/>
            </c:ext>
          </c:extLst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1E8"/>
              </a:solidFill>
              <a:ln w="9525">
                <a:noFill/>
              </a:ln>
              <a:effectLst/>
            </c:spPr>
          </c:marker>
          <c:cat>
            <c:strRef>
              <c:f>ED_Fig4b_Analysis!$B$60:$B$63</c:f>
              <c:strCache>
                <c:ptCount val="4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S188N</c:v>
                </c:pt>
              </c:strCache>
            </c:strRef>
          </c:cat>
          <c:val>
            <c:numRef>
              <c:f>ED_Fig4b_Analysis!$E$60:$E$63</c:f>
              <c:numCache>
                <c:formatCode>General</c:formatCode>
                <c:ptCount val="4"/>
                <c:pt idx="0">
                  <c:v>0.95401451974597407</c:v>
                </c:pt>
                <c:pt idx="1">
                  <c:v>2.8287024290600641E-4</c:v>
                </c:pt>
                <c:pt idx="2">
                  <c:v>0.80992216302141229</c:v>
                </c:pt>
                <c:pt idx="3">
                  <c:v>0.17975779378687443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2F-4D52-8E73-80BD8AD1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277144"/>
        <c:axId val="432278128"/>
      </c:lineChart>
      <c:catAx>
        <c:axId val="43227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2278128"/>
        <c:crosses val="autoZero"/>
        <c:auto val="1"/>
        <c:lblAlgn val="ctr"/>
        <c:lblOffset val="100"/>
        <c:noMultiLvlLbl val="0"/>
      </c:catAx>
      <c:valAx>
        <c:axId val="4322781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Activity normalized to WT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2277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Relative activity toward D-Gln substrate </a:t>
            </a:r>
          </a:p>
          <a:p>
            <a:pPr>
              <a:defRPr/>
            </a:pPr>
            <a:r>
              <a:rPr lang="en-US"/>
              <a:t>(product AUC)</a:t>
            </a:r>
          </a:p>
        </c:rich>
      </c:tx>
      <c:layout>
        <c:manualLayout>
          <c:xMode val="edge"/>
          <c:yMode val="edge"/>
          <c:x val="0.18991946556909645"/>
          <c:y val="3.2423532068900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97675103033964"/>
          <c:y val="0.17147480351363847"/>
          <c:w val="0.81945495662562817"/>
          <c:h val="0.721274767838486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(ED_Fig4d_Analysis_LCMS!$A$4,ED_Fig4d_Analysis_LCMS!$A$8,ED_Fig4d_Analysis_LCMS!$A$12,ED_Fig4d_Analysis_LCMS!$A$16,ED_Fig4d_Analysis_LCMS!$A$20,ED_Fig4d_Analysis_LCMS!$A$24,ED_Fig4d_Analysis_LCMS!$A$28)</c:f>
              <c:strCache>
                <c:ptCount val="7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H257A</c:v>
                </c:pt>
                <c:pt idx="4">
                  <c:v>N331A</c:v>
                </c:pt>
                <c:pt idx="5">
                  <c:v>S188A</c:v>
                </c:pt>
                <c:pt idx="6">
                  <c:v>S188N</c:v>
                </c:pt>
              </c:strCache>
            </c:strRef>
          </c:cat>
          <c:val>
            <c:numRef>
              <c:f>(ED_Fig4d_Analysis_LCMS!$M$5,ED_Fig4d_Analysis_LCMS!$M$9,ED_Fig4d_Analysis_LCMS!$M$13,ED_Fig4d_Analysis_LCMS!$M$17,ED_Fig4d_Analysis_LCMS!$M$21,ED_Fig4d_Analysis_LCMS!$M$25,ED_Fig4d_Analysis_LCMS!$M$29)</c:f>
              <c:numCache>
                <c:formatCode>General</c:formatCode>
                <c:ptCount val="7"/>
                <c:pt idx="0">
                  <c:v>0.69190505497832955</c:v>
                </c:pt>
                <c:pt idx="1">
                  <c:v>1</c:v>
                </c:pt>
                <c:pt idx="2">
                  <c:v>0.6845772110145939</c:v>
                </c:pt>
                <c:pt idx="3">
                  <c:v>0.89375034009920695</c:v>
                </c:pt>
                <c:pt idx="4">
                  <c:v>0.4230005726704637</c:v>
                </c:pt>
                <c:pt idx="5">
                  <c:v>0.48209828376519992</c:v>
                </c:pt>
                <c:pt idx="6">
                  <c:v>0.49590493181075646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D4-4F17-8CFE-D5DBF8824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1392048"/>
        <c:axId val="601389424"/>
      </c:barChart>
      <c:catAx>
        <c:axId val="60139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1389424"/>
        <c:crosses val="autoZero"/>
        <c:auto val="1"/>
        <c:lblAlgn val="ctr"/>
        <c:lblOffset val="100"/>
        <c:noMultiLvlLbl val="0"/>
      </c:catAx>
      <c:valAx>
        <c:axId val="6013894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Fold difference in activity (AUC mutant/AUC S95A)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139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Relative activity toward D-Gln substrate </a:t>
            </a:r>
          </a:p>
          <a:p>
            <a:pPr>
              <a:defRPr/>
            </a:pPr>
            <a:r>
              <a:rPr lang="en-US"/>
              <a:t>(substrate AUC)</a:t>
            </a:r>
          </a:p>
        </c:rich>
      </c:tx>
      <c:layout>
        <c:manualLayout>
          <c:xMode val="edge"/>
          <c:yMode val="edge"/>
          <c:x val="0.18991946556909645"/>
          <c:y val="3.24235320689008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997675103033964"/>
          <c:y val="0.17147480351363847"/>
          <c:w val="0.81945495662562817"/>
          <c:h val="0.721274767838486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(ED_Fig4d_Analysis_LCMS!$A$4,ED_Fig4d_Analysis_LCMS!$A$8,ED_Fig4d_Analysis_LCMS!$A$12,ED_Fig4d_Analysis_LCMS!$A$16,ED_Fig4d_Analysis_LCMS!$A$20,ED_Fig4d_Analysis_LCMS!$A$24,ED_Fig4d_Analysis_LCMS!$A$28)</c:f>
              <c:strCache>
                <c:ptCount val="7"/>
                <c:pt idx="0">
                  <c:v>WT</c:v>
                </c:pt>
                <c:pt idx="1">
                  <c:v>S95A</c:v>
                </c:pt>
                <c:pt idx="2">
                  <c:v>E92Q</c:v>
                </c:pt>
                <c:pt idx="3">
                  <c:v>H257A</c:v>
                </c:pt>
                <c:pt idx="4">
                  <c:v>N331A</c:v>
                </c:pt>
                <c:pt idx="5">
                  <c:v>S188A</c:v>
                </c:pt>
                <c:pt idx="6">
                  <c:v>S188N</c:v>
                </c:pt>
              </c:strCache>
            </c:strRef>
          </c:cat>
          <c:val>
            <c:numRef>
              <c:f>(ED_Fig4d_Analysis_LCMS!$H$5,ED_Fig4d_Analysis_LCMS!$H$9,ED_Fig4d_Analysis_LCMS!$H$13,ED_Fig4d_Analysis_LCMS!$H$17,ED_Fig4d_Analysis_LCMS!$H$21,ED_Fig4d_Analysis_LCMS!$H$25,ED_Fig4d_Analysis_LCMS!$H$29)</c:f>
              <c:numCache>
                <c:formatCode>0.00</c:formatCode>
                <c:ptCount val="7"/>
                <c:pt idx="0">
                  <c:v>0.68002524387270069</c:v>
                </c:pt>
                <c:pt idx="1">
                  <c:v>1.0000000000000002</c:v>
                </c:pt>
                <c:pt idx="2">
                  <c:v>0.73476084770869188</c:v>
                </c:pt>
                <c:pt idx="3">
                  <c:v>1.2675568879857169</c:v>
                </c:pt>
                <c:pt idx="4">
                  <c:v>0.39040556570373092</c:v>
                </c:pt>
                <c:pt idx="5">
                  <c:v>1.1691535558369226</c:v>
                </c:pt>
                <c:pt idx="6">
                  <c:v>0.69810280199222907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5-4479-95FD-18C5C7B30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1392048"/>
        <c:axId val="601389424"/>
      </c:barChart>
      <c:catAx>
        <c:axId val="60139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1389424"/>
        <c:crosses val="autoZero"/>
        <c:auto val="1"/>
        <c:lblAlgn val="ctr"/>
        <c:lblOffset val="100"/>
        <c:noMultiLvlLbl val="0"/>
      </c:catAx>
      <c:valAx>
        <c:axId val="6013894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Fold difference in activity </a:t>
                </a:r>
              </a:p>
              <a:p>
                <a:pPr>
                  <a:defRPr/>
                </a:pPr>
                <a:r>
                  <a:rPr lang="en-US"/>
                  <a:t>(AUC mutant/AUC S95A)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139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Myr-D-Gln-L-Ala-Ome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5.0295100767821427E-2"/>
                  <c:y val="-5.7870370370370367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ED_Fig4d_Raw_LCMS!$C$28:$C$45</c:f>
              <c:numCache>
                <c:formatCode>General</c:formatCode>
                <c:ptCount val="18"/>
                <c:pt idx="0">
                  <c:v>3.125</c:v>
                </c:pt>
                <c:pt idx="1">
                  <c:v>3.125</c:v>
                </c:pt>
                <c:pt idx="2">
                  <c:v>3.125</c:v>
                </c:pt>
                <c:pt idx="3">
                  <c:v>6.25</c:v>
                </c:pt>
                <c:pt idx="4">
                  <c:v>6.25</c:v>
                </c:pt>
                <c:pt idx="5">
                  <c:v>6.25</c:v>
                </c:pt>
                <c:pt idx="6">
                  <c:v>12.5</c:v>
                </c:pt>
                <c:pt idx="7">
                  <c:v>12.5</c:v>
                </c:pt>
                <c:pt idx="8">
                  <c:v>12.5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</c:numCache>
            </c:numRef>
          </c:xVal>
          <c:yVal>
            <c:numRef>
              <c:f>ED_Fig4d_Raw_LCMS!$I$28:$I$45</c:f>
              <c:numCache>
                <c:formatCode>0</c:formatCode>
                <c:ptCount val="18"/>
                <c:pt idx="0">
                  <c:v>97632.269749679705</c:v>
                </c:pt>
                <c:pt idx="1">
                  <c:v>88233.4867534636</c:v>
                </c:pt>
                <c:pt idx="2">
                  <c:v>93788.058144836803</c:v>
                </c:pt>
                <c:pt idx="3">
                  <c:v>198722.086851853</c:v>
                </c:pt>
                <c:pt idx="4">
                  <c:v>188088.992619706</c:v>
                </c:pt>
                <c:pt idx="5">
                  <c:v>192344.805683913</c:v>
                </c:pt>
                <c:pt idx="6">
                  <c:v>425631.11244003399</c:v>
                </c:pt>
                <c:pt idx="7">
                  <c:v>392725.50339807302</c:v>
                </c:pt>
                <c:pt idx="8">
                  <c:v>392281.726799133</c:v>
                </c:pt>
                <c:pt idx="9">
                  <c:v>882335.07060599001</c:v>
                </c:pt>
                <c:pt idx="10">
                  <c:v>867640.72914440802</c:v>
                </c:pt>
                <c:pt idx="11">
                  <c:v>828679.09415644698</c:v>
                </c:pt>
                <c:pt idx="12">
                  <c:v>1865415.08689843</c:v>
                </c:pt>
                <c:pt idx="13">
                  <c:v>1838091.62305192</c:v>
                </c:pt>
                <c:pt idx="14">
                  <c:v>1745798.6854611901</c:v>
                </c:pt>
                <c:pt idx="15">
                  <c:v>3641104.8220529701</c:v>
                </c:pt>
                <c:pt idx="16">
                  <c:v>3588886.7690857602</c:v>
                </c:pt>
                <c:pt idx="17">
                  <c:v>3565629.5962402201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7F-4B9F-ABFE-AC266F045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403584"/>
        <c:axId val="640407192"/>
      </c:scatterChart>
      <c:valAx>
        <c:axId val="64040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407192"/>
        <c:crosses val="autoZero"/>
        <c:crossBetween val="midCat"/>
      </c:valAx>
      <c:valAx>
        <c:axId val="64040719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403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0</xdr:row>
      <xdr:rowOff>152400</xdr:rowOff>
    </xdr:from>
    <xdr:to>
      <xdr:col>9</xdr:col>
      <xdr:colOff>284980</xdr:colOff>
      <xdr:row>15</xdr:row>
      <xdr:rowOff>162059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0E3C88D-D39A-41FB-AE74-CCA81C4CC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499456</xdr:colOff>
      <xdr:row>48</xdr:row>
      <xdr:rowOff>140624</xdr:rowOff>
    </xdr:from>
    <xdr:to>
      <xdr:col>8</xdr:col>
      <xdr:colOff>579120</xdr:colOff>
      <xdr:row>63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2F6272-4834-4AA0-8D45-4E307C2C0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485775</xdr:colOff>
      <xdr:row>2</xdr:row>
      <xdr:rowOff>179070</xdr:rowOff>
    </xdr:from>
    <xdr:to>
      <xdr:col>28</xdr:col>
      <xdr:colOff>179070</xdr:colOff>
      <xdr:row>18</xdr:row>
      <xdr:rowOff>5715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CE12E8-DC6C-4D03-89FF-9102A2E86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53340</xdr:colOff>
      <xdr:row>2</xdr:row>
      <xdr:rowOff>167640</xdr:rowOff>
    </xdr:from>
    <xdr:to>
      <xdr:col>20</xdr:col>
      <xdr:colOff>356235</xdr:colOff>
      <xdr:row>18</xdr:row>
      <xdr:rowOff>30480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E1B9DB8-6FAD-49DB-8571-6D77BE5C2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80010</xdr:rowOff>
    </xdr:from>
    <xdr:to>
      <xdr:col>6</xdr:col>
      <xdr:colOff>190500</xdr:colOff>
      <xdr:row>12</xdr:row>
      <xdr:rowOff>179070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9204D67-ED7D-46F5-B78A-5528E9DCB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89A27-B224-4C7D-9B78-8E72CE6DB29A}">
  <dimension ref="A1:D14"/>
  <sheetViews>
    <sheetView tabSelected="1" workbookViewId="0">
      <selection activeCell="E19" sqref="E19"/>
    </sheetView>
  </sheetViews>
  <sheetFormatPr defaultRowHeight="14.4" x14ac:dyDescent="0.3"/>
  <sheetData>
    <row r="1" spans="1:4" x14ac:dyDescent="0.3">
      <c r="A1" s="1" t="s">
        <v>22</v>
      </c>
      <c r="B1" s="1"/>
      <c r="C1" s="1">
        <v>5295874.426413686</v>
      </c>
      <c r="D1" s="1"/>
    </row>
    <row r="2" spans="1:4" x14ac:dyDescent="0.3">
      <c r="A2" s="1"/>
      <c r="B2" s="1"/>
      <c r="C2" s="1"/>
      <c r="D2" s="1"/>
    </row>
    <row r="3" spans="1:4" x14ac:dyDescent="0.3">
      <c r="A3" s="1"/>
      <c r="B3" s="1" t="s">
        <v>17</v>
      </c>
      <c r="C3" s="1"/>
      <c r="D3" s="1"/>
    </row>
    <row r="4" spans="1:4" x14ac:dyDescent="0.3">
      <c r="A4" s="1" t="s">
        <v>12</v>
      </c>
      <c r="B4" s="1">
        <v>5391952.919846232</v>
      </c>
      <c r="C4" s="1">
        <v>5443329.2618447877</v>
      </c>
      <c r="D4" s="1">
        <v>5052341.0975500382</v>
      </c>
    </row>
    <row r="5" spans="1:4" x14ac:dyDescent="0.3">
      <c r="A5" s="1" t="s">
        <v>13</v>
      </c>
      <c r="B5" s="1">
        <v>4000884.9693300873</v>
      </c>
      <c r="C5" s="1">
        <v>4345176.1054871352</v>
      </c>
      <c r="D5" s="1">
        <v>4289246.0705307536</v>
      </c>
    </row>
    <row r="6" spans="1:4" x14ac:dyDescent="0.3">
      <c r="A6" s="1" t="s">
        <v>14</v>
      </c>
      <c r="B6" s="1">
        <v>9976.3531036029435</v>
      </c>
      <c r="C6" s="1">
        <v>5835.6726975410656</v>
      </c>
      <c r="D6" s="1">
        <v>1498.0452853993468</v>
      </c>
    </row>
    <row r="7" spans="1:4" x14ac:dyDescent="0.3">
      <c r="A7" s="1" t="s">
        <v>15</v>
      </c>
      <c r="B7" s="1">
        <v>908218.38342821877</v>
      </c>
      <c r="C7" s="1">
        <v>877692.41690031916</v>
      </c>
      <c r="D7" s="1">
        <v>951974.70306445321</v>
      </c>
    </row>
    <row r="8" spans="1:4" x14ac:dyDescent="0.3">
      <c r="A8" s="1"/>
      <c r="B8" s="1"/>
      <c r="C8" s="1"/>
      <c r="D8" s="1"/>
    </row>
    <row r="9" spans="1:4" x14ac:dyDescent="0.3">
      <c r="A9" s="1"/>
      <c r="B9" s="1"/>
      <c r="C9" s="1"/>
      <c r="D9" s="1"/>
    </row>
    <row r="10" spans="1:4" x14ac:dyDescent="0.3">
      <c r="A10" s="1"/>
      <c r="B10" s="1" t="s">
        <v>21</v>
      </c>
      <c r="C10" s="1"/>
      <c r="D10" s="1"/>
    </row>
    <row r="11" spans="1:4" x14ac:dyDescent="0.3">
      <c r="A11" s="1" t="s">
        <v>12</v>
      </c>
      <c r="B11" s="1">
        <v>1.0181421396537171</v>
      </c>
      <c r="C11" s="1">
        <v>1.0278433406003089</v>
      </c>
      <c r="D11" s="1">
        <v>0.95401451974597407</v>
      </c>
    </row>
    <row r="12" spans="1:4" x14ac:dyDescent="0.3">
      <c r="A12" s="1" t="s">
        <v>14</v>
      </c>
      <c r="B12" s="1">
        <v>1.8837971410056321E-3</v>
      </c>
      <c r="C12" s="1">
        <v>1.1019280722433832E-3</v>
      </c>
      <c r="D12" s="1">
        <v>2.8287024290600641E-4</v>
      </c>
    </row>
    <row r="13" spans="1:4" x14ac:dyDescent="0.3">
      <c r="A13" s="1" t="s">
        <v>13</v>
      </c>
      <c r="B13" s="1">
        <v>0.75547202353879206</v>
      </c>
      <c r="C13" s="1">
        <v>0.82048322063966417</v>
      </c>
      <c r="D13" s="1">
        <v>0.80992216302141229</v>
      </c>
    </row>
    <row r="14" spans="1:4" x14ac:dyDescent="0.3">
      <c r="A14" s="1" t="s">
        <v>15</v>
      </c>
      <c r="B14" s="1">
        <v>0.17149545293188823</v>
      </c>
      <c r="C14" s="1">
        <v>0.16573134976968928</v>
      </c>
      <c r="D14" s="1">
        <v>0.17975779378687443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9399-3815-4818-BA4C-B06D7D4131C2}">
  <dimension ref="B2:S96"/>
  <sheetViews>
    <sheetView zoomScaleNormal="100" workbookViewId="0">
      <selection activeCell="D7" sqref="D7"/>
    </sheetView>
  </sheetViews>
  <sheetFormatPr defaultRowHeight="14.4" x14ac:dyDescent="0.3"/>
  <cols>
    <col min="2" max="2" width="17.5546875" bestFit="1" customWidth="1"/>
    <col min="3" max="14" width="13.33203125" bestFit="1" customWidth="1"/>
    <col min="17" max="18" width="10" bestFit="1" customWidth="1"/>
    <col min="25" max="25" width="10" bestFit="1" customWidth="1"/>
    <col min="33" max="33" width="10" bestFit="1" customWidth="1"/>
    <col min="41" max="41" width="10" bestFit="1" customWidth="1"/>
    <col min="49" max="49" width="12" bestFit="1" customWidth="1"/>
    <col min="50" max="50" width="11" bestFit="1" customWidth="1"/>
    <col min="57" max="57" width="10" bestFit="1" customWidth="1"/>
    <col min="65" max="65" width="11" bestFit="1" customWidth="1"/>
    <col min="66" max="66" width="10" bestFit="1" customWidth="1"/>
  </cols>
  <sheetData>
    <row r="2" spans="2:19" x14ac:dyDescent="0.3">
      <c r="B2" s="24"/>
      <c r="C2" s="26" t="s">
        <v>18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2:19" x14ac:dyDescent="0.3">
      <c r="B3" s="23" t="s">
        <v>19</v>
      </c>
      <c r="C3" s="23" t="s">
        <v>0</v>
      </c>
      <c r="D3" s="23" t="s">
        <v>1</v>
      </c>
      <c r="E3" s="23" t="s">
        <v>2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  <c r="K3" s="23" t="s">
        <v>8</v>
      </c>
      <c r="L3" s="23" t="s">
        <v>9</v>
      </c>
      <c r="M3" s="23" t="s">
        <v>10</v>
      </c>
      <c r="N3" s="23" t="s">
        <v>11</v>
      </c>
      <c r="O3" s="1"/>
      <c r="P3" s="1"/>
      <c r="Q3" s="1"/>
      <c r="R3" s="1"/>
      <c r="S3" s="1"/>
    </row>
    <row r="4" spans="2:19" x14ac:dyDescent="0.3">
      <c r="B4" s="4">
        <v>21</v>
      </c>
      <c r="C4" s="4">
        <v>86405160</v>
      </c>
      <c r="D4" s="4">
        <v>74877520</v>
      </c>
      <c r="E4" s="4">
        <v>74767384</v>
      </c>
      <c r="F4" s="4">
        <v>61895704</v>
      </c>
      <c r="G4" s="4">
        <v>60561416</v>
      </c>
      <c r="H4" s="4">
        <v>62638384</v>
      </c>
      <c r="I4" s="4">
        <v>1612367</v>
      </c>
      <c r="J4" s="4">
        <v>1678808</v>
      </c>
      <c r="K4" s="4">
        <v>1762576</v>
      </c>
      <c r="L4" s="4">
        <v>13847731</v>
      </c>
      <c r="M4" s="4">
        <v>13109112</v>
      </c>
      <c r="N4" s="4">
        <v>13594964</v>
      </c>
      <c r="O4" s="1"/>
      <c r="P4" s="1"/>
      <c r="Q4" s="1"/>
      <c r="R4" s="1"/>
      <c r="S4" s="1"/>
    </row>
    <row r="5" spans="2:19" x14ac:dyDescent="0.3">
      <c r="B5" s="4">
        <v>21.5</v>
      </c>
      <c r="C5" s="4">
        <v>87871432</v>
      </c>
      <c r="D5" s="4">
        <v>83095728</v>
      </c>
      <c r="E5" s="4">
        <v>80364640</v>
      </c>
      <c r="F5" s="4">
        <v>64221568</v>
      </c>
      <c r="G5" s="4">
        <v>63305004</v>
      </c>
      <c r="H5" s="4">
        <v>64803004</v>
      </c>
      <c r="I5" s="4">
        <v>1719321</v>
      </c>
      <c r="J5" s="4">
        <v>1347578</v>
      </c>
      <c r="K5" s="4">
        <v>1818812</v>
      </c>
      <c r="L5" s="4">
        <v>13677256</v>
      </c>
      <c r="M5" s="4">
        <v>13409030</v>
      </c>
      <c r="N5" s="4">
        <v>13664467</v>
      </c>
      <c r="O5" s="1"/>
      <c r="P5" s="1"/>
      <c r="Q5" s="1"/>
      <c r="R5" s="1"/>
      <c r="S5" s="1"/>
    </row>
    <row r="6" spans="2:19" x14ac:dyDescent="0.3">
      <c r="B6" s="4">
        <v>22</v>
      </c>
      <c r="C6" s="4">
        <v>92651320</v>
      </c>
      <c r="D6" s="4">
        <v>84840344</v>
      </c>
      <c r="E6" s="4">
        <v>83266832</v>
      </c>
      <c r="F6" s="4">
        <v>65139480</v>
      </c>
      <c r="G6" s="4">
        <v>66964368</v>
      </c>
      <c r="H6" s="4">
        <v>65565416</v>
      </c>
      <c r="I6" s="4">
        <v>1702101</v>
      </c>
      <c r="J6" s="4">
        <v>1628585</v>
      </c>
      <c r="K6" s="4">
        <v>2023060</v>
      </c>
      <c r="L6" s="4">
        <v>13419953</v>
      </c>
      <c r="M6" s="4">
        <v>13713861</v>
      </c>
      <c r="N6" s="4">
        <v>13405381</v>
      </c>
      <c r="O6" s="1"/>
      <c r="P6" s="1"/>
      <c r="Q6" s="1"/>
      <c r="R6" s="1"/>
      <c r="S6" s="1"/>
    </row>
    <row r="7" spans="2:19" x14ac:dyDescent="0.3">
      <c r="B7" s="4">
        <v>22.483333333333334</v>
      </c>
      <c r="C7" s="4">
        <v>94083792</v>
      </c>
      <c r="D7" s="4">
        <v>85160368</v>
      </c>
      <c r="E7" s="4">
        <v>85760208</v>
      </c>
      <c r="F7" s="4">
        <v>66034136</v>
      </c>
      <c r="G7" s="4">
        <v>64151860</v>
      </c>
      <c r="H7" s="4">
        <v>67745520</v>
      </c>
      <c r="I7" s="4">
        <v>1735098</v>
      </c>
      <c r="J7" s="4">
        <v>1307450</v>
      </c>
      <c r="K7" s="4">
        <v>1567357</v>
      </c>
      <c r="L7" s="4">
        <v>14293969</v>
      </c>
      <c r="M7" s="4">
        <v>13316131</v>
      </c>
      <c r="N7" s="4">
        <v>15252328</v>
      </c>
      <c r="O7" s="1"/>
      <c r="P7" s="1"/>
      <c r="Q7" s="1"/>
      <c r="R7" s="1"/>
      <c r="S7" s="1"/>
    </row>
    <row r="8" spans="2:19" x14ac:dyDescent="0.3">
      <c r="B8" s="4">
        <v>23</v>
      </c>
      <c r="C8" s="4">
        <v>98434256</v>
      </c>
      <c r="D8" s="4">
        <v>92008272</v>
      </c>
      <c r="E8" s="4">
        <v>86129688</v>
      </c>
      <c r="F8" s="4">
        <v>66858648</v>
      </c>
      <c r="G8" s="4">
        <v>70949664</v>
      </c>
      <c r="H8" s="4">
        <v>69069240</v>
      </c>
      <c r="I8" s="4">
        <v>1322250</v>
      </c>
      <c r="J8" s="4">
        <v>1591394</v>
      </c>
      <c r="K8" s="4">
        <v>1727471</v>
      </c>
      <c r="L8" s="4">
        <v>15097377</v>
      </c>
      <c r="M8" s="4">
        <v>14733395</v>
      </c>
      <c r="N8" s="4">
        <v>14657612</v>
      </c>
      <c r="O8" s="1"/>
      <c r="P8" s="1"/>
      <c r="Q8" s="1"/>
      <c r="R8" s="1"/>
      <c r="S8" s="1"/>
    </row>
    <row r="9" spans="2:19" x14ac:dyDescent="0.3">
      <c r="B9" s="4">
        <v>23.5</v>
      </c>
      <c r="C9" s="4">
        <v>100784736</v>
      </c>
      <c r="D9" s="4">
        <v>95239400</v>
      </c>
      <c r="E9" s="4">
        <v>91354984</v>
      </c>
      <c r="F9" s="4">
        <v>70234528</v>
      </c>
      <c r="G9" s="4">
        <v>72663832</v>
      </c>
      <c r="H9" s="4">
        <v>70794816</v>
      </c>
      <c r="I9" s="4">
        <v>1649763</v>
      </c>
      <c r="J9" s="4">
        <v>1776545</v>
      </c>
      <c r="K9" s="4">
        <v>1646053</v>
      </c>
      <c r="L9" s="4">
        <v>14222799</v>
      </c>
      <c r="M9" s="4">
        <v>14417503</v>
      </c>
      <c r="N9" s="4">
        <v>14948236</v>
      </c>
      <c r="O9" s="1"/>
      <c r="P9" s="1"/>
      <c r="Q9" s="1"/>
      <c r="R9" s="1"/>
      <c r="S9" s="1"/>
    </row>
    <row r="10" spans="2:19" x14ac:dyDescent="0.3">
      <c r="B10" s="4">
        <v>24</v>
      </c>
      <c r="C10" s="4">
        <v>102704280</v>
      </c>
      <c r="D10" s="4">
        <v>97006864</v>
      </c>
      <c r="E10" s="4">
        <v>91582736</v>
      </c>
      <c r="F10" s="4">
        <v>73163928</v>
      </c>
      <c r="G10" s="4">
        <v>73015624</v>
      </c>
      <c r="H10" s="4">
        <v>73366024</v>
      </c>
      <c r="I10" s="4">
        <v>1578427</v>
      </c>
      <c r="J10" s="4">
        <v>1447862</v>
      </c>
      <c r="K10" s="4">
        <v>1633815</v>
      </c>
      <c r="L10" s="4">
        <v>15449020</v>
      </c>
      <c r="M10" s="4">
        <v>16033693</v>
      </c>
      <c r="N10" s="4">
        <v>16612216</v>
      </c>
      <c r="O10" s="1"/>
      <c r="P10" s="1"/>
      <c r="Q10" s="1"/>
      <c r="R10" s="1"/>
      <c r="S10" s="1"/>
    </row>
    <row r="11" spans="2:19" x14ac:dyDescent="0.3">
      <c r="B11" s="4">
        <v>24.483333333333334</v>
      </c>
      <c r="C11" s="4">
        <v>104838424</v>
      </c>
      <c r="D11" s="4">
        <v>96129920</v>
      </c>
      <c r="E11" s="4">
        <v>95325216</v>
      </c>
      <c r="F11" s="4">
        <v>75239608</v>
      </c>
      <c r="G11" s="4">
        <v>76072272</v>
      </c>
      <c r="H11" s="4">
        <v>75850168</v>
      </c>
      <c r="I11" s="4">
        <v>1965412</v>
      </c>
      <c r="J11" s="4">
        <v>1451388</v>
      </c>
      <c r="K11" s="4">
        <v>1622365</v>
      </c>
      <c r="L11" s="4">
        <v>15889970</v>
      </c>
      <c r="M11" s="4">
        <v>15456241</v>
      </c>
      <c r="N11" s="4">
        <v>16770671</v>
      </c>
      <c r="O11" s="1"/>
      <c r="P11" s="1"/>
      <c r="Q11" s="1"/>
      <c r="R11" s="1"/>
      <c r="S11" s="1"/>
    </row>
    <row r="12" spans="2:19" x14ac:dyDescent="0.3">
      <c r="B12" s="4">
        <v>25</v>
      </c>
      <c r="C12" s="4">
        <v>108213976</v>
      </c>
      <c r="D12" s="4">
        <v>101781200</v>
      </c>
      <c r="E12" s="4">
        <v>96350248</v>
      </c>
      <c r="F12" s="4">
        <v>77820512</v>
      </c>
      <c r="G12" s="4">
        <v>78053168</v>
      </c>
      <c r="H12" s="4">
        <v>80256016</v>
      </c>
      <c r="I12" s="4">
        <v>1903626</v>
      </c>
      <c r="J12" s="4">
        <v>1511794</v>
      </c>
      <c r="K12" s="4">
        <v>1647859</v>
      </c>
      <c r="L12" s="4">
        <v>16197161</v>
      </c>
      <c r="M12" s="4">
        <v>15403592</v>
      </c>
      <c r="N12" s="4">
        <v>17646454</v>
      </c>
      <c r="O12" s="1"/>
      <c r="P12" s="1"/>
      <c r="Q12" s="1"/>
      <c r="R12" s="1"/>
      <c r="S12" s="1"/>
    </row>
    <row r="13" spans="2:19" x14ac:dyDescent="0.3">
      <c r="B13" s="4">
        <v>25.5</v>
      </c>
      <c r="C13" s="4">
        <v>110868624</v>
      </c>
      <c r="D13" s="4">
        <v>104470872</v>
      </c>
      <c r="E13" s="4">
        <v>100019456</v>
      </c>
      <c r="F13" s="4">
        <v>80048096</v>
      </c>
      <c r="G13" s="4">
        <v>78318984</v>
      </c>
      <c r="H13" s="4">
        <v>79789224</v>
      </c>
      <c r="I13" s="4">
        <v>1647214</v>
      </c>
      <c r="J13" s="4">
        <v>1679263</v>
      </c>
      <c r="K13" s="4">
        <v>2156272</v>
      </c>
      <c r="L13" s="4">
        <v>16660732</v>
      </c>
      <c r="M13" s="4">
        <v>15530663</v>
      </c>
      <c r="N13" s="4">
        <v>17145554</v>
      </c>
      <c r="O13" s="1"/>
      <c r="P13" s="1"/>
      <c r="Q13" s="1"/>
      <c r="R13" s="1"/>
      <c r="S13" s="1"/>
    </row>
    <row r="14" spans="2:19" x14ac:dyDescent="0.3">
      <c r="B14" s="4">
        <v>26</v>
      </c>
      <c r="C14" s="4">
        <v>112370480</v>
      </c>
      <c r="D14" s="4">
        <v>105494336</v>
      </c>
      <c r="E14" s="4">
        <v>100729552</v>
      </c>
      <c r="F14" s="4">
        <v>81353608</v>
      </c>
      <c r="G14" s="4">
        <v>81551304</v>
      </c>
      <c r="H14" s="4">
        <v>81621320</v>
      </c>
      <c r="I14" s="4">
        <v>1506042</v>
      </c>
      <c r="J14" s="4">
        <v>1498895</v>
      </c>
      <c r="K14" s="4">
        <v>1763424</v>
      </c>
      <c r="L14" s="4">
        <v>16001317</v>
      </c>
      <c r="M14" s="4">
        <v>16453924</v>
      </c>
      <c r="N14" s="4">
        <v>17979464</v>
      </c>
      <c r="O14" s="1"/>
      <c r="P14" s="1"/>
      <c r="Q14" s="1"/>
      <c r="R14" s="1"/>
      <c r="S14" s="1"/>
    </row>
    <row r="15" spans="2:19" x14ac:dyDescent="0.3">
      <c r="B15" s="4">
        <v>26.483333333333334</v>
      </c>
      <c r="C15" s="4">
        <v>116312056</v>
      </c>
      <c r="D15" s="4">
        <v>109204864</v>
      </c>
      <c r="E15" s="4">
        <v>103149824</v>
      </c>
      <c r="F15" s="4">
        <v>84100912</v>
      </c>
      <c r="G15" s="4">
        <v>82710176</v>
      </c>
      <c r="H15" s="4">
        <v>84695448</v>
      </c>
      <c r="I15" s="4">
        <v>1698350</v>
      </c>
      <c r="J15" s="4">
        <v>1424633</v>
      </c>
      <c r="K15" s="4">
        <v>1577437</v>
      </c>
      <c r="L15" s="4">
        <v>17463742</v>
      </c>
      <c r="M15" s="4">
        <v>17953280</v>
      </c>
      <c r="N15" s="4">
        <v>18584790</v>
      </c>
      <c r="O15" s="1"/>
      <c r="P15" s="1"/>
      <c r="Q15" s="1"/>
      <c r="R15" s="1"/>
      <c r="S15" s="1"/>
    </row>
    <row r="16" spans="2:19" x14ac:dyDescent="0.3">
      <c r="B16" s="4">
        <v>26.983333333333334</v>
      </c>
      <c r="C16" s="4">
        <v>120193360</v>
      </c>
      <c r="D16" s="4">
        <v>111309000</v>
      </c>
      <c r="E16" s="4">
        <v>106573568</v>
      </c>
      <c r="F16" s="4">
        <v>84361952</v>
      </c>
      <c r="G16" s="4">
        <v>86322176</v>
      </c>
      <c r="H16" s="4">
        <v>87061904</v>
      </c>
      <c r="I16" s="4">
        <v>1698626</v>
      </c>
      <c r="J16" s="4">
        <v>1730001</v>
      </c>
      <c r="K16" s="4">
        <v>1875825</v>
      </c>
      <c r="L16" s="4">
        <v>17739344</v>
      </c>
      <c r="M16" s="4">
        <v>18084750</v>
      </c>
      <c r="N16" s="4">
        <v>18665052</v>
      </c>
      <c r="O16" s="1"/>
      <c r="P16" s="1"/>
      <c r="Q16" s="1"/>
      <c r="R16" s="1"/>
      <c r="S16" s="1"/>
    </row>
    <row r="17" spans="2:19" x14ac:dyDescent="0.3">
      <c r="B17" s="4">
        <v>27.483333333333334</v>
      </c>
      <c r="C17" s="4">
        <v>123404856</v>
      </c>
      <c r="D17" s="4">
        <v>113614488</v>
      </c>
      <c r="E17" s="4">
        <v>108142224</v>
      </c>
      <c r="F17" s="4">
        <v>89245456</v>
      </c>
      <c r="G17" s="4">
        <v>89282112</v>
      </c>
      <c r="H17" s="4">
        <v>90175960</v>
      </c>
      <c r="I17" s="4">
        <v>1514886</v>
      </c>
      <c r="J17" s="4">
        <v>1336096</v>
      </c>
      <c r="K17" s="4">
        <v>1933865</v>
      </c>
      <c r="L17" s="4">
        <v>18811352</v>
      </c>
      <c r="M17" s="4">
        <v>17803080</v>
      </c>
      <c r="N17" s="4">
        <v>19101096</v>
      </c>
      <c r="O17" s="1"/>
      <c r="P17" s="1"/>
      <c r="Q17" s="1"/>
      <c r="R17" s="1"/>
      <c r="S17" s="1"/>
    </row>
    <row r="18" spans="2:19" x14ac:dyDescent="0.3">
      <c r="B18" s="4">
        <v>28</v>
      </c>
      <c r="C18" s="4">
        <v>122330232</v>
      </c>
      <c r="D18" s="4">
        <v>116354400</v>
      </c>
      <c r="E18" s="4">
        <v>110514800</v>
      </c>
      <c r="F18" s="4">
        <v>88491296</v>
      </c>
      <c r="G18" s="4">
        <v>93910272</v>
      </c>
      <c r="H18" s="4">
        <v>93091712</v>
      </c>
      <c r="I18" s="4">
        <v>1575970</v>
      </c>
      <c r="J18" s="4">
        <v>1586272</v>
      </c>
      <c r="K18" s="4">
        <v>1915744</v>
      </c>
      <c r="L18" s="4">
        <v>18488944</v>
      </c>
      <c r="M18" s="4">
        <v>18519812</v>
      </c>
      <c r="N18" s="4">
        <v>19345278</v>
      </c>
      <c r="O18" s="1"/>
      <c r="P18" s="1"/>
      <c r="Q18" s="1"/>
      <c r="R18" s="1"/>
      <c r="S18" s="1"/>
    </row>
    <row r="19" spans="2:19" x14ac:dyDescent="0.3">
      <c r="B19" s="4">
        <v>28.5</v>
      </c>
      <c r="C19" s="4">
        <v>126099072</v>
      </c>
      <c r="D19" s="4">
        <v>120397072</v>
      </c>
      <c r="E19" s="4">
        <v>114284840</v>
      </c>
      <c r="F19" s="4">
        <v>90873632</v>
      </c>
      <c r="G19" s="4">
        <v>93019696</v>
      </c>
      <c r="H19" s="4">
        <v>91885088</v>
      </c>
      <c r="I19" s="4">
        <v>2039732</v>
      </c>
      <c r="J19" s="4">
        <v>1234264</v>
      </c>
      <c r="K19" s="4">
        <v>1741929</v>
      </c>
      <c r="L19" s="4">
        <v>19381398</v>
      </c>
      <c r="M19" s="4">
        <v>18740132</v>
      </c>
      <c r="N19" s="4">
        <v>19580764</v>
      </c>
      <c r="O19" s="1"/>
      <c r="P19" s="1"/>
      <c r="Q19" s="1"/>
      <c r="R19" s="1"/>
      <c r="S19" s="1"/>
    </row>
    <row r="20" spans="2:19" x14ac:dyDescent="0.3">
      <c r="B20" s="4">
        <v>28.983333333333334</v>
      </c>
      <c r="C20" s="4">
        <v>127533008</v>
      </c>
      <c r="D20" s="4">
        <v>122156144</v>
      </c>
      <c r="E20" s="4">
        <v>120821008</v>
      </c>
      <c r="F20" s="4">
        <v>91082888</v>
      </c>
      <c r="G20" s="4">
        <v>93526808</v>
      </c>
      <c r="H20" s="4">
        <v>95543192</v>
      </c>
      <c r="I20" s="4">
        <v>1866087</v>
      </c>
      <c r="J20" s="4">
        <v>1681198</v>
      </c>
      <c r="K20" s="4">
        <v>2118276</v>
      </c>
      <c r="L20" s="4">
        <v>18445900</v>
      </c>
      <c r="M20" s="4">
        <v>19068744</v>
      </c>
      <c r="N20" s="4">
        <v>19951882</v>
      </c>
      <c r="O20" s="1"/>
      <c r="P20" s="1"/>
      <c r="Q20" s="1"/>
      <c r="R20" s="1"/>
      <c r="S20" s="1"/>
    </row>
    <row r="21" spans="2:19" x14ac:dyDescent="0.3">
      <c r="B21" s="4">
        <v>29.5</v>
      </c>
      <c r="C21" s="4">
        <v>130942064</v>
      </c>
      <c r="D21" s="4">
        <v>121936600</v>
      </c>
      <c r="E21" s="4">
        <v>118342392</v>
      </c>
      <c r="F21" s="4">
        <v>95369016</v>
      </c>
      <c r="G21" s="4">
        <v>97956688</v>
      </c>
      <c r="H21" s="4">
        <v>98003464</v>
      </c>
      <c r="I21" s="4">
        <v>2025961</v>
      </c>
      <c r="J21" s="4">
        <v>1216809</v>
      </c>
      <c r="K21" s="4">
        <v>1734768</v>
      </c>
      <c r="L21" s="4">
        <v>21175034</v>
      </c>
      <c r="M21" s="4">
        <v>20202814</v>
      </c>
      <c r="N21" s="4">
        <v>19715986</v>
      </c>
      <c r="O21" s="1"/>
      <c r="P21" s="1"/>
      <c r="Q21" s="1"/>
      <c r="R21" s="1"/>
      <c r="S21" s="1"/>
    </row>
    <row r="22" spans="2:19" x14ac:dyDescent="0.3">
      <c r="B22" s="4">
        <v>30</v>
      </c>
      <c r="C22" s="4">
        <v>133957288</v>
      </c>
      <c r="D22" s="4">
        <v>130988472</v>
      </c>
      <c r="E22" s="4">
        <v>120328888</v>
      </c>
      <c r="F22" s="4">
        <v>98475472</v>
      </c>
      <c r="G22" s="4">
        <v>98086032</v>
      </c>
      <c r="H22" s="4">
        <v>100615968</v>
      </c>
      <c r="I22" s="4">
        <v>1758610</v>
      </c>
      <c r="J22" s="4">
        <v>1623687</v>
      </c>
      <c r="K22" s="4">
        <v>1752456</v>
      </c>
      <c r="L22" s="4">
        <v>20259144</v>
      </c>
      <c r="M22" s="4">
        <v>19419762</v>
      </c>
      <c r="N22" s="4">
        <v>20919022</v>
      </c>
      <c r="O22" s="1"/>
      <c r="P22" s="1"/>
      <c r="Q22" s="1"/>
      <c r="R22" s="1"/>
      <c r="S22" s="1"/>
    </row>
    <row r="23" spans="2:19" x14ac:dyDescent="0.3">
      <c r="B23" s="4">
        <v>30.5</v>
      </c>
      <c r="C23" s="4">
        <v>139269056</v>
      </c>
      <c r="D23" s="4">
        <v>131919208</v>
      </c>
      <c r="E23" s="4">
        <v>125997856</v>
      </c>
      <c r="F23" s="4">
        <v>101576384</v>
      </c>
      <c r="G23" s="4">
        <v>99938496</v>
      </c>
      <c r="H23" s="4">
        <v>104234080</v>
      </c>
      <c r="I23" s="4">
        <v>1628709</v>
      </c>
      <c r="J23" s="4">
        <v>1697268</v>
      </c>
      <c r="K23" s="4">
        <v>2092050</v>
      </c>
      <c r="L23" s="4">
        <v>19700436</v>
      </c>
      <c r="M23" s="4">
        <v>19066726</v>
      </c>
      <c r="N23" s="4">
        <v>20790878</v>
      </c>
      <c r="O23" s="1"/>
      <c r="P23" s="1"/>
      <c r="Q23" s="1"/>
      <c r="R23" s="1"/>
      <c r="S23" s="1"/>
    </row>
    <row r="24" spans="2:19" x14ac:dyDescent="0.3">
      <c r="B24" s="4">
        <v>30.983333333333334</v>
      </c>
      <c r="C24" s="4">
        <v>142848544</v>
      </c>
      <c r="D24" s="4">
        <v>130764296</v>
      </c>
      <c r="E24" s="4">
        <v>128132560</v>
      </c>
      <c r="F24" s="4">
        <v>102545184</v>
      </c>
      <c r="G24" s="4">
        <v>104409008</v>
      </c>
      <c r="H24" s="4">
        <v>104993336</v>
      </c>
      <c r="I24" s="4">
        <v>1740680</v>
      </c>
      <c r="J24" s="4">
        <v>1776896</v>
      </c>
      <c r="K24" s="4">
        <v>1631176</v>
      </c>
      <c r="L24" s="4">
        <v>21267710</v>
      </c>
      <c r="M24" s="4">
        <v>21723598</v>
      </c>
      <c r="N24" s="4">
        <v>22708716</v>
      </c>
      <c r="O24" s="1"/>
      <c r="P24" s="1"/>
      <c r="Q24" s="1"/>
      <c r="R24" s="1"/>
      <c r="S24" s="1"/>
    </row>
    <row r="25" spans="2:19" x14ac:dyDescent="0.3">
      <c r="B25" s="4">
        <v>31.5</v>
      </c>
      <c r="C25" s="4">
        <v>145740560</v>
      </c>
      <c r="D25" s="4">
        <v>135013312</v>
      </c>
      <c r="E25" s="4">
        <v>128760320</v>
      </c>
      <c r="F25" s="4">
        <v>102031672</v>
      </c>
      <c r="G25" s="4">
        <v>105647272</v>
      </c>
      <c r="H25" s="4">
        <v>107083920</v>
      </c>
      <c r="I25" s="4">
        <v>1701346</v>
      </c>
      <c r="J25" s="4">
        <v>1691622</v>
      </c>
      <c r="K25" s="4">
        <v>1803114</v>
      </c>
      <c r="L25" s="4">
        <v>21170286</v>
      </c>
      <c r="M25" s="4">
        <v>21378240</v>
      </c>
      <c r="N25" s="4">
        <v>22446522</v>
      </c>
      <c r="O25" s="1"/>
      <c r="P25" s="1"/>
      <c r="Q25" s="1"/>
      <c r="R25" s="1"/>
      <c r="S25" s="1"/>
    </row>
    <row r="26" spans="2:19" x14ac:dyDescent="0.3">
      <c r="B26" s="4">
        <v>32</v>
      </c>
      <c r="C26" s="4">
        <v>146914464</v>
      </c>
      <c r="D26" s="4">
        <v>138934624</v>
      </c>
      <c r="E26" s="4">
        <v>134076920</v>
      </c>
      <c r="F26" s="4">
        <v>105705384</v>
      </c>
      <c r="G26" s="4">
        <v>106932944</v>
      </c>
      <c r="H26" s="4">
        <v>107083672</v>
      </c>
      <c r="I26" s="4">
        <v>1892891</v>
      </c>
      <c r="J26" s="4">
        <v>1733902</v>
      </c>
      <c r="K26" s="4">
        <v>1794095</v>
      </c>
      <c r="L26" s="4">
        <v>21250848</v>
      </c>
      <c r="M26" s="4">
        <v>22168468</v>
      </c>
      <c r="N26" s="4">
        <v>23970840</v>
      </c>
      <c r="O26" s="1"/>
      <c r="P26" s="1"/>
      <c r="Q26" s="1"/>
      <c r="R26" s="1"/>
      <c r="S26" s="1"/>
    </row>
    <row r="27" spans="2:19" x14ac:dyDescent="0.3">
      <c r="B27" s="4">
        <v>32.483333333333334</v>
      </c>
      <c r="C27" s="4">
        <v>147622208</v>
      </c>
      <c r="D27" s="4">
        <v>140640192</v>
      </c>
      <c r="E27" s="4">
        <v>134488944</v>
      </c>
      <c r="F27" s="4">
        <v>107147344</v>
      </c>
      <c r="G27" s="4">
        <v>110354256</v>
      </c>
      <c r="H27" s="4">
        <v>113340928</v>
      </c>
      <c r="I27" s="4">
        <v>1756827</v>
      </c>
      <c r="J27" s="4">
        <v>1455566</v>
      </c>
      <c r="K27" s="4">
        <v>1861956</v>
      </c>
      <c r="L27" s="4">
        <v>23506464</v>
      </c>
      <c r="M27" s="4">
        <v>21438416</v>
      </c>
      <c r="N27" s="4">
        <v>23140862</v>
      </c>
      <c r="O27" s="1"/>
      <c r="P27" s="1"/>
      <c r="Q27" s="1"/>
      <c r="R27" s="1"/>
      <c r="S27" s="1"/>
    </row>
    <row r="28" spans="2:19" x14ac:dyDescent="0.3">
      <c r="B28" s="4">
        <v>33</v>
      </c>
      <c r="C28" s="4">
        <v>152655056</v>
      </c>
      <c r="D28" s="4">
        <v>141215344</v>
      </c>
      <c r="E28" s="4">
        <v>138125472</v>
      </c>
      <c r="F28" s="4">
        <v>107995168</v>
      </c>
      <c r="G28" s="4">
        <v>113276072</v>
      </c>
      <c r="H28" s="4">
        <v>111609608</v>
      </c>
      <c r="I28" s="4">
        <v>1860761</v>
      </c>
      <c r="J28" s="4">
        <v>1326710</v>
      </c>
      <c r="K28" s="4">
        <v>1798362</v>
      </c>
      <c r="L28" s="4">
        <v>23891174</v>
      </c>
      <c r="M28" s="4">
        <v>22026738</v>
      </c>
      <c r="N28" s="4">
        <v>23177158</v>
      </c>
      <c r="O28" s="1"/>
      <c r="P28" s="1"/>
      <c r="Q28" s="1"/>
      <c r="R28" s="1"/>
      <c r="S28" s="1"/>
    </row>
    <row r="29" spans="2:19" x14ac:dyDescent="0.3">
      <c r="B29" s="4">
        <v>33.5</v>
      </c>
      <c r="C29" s="4">
        <v>158047456</v>
      </c>
      <c r="D29" s="4">
        <v>148002240</v>
      </c>
      <c r="E29" s="4">
        <v>139531104</v>
      </c>
      <c r="F29" s="4">
        <v>110075672</v>
      </c>
      <c r="G29" s="4">
        <v>113062080</v>
      </c>
      <c r="H29" s="4">
        <v>113903336</v>
      </c>
      <c r="I29" s="4">
        <v>1782878</v>
      </c>
      <c r="J29" s="4">
        <v>1421329</v>
      </c>
      <c r="K29" s="4">
        <v>1816624</v>
      </c>
      <c r="L29" s="4">
        <v>21939264</v>
      </c>
      <c r="M29" s="4">
        <v>22348618</v>
      </c>
      <c r="N29" s="4">
        <v>25983160</v>
      </c>
      <c r="O29" s="1"/>
      <c r="P29" s="1"/>
      <c r="Q29" s="1"/>
      <c r="R29" s="1"/>
      <c r="S29" s="1"/>
    </row>
    <row r="30" spans="2:19" x14ac:dyDescent="0.3">
      <c r="B30" s="4">
        <v>33.983333333333334</v>
      </c>
      <c r="C30" s="4">
        <v>156809936</v>
      </c>
      <c r="D30" s="4">
        <v>148151904</v>
      </c>
      <c r="E30" s="4">
        <v>142087440</v>
      </c>
      <c r="F30" s="4">
        <v>115032792</v>
      </c>
      <c r="G30" s="4">
        <v>116974728</v>
      </c>
      <c r="H30" s="4">
        <v>119473944</v>
      </c>
      <c r="I30" s="4">
        <v>1775131</v>
      </c>
      <c r="J30" s="4">
        <v>1553769</v>
      </c>
      <c r="K30" s="4">
        <v>1635453</v>
      </c>
      <c r="L30" s="4">
        <v>24400260</v>
      </c>
      <c r="M30" s="4">
        <v>23488656</v>
      </c>
      <c r="N30" s="4">
        <v>25106770</v>
      </c>
      <c r="O30" s="1"/>
      <c r="P30" s="1"/>
      <c r="Q30" s="1"/>
      <c r="R30" s="1"/>
      <c r="S30" s="1"/>
    </row>
    <row r="31" spans="2:19" x14ac:dyDescent="0.3">
      <c r="B31" s="4">
        <v>34.483333333333334</v>
      </c>
      <c r="C31" s="4">
        <v>161667760</v>
      </c>
      <c r="D31" s="4">
        <v>152589952</v>
      </c>
      <c r="E31" s="4">
        <v>142614976</v>
      </c>
      <c r="F31" s="4">
        <v>115792896</v>
      </c>
      <c r="G31" s="4">
        <v>118967624</v>
      </c>
      <c r="H31" s="4">
        <v>120022936</v>
      </c>
      <c r="I31" s="4">
        <v>1969145</v>
      </c>
      <c r="J31" s="4">
        <v>1320385</v>
      </c>
      <c r="K31" s="4">
        <v>1702000</v>
      </c>
      <c r="L31" s="4">
        <v>25011324</v>
      </c>
      <c r="M31" s="4">
        <v>24646068</v>
      </c>
      <c r="N31" s="4">
        <v>26159108</v>
      </c>
      <c r="O31" s="1"/>
      <c r="P31" s="1"/>
      <c r="Q31" s="1"/>
      <c r="R31" s="1"/>
      <c r="S31" s="1"/>
    </row>
    <row r="32" spans="2:19" x14ac:dyDescent="0.3">
      <c r="B32" s="4">
        <v>34.983333333333334</v>
      </c>
      <c r="C32" s="4">
        <v>161567184</v>
      </c>
      <c r="D32" s="4">
        <v>156711456</v>
      </c>
      <c r="E32" s="4">
        <v>149538448</v>
      </c>
      <c r="F32" s="4">
        <v>119614760</v>
      </c>
      <c r="G32" s="4">
        <v>119366120</v>
      </c>
      <c r="H32" s="4">
        <v>119398736</v>
      </c>
      <c r="I32" s="4">
        <v>1701310</v>
      </c>
      <c r="J32" s="4">
        <v>1561041</v>
      </c>
      <c r="K32" s="4">
        <v>2037840</v>
      </c>
      <c r="L32" s="4">
        <v>24911928</v>
      </c>
      <c r="M32" s="4">
        <v>24252370</v>
      </c>
      <c r="N32" s="4">
        <v>27541850</v>
      </c>
      <c r="O32" s="1"/>
      <c r="P32" s="1"/>
      <c r="Q32" s="1"/>
      <c r="R32" s="1"/>
      <c r="S32" s="1"/>
    </row>
    <row r="33" spans="2:19" x14ac:dyDescent="0.3">
      <c r="B33" s="4">
        <v>35.483333333333334</v>
      </c>
      <c r="C33" s="4">
        <v>166000832</v>
      </c>
      <c r="D33" s="4">
        <v>158534816</v>
      </c>
      <c r="E33" s="4">
        <v>148652592</v>
      </c>
      <c r="F33" s="4">
        <v>119019344</v>
      </c>
      <c r="G33" s="4">
        <v>122358592</v>
      </c>
      <c r="H33" s="4">
        <v>122361808</v>
      </c>
      <c r="I33" s="4">
        <v>1502147</v>
      </c>
      <c r="J33" s="4">
        <v>1526456</v>
      </c>
      <c r="K33" s="4">
        <v>1545115</v>
      </c>
      <c r="L33" s="4">
        <v>26673812</v>
      </c>
      <c r="M33" s="4">
        <v>25357042</v>
      </c>
      <c r="N33" s="4">
        <v>27138732</v>
      </c>
      <c r="O33" s="1"/>
      <c r="P33" s="1"/>
      <c r="Q33" s="1"/>
      <c r="R33" s="1"/>
      <c r="S33" s="1"/>
    </row>
    <row r="34" spans="2:19" x14ac:dyDescent="0.3">
      <c r="B34" s="4">
        <v>36</v>
      </c>
      <c r="C34" s="4">
        <v>166823968</v>
      </c>
      <c r="D34" s="4">
        <v>158685776</v>
      </c>
      <c r="E34" s="4">
        <v>149495856</v>
      </c>
      <c r="F34" s="4">
        <v>119602680</v>
      </c>
      <c r="G34" s="4">
        <v>128873048</v>
      </c>
      <c r="H34" s="4">
        <v>128337504</v>
      </c>
      <c r="I34" s="4">
        <v>1910952</v>
      </c>
      <c r="J34" s="4">
        <v>1366302</v>
      </c>
      <c r="K34" s="4">
        <v>1578722</v>
      </c>
      <c r="L34" s="4">
        <v>26353430</v>
      </c>
      <c r="M34" s="4">
        <v>25745456</v>
      </c>
      <c r="N34" s="4">
        <v>28207004</v>
      </c>
      <c r="O34" s="1"/>
      <c r="P34" s="1"/>
      <c r="Q34" s="1"/>
      <c r="R34" s="1"/>
      <c r="S34" s="1"/>
    </row>
    <row r="35" spans="2:19" x14ac:dyDescent="0.3">
      <c r="B35" s="4">
        <v>36.5</v>
      </c>
      <c r="C35" s="4">
        <v>170112640</v>
      </c>
      <c r="D35" s="4">
        <v>162149648</v>
      </c>
      <c r="E35" s="4">
        <v>154357488</v>
      </c>
      <c r="F35" s="4">
        <v>124155256</v>
      </c>
      <c r="G35" s="4">
        <v>125108952</v>
      </c>
      <c r="H35" s="4">
        <v>128409928</v>
      </c>
      <c r="I35" s="4">
        <v>1779107</v>
      </c>
      <c r="J35" s="4">
        <v>1585228</v>
      </c>
      <c r="K35" s="4">
        <v>1958291</v>
      </c>
      <c r="L35" s="4">
        <v>26709718</v>
      </c>
      <c r="M35" s="4">
        <v>26272534</v>
      </c>
      <c r="N35" s="4">
        <v>28111116</v>
      </c>
      <c r="O35" s="1"/>
      <c r="P35" s="1"/>
      <c r="Q35" s="1"/>
      <c r="R35" s="1"/>
      <c r="S35" s="1"/>
    </row>
    <row r="36" spans="2:19" x14ac:dyDescent="0.3">
      <c r="B36" s="4">
        <v>37</v>
      </c>
      <c r="C36" s="4">
        <v>176568432</v>
      </c>
      <c r="D36" s="4">
        <v>167890400</v>
      </c>
      <c r="E36" s="4">
        <v>156080144</v>
      </c>
      <c r="F36" s="4">
        <v>126372248</v>
      </c>
      <c r="G36" s="4">
        <v>131144152</v>
      </c>
      <c r="H36" s="4">
        <v>131541560</v>
      </c>
      <c r="I36" s="4">
        <v>1682254</v>
      </c>
      <c r="J36" s="4">
        <v>2011158</v>
      </c>
      <c r="K36" s="4">
        <v>2060225</v>
      </c>
      <c r="L36" s="4">
        <v>26213646</v>
      </c>
      <c r="M36" s="4">
        <v>26726260</v>
      </c>
      <c r="N36" s="4">
        <v>28139306</v>
      </c>
      <c r="O36" s="1"/>
      <c r="P36" s="1"/>
      <c r="Q36" s="1"/>
      <c r="R36" s="1"/>
      <c r="S36" s="1"/>
    </row>
    <row r="37" spans="2:19" x14ac:dyDescent="0.3">
      <c r="B37" s="4">
        <v>37.483333333333334</v>
      </c>
      <c r="C37" s="4">
        <v>175109424</v>
      </c>
      <c r="D37" s="4">
        <v>168794336</v>
      </c>
      <c r="E37" s="4">
        <v>161019600</v>
      </c>
      <c r="F37" s="4">
        <v>128400880</v>
      </c>
      <c r="G37" s="4">
        <v>133155872</v>
      </c>
      <c r="H37" s="4">
        <v>134071376</v>
      </c>
      <c r="I37" s="4">
        <v>1685362</v>
      </c>
      <c r="J37" s="4">
        <v>1683614</v>
      </c>
      <c r="K37" s="4">
        <v>2076083</v>
      </c>
      <c r="L37" s="4">
        <v>27727166</v>
      </c>
      <c r="M37" s="4">
        <v>28112966</v>
      </c>
      <c r="N37" s="4">
        <v>28501416</v>
      </c>
      <c r="O37" s="1"/>
      <c r="P37" s="1"/>
      <c r="Q37" s="1"/>
      <c r="R37" s="1"/>
      <c r="S37" s="1"/>
    </row>
    <row r="38" spans="2:19" x14ac:dyDescent="0.3">
      <c r="B38" s="4">
        <v>38</v>
      </c>
      <c r="C38" s="4">
        <v>177660512</v>
      </c>
      <c r="D38" s="4">
        <v>173109808</v>
      </c>
      <c r="E38" s="4">
        <v>166888704</v>
      </c>
      <c r="F38" s="4">
        <v>128470040</v>
      </c>
      <c r="G38" s="4">
        <v>134641424</v>
      </c>
      <c r="H38" s="4">
        <v>137251936</v>
      </c>
      <c r="I38" s="4">
        <v>2039839</v>
      </c>
      <c r="J38" s="4">
        <v>1467818</v>
      </c>
      <c r="K38" s="4">
        <v>1767509</v>
      </c>
      <c r="L38" s="4">
        <v>27383138</v>
      </c>
      <c r="M38" s="4">
        <v>27622870</v>
      </c>
      <c r="N38" s="4">
        <v>28859620</v>
      </c>
      <c r="O38" s="1"/>
      <c r="P38" s="1"/>
      <c r="Q38" s="1"/>
      <c r="R38" s="1"/>
      <c r="S38" s="1"/>
    </row>
    <row r="39" spans="2:19" x14ac:dyDescent="0.3">
      <c r="B39" s="4">
        <v>38.5</v>
      </c>
      <c r="C39" s="4">
        <v>181678640</v>
      </c>
      <c r="D39" s="4">
        <v>172602640</v>
      </c>
      <c r="E39" s="4">
        <v>166475056</v>
      </c>
      <c r="F39" s="4">
        <v>133340976</v>
      </c>
      <c r="G39" s="4">
        <v>136306704</v>
      </c>
      <c r="H39" s="4">
        <v>135073664</v>
      </c>
      <c r="I39" s="4">
        <v>2118580</v>
      </c>
      <c r="J39" s="4">
        <v>1837199</v>
      </c>
      <c r="K39" s="4">
        <v>1551719</v>
      </c>
      <c r="L39" s="4">
        <v>27501066</v>
      </c>
      <c r="M39" s="4">
        <v>27278742</v>
      </c>
      <c r="N39" s="4">
        <v>29417006</v>
      </c>
      <c r="O39" s="1"/>
      <c r="P39" s="1"/>
      <c r="Q39" s="1"/>
      <c r="R39" s="1"/>
      <c r="S39" s="1"/>
    </row>
    <row r="40" spans="2:19" x14ac:dyDescent="0.3">
      <c r="B40" s="4">
        <v>38.983333333333334</v>
      </c>
      <c r="C40" s="4">
        <v>186657120</v>
      </c>
      <c r="D40" s="4">
        <v>175709024</v>
      </c>
      <c r="E40" s="4">
        <v>166866160</v>
      </c>
      <c r="F40" s="4">
        <v>134285936</v>
      </c>
      <c r="G40" s="4">
        <v>137537200</v>
      </c>
      <c r="H40" s="4">
        <v>138404768</v>
      </c>
      <c r="I40" s="4">
        <v>1448315</v>
      </c>
      <c r="J40" s="4">
        <v>1840662</v>
      </c>
      <c r="K40" s="4">
        <v>1675876</v>
      </c>
      <c r="L40" s="4">
        <v>27428020</v>
      </c>
      <c r="M40" s="4">
        <v>28914424</v>
      </c>
      <c r="N40" s="4">
        <v>29714948</v>
      </c>
      <c r="O40" s="1"/>
      <c r="P40" s="1"/>
      <c r="Q40" s="1"/>
      <c r="R40" s="1"/>
      <c r="S40" s="1"/>
    </row>
    <row r="41" spans="2:19" x14ac:dyDescent="0.3">
      <c r="B41" s="4">
        <v>39.5</v>
      </c>
      <c r="C41" s="4">
        <v>185394336</v>
      </c>
      <c r="D41" s="4">
        <v>180297712</v>
      </c>
      <c r="E41" s="4">
        <v>170841344</v>
      </c>
      <c r="F41" s="4">
        <v>136733792</v>
      </c>
      <c r="G41" s="4">
        <v>141769696</v>
      </c>
      <c r="H41" s="4">
        <v>140975856</v>
      </c>
      <c r="I41" s="4">
        <v>1594005</v>
      </c>
      <c r="J41" s="4">
        <v>1410872</v>
      </c>
      <c r="K41" s="4">
        <v>1913824</v>
      </c>
      <c r="L41" s="4">
        <v>30466702</v>
      </c>
      <c r="M41" s="4">
        <v>27810156</v>
      </c>
      <c r="N41" s="4">
        <v>31828416</v>
      </c>
      <c r="O41" s="1"/>
      <c r="P41" s="1"/>
      <c r="Q41" s="1"/>
      <c r="R41" s="1"/>
      <c r="S41" s="1"/>
    </row>
    <row r="42" spans="2:19" x14ac:dyDescent="0.3">
      <c r="B42" s="4">
        <v>40</v>
      </c>
      <c r="C42" s="4">
        <v>189177632</v>
      </c>
      <c r="D42" s="4">
        <v>180669456</v>
      </c>
      <c r="E42" s="4">
        <v>171699824</v>
      </c>
      <c r="F42" s="4">
        <v>136860560</v>
      </c>
      <c r="G42" s="4">
        <v>141730160</v>
      </c>
      <c r="H42" s="4">
        <v>143214256</v>
      </c>
      <c r="I42" s="4">
        <v>1889882</v>
      </c>
      <c r="J42" s="4">
        <v>1797687</v>
      </c>
      <c r="K42" s="4">
        <v>1680268</v>
      </c>
      <c r="L42" s="4">
        <v>30747040</v>
      </c>
      <c r="M42" s="4">
        <v>28497740</v>
      </c>
      <c r="N42" s="4">
        <v>31919674</v>
      </c>
      <c r="O42" s="1"/>
      <c r="P42" s="1"/>
      <c r="Q42" s="1"/>
      <c r="R42" s="1"/>
      <c r="S42" s="1"/>
    </row>
    <row r="43" spans="2:19" x14ac:dyDescent="0.3">
      <c r="B43" s="4">
        <v>40.483333333333334</v>
      </c>
      <c r="C43" s="4">
        <v>187504800</v>
      </c>
      <c r="D43" s="4">
        <v>182429888</v>
      </c>
      <c r="E43" s="4">
        <v>177220288</v>
      </c>
      <c r="F43" s="4">
        <v>140011072</v>
      </c>
      <c r="G43" s="4">
        <v>146596816</v>
      </c>
      <c r="H43" s="4">
        <v>144979696</v>
      </c>
      <c r="I43" s="4">
        <v>2003309</v>
      </c>
      <c r="J43" s="4">
        <v>1624921</v>
      </c>
      <c r="K43" s="4">
        <v>1915504</v>
      </c>
      <c r="L43" s="4">
        <v>31577790</v>
      </c>
      <c r="M43" s="4">
        <v>29075156</v>
      </c>
      <c r="N43" s="4">
        <v>30739884</v>
      </c>
      <c r="O43" s="1"/>
      <c r="P43" s="1"/>
      <c r="Q43" s="1"/>
      <c r="R43" s="1"/>
      <c r="S43" s="1"/>
    </row>
    <row r="44" spans="2:19" x14ac:dyDescent="0.3">
      <c r="B44" s="4">
        <v>41</v>
      </c>
      <c r="C44" s="4">
        <v>192980496</v>
      </c>
      <c r="D44" s="4">
        <v>191608528</v>
      </c>
      <c r="E44" s="4">
        <v>177666576</v>
      </c>
      <c r="F44" s="4">
        <v>141203168</v>
      </c>
      <c r="G44" s="4">
        <v>146633024</v>
      </c>
      <c r="H44" s="4">
        <v>144799728</v>
      </c>
      <c r="I44" s="4">
        <v>1939724</v>
      </c>
      <c r="J44" s="4">
        <v>1664266</v>
      </c>
      <c r="K44" s="4">
        <v>1788392</v>
      </c>
      <c r="L44" s="4">
        <v>31731606</v>
      </c>
      <c r="M44" s="4">
        <v>30815376</v>
      </c>
      <c r="N44" s="4">
        <v>31306590</v>
      </c>
      <c r="O44" s="1"/>
      <c r="P44" s="1"/>
      <c r="Q44" s="1"/>
      <c r="R44" s="1"/>
      <c r="S44" s="1"/>
    </row>
    <row r="45" spans="2:19" x14ac:dyDescent="0.3">
      <c r="B45" s="4">
        <v>41.5</v>
      </c>
      <c r="C45" s="4">
        <v>198353968</v>
      </c>
      <c r="D45" s="4">
        <v>191416272</v>
      </c>
      <c r="E45" s="4">
        <v>178160176</v>
      </c>
      <c r="F45" s="4">
        <v>140517136</v>
      </c>
      <c r="G45" s="4">
        <v>150618304</v>
      </c>
      <c r="H45" s="4">
        <v>149485152</v>
      </c>
      <c r="I45" s="4">
        <v>1970138</v>
      </c>
      <c r="J45" s="4">
        <v>1497659</v>
      </c>
      <c r="K45" s="4">
        <v>1803735</v>
      </c>
      <c r="L45" s="4">
        <v>30965866</v>
      </c>
      <c r="M45" s="4">
        <v>30038938</v>
      </c>
      <c r="N45" s="4">
        <v>33372370</v>
      </c>
      <c r="O45" s="1"/>
      <c r="P45" s="1"/>
      <c r="Q45" s="1"/>
      <c r="R45" s="1"/>
      <c r="S45" s="1"/>
    </row>
    <row r="46" spans="2:19" x14ac:dyDescent="0.3">
      <c r="B46" s="4">
        <v>41.983333333333334</v>
      </c>
      <c r="C46" s="4">
        <v>197028880</v>
      </c>
      <c r="D46" s="4">
        <v>193347296</v>
      </c>
      <c r="E46" s="4">
        <v>183698688</v>
      </c>
      <c r="F46" s="4">
        <v>141873568</v>
      </c>
      <c r="G46" s="4">
        <v>152435600</v>
      </c>
      <c r="H46" s="4">
        <v>149552512</v>
      </c>
      <c r="I46" s="4">
        <v>1763645</v>
      </c>
      <c r="J46" s="4">
        <v>1530816</v>
      </c>
      <c r="K46" s="4">
        <v>1765906</v>
      </c>
      <c r="L46" s="4">
        <v>31954518</v>
      </c>
      <c r="M46" s="4">
        <v>32292982</v>
      </c>
      <c r="N46" s="4">
        <v>32722914</v>
      </c>
      <c r="O46" s="1"/>
      <c r="P46" s="1"/>
      <c r="Q46" s="1"/>
      <c r="R46" s="1"/>
      <c r="S46" s="1"/>
    </row>
    <row r="47" spans="2:19" x14ac:dyDescent="0.3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/>
      <c r="P47" s="1"/>
      <c r="Q47" s="1"/>
      <c r="R47" s="1"/>
      <c r="S47" s="1"/>
    </row>
    <row r="48" spans="2:19" x14ac:dyDescent="0.3">
      <c r="B48" s="23" t="s">
        <v>20</v>
      </c>
      <c r="C48" s="4" cm="1">
        <f t="array" ref="C48">INDEX(LINEST(C4:C46,$B4:$B46),1)</f>
        <v>5391952.919846232</v>
      </c>
      <c r="D48" s="4" cm="1">
        <f t="array" ref="D48">INDEX(LINEST(D4:D46,$B4:$B46),1)</f>
        <v>5443329.2618447877</v>
      </c>
      <c r="E48" s="4" cm="1">
        <f t="array" ref="E48">INDEX(LINEST(E4:E46,$B4:$B46),1)</f>
        <v>5052341.0975500382</v>
      </c>
      <c r="F48" s="4" cm="1">
        <f t="array" ref="F48">INDEX(LINEST(F4:F46,$B4:$B46),1)</f>
        <v>4000884.9693300873</v>
      </c>
      <c r="G48" s="4" cm="1">
        <f t="array" ref="G48">INDEX(LINEST(G4:G46,$B4:$B46),1)</f>
        <v>4345176.1054871352</v>
      </c>
      <c r="H48" s="4" cm="1">
        <f t="array" ref="H48">INDEX(LINEST(H4:H46,$B4:$B46),1)</f>
        <v>4289246.0705307536</v>
      </c>
      <c r="I48" s="4" cm="1">
        <f t="array" ref="I48">INDEX(LINEST(I4:I46,$B4:$B46),1)</f>
        <v>9976.3531036029435</v>
      </c>
      <c r="J48" s="4" cm="1">
        <f t="array" ref="J48">INDEX(LINEST(J4:J46,$B4:$B46),1)</f>
        <v>5835.6726975410656</v>
      </c>
      <c r="K48" s="4" cm="1">
        <f t="array" ref="K48">INDEX(LINEST(K4:K46,$B4:$B46),1)</f>
        <v>1498.0452853993468</v>
      </c>
      <c r="L48" s="4" cm="1">
        <f t="array" ref="L48">INDEX(LINEST(L4:L46,$B4:$B46),1)</f>
        <v>908218.38342821877</v>
      </c>
      <c r="M48" s="4" cm="1">
        <f t="array" ref="M48">INDEX(LINEST(M4:M46,$B4:$B46),1)</f>
        <v>877692.41690031916</v>
      </c>
      <c r="N48" s="4" cm="1">
        <f t="array" ref="N48">INDEX(LINEST(N4:N46,$B4:$B46),1)</f>
        <v>951974.70306445321</v>
      </c>
      <c r="O48" s="1"/>
      <c r="P48" s="1"/>
      <c r="Q48" s="1"/>
      <c r="R48" s="1"/>
      <c r="S48" s="1"/>
    </row>
    <row r="49" spans="2:19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/>
      <c r="P49" s="1"/>
      <c r="Q49" s="1"/>
      <c r="R49" s="1"/>
      <c r="S49" s="1"/>
    </row>
    <row r="50" spans="2:19" x14ac:dyDescent="0.3">
      <c r="B50" s="5" t="s">
        <v>22</v>
      </c>
      <c r="C50" s="6"/>
      <c r="D50" s="6">
        <f>AVERAGE(C53:E53)</f>
        <v>5295874.426413686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1"/>
      <c r="P50" s="1"/>
      <c r="Q50" s="1"/>
      <c r="R50" s="1"/>
      <c r="S50" s="1"/>
    </row>
    <row r="51" spans="2:19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/>
      <c r="P51" s="1"/>
      <c r="Q51" s="1"/>
      <c r="R51" s="1"/>
      <c r="S51" s="1"/>
    </row>
    <row r="52" spans="2:19" x14ac:dyDescent="0.3">
      <c r="B52" s="4"/>
      <c r="C52" s="25" t="s">
        <v>17</v>
      </c>
      <c r="D52" s="25"/>
      <c r="E52" s="25"/>
      <c r="F52" s="2"/>
      <c r="H52" s="2"/>
      <c r="I52" s="2"/>
      <c r="J52" s="2"/>
      <c r="K52" s="2"/>
      <c r="L52" s="2"/>
      <c r="M52" s="2"/>
      <c r="N52" s="2"/>
      <c r="O52" s="1"/>
      <c r="P52" s="1"/>
      <c r="Q52" s="1"/>
      <c r="R52" s="1"/>
      <c r="S52" s="1"/>
    </row>
    <row r="53" spans="2:19" x14ac:dyDescent="0.3">
      <c r="B53" s="23" t="s">
        <v>12</v>
      </c>
      <c r="C53" s="4">
        <f>C48</f>
        <v>5391952.919846232</v>
      </c>
      <c r="D53" s="4">
        <f t="shared" ref="D53" si="0">D48</f>
        <v>5443329.2618447877</v>
      </c>
      <c r="E53" s="4">
        <f>E48</f>
        <v>5052341.0975500382</v>
      </c>
      <c r="H53" s="2"/>
      <c r="I53" s="2"/>
      <c r="J53" s="2"/>
      <c r="K53" s="2"/>
      <c r="L53" s="2"/>
      <c r="M53" s="2"/>
      <c r="N53" s="2"/>
      <c r="O53" s="1"/>
      <c r="P53" s="1"/>
      <c r="Q53" s="1"/>
      <c r="R53" s="1"/>
      <c r="S53" s="1"/>
    </row>
    <row r="54" spans="2:19" x14ac:dyDescent="0.3">
      <c r="B54" s="23" t="s">
        <v>13</v>
      </c>
      <c r="C54" s="4">
        <f>F48</f>
        <v>4000884.9693300873</v>
      </c>
      <c r="D54" s="4">
        <f>G48</f>
        <v>4345176.1054871352</v>
      </c>
      <c r="E54" s="4">
        <f>H48</f>
        <v>4289246.0705307536</v>
      </c>
      <c r="F54" s="2"/>
      <c r="G54" s="2"/>
      <c r="H54" s="2"/>
      <c r="I54" s="2"/>
      <c r="J54" s="2"/>
      <c r="K54" s="2"/>
      <c r="L54" s="2"/>
      <c r="M54" s="2"/>
      <c r="N54" s="2"/>
      <c r="O54" s="1"/>
      <c r="P54" s="1"/>
      <c r="Q54" s="1"/>
      <c r="R54" s="1"/>
      <c r="S54" s="1"/>
    </row>
    <row r="55" spans="2:19" x14ac:dyDescent="0.3">
      <c r="B55" s="23" t="s">
        <v>14</v>
      </c>
      <c r="C55" s="4">
        <f>I48</f>
        <v>9976.3531036029435</v>
      </c>
      <c r="D55" s="4">
        <f>J48</f>
        <v>5835.6726975410656</v>
      </c>
      <c r="E55" s="4">
        <f>K48</f>
        <v>1498.0452853993468</v>
      </c>
      <c r="F55" s="2"/>
      <c r="G55" s="2"/>
      <c r="H55" s="2"/>
      <c r="I55" s="2"/>
      <c r="J55" s="2"/>
      <c r="K55" s="2"/>
      <c r="L55" s="2"/>
      <c r="M55" s="2"/>
      <c r="N55" s="2"/>
      <c r="O55" s="1"/>
      <c r="P55" s="1"/>
      <c r="Q55" s="1"/>
      <c r="R55" s="1"/>
      <c r="S55" s="1"/>
    </row>
    <row r="56" spans="2:19" x14ac:dyDescent="0.3">
      <c r="B56" s="23" t="s">
        <v>15</v>
      </c>
      <c r="C56" s="4">
        <f>L48</f>
        <v>908218.38342821877</v>
      </c>
      <c r="D56" s="4">
        <f>M48</f>
        <v>877692.41690031916</v>
      </c>
      <c r="E56" s="4">
        <f>N48</f>
        <v>951974.70306445321</v>
      </c>
      <c r="F56" s="2"/>
      <c r="G56" s="2"/>
      <c r="H56" s="2"/>
      <c r="I56" s="2"/>
      <c r="J56" s="2"/>
      <c r="K56" s="2"/>
      <c r="L56" s="2"/>
      <c r="M56" s="2"/>
      <c r="N56" s="2"/>
      <c r="O56" s="1"/>
      <c r="P56" s="1"/>
      <c r="Q56" s="1"/>
      <c r="R56" s="1"/>
      <c r="S56" s="1"/>
    </row>
    <row r="57" spans="2:19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/>
      <c r="P57" s="1"/>
      <c r="Q57" s="1"/>
      <c r="R57" s="1"/>
      <c r="S57" s="1"/>
    </row>
    <row r="58" spans="2:19" x14ac:dyDescent="0.3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/>
      <c r="P58" s="1"/>
      <c r="Q58" s="1"/>
      <c r="R58" s="1"/>
      <c r="S58" s="1"/>
    </row>
    <row r="59" spans="2:19" x14ac:dyDescent="0.3">
      <c r="B59" s="4"/>
      <c r="C59" s="25" t="s">
        <v>21</v>
      </c>
      <c r="D59" s="25"/>
      <c r="E59" s="25"/>
      <c r="F59" s="2"/>
      <c r="G59" s="2"/>
      <c r="H59" s="2"/>
      <c r="I59" s="2"/>
      <c r="J59" s="2"/>
      <c r="K59" s="2"/>
      <c r="L59" s="2"/>
      <c r="M59" s="2"/>
      <c r="N59" s="2"/>
      <c r="O59" s="1"/>
      <c r="P59" s="1"/>
      <c r="Q59" s="1"/>
      <c r="R59" s="1"/>
      <c r="S59" s="1"/>
    </row>
    <row r="60" spans="2:19" x14ac:dyDescent="0.3">
      <c r="B60" s="23" t="s">
        <v>12</v>
      </c>
      <c r="C60" s="4">
        <f>C53/$D50</f>
        <v>1.0181421396537171</v>
      </c>
      <c r="D60" s="4">
        <f>D53/$D50</f>
        <v>1.0278433406003089</v>
      </c>
      <c r="E60" s="4">
        <f>E53/$D50</f>
        <v>0.95401451974597407</v>
      </c>
      <c r="F60" s="2"/>
      <c r="G60" s="2"/>
      <c r="H60" s="2"/>
      <c r="I60" s="2"/>
      <c r="J60" s="2"/>
      <c r="K60" s="2"/>
      <c r="L60" s="2"/>
      <c r="M60" s="2"/>
      <c r="N60" s="2"/>
      <c r="O60" s="1"/>
      <c r="P60" s="1"/>
      <c r="Q60" s="1"/>
      <c r="R60" s="1"/>
      <c r="S60" s="1"/>
    </row>
    <row r="61" spans="2:19" x14ac:dyDescent="0.3">
      <c r="B61" s="23" t="s">
        <v>14</v>
      </c>
      <c r="C61" s="4">
        <f>C55/$D50</f>
        <v>1.8837971410056321E-3</v>
      </c>
      <c r="D61" s="4">
        <f>D55/$D50</f>
        <v>1.1019280722433832E-3</v>
      </c>
      <c r="E61" s="4">
        <f>E55/$D50</f>
        <v>2.8287024290600641E-4</v>
      </c>
      <c r="F61" s="2"/>
      <c r="G61" s="2"/>
      <c r="H61" s="2"/>
      <c r="I61" s="2"/>
      <c r="J61" s="2"/>
      <c r="K61" s="2"/>
      <c r="L61" s="2"/>
      <c r="M61" s="2"/>
      <c r="N61" s="2"/>
      <c r="O61" s="1"/>
      <c r="P61" s="1"/>
      <c r="Q61" s="1"/>
      <c r="R61" s="1"/>
      <c r="S61" s="1"/>
    </row>
    <row r="62" spans="2:19" x14ac:dyDescent="0.3">
      <c r="B62" s="23" t="s">
        <v>13</v>
      </c>
      <c r="C62" s="4">
        <f>C54/$D50</f>
        <v>0.75547202353879206</v>
      </c>
      <c r="D62" s="4">
        <f>D54/$D50</f>
        <v>0.82048322063966417</v>
      </c>
      <c r="E62" s="4">
        <f>E54/$D50</f>
        <v>0.80992216302141229</v>
      </c>
      <c r="F62" s="2"/>
      <c r="G62" s="2"/>
      <c r="H62" s="2"/>
      <c r="I62" s="2"/>
      <c r="J62" s="2"/>
      <c r="K62" s="2"/>
      <c r="L62" s="2"/>
      <c r="M62" s="2"/>
      <c r="N62" s="2"/>
      <c r="O62" s="1"/>
      <c r="P62" s="1"/>
      <c r="Q62" s="1"/>
      <c r="R62" s="1"/>
      <c r="S62" s="1"/>
    </row>
    <row r="63" spans="2:19" x14ac:dyDescent="0.3">
      <c r="B63" s="23" t="s">
        <v>15</v>
      </c>
      <c r="C63" s="4">
        <f>C56/$D50</f>
        <v>0.17149545293188823</v>
      </c>
      <c r="D63" s="4">
        <f>D56/$D50</f>
        <v>0.16573134976968928</v>
      </c>
      <c r="E63" s="4">
        <f>E56/$D50</f>
        <v>0.17975779378687443</v>
      </c>
      <c r="F63" s="2"/>
      <c r="G63" s="2"/>
      <c r="H63" s="2"/>
      <c r="I63" s="2"/>
      <c r="J63" s="2"/>
      <c r="K63" s="2"/>
      <c r="L63" s="2"/>
      <c r="M63" s="2"/>
      <c r="N63" s="2"/>
      <c r="O63" s="1"/>
      <c r="P63" s="1"/>
      <c r="Q63" s="1"/>
      <c r="R63" s="1"/>
      <c r="S63" s="1"/>
    </row>
    <row r="64" spans="2:19" x14ac:dyDescent="0.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96" spans="13:13" x14ac:dyDescent="0.3">
      <c r="M96" t="s">
        <v>16</v>
      </c>
    </row>
  </sheetData>
  <mergeCells count="3">
    <mergeCell ref="C52:E52"/>
    <mergeCell ref="C2:N2"/>
    <mergeCell ref="C59:E5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ABF2-D965-4191-BD0A-732524BFD97E}">
  <dimension ref="B2:N364"/>
  <sheetViews>
    <sheetView zoomScale="70" zoomScaleNormal="70" workbookViewId="0">
      <selection activeCell="B2" sqref="B2"/>
    </sheetView>
  </sheetViews>
  <sheetFormatPr defaultColWidth="8.88671875" defaultRowHeight="13.8" x14ac:dyDescent="0.25"/>
  <cols>
    <col min="1" max="1" width="8.88671875" style="1"/>
    <col min="2" max="2" width="13.33203125" style="1" bestFit="1" customWidth="1"/>
    <col min="3" max="8" width="11.109375" style="1" bestFit="1" customWidth="1"/>
    <col min="9" max="11" width="8.88671875" style="1" bestFit="1" customWidth="1"/>
    <col min="12" max="14" width="11.109375" style="1" bestFit="1" customWidth="1"/>
    <col min="15" max="16" width="10" style="1" bestFit="1" customWidth="1"/>
    <col min="17" max="19" width="8.88671875" style="1"/>
    <col min="20" max="20" width="10" style="1" bestFit="1" customWidth="1"/>
    <col min="21" max="16384" width="8.88671875" style="1"/>
  </cols>
  <sheetData>
    <row r="2" spans="2:14" x14ac:dyDescent="0.25">
      <c r="B2" s="23"/>
      <c r="C2" s="25" t="s">
        <v>18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2:14" x14ac:dyDescent="0.25">
      <c r="B3" s="23" t="s">
        <v>19</v>
      </c>
      <c r="C3" s="23" t="s">
        <v>0</v>
      </c>
      <c r="D3" s="23" t="s">
        <v>1</v>
      </c>
      <c r="E3" s="23" t="s">
        <v>2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  <c r="K3" s="23" t="s">
        <v>8</v>
      </c>
      <c r="L3" s="23" t="s">
        <v>9</v>
      </c>
      <c r="M3" s="23" t="s">
        <v>10</v>
      </c>
      <c r="N3" s="23" t="s">
        <v>11</v>
      </c>
    </row>
    <row r="4" spans="2:14" x14ac:dyDescent="0.25">
      <c r="B4" s="4">
        <v>0</v>
      </c>
      <c r="C4" s="4">
        <v>3762992</v>
      </c>
      <c r="D4" s="4">
        <v>2970701</v>
      </c>
      <c r="E4" s="4">
        <v>3467960</v>
      </c>
      <c r="F4" s="4">
        <v>2799681</v>
      </c>
      <c r="G4" s="4">
        <v>2632032</v>
      </c>
      <c r="H4" s="4">
        <v>2554116</v>
      </c>
      <c r="I4" s="4">
        <v>1262630</v>
      </c>
      <c r="J4" s="4">
        <v>1333178</v>
      </c>
      <c r="K4" s="4">
        <v>1381300</v>
      </c>
      <c r="L4" s="4">
        <v>1562430</v>
      </c>
      <c r="M4" s="4">
        <v>1695160</v>
      </c>
      <c r="N4" s="4">
        <v>1781488</v>
      </c>
    </row>
    <row r="5" spans="2:14" x14ac:dyDescent="0.25">
      <c r="B5" s="4">
        <v>0.46666666666666667</v>
      </c>
      <c r="C5" s="4">
        <v>4846274</v>
      </c>
      <c r="D5" s="4">
        <v>3992893</v>
      </c>
      <c r="E5" s="4">
        <v>4218272</v>
      </c>
      <c r="F5" s="4">
        <v>3388330</v>
      </c>
      <c r="G5" s="4">
        <v>2629292</v>
      </c>
      <c r="H5" s="4">
        <v>3113342</v>
      </c>
      <c r="I5" s="4">
        <v>1461212</v>
      </c>
      <c r="J5" s="4">
        <v>1320520</v>
      </c>
      <c r="K5" s="4">
        <v>1463260</v>
      </c>
      <c r="L5" s="4">
        <v>1498130</v>
      </c>
      <c r="M5" s="4">
        <v>1646832</v>
      </c>
      <c r="N5" s="4">
        <v>1753032</v>
      </c>
    </row>
    <row r="6" spans="2:14" x14ac:dyDescent="0.25">
      <c r="B6" s="4">
        <v>0.95</v>
      </c>
      <c r="C6" s="4">
        <v>5028948</v>
      </c>
      <c r="D6" s="4">
        <v>4356498</v>
      </c>
      <c r="E6" s="4">
        <v>4714658</v>
      </c>
      <c r="F6" s="4">
        <v>3757300</v>
      </c>
      <c r="G6" s="4">
        <v>3050606</v>
      </c>
      <c r="H6" s="4">
        <v>3922206</v>
      </c>
      <c r="I6" s="4">
        <v>1410099</v>
      </c>
      <c r="J6" s="4">
        <v>1213463</v>
      </c>
      <c r="K6" s="4">
        <v>1336265</v>
      </c>
      <c r="L6" s="4">
        <v>1511342</v>
      </c>
      <c r="M6" s="4">
        <v>2082118</v>
      </c>
      <c r="N6" s="4">
        <v>1658105</v>
      </c>
    </row>
    <row r="7" spans="2:14" x14ac:dyDescent="0.25">
      <c r="B7" s="4">
        <v>1.4166666666666667</v>
      </c>
      <c r="C7" s="4">
        <v>6459336</v>
      </c>
      <c r="D7" s="4">
        <v>5377160</v>
      </c>
      <c r="E7" s="4">
        <v>5626870</v>
      </c>
      <c r="F7" s="4">
        <v>4795498</v>
      </c>
      <c r="G7" s="4">
        <v>4154006</v>
      </c>
      <c r="H7" s="4">
        <v>4934022</v>
      </c>
      <c r="I7" s="4">
        <v>1300444</v>
      </c>
      <c r="J7" s="4">
        <v>1363397</v>
      </c>
      <c r="K7" s="4">
        <v>1273300</v>
      </c>
      <c r="L7" s="4">
        <v>1556121</v>
      </c>
      <c r="M7" s="4">
        <v>2178248</v>
      </c>
      <c r="N7" s="4">
        <v>1424527</v>
      </c>
    </row>
    <row r="8" spans="2:14" x14ac:dyDescent="0.25">
      <c r="B8" s="4">
        <v>1.9333333333333333</v>
      </c>
      <c r="C8" s="4">
        <v>7376461</v>
      </c>
      <c r="D8" s="4">
        <v>6101858</v>
      </c>
      <c r="E8" s="4">
        <v>6921696</v>
      </c>
      <c r="F8" s="4">
        <v>5141935</v>
      </c>
      <c r="G8" s="4">
        <v>4429739</v>
      </c>
      <c r="H8" s="4">
        <v>5154070</v>
      </c>
      <c r="I8" s="4">
        <v>1363659</v>
      </c>
      <c r="J8" s="4">
        <v>1344378</v>
      </c>
      <c r="K8" s="4">
        <v>1196323</v>
      </c>
      <c r="L8" s="4">
        <v>1728584</v>
      </c>
      <c r="M8" s="4">
        <v>2511442</v>
      </c>
      <c r="N8" s="4">
        <v>2122128</v>
      </c>
    </row>
    <row r="9" spans="2:14" x14ac:dyDescent="0.25">
      <c r="B9" s="4">
        <v>2.4833333333333334</v>
      </c>
      <c r="C9" s="4">
        <v>8333881</v>
      </c>
      <c r="D9" s="4">
        <v>6658658</v>
      </c>
      <c r="E9" s="4">
        <v>7362920</v>
      </c>
      <c r="F9" s="4">
        <v>5807218</v>
      </c>
      <c r="G9" s="4">
        <v>5750517</v>
      </c>
      <c r="H9" s="4">
        <v>5998286</v>
      </c>
      <c r="I9" s="4">
        <v>1528562</v>
      </c>
      <c r="J9" s="4">
        <v>1481413</v>
      </c>
      <c r="K9" s="4">
        <v>1515508</v>
      </c>
      <c r="L9" s="4">
        <v>2200345</v>
      </c>
      <c r="M9" s="4">
        <v>2292728</v>
      </c>
      <c r="N9" s="4">
        <v>2471482</v>
      </c>
    </row>
    <row r="10" spans="2:14" x14ac:dyDescent="0.25">
      <c r="B10" s="4">
        <v>3</v>
      </c>
      <c r="C10" s="4">
        <v>10039577</v>
      </c>
      <c r="D10" s="4">
        <v>7446084</v>
      </c>
      <c r="E10" s="4">
        <v>8906005</v>
      </c>
      <c r="F10" s="4">
        <v>7206780</v>
      </c>
      <c r="G10" s="4">
        <v>6183510</v>
      </c>
      <c r="H10" s="4">
        <v>7134236</v>
      </c>
      <c r="I10" s="4">
        <v>1336602</v>
      </c>
      <c r="J10" s="4">
        <v>1522212</v>
      </c>
      <c r="K10" s="4">
        <v>1358763</v>
      </c>
      <c r="L10" s="4">
        <v>2531241</v>
      </c>
      <c r="M10" s="4">
        <v>2291183</v>
      </c>
      <c r="N10" s="4">
        <v>2010405</v>
      </c>
    </row>
    <row r="11" spans="2:14" x14ac:dyDescent="0.25">
      <c r="B11" s="4">
        <v>3.5</v>
      </c>
      <c r="C11" s="4">
        <v>9847245</v>
      </c>
      <c r="D11" s="4">
        <v>8684301</v>
      </c>
      <c r="E11" s="4">
        <v>9394761</v>
      </c>
      <c r="F11" s="4">
        <v>8204986</v>
      </c>
      <c r="G11" s="4">
        <v>6672716</v>
      </c>
      <c r="H11" s="4">
        <v>7004778</v>
      </c>
      <c r="I11" s="4">
        <v>1407845</v>
      </c>
      <c r="J11" s="4">
        <v>1717196</v>
      </c>
      <c r="K11" s="4">
        <v>1489604</v>
      </c>
      <c r="L11" s="4">
        <v>2155026</v>
      </c>
      <c r="M11" s="4">
        <v>2935332</v>
      </c>
      <c r="N11" s="4">
        <v>2745009</v>
      </c>
    </row>
    <row r="12" spans="2:14" x14ac:dyDescent="0.25">
      <c r="B12" s="4">
        <v>4</v>
      </c>
      <c r="C12" s="4">
        <v>12118688</v>
      </c>
      <c r="D12" s="4">
        <v>10501346</v>
      </c>
      <c r="E12" s="4">
        <v>10996967</v>
      </c>
      <c r="F12" s="4">
        <v>8492929</v>
      </c>
      <c r="G12" s="4">
        <v>8006666</v>
      </c>
      <c r="H12" s="4">
        <v>8612743</v>
      </c>
      <c r="I12" s="4">
        <v>1801760</v>
      </c>
      <c r="J12" s="4">
        <v>1508451</v>
      </c>
      <c r="K12" s="4">
        <v>1462706</v>
      </c>
      <c r="L12" s="4">
        <v>2697206</v>
      </c>
      <c r="M12" s="4">
        <v>2855850</v>
      </c>
      <c r="N12" s="4">
        <v>2282768</v>
      </c>
    </row>
    <row r="13" spans="2:14" x14ac:dyDescent="0.25">
      <c r="B13" s="4">
        <v>4.5</v>
      </c>
      <c r="C13" s="4">
        <v>13372162</v>
      </c>
      <c r="D13" s="4">
        <v>11105129</v>
      </c>
      <c r="E13" s="4">
        <v>11542074</v>
      </c>
      <c r="F13" s="4">
        <v>9279409</v>
      </c>
      <c r="G13" s="4">
        <v>8075524</v>
      </c>
      <c r="H13" s="4">
        <v>10307703</v>
      </c>
      <c r="I13" s="4">
        <v>1468030</v>
      </c>
      <c r="J13" s="4">
        <v>1453576</v>
      </c>
      <c r="K13" s="4">
        <v>1574044</v>
      </c>
      <c r="L13" s="4">
        <v>2574248</v>
      </c>
      <c r="M13" s="4">
        <v>2932672</v>
      </c>
      <c r="N13" s="4">
        <v>3315272</v>
      </c>
    </row>
    <row r="14" spans="2:14" x14ac:dyDescent="0.25">
      <c r="B14" s="4">
        <v>5</v>
      </c>
      <c r="C14" s="4">
        <v>15167676</v>
      </c>
      <c r="D14" s="4">
        <v>13012033</v>
      </c>
      <c r="E14" s="4">
        <v>13517976</v>
      </c>
      <c r="F14" s="4">
        <v>10150208</v>
      </c>
      <c r="G14" s="4">
        <v>9209463</v>
      </c>
      <c r="H14" s="4">
        <v>10500426</v>
      </c>
      <c r="I14" s="4">
        <v>1557224</v>
      </c>
      <c r="J14" s="4">
        <v>1440919</v>
      </c>
      <c r="K14" s="4">
        <v>1567034</v>
      </c>
      <c r="L14" s="4">
        <v>2814862</v>
      </c>
      <c r="M14" s="4">
        <v>3175399</v>
      </c>
      <c r="N14" s="4">
        <v>3167623</v>
      </c>
    </row>
    <row r="15" spans="2:14" x14ac:dyDescent="0.25">
      <c r="B15" s="4">
        <v>5.5</v>
      </c>
      <c r="C15" s="4">
        <v>16680708</v>
      </c>
      <c r="D15" s="4">
        <v>14084994</v>
      </c>
      <c r="E15" s="4">
        <v>15072613</v>
      </c>
      <c r="F15" s="4">
        <v>11312000</v>
      </c>
      <c r="G15" s="4">
        <v>10307619</v>
      </c>
      <c r="H15" s="4">
        <v>11545114</v>
      </c>
      <c r="I15" s="4">
        <v>1950715</v>
      </c>
      <c r="J15" s="4">
        <v>1659541</v>
      </c>
      <c r="K15" s="4">
        <v>1491061</v>
      </c>
      <c r="L15" s="4">
        <v>3193140</v>
      </c>
      <c r="M15" s="4">
        <v>2895342</v>
      </c>
      <c r="N15" s="4">
        <v>3103447</v>
      </c>
    </row>
    <row r="16" spans="2:14" x14ac:dyDescent="0.25">
      <c r="B16" s="4">
        <v>6</v>
      </c>
      <c r="C16" s="4">
        <v>17549216</v>
      </c>
      <c r="D16" s="4">
        <v>15025927</v>
      </c>
      <c r="E16" s="4">
        <v>15348165</v>
      </c>
      <c r="F16" s="4">
        <v>12921765</v>
      </c>
      <c r="G16" s="4">
        <v>11605071</v>
      </c>
      <c r="H16" s="4">
        <v>12391443</v>
      </c>
      <c r="I16" s="4">
        <v>1517038</v>
      </c>
      <c r="J16" s="4">
        <v>1483357</v>
      </c>
      <c r="K16" s="4">
        <v>1704662</v>
      </c>
      <c r="L16" s="4">
        <v>3390999</v>
      </c>
      <c r="M16" s="4">
        <v>3367930</v>
      </c>
      <c r="N16" s="4">
        <v>3327964</v>
      </c>
    </row>
    <row r="17" spans="2:14" x14ac:dyDescent="0.25">
      <c r="B17" s="4">
        <v>6.5</v>
      </c>
      <c r="C17" s="4">
        <v>21597916</v>
      </c>
      <c r="D17" s="4">
        <v>18263846</v>
      </c>
      <c r="E17" s="4">
        <v>16891412</v>
      </c>
      <c r="F17" s="4">
        <v>13216926</v>
      </c>
      <c r="G17" s="4">
        <v>13606372</v>
      </c>
      <c r="H17" s="4">
        <v>13447059</v>
      </c>
      <c r="I17" s="4">
        <v>1546203</v>
      </c>
      <c r="J17" s="4">
        <v>1659186</v>
      </c>
      <c r="K17" s="4">
        <v>1725802</v>
      </c>
      <c r="L17" s="4">
        <v>3573361</v>
      </c>
      <c r="M17" s="4">
        <v>3627316</v>
      </c>
      <c r="N17" s="4">
        <v>3633766</v>
      </c>
    </row>
    <row r="18" spans="2:14" x14ac:dyDescent="0.25">
      <c r="B18" s="4">
        <v>7</v>
      </c>
      <c r="C18" s="4">
        <v>20515664</v>
      </c>
      <c r="D18" s="4">
        <v>17101630</v>
      </c>
      <c r="E18" s="4">
        <v>19426270</v>
      </c>
      <c r="F18" s="4">
        <v>15743566</v>
      </c>
      <c r="G18" s="4">
        <v>13365793</v>
      </c>
      <c r="H18" s="4">
        <v>15152309</v>
      </c>
      <c r="I18" s="4">
        <v>1599422</v>
      </c>
      <c r="J18" s="4">
        <v>1472637</v>
      </c>
      <c r="K18" s="4">
        <v>1298792</v>
      </c>
      <c r="L18" s="4">
        <v>3453409</v>
      </c>
      <c r="M18" s="4">
        <v>3912956</v>
      </c>
      <c r="N18" s="4">
        <v>3501884</v>
      </c>
    </row>
    <row r="19" spans="2:14" x14ac:dyDescent="0.25">
      <c r="B19" s="4">
        <v>7.4833333333333334</v>
      </c>
      <c r="C19" s="4">
        <v>24033710</v>
      </c>
      <c r="D19" s="4">
        <v>19900676</v>
      </c>
      <c r="E19" s="4">
        <v>20709198</v>
      </c>
      <c r="F19" s="4">
        <v>16935488</v>
      </c>
      <c r="G19" s="4">
        <v>16023523</v>
      </c>
      <c r="H19" s="4">
        <v>16405123</v>
      </c>
      <c r="I19" s="4">
        <v>1808358</v>
      </c>
      <c r="J19" s="4">
        <v>1519716</v>
      </c>
      <c r="K19" s="4">
        <v>1706925</v>
      </c>
      <c r="L19" s="4">
        <v>3847059</v>
      </c>
      <c r="M19" s="4">
        <v>4094791</v>
      </c>
      <c r="N19" s="4">
        <v>4381312</v>
      </c>
    </row>
    <row r="20" spans="2:14" x14ac:dyDescent="0.25">
      <c r="B20" s="4">
        <v>7.9833333333333334</v>
      </c>
      <c r="C20" s="4">
        <v>25362738</v>
      </c>
      <c r="D20" s="4">
        <v>21624860</v>
      </c>
      <c r="E20" s="4">
        <v>21164118</v>
      </c>
      <c r="F20" s="4">
        <v>18174420</v>
      </c>
      <c r="G20" s="4">
        <v>16656013</v>
      </c>
      <c r="H20" s="4">
        <v>18467664</v>
      </c>
      <c r="I20" s="4">
        <v>1692893</v>
      </c>
      <c r="J20" s="4">
        <v>1777559</v>
      </c>
      <c r="K20" s="4">
        <v>1520291</v>
      </c>
      <c r="L20" s="4">
        <v>4255190</v>
      </c>
      <c r="M20" s="4">
        <v>4064198</v>
      </c>
      <c r="N20" s="4">
        <v>4121220</v>
      </c>
    </row>
    <row r="21" spans="2:14" x14ac:dyDescent="0.25">
      <c r="B21" s="4">
        <v>8.5</v>
      </c>
      <c r="C21" s="4">
        <v>27544216</v>
      </c>
      <c r="D21" s="4">
        <v>23689654</v>
      </c>
      <c r="E21" s="4">
        <v>23791056</v>
      </c>
      <c r="F21" s="4">
        <v>18804216</v>
      </c>
      <c r="G21" s="4">
        <v>18206676</v>
      </c>
      <c r="H21" s="4">
        <v>19454860</v>
      </c>
      <c r="I21" s="4">
        <v>1902471</v>
      </c>
      <c r="J21" s="4">
        <v>1737613</v>
      </c>
      <c r="K21" s="4">
        <v>1447320</v>
      </c>
      <c r="L21" s="4">
        <v>3863240</v>
      </c>
      <c r="M21" s="4">
        <v>4984074</v>
      </c>
      <c r="N21" s="4">
        <v>4760612</v>
      </c>
    </row>
    <row r="22" spans="2:14" x14ac:dyDescent="0.25">
      <c r="B22" s="4">
        <v>9</v>
      </c>
      <c r="C22" s="4">
        <v>30644058</v>
      </c>
      <c r="D22" s="4">
        <v>25767726</v>
      </c>
      <c r="E22" s="4">
        <v>24990554</v>
      </c>
      <c r="F22" s="4">
        <v>21600728</v>
      </c>
      <c r="G22" s="4">
        <v>18774648</v>
      </c>
      <c r="H22" s="4">
        <v>21353782</v>
      </c>
      <c r="I22" s="4">
        <v>1547217</v>
      </c>
      <c r="J22" s="4">
        <v>1510860</v>
      </c>
      <c r="K22" s="4">
        <v>1588639</v>
      </c>
      <c r="L22" s="4">
        <v>4524851</v>
      </c>
      <c r="M22" s="4">
        <v>4662884</v>
      </c>
      <c r="N22" s="4">
        <v>5227496</v>
      </c>
    </row>
    <row r="23" spans="2:14" x14ac:dyDescent="0.25">
      <c r="B23" s="4">
        <v>9.5</v>
      </c>
      <c r="C23" s="4">
        <v>31524322</v>
      </c>
      <c r="D23" s="4">
        <v>27623284</v>
      </c>
      <c r="E23" s="4">
        <v>27843868</v>
      </c>
      <c r="F23" s="4">
        <v>22733378</v>
      </c>
      <c r="G23" s="4">
        <v>21464330</v>
      </c>
      <c r="H23" s="4">
        <v>20914546</v>
      </c>
      <c r="I23" s="4">
        <v>1510194</v>
      </c>
      <c r="J23" s="4">
        <v>1802659</v>
      </c>
      <c r="K23" s="4">
        <v>1827642</v>
      </c>
      <c r="L23" s="4">
        <v>5289628</v>
      </c>
      <c r="M23" s="4">
        <v>5028834</v>
      </c>
      <c r="N23" s="4">
        <v>5300786</v>
      </c>
    </row>
    <row r="24" spans="2:14" x14ac:dyDescent="0.25">
      <c r="B24" s="4">
        <v>9.9833333333333325</v>
      </c>
      <c r="C24" s="4">
        <v>32947918</v>
      </c>
      <c r="D24" s="4">
        <v>30057212</v>
      </c>
      <c r="E24" s="4">
        <v>29733672</v>
      </c>
      <c r="F24" s="4">
        <v>24663376</v>
      </c>
      <c r="G24" s="4">
        <v>22747416</v>
      </c>
      <c r="H24" s="4">
        <v>23621212</v>
      </c>
      <c r="I24" s="4">
        <v>1671108</v>
      </c>
      <c r="J24" s="4">
        <v>1602858</v>
      </c>
      <c r="K24" s="4">
        <v>1757081</v>
      </c>
      <c r="L24" s="4">
        <v>5524880</v>
      </c>
      <c r="M24" s="4">
        <v>5650756</v>
      </c>
      <c r="N24" s="4">
        <v>5217496</v>
      </c>
    </row>
    <row r="25" spans="2:14" x14ac:dyDescent="0.25">
      <c r="B25" s="4">
        <v>10.5</v>
      </c>
      <c r="C25" s="4">
        <v>36600188</v>
      </c>
      <c r="D25" s="4">
        <v>31655790</v>
      </c>
      <c r="E25" s="4">
        <v>31502436</v>
      </c>
      <c r="F25" s="4">
        <v>26575924</v>
      </c>
      <c r="G25" s="4">
        <v>23531702</v>
      </c>
      <c r="H25" s="4">
        <v>24258778</v>
      </c>
      <c r="I25" s="4">
        <v>1449134</v>
      </c>
      <c r="J25" s="4">
        <v>1658422</v>
      </c>
      <c r="K25" s="4">
        <v>1888204</v>
      </c>
      <c r="L25" s="4">
        <v>6133385</v>
      </c>
      <c r="M25" s="4">
        <v>5141456</v>
      </c>
      <c r="N25" s="4">
        <v>5912187</v>
      </c>
    </row>
    <row r="26" spans="2:14" x14ac:dyDescent="0.25">
      <c r="B26" s="4">
        <v>11</v>
      </c>
      <c r="C26" s="4">
        <v>37869568</v>
      </c>
      <c r="D26" s="4">
        <v>33209828</v>
      </c>
      <c r="E26" s="4">
        <v>33012428</v>
      </c>
      <c r="F26" s="4">
        <v>26942386</v>
      </c>
      <c r="G26" s="4">
        <v>25428914</v>
      </c>
      <c r="H26" s="4">
        <v>25975438</v>
      </c>
      <c r="I26" s="4">
        <v>1668397</v>
      </c>
      <c r="J26" s="4">
        <v>1340564</v>
      </c>
      <c r="K26" s="4">
        <v>1548824</v>
      </c>
      <c r="L26" s="4">
        <v>5972102</v>
      </c>
      <c r="M26" s="4">
        <v>6201974</v>
      </c>
      <c r="N26" s="4">
        <v>5958797</v>
      </c>
    </row>
    <row r="27" spans="2:14" x14ac:dyDescent="0.25">
      <c r="B27" s="4">
        <v>11.483333333333333</v>
      </c>
      <c r="C27" s="4">
        <v>39805024</v>
      </c>
      <c r="D27" s="4">
        <v>37225912</v>
      </c>
      <c r="E27" s="4">
        <v>34533872</v>
      </c>
      <c r="F27" s="4">
        <v>29075716</v>
      </c>
      <c r="G27" s="4">
        <v>26793110</v>
      </c>
      <c r="H27" s="4">
        <v>29300406</v>
      </c>
      <c r="I27" s="4">
        <v>1472649</v>
      </c>
      <c r="J27" s="4">
        <v>1555702</v>
      </c>
      <c r="K27" s="4">
        <v>2087036</v>
      </c>
      <c r="L27" s="4">
        <v>6031572</v>
      </c>
      <c r="M27" s="4">
        <v>5940434</v>
      </c>
      <c r="N27" s="4">
        <v>6786002</v>
      </c>
    </row>
    <row r="28" spans="2:14" x14ac:dyDescent="0.25">
      <c r="B28" s="4">
        <v>12</v>
      </c>
      <c r="C28" s="4">
        <v>42186240</v>
      </c>
      <c r="D28" s="4">
        <v>37172024</v>
      </c>
      <c r="E28" s="4">
        <v>37558520</v>
      </c>
      <c r="F28" s="4">
        <v>29774672</v>
      </c>
      <c r="G28" s="4">
        <v>30013226</v>
      </c>
      <c r="H28" s="4">
        <v>28681778</v>
      </c>
      <c r="I28" s="4">
        <v>1833979</v>
      </c>
      <c r="J28" s="4">
        <v>1760831</v>
      </c>
      <c r="K28" s="4">
        <v>1737781</v>
      </c>
      <c r="L28" s="4">
        <v>6552959</v>
      </c>
      <c r="M28" s="4">
        <v>7131392</v>
      </c>
      <c r="N28" s="4">
        <v>6416094</v>
      </c>
    </row>
    <row r="29" spans="2:14" x14ac:dyDescent="0.25">
      <c r="B29" s="4">
        <v>12.5</v>
      </c>
      <c r="C29" s="4">
        <v>43457232</v>
      </c>
      <c r="D29" s="4">
        <v>40237236</v>
      </c>
      <c r="E29" s="4">
        <v>38004364</v>
      </c>
      <c r="F29" s="4">
        <v>30846326</v>
      </c>
      <c r="G29" s="4">
        <v>31525328</v>
      </c>
      <c r="H29" s="4">
        <v>32257302</v>
      </c>
      <c r="I29" s="4">
        <v>1847623</v>
      </c>
      <c r="J29" s="4">
        <v>1444748</v>
      </c>
      <c r="K29" s="4">
        <v>1610308</v>
      </c>
      <c r="L29" s="4">
        <v>6157510</v>
      </c>
      <c r="M29" s="4">
        <v>6845912</v>
      </c>
      <c r="N29" s="4">
        <v>7883404</v>
      </c>
    </row>
    <row r="30" spans="2:14" x14ac:dyDescent="0.25">
      <c r="B30" s="4">
        <v>13</v>
      </c>
      <c r="C30" s="4">
        <v>46475876</v>
      </c>
      <c r="D30" s="4">
        <v>42223616</v>
      </c>
      <c r="E30" s="4">
        <v>42135796</v>
      </c>
      <c r="F30" s="4">
        <v>33298614</v>
      </c>
      <c r="G30" s="4">
        <v>31379464</v>
      </c>
      <c r="H30" s="4">
        <v>31347878</v>
      </c>
      <c r="I30" s="4">
        <v>1727471</v>
      </c>
      <c r="J30" s="4">
        <v>1592106</v>
      </c>
      <c r="K30" s="4">
        <v>1629026</v>
      </c>
      <c r="L30" s="4">
        <v>7295772</v>
      </c>
      <c r="M30" s="4">
        <v>6897140</v>
      </c>
      <c r="N30" s="4">
        <v>7422740</v>
      </c>
    </row>
    <row r="31" spans="2:14" x14ac:dyDescent="0.25">
      <c r="B31" s="4">
        <v>13.483333333333333</v>
      </c>
      <c r="C31" s="4">
        <v>49110768</v>
      </c>
      <c r="D31" s="4">
        <v>44399080</v>
      </c>
      <c r="E31" s="4">
        <v>44020816</v>
      </c>
      <c r="F31" s="4">
        <v>34345624</v>
      </c>
      <c r="G31" s="4">
        <v>34129880</v>
      </c>
      <c r="H31" s="4">
        <v>34433808</v>
      </c>
      <c r="I31" s="4">
        <v>2011580</v>
      </c>
      <c r="J31" s="4">
        <v>1631546</v>
      </c>
      <c r="K31" s="4">
        <v>1818941</v>
      </c>
      <c r="L31" s="4">
        <v>6873203</v>
      </c>
      <c r="M31" s="4">
        <v>7282842</v>
      </c>
      <c r="N31" s="4">
        <v>8363597</v>
      </c>
    </row>
    <row r="32" spans="2:14" x14ac:dyDescent="0.25">
      <c r="B32" s="4">
        <v>14</v>
      </c>
      <c r="C32" s="4">
        <v>51888724</v>
      </c>
      <c r="D32" s="4">
        <v>44373080</v>
      </c>
      <c r="E32" s="4">
        <v>46760288</v>
      </c>
      <c r="F32" s="4">
        <v>36316732</v>
      </c>
      <c r="G32" s="4">
        <v>34320504</v>
      </c>
      <c r="H32" s="4">
        <v>35595276</v>
      </c>
      <c r="I32" s="4">
        <v>1572924</v>
      </c>
      <c r="J32" s="4">
        <v>1713255</v>
      </c>
      <c r="K32" s="4">
        <v>1585624</v>
      </c>
      <c r="L32" s="4">
        <v>8123788</v>
      </c>
      <c r="M32" s="4">
        <v>7633543</v>
      </c>
      <c r="N32" s="4">
        <v>7387184</v>
      </c>
    </row>
    <row r="33" spans="2:14" x14ac:dyDescent="0.25">
      <c r="B33" s="4">
        <v>14.5</v>
      </c>
      <c r="C33" s="4">
        <v>54630172</v>
      </c>
      <c r="D33" s="4">
        <v>47234608</v>
      </c>
      <c r="E33" s="4">
        <v>47453916</v>
      </c>
      <c r="F33" s="4">
        <v>37269400</v>
      </c>
      <c r="G33" s="4">
        <v>37370536</v>
      </c>
      <c r="H33" s="4">
        <v>36436524</v>
      </c>
      <c r="I33" s="4">
        <v>1597592</v>
      </c>
      <c r="J33" s="4">
        <v>1739364</v>
      </c>
      <c r="K33" s="4">
        <v>1584906</v>
      </c>
      <c r="L33" s="4">
        <v>7664290</v>
      </c>
      <c r="M33" s="4">
        <v>8456259</v>
      </c>
      <c r="N33" s="4">
        <v>8251433</v>
      </c>
    </row>
    <row r="34" spans="2:14" x14ac:dyDescent="0.25">
      <c r="B34" s="4">
        <v>15</v>
      </c>
      <c r="C34" s="4">
        <v>56001440</v>
      </c>
      <c r="D34" s="4">
        <v>50275652</v>
      </c>
      <c r="E34" s="4">
        <v>48902960</v>
      </c>
      <c r="F34" s="4">
        <v>40396820</v>
      </c>
      <c r="G34" s="4">
        <v>38491492</v>
      </c>
      <c r="H34" s="4">
        <v>39038520</v>
      </c>
      <c r="I34" s="4">
        <v>1749756</v>
      </c>
      <c r="J34" s="4">
        <v>1302569</v>
      </c>
      <c r="K34" s="4">
        <v>1811284</v>
      </c>
      <c r="L34" s="4">
        <v>8645381</v>
      </c>
      <c r="M34" s="4">
        <v>8595760</v>
      </c>
      <c r="N34" s="4">
        <v>8573331</v>
      </c>
    </row>
    <row r="35" spans="2:14" x14ac:dyDescent="0.25">
      <c r="B35" s="4">
        <v>15.483333333333333</v>
      </c>
      <c r="C35" s="4">
        <v>58888252</v>
      </c>
      <c r="D35" s="4">
        <v>52524380</v>
      </c>
      <c r="E35" s="4">
        <v>52814624</v>
      </c>
      <c r="F35" s="4">
        <v>40935468</v>
      </c>
      <c r="G35" s="4">
        <v>39571240</v>
      </c>
      <c r="H35" s="4">
        <v>40962072</v>
      </c>
      <c r="I35" s="4">
        <v>1719072</v>
      </c>
      <c r="J35" s="4">
        <v>1640302</v>
      </c>
      <c r="K35" s="4">
        <v>1797430</v>
      </c>
      <c r="L35" s="4">
        <v>8598126</v>
      </c>
      <c r="M35" s="4">
        <v>8559031</v>
      </c>
      <c r="N35" s="4">
        <v>9163296</v>
      </c>
    </row>
    <row r="36" spans="2:14" x14ac:dyDescent="0.25">
      <c r="B36" s="4">
        <v>16</v>
      </c>
      <c r="C36" s="4">
        <v>60057168</v>
      </c>
      <c r="D36" s="4">
        <v>53788760</v>
      </c>
      <c r="E36" s="4">
        <v>54639756</v>
      </c>
      <c r="F36" s="4">
        <v>41403140</v>
      </c>
      <c r="G36" s="4">
        <v>42205484</v>
      </c>
      <c r="H36" s="4">
        <v>42368672</v>
      </c>
      <c r="I36" s="4">
        <v>1856868</v>
      </c>
      <c r="J36" s="4">
        <v>1613481</v>
      </c>
      <c r="K36" s="4">
        <v>1835066</v>
      </c>
      <c r="L36" s="4">
        <v>9103699</v>
      </c>
      <c r="M36" s="4">
        <v>9046540</v>
      </c>
      <c r="N36" s="4">
        <v>8457106</v>
      </c>
    </row>
    <row r="37" spans="2:14" x14ac:dyDescent="0.25">
      <c r="B37" s="4">
        <v>16.5</v>
      </c>
      <c r="C37" s="4">
        <v>63911472</v>
      </c>
      <c r="D37" s="4">
        <v>58186208</v>
      </c>
      <c r="E37" s="4">
        <v>55357600</v>
      </c>
      <c r="F37" s="4">
        <v>46510364</v>
      </c>
      <c r="G37" s="4">
        <v>44731776</v>
      </c>
      <c r="H37" s="4">
        <v>44858800</v>
      </c>
      <c r="I37" s="4">
        <v>1887341</v>
      </c>
      <c r="J37" s="4">
        <v>1581275</v>
      </c>
      <c r="K37" s="4">
        <v>1681730</v>
      </c>
      <c r="L37" s="4">
        <v>9360342</v>
      </c>
      <c r="M37" s="4">
        <v>9910815</v>
      </c>
      <c r="N37" s="4">
        <v>9877012</v>
      </c>
    </row>
    <row r="38" spans="2:14" x14ac:dyDescent="0.25">
      <c r="B38" s="4">
        <v>17</v>
      </c>
      <c r="C38" s="4">
        <v>66257024</v>
      </c>
      <c r="D38" s="4">
        <v>58984100</v>
      </c>
      <c r="E38" s="4">
        <v>59460620</v>
      </c>
      <c r="F38" s="4">
        <v>47288176</v>
      </c>
      <c r="G38" s="4">
        <v>45755700</v>
      </c>
      <c r="H38" s="4">
        <v>46275540</v>
      </c>
      <c r="I38" s="4">
        <v>1423555</v>
      </c>
      <c r="J38" s="4">
        <v>1798524</v>
      </c>
      <c r="K38" s="4">
        <v>1947299</v>
      </c>
      <c r="L38" s="4">
        <v>9208736</v>
      </c>
      <c r="M38" s="4">
        <v>9353254</v>
      </c>
      <c r="N38" s="4">
        <v>10914063</v>
      </c>
    </row>
    <row r="39" spans="2:14" x14ac:dyDescent="0.25">
      <c r="B39" s="4">
        <v>17.483333333333334</v>
      </c>
      <c r="C39" s="4">
        <v>71190448</v>
      </c>
      <c r="D39" s="4">
        <v>60936728</v>
      </c>
      <c r="E39" s="4">
        <v>60275584</v>
      </c>
      <c r="F39" s="4">
        <v>48460484</v>
      </c>
      <c r="G39" s="4">
        <v>46617380</v>
      </c>
      <c r="H39" s="4">
        <v>49651380</v>
      </c>
      <c r="I39" s="4">
        <v>1472834</v>
      </c>
      <c r="J39" s="4">
        <v>1613066</v>
      </c>
      <c r="K39" s="4">
        <v>1886864</v>
      </c>
      <c r="L39" s="4">
        <v>10111529</v>
      </c>
      <c r="M39" s="4">
        <v>10064323</v>
      </c>
      <c r="N39" s="4">
        <v>10333447</v>
      </c>
    </row>
    <row r="40" spans="2:14" x14ac:dyDescent="0.25">
      <c r="B40" s="4">
        <v>17.983333333333334</v>
      </c>
      <c r="C40" s="4">
        <v>71523168</v>
      </c>
      <c r="D40" s="4">
        <v>63845228</v>
      </c>
      <c r="E40" s="4">
        <v>64207856</v>
      </c>
      <c r="F40" s="4">
        <v>51852624</v>
      </c>
      <c r="G40" s="4">
        <v>49051624</v>
      </c>
      <c r="H40" s="4">
        <v>50184132</v>
      </c>
      <c r="I40" s="4">
        <v>1462519</v>
      </c>
      <c r="J40" s="4">
        <v>1351798</v>
      </c>
      <c r="K40" s="4">
        <v>1540457</v>
      </c>
      <c r="L40" s="4">
        <v>10458778</v>
      </c>
      <c r="M40" s="4">
        <v>10065844</v>
      </c>
      <c r="N40" s="4">
        <v>11197187</v>
      </c>
    </row>
    <row r="41" spans="2:14" x14ac:dyDescent="0.25">
      <c r="B41" s="4">
        <v>18.483333333333334</v>
      </c>
      <c r="C41" s="4">
        <v>68963144</v>
      </c>
      <c r="D41" s="4">
        <v>68162504</v>
      </c>
      <c r="E41" s="4">
        <v>66112268</v>
      </c>
      <c r="F41" s="4">
        <v>52904468</v>
      </c>
      <c r="G41" s="4">
        <v>51222852</v>
      </c>
      <c r="H41" s="4">
        <v>50413924</v>
      </c>
      <c r="I41" s="4">
        <v>1691932</v>
      </c>
      <c r="J41" s="4">
        <v>1359791</v>
      </c>
      <c r="K41" s="4">
        <v>1811055</v>
      </c>
      <c r="L41" s="4">
        <v>11459170</v>
      </c>
      <c r="M41" s="4">
        <v>11213561</v>
      </c>
      <c r="N41" s="4">
        <v>11686416</v>
      </c>
    </row>
    <row r="42" spans="2:14" x14ac:dyDescent="0.25">
      <c r="B42" s="4">
        <v>18.983333333333334</v>
      </c>
      <c r="C42" s="4">
        <v>77320776</v>
      </c>
      <c r="D42" s="4">
        <v>69158008</v>
      </c>
      <c r="E42" s="4">
        <v>66706040</v>
      </c>
      <c r="F42" s="4">
        <v>53071924</v>
      </c>
      <c r="G42" s="4">
        <v>53034712</v>
      </c>
      <c r="H42" s="4">
        <v>54349356</v>
      </c>
      <c r="I42" s="4">
        <v>1688448</v>
      </c>
      <c r="J42" s="4">
        <v>1779566</v>
      </c>
      <c r="K42" s="4">
        <v>1613981</v>
      </c>
      <c r="L42" s="4">
        <v>10866847</v>
      </c>
      <c r="M42" s="4">
        <v>11272514</v>
      </c>
      <c r="N42" s="4">
        <v>11526361</v>
      </c>
    </row>
    <row r="43" spans="2:14" x14ac:dyDescent="0.25">
      <c r="B43" s="4">
        <v>19.5</v>
      </c>
      <c r="C43" s="4">
        <v>77162952</v>
      </c>
      <c r="D43" s="4">
        <v>71766568</v>
      </c>
      <c r="E43" s="4">
        <v>72798128</v>
      </c>
      <c r="F43" s="4">
        <v>58231496</v>
      </c>
      <c r="G43" s="4">
        <v>54753592</v>
      </c>
      <c r="H43" s="4">
        <v>55576524</v>
      </c>
      <c r="I43" s="4">
        <v>1672168</v>
      </c>
      <c r="J43" s="4">
        <v>1359791</v>
      </c>
      <c r="K43" s="4">
        <v>1659530</v>
      </c>
      <c r="L43" s="4">
        <v>11178131</v>
      </c>
      <c r="M43" s="4">
        <v>11930380</v>
      </c>
      <c r="N43" s="4">
        <v>11053203</v>
      </c>
    </row>
    <row r="44" spans="2:14" x14ac:dyDescent="0.25">
      <c r="B44" s="4">
        <v>20</v>
      </c>
      <c r="C44" s="4">
        <v>80813440</v>
      </c>
      <c r="D44" s="4">
        <v>74294000</v>
      </c>
      <c r="E44" s="4">
        <v>71286248</v>
      </c>
      <c r="F44" s="4">
        <v>58211684</v>
      </c>
      <c r="G44" s="4">
        <v>57144244</v>
      </c>
      <c r="H44" s="4">
        <v>55701064</v>
      </c>
      <c r="I44" s="4">
        <v>1560848</v>
      </c>
      <c r="J44" s="4">
        <v>1653176</v>
      </c>
      <c r="K44" s="4">
        <v>1535846</v>
      </c>
      <c r="L44" s="4">
        <v>11798877</v>
      </c>
      <c r="M44" s="4">
        <v>12086553</v>
      </c>
      <c r="N44" s="4">
        <v>11990934</v>
      </c>
    </row>
    <row r="45" spans="2:14" x14ac:dyDescent="0.25">
      <c r="B45" s="4">
        <v>20.483333333333334</v>
      </c>
      <c r="C45" s="4">
        <v>82865608</v>
      </c>
      <c r="D45" s="4">
        <v>76680296</v>
      </c>
      <c r="E45" s="4">
        <v>75915720</v>
      </c>
      <c r="F45" s="4">
        <v>59235548</v>
      </c>
      <c r="G45" s="4">
        <v>60342420</v>
      </c>
      <c r="H45" s="4">
        <v>59664036</v>
      </c>
      <c r="I45" s="4">
        <v>1724397</v>
      </c>
      <c r="J45" s="4">
        <v>1609570</v>
      </c>
      <c r="K45" s="4">
        <v>1795889</v>
      </c>
      <c r="L45" s="4">
        <v>12565399</v>
      </c>
      <c r="M45" s="4">
        <v>12330917</v>
      </c>
      <c r="N45" s="4">
        <v>13545643</v>
      </c>
    </row>
    <row r="46" spans="2:14" x14ac:dyDescent="0.25">
      <c r="B46" s="4">
        <v>21</v>
      </c>
      <c r="C46" s="4">
        <v>86405160</v>
      </c>
      <c r="D46" s="4">
        <v>74877520</v>
      </c>
      <c r="E46" s="4">
        <v>74767384</v>
      </c>
      <c r="F46" s="4">
        <v>61895704</v>
      </c>
      <c r="G46" s="4">
        <v>60561416</v>
      </c>
      <c r="H46" s="4">
        <v>62638384</v>
      </c>
      <c r="I46" s="4">
        <v>1612367</v>
      </c>
      <c r="J46" s="4">
        <v>1678808</v>
      </c>
      <c r="K46" s="4">
        <v>1762576</v>
      </c>
      <c r="L46" s="4">
        <v>13847731</v>
      </c>
      <c r="M46" s="4">
        <v>13109112</v>
      </c>
      <c r="N46" s="4">
        <v>13594964</v>
      </c>
    </row>
    <row r="47" spans="2:14" x14ac:dyDescent="0.25">
      <c r="B47" s="4">
        <v>21.5</v>
      </c>
      <c r="C47" s="4">
        <v>87871432</v>
      </c>
      <c r="D47" s="4">
        <v>83095728</v>
      </c>
      <c r="E47" s="4">
        <v>80364640</v>
      </c>
      <c r="F47" s="4">
        <v>64221568</v>
      </c>
      <c r="G47" s="4">
        <v>63305004</v>
      </c>
      <c r="H47" s="4">
        <v>64803004</v>
      </c>
      <c r="I47" s="4">
        <v>1719321</v>
      </c>
      <c r="J47" s="4">
        <v>1347578</v>
      </c>
      <c r="K47" s="4">
        <v>1818812</v>
      </c>
      <c r="L47" s="4">
        <v>13677256</v>
      </c>
      <c r="M47" s="4">
        <v>13409030</v>
      </c>
      <c r="N47" s="4">
        <v>13664467</v>
      </c>
    </row>
    <row r="48" spans="2:14" x14ac:dyDescent="0.25">
      <c r="B48" s="4">
        <v>22</v>
      </c>
      <c r="C48" s="4">
        <v>92651320</v>
      </c>
      <c r="D48" s="4">
        <v>84840344</v>
      </c>
      <c r="E48" s="4">
        <v>83266832</v>
      </c>
      <c r="F48" s="4">
        <v>65139480</v>
      </c>
      <c r="G48" s="4">
        <v>66964368</v>
      </c>
      <c r="H48" s="4">
        <v>65565416</v>
      </c>
      <c r="I48" s="4">
        <v>1702101</v>
      </c>
      <c r="J48" s="4">
        <v>1628585</v>
      </c>
      <c r="K48" s="4">
        <v>2023060</v>
      </c>
      <c r="L48" s="4">
        <v>13419953</v>
      </c>
      <c r="M48" s="4">
        <v>13713861</v>
      </c>
      <c r="N48" s="4">
        <v>13405381</v>
      </c>
    </row>
    <row r="49" spans="2:14" x14ac:dyDescent="0.25">
      <c r="B49" s="4">
        <v>22.483333333333334</v>
      </c>
      <c r="C49" s="4">
        <v>94083792</v>
      </c>
      <c r="D49" s="4">
        <v>85160368</v>
      </c>
      <c r="E49" s="4">
        <v>85760208</v>
      </c>
      <c r="F49" s="4">
        <v>66034136</v>
      </c>
      <c r="G49" s="4">
        <v>64151860</v>
      </c>
      <c r="H49" s="4">
        <v>67745520</v>
      </c>
      <c r="I49" s="4">
        <v>1735098</v>
      </c>
      <c r="J49" s="4">
        <v>1307450</v>
      </c>
      <c r="K49" s="4">
        <v>1567357</v>
      </c>
      <c r="L49" s="4">
        <v>14293969</v>
      </c>
      <c r="M49" s="4">
        <v>13316131</v>
      </c>
      <c r="N49" s="4">
        <v>15252328</v>
      </c>
    </row>
    <row r="50" spans="2:14" x14ac:dyDescent="0.25">
      <c r="B50" s="4">
        <v>23</v>
      </c>
      <c r="C50" s="4">
        <v>98434256</v>
      </c>
      <c r="D50" s="4">
        <v>92008272</v>
      </c>
      <c r="E50" s="4">
        <v>86129688</v>
      </c>
      <c r="F50" s="4">
        <v>66858648</v>
      </c>
      <c r="G50" s="4">
        <v>70949664</v>
      </c>
      <c r="H50" s="4">
        <v>69069240</v>
      </c>
      <c r="I50" s="4">
        <v>1322250</v>
      </c>
      <c r="J50" s="4">
        <v>1591394</v>
      </c>
      <c r="K50" s="4">
        <v>1727471</v>
      </c>
      <c r="L50" s="4">
        <v>15097377</v>
      </c>
      <c r="M50" s="4">
        <v>14733395</v>
      </c>
      <c r="N50" s="4">
        <v>14657612</v>
      </c>
    </row>
    <row r="51" spans="2:14" x14ac:dyDescent="0.25">
      <c r="B51" s="4">
        <v>23.5</v>
      </c>
      <c r="C51" s="4">
        <v>100784736</v>
      </c>
      <c r="D51" s="4">
        <v>95239400</v>
      </c>
      <c r="E51" s="4">
        <v>91354984</v>
      </c>
      <c r="F51" s="4">
        <v>70234528</v>
      </c>
      <c r="G51" s="4">
        <v>72663832</v>
      </c>
      <c r="H51" s="4">
        <v>70794816</v>
      </c>
      <c r="I51" s="4">
        <v>1649763</v>
      </c>
      <c r="J51" s="4">
        <v>1776545</v>
      </c>
      <c r="K51" s="4">
        <v>1646053</v>
      </c>
      <c r="L51" s="4">
        <v>14222799</v>
      </c>
      <c r="M51" s="4">
        <v>14417503</v>
      </c>
      <c r="N51" s="4">
        <v>14948236</v>
      </c>
    </row>
    <row r="52" spans="2:14" x14ac:dyDescent="0.25">
      <c r="B52" s="4">
        <v>24</v>
      </c>
      <c r="C52" s="4">
        <v>102704280</v>
      </c>
      <c r="D52" s="4">
        <v>97006864</v>
      </c>
      <c r="E52" s="4">
        <v>91582736</v>
      </c>
      <c r="F52" s="4">
        <v>73163928</v>
      </c>
      <c r="G52" s="4">
        <v>73015624</v>
      </c>
      <c r="H52" s="4">
        <v>73366024</v>
      </c>
      <c r="I52" s="4">
        <v>1578427</v>
      </c>
      <c r="J52" s="4">
        <v>1447862</v>
      </c>
      <c r="K52" s="4">
        <v>1633815</v>
      </c>
      <c r="L52" s="4">
        <v>15449020</v>
      </c>
      <c r="M52" s="4">
        <v>16033693</v>
      </c>
      <c r="N52" s="4">
        <v>16612216</v>
      </c>
    </row>
    <row r="53" spans="2:14" x14ac:dyDescent="0.25">
      <c r="B53" s="4">
        <v>24.483333333333334</v>
      </c>
      <c r="C53" s="4">
        <v>104838424</v>
      </c>
      <c r="D53" s="4">
        <v>96129920</v>
      </c>
      <c r="E53" s="4">
        <v>95325216</v>
      </c>
      <c r="F53" s="4">
        <v>75239608</v>
      </c>
      <c r="G53" s="4">
        <v>76072272</v>
      </c>
      <c r="H53" s="4">
        <v>75850168</v>
      </c>
      <c r="I53" s="4">
        <v>1965412</v>
      </c>
      <c r="J53" s="4">
        <v>1451388</v>
      </c>
      <c r="K53" s="4">
        <v>1622365</v>
      </c>
      <c r="L53" s="4">
        <v>15889970</v>
      </c>
      <c r="M53" s="4">
        <v>15456241</v>
      </c>
      <c r="N53" s="4">
        <v>16770671</v>
      </c>
    </row>
    <row r="54" spans="2:14" x14ac:dyDescent="0.25">
      <c r="B54" s="4">
        <v>25</v>
      </c>
      <c r="C54" s="4">
        <v>108213976</v>
      </c>
      <c r="D54" s="4">
        <v>101781200</v>
      </c>
      <c r="E54" s="4">
        <v>96350248</v>
      </c>
      <c r="F54" s="4">
        <v>77820512</v>
      </c>
      <c r="G54" s="4">
        <v>78053168</v>
      </c>
      <c r="H54" s="4">
        <v>80256016</v>
      </c>
      <c r="I54" s="4">
        <v>1903626</v>
      </c>
      <c r="J54" s="4">
        <v>1511794</v>
      </c>
      <c r="K54" s="4">
        <v>1647859</v>
      </c>
      <c r="L54" s="4">
        <v>16197161</v>
      </c>
      <c r="M54" s="4">
        <v>15403592</v>
      </c>
      <c r="N54" s="4">
        <v>17646454</v>
      </c>
    </row>
    <row r="55" spans="2:14" x14ac:dyDescent="0.25">
      <c r="B55" s="4">
        <v>25.5</v>
      </c>
      <c r="C55" s="4">
        <v>110868624</v>
      </c>
      <c r="D55" s="4">
        <v>104470872</v>
      </c>
      <c r="E55" s="4">
        <v>100019456</v>
      </c>
      <c r="F55" s="4">
        <v>80048096</v>
      </c>
      <c r="G55" s="4">
        <v>78318984</v>
      </c>
      <c r="H55" s="4">
        <v>79789224</v>
      </c>
      <c r="I55" s="4">
        <v>1647214</v>
      </c>
      <c r="J55" s="4">
        <v>1679263</v>
      </c>
      <c r="K55" s="4">
        <v>2156272</v>
      </c>
      <c r="L55" s="4">
        <v>16660732</v>
      </c>
      <c r="M55" s="4">
        <v>15530663</v>
      </c>
      <c r="N55" s="4">
        <v>17145554</v>
      </c>
    </row>
    <row r="56" spans="2:14" x14ac:dyDescent="0.25">
      <c r="B56" s="4">
        <v>26</v>
      </c>
      <c r="C56" s="4">
        <v>112370480</v>
      </c>
      <c r="D56" s="4">
        <v>105494336</v>
      </c>
      <c r="E56" s="4">
        <v>100729552</v>
      </c>
      <c r="F56" s="4">
        <v>81353608</v>
      </c>
      <c r="G56" s="4">
        <v>81551304</v>
      </c>
      <c r="H56" s="4">
        <v>81621320</v>
      </c>
      <c r="I56" s="4">
        <v>1506042</v>
      </c>
      <c r="J56" s="4">
        <v>1498895</v>
      </c>
      <c r="K56" s="4">
        <v>1763424</v>
      </c>
      <c r="L56" s="4">
        <v>16001317</v>
      </c>
      <c r="M56" s="4">
        <v>16453924</v>
      </c>
      <c r="N56" s="4">
        <v>17979464</v>
      </c>
    </row>
    <row r="57" spans="2:14" x14ac:dyDescent="0.25">
      <c r="B57" s="4">
        <v>26.483333333333334</v>
      </c>
      <c r="C57" s="4">
        <v>116312056</v>
      </c>
      <c r="D57" s="4">
        <v>109204864</v>
      </c>
      <c r="E57" s="4">
        <v>103149824</v>
      </c>
      <c r="F57" s="4">
        <v>84100912</v>
      </c>
      <c r="G57" s="4">
        <v>82710176</v>
      </c>
      <c r="H57" s="4">
        <v>84695448</v>
      </c>
      <c r="I57" s="4">
        <v>1698350</v>
      </c>
      <c r="J57" s="4">
        <v>1424633</v>
      </c>
      <c r="K57" s="4">
        <v>1577437</v>
      </c>
      <c r="L57" s="4">
        <v>17463742</v>
      </c>
      <c r="M57" s="4">
        <v>17953280</v>
      </c>
      <c r="N57" s="4">
        <v>18584790</v>
      </c>
    </row>
    <row r="58" spans="2:14" x14ac:dyDescent="0.25">
      <c r="B58" s="4">
        <v>26.983333333333334</v>
      </c>
      <c r="C58" s="4">
        <v>120193360</v>
      </c>
      <c r="D58" s="4">
        <v>111309000</v>
      </c>
      <c r="E58" s="4">
        <v>106573568</v>
      </c>
      <c r="F58" s="4">
        <v>84361952</v>
      </c>
      <c r="G58" s="4">
        <v>86322176</v>
      </c>
      <c r="H58" s="4">
        <v>87061904</v>
      </c>
      <c r="I58" s="4">
        <v>1698626</v>
      </c>
      <c r="J58" s="4">
        <v>1730001</v>
      </c>
      <c r="K58" s="4">
        <v>1875825</v>
      </c>
      <c r="L58" s="4">
        <v>17739344</v>
      </c>
      <c r="M58" s="4">
        <v>18084750</v>
      </c>
      <c r="N58" s="4">
        <v>18665052</v>
      </c>
    </row>
    <row r="59" spans="2:14" x14ac:dyDescent="0.25">
      <c r="B59" s="4">
        <v>27.483333333333334</v>
      </c>
      <c r="C59" s="4">
        <v>123404856</v>
      </c>
      <c r="D59" s="4">
        <v>113614488</v>
      </c>
      <c r="E59" s="4">
        <v>108142224</v>
      </c>
      <c r="F59" s="4">
        <v>89245456</v>
      </c>
      <c r="G59" s="4">
        <v>89282112</v>
      </c>
      <c r="H59" s="4">
        <v>90175960</v>
      </c>
      <c r="I59" s="4">
        <v>1514886</v>
      </c>
      <c r="J59" s="4">
        <v>1336096</v>
      </c>
      <c r="K59" s="4">
        <v>1933865</v>
      </c>
      <c r="L59" s="4">
        <v>18811352</v>
      </c>
      <c r="M59" s="4">
        <v>17803080</v>
      </c>
      <c r="N59" s="4">
        <v>19101096</v>
      </c>
    </row>
    <row r="60" spans="2:14" x14ac:dyDescent="0.25">
      <c r="B60" s="4">
        <v>28</v>
      </c>
      <c r="C60" s="4">
        <v>122330232</v>
      </c>
      <c r="D60" s="4">
        <v>116354400</v>
      </c>
      <c r="E60" s="4">
        <v>110514800</v>
      </c>
      <c r="F60" s="4">
        <v>88491296</v>
      </c>
      <c r="G60" s="4">
        <v>93910272</v>
      </c>
      <c r="H60" s="4">
        <v>93091712</v>
      </c>
      <c r="I60" s="4">
        <v>1575970</v>
      </c>
      <c r="J60" s="4">
        <v>1586272</v>
      </c>
      <c r="K60" s="4">
        <v>1915744</v>
      </c>
      <c r="L60" s="4">
        <v>18488944</v>
      </c>
      <c r="M60" s="4">
        <v>18519812</v>
      </c>
      <c r="N60" s="4">
        <v>19345278</v>
      </c>
    </row>
    <row r="61" spans="2:14" x14ac:dyDescent="0.25">
      <c r="B61" s="4">
        <v>28.5</v>
      </c>
      <c r="C61" s="4">
        <v>126099072</v>
      </c>
      <c r="D61" s="4">
        <v>120397072</v>
      </c>
      <c r="E61" s="4">
        <v>114284840</v>
      </c>
      <c r="F61" s="4">
        <v>90873632</v>
      </c>
      <c r="G61" s="4">
        <v>93019696</v>
      </c>
      <c r="H61" s="4">
        <v>91885088</v>
      </c>
      <c r="I61" s="4">
        <v>2039732</v>
      </c>
      <c r="J61" s="4">
        <v>1234264</v>
      </c>
      <c r="K61" s="4">
        <v>1741929</v>
      </c>
      <c r="L61" s="4">
        <v>19381398</v>
      </c>
      <c r="M61" s="4">
        <v>18740132</v>
      </c>
      <c r="N61" s="4">
        <v>19580764</v>
      </c>
    </row>
    <row r="62" spans="2:14" x14ac:dyDescent="0.25">
      <c r="B62" s="4">
        <v>28.983333333333334</v>
      </c>
      <c r="C62" s="4">
        <v>127533008</v>
      </c>
      <c r="D62" s="4">
        <v>122156144</v>
      </c>
      <c r="E62" s="4">
        <v>120821008</v>
      </c>
      <c r="F62" s="4">
        <v>91082888</v>
      </c>
      <c r="G62" s="4">
        <v>93526808</v>
      </c>
      <c r="H62" s="4">
        <v>95543192</v>
      </c>
      <c r="I62" s="4">
        <v>1866087</v>
      </c>
      <c r="J62" s="4">
        <v>1681198</v>
      </c>
      <c r="K62" s="4">
        <v>2118276</v>
      </c>
      <c r="L62" s="4">
        <v>18445900</v>
      </c>
      <c r="M62" s="4">
        <v>19068744</v>
      </c>
      <c r="N62" s="4">
        <v>19951882</v>
      </c>
    </row>
    <row r="63" spans="2:14" x14ac:dyDescent="0.25">
      <c r="B63" s="4">
        <v>29.5</v>
      </c>
      <c r="C63" s="4">
        <v>130942064</v>
      </c>
      <c r="D63" s="4">
        <v>121936600</v>
      </c>
      <c r="E63" s="4">
        <v>118342392</v>
      </c>
      <c r="F63" s="4">
        <v>95369016</v>
      </c>
      <c r="G63" s="4">
        <v>97956688</v>
      </c>
      <c r="H63" s="4">
        <v>98003464</v>
      </c>
      <c r="I63" s="4">
        <v>2025961</v>
      </c>
      <c r="J63" s="4">
        <v>1216809</v>
      </c>
      <c r="K63" s="4">
        <v>1734768</v>
      </c>
      <c r="L63" s="4">
        <v>21175034</v>
      </c>
      <c r="M63" s="4">
        <v>20202814</v>
      </c>
      <c r="N63" s="4">
        <v>19715986</v>
      </c>
    </row>
    <row r="64" spans="2:14" x14ac:dyDescent="0.25">
      <c r="B64" s="4">
        <v>30</v>
      </c>
      <c r="C64" s="4">
        <v>133957288</v>
      </c>
      <c r="D64" s="4">
        <v>130988472</v>
      </c>
      <c r="E64" s="4">
        <v>120328888</v>
      </c>
      <c r="F64" s="4">
        <v>98475472</v>
      </c>
      <c r="G64" s="4">
        <v>98086032</v>
      </c>
      <c r="H64" s="4">
        <v>100615968</v>
      </c>
      <c r="I64" s="4">
        <v>1758610</v>
      </c>
      <c r="J64" s="4">
        <v>1623687</v>
      </c>
      <c r="K64" s="4">
        <v>1752456</v>
      </c>
      <c r="L64" s="4">
        <v>20259144</v>
      </c>
      <c r="M64" s="4">
        <v>19419762</v>
      </c>
      <c r="N64" s="4">
        <v>20919022</v>
      </c>
    </row>
    <row r="65" spans="2:14" x14ac:dyDescent="0.25">
      <c r="B65" s="4">
        <v>30.5</v>
      </c>
      <c r="C65" s="4">
        <v>139269056</v>
      </c>
      <c r="D65" s="4">
        <v>131919208</v>
      </c>
      <c r="E65" s="4">
        <v>125997856</v>
      </c>
      <c r="F65" s="4">
        <v>101576384</v>
      </c>
      <c r="G65" s="4">
        <v>99938496</v>
      </c>
      <c r="H65" s="4">
        <v>104234080</v>
      </c>
      <c r="I65" s="4">
        <v>1628709</v>
      </c>
      <c r="J65" s="4">
        <v>1697268</v>
      </c>
      <c r="K65" s="4">
        <v>2092050</v>
      </c>
      <c r="L65" s="4">
        <v>19700436</v>
      </c>
      <c r="M65" s="4">
        <v>19066726</v>
      </c>
      <c r="N65" s="4">
        <v>20790878</v>
      </c>
    </row>
    <row r="66" spans="2:14" x14ac:dyDescent="0.25">
      <c r="B66" s="4">
        <v>30.983333333333334</v>
      </c>
      <c r="C66" s="4">
        <v>142848544</v>
      </c>
      <c r="D66" s="4">
        <v>130764296</v>
      </c>
      <c r="E66" s="4">
        <v>128132560</v>
      </c>
      <c r="F66" s="4">
        <v>102545184</v>
      </c>
      <c r="G66" s="4">
        <v>104409008</v>
      </c>
      <c r="H66" s="4">
        <v>104993336</v>
      </c>
      <c r="I66" s="4">
        <v>1740680</v>
      </c>
      <c r="J66" s="4">
        <v>1776896</v>
      </c>
      <c r="K66" s="4">
        <v>1631176</v>
      </c>
      <c r="L66" s="4">
        <v>21267710</v>
      </c>
      <c r="M66" s="4">
        <v>21723598</v>
      </c>
      <c r="N66" s="4">
        <v>22708716</v>
      </c>
    </row>
    <row r="67" spans="2:14" x14ac:dyDescent="0.25">
      <c r="B67" s="4">
        <v>31.5</v>
      </c>
      <c r="C67" s="4">
        <v>145740560</v>
      </c>
      <c r="D67" s="4">
        <v>135013312</v>
      </c>
      <c r="E67" s="4">
        <v>128760320</v>
      </c>
      <c r="F67" s="4">
        <v>102031672</v>
      </c>
      <c r="G67" s="4">
        <v>105647272</v>
      </c>
      <c r="H67" s="4">
        <v>107083920</v>
      </c>
      <c r="I67" s="4">
        <v>1701346</v>
      </c>
      <c r="J67" s="4">
        <v>1691622</v>
      </c>
      <c r="K67" s="4">
        <v>1803114</v>
      </c>
      <c r="L67" s="4">
        <v>21170286</v>
      </c>
      <c r="M67" s="4">
        <v>21378240</v>
      </c>
      <c r="N67" s="4">
        <v>22446522</v>
      </c>
    </row>
    <row r="68" spans="2:14" x14ac:dyDescent="0.25">
      <c r="B68" s="4">
        <v>32</v>
      </c>
      <c r="C68" s="4">
        <v>146914464</v>
      </c>
      <c r="D68" s="4">
        <v>138934624</v>
      </c>
      <c r="E68" s="4">
        <v>134076920</v>
      </c>
      <c r="F68" s="4">
        <v>105705384</v>
      </c>
      <c r="G68" s="4">
        <v>106932944</v>
      </c>
      <c r="H68" s="4">
        <v>107083672</v>
      </c>
      <c r="I68" s="4">
        <v>1892891</v>
      </c>
      <c r="J68" s="4">
        <v>1733902</v>
      </c>
      <c r="K68" s="4">
        <v>1794095</v>
      </c>
      <c r="L68" s="4">
        <v>21250848</v>
      </c>
      <c r="M68" s="4">
        <v>22168468</v>
      </c>
      <c r="N68" s="4">
        <v>23970840</v>
      </c>
    </row>
    <row r="69" spans="2:14" x14ac:dyDescent="0.25">
      <c r="B69" s="4">
        <v>32.483333333333334</v>
      </c>
      <c r="C69" s="4">
        <v>147622208</v>
      </c>
      <c r="D69" s="4">
        <v>140640192</v>
      </c>
      <c r="E69" s="4">
        <v>134488944</v>
      </c>
      <c r="F69" s="4">
        <v>107147344</v>
      </c>
      <c r="G69" s="4">
        <v>110354256</v>
      </c>
      <c r="H69" s="4">
        <v>113340928</v>
      </c>
      <c r="I69" s="4">
        <v>1756827</v>
      </c>
      <c r="J69" s="4">
        <v>1455566</v>
      </c>
      <c r="K69" s="4">
        <v>1861956</v>
      </c>
      <c r="L69" s="4">
        <v>23506464</v>
      </c>
      <c r="M69" s="4">
        <v>21438416</v>
      </c>
      <c r="N69" s="4">
        <v>23140862</v>
      </c>
    </row>
    <row r="70" spans="2:14" x14ac:dyDescent="0.25">
      <c r="B70" s="4">
        <v>33</v>
      </c>
      <c r="C70" s="4">
        <v>152655056</v>
      </c>
      <c r="D70" s="4">
        <v>141215344</v>
      </c>
      <c r="E70" s="4">
        <v>138125472</v>
      </c>
      <c r="F70" s="4">
        <v>107995168</v>
      </c>
      <c r="G70" s="4">
        <v>113276072</v>
      </c>
      <c r="H70" s="4">
        <v>111609608</v>
      </c>
      <c r="I70" s="4">
        <v>1860761</v>
      </c>
      <c r="J70" s="4">
        <v>1326710</v>
      </c>
      <c r="K70" s="4">
        <v>1798362</v>
      </c>
      <c r="L70" s="4">
        <v>23891174</v>
      </c>
      <c r="M70" s="4">
        <v>22026738</v>
      </c>
      <c r="N70" s="4">
        <v>23177158</v>
      </c>
    </row>
    <row r="71" spans="2:14" x14ac:dyDescent="0.25">
      <c r="B71" s="4">
        <v>33.5</v>
      </c>
      <c r="C71" s="4">
        <v>158047456</v>
      </c>
      <c r="D71" s="4">
        <v>148002240</v>
      </c>
      <c r="E71" s="4">
        <v>139531104</v>
      </c>
      <c r="F71" s="4">
        <v>110075672</v>
      </c>
      <c r="G71" s="4">
        <v>113062080</v>
      </c>
      <c r="H71" s="4">
        <v>113903336</v>
      </c>
      <c r="I71" s="4">
        <v>1782878</v>
      </c>
      <c r="J71" s="4">
        <v>1421329</v>
      </c>
      <c r="K71" s="4">
        <v>1816624</v>
      </c>
      <c r="L71" s="4">
        <v>21939264</v>
      </c>
      <c r="M71" s="4">
        <v>22348618</v>
      </c>
      <c r="N71" s="4">
        <v>25983160</v>
      </c>
    </row>
    <row r="72" spans="2:14" x14ac:dyDescent="0.25">
      <c r="B72" s="4">
        <v>33.983333333333334</v>
      </c>
      <c r="C72" s="4">
        <v>156809936</v>
      </c>
      <c r="D72" s="4">
        <v>148151904</v>
      </c>
      <c r="E72" s="4">
        <v>142087440</v>
      </c>
      <c r="F72" s="4">
        <v>115032792</v>
      </c>
      <c r="G72" s="4">
        <v>116974728</v>
      </c>
      <c r="H72" s="4">
        <v>119473944</v>
      </c>
      <c r="I72" s="4">
        <v>1775131</v>
      </c>
      <c r="J72" s="4">
        <v>1553769</v>
      </c>
      <c r="K72" s="4">
        <v>1635453</v>
      </c>
      <c r="L72" s="4">
        <v>24400260</v>
      </c>
      <c r="M72" s="4">
        <v>23488656</v>
      </c>
      <c r="N72" s="4">
        <v>25106770</v>
      </c>
    </row>
    <row r="73" spans="2:14" x14ac:dyDescent="0.25">
      <c r="B73" s="4">
        <v>34.483333333333334</v>
      </c>
      <c r="C73" s="4">
        <v>161667760</v>
      </c>
      <c r="D73" s="4">
        <v>152589952</v>
      </c>
      <c r="E73" s="4">
        <v>142614976</v>
      </c>
      <c r="F73" s="4">
        <v>115792896</v>
      </c>
      <c r="G73" s="4">
        <v>118967624</v>
      </c>
      <c r="H73" s="4">
        <v>120022936</v>
      </c>
      <c r="I73" s="4">
        <v>1969145</v>
      </c>
      <c r="J73" s="4">
        <v>1320385</v>
      </c>
      <c r="K73" s="4">
        <v>1702000</v>
      </c>
      <c r="L73" s="4">
        <v>25011324</v>
      </c>
      <c r="M73" s="4">
        <v>24646068</v>
      </c>
      <c r="N73" s="4">
        <v>26159108</v>
      </c>
    </row>
    <row r="74" spans="2:14" x14ac:dyDescent="0.25">
      <c r="B74" s="4">
        <v>34.983333333333334</v>
      </c>
      <c r="C74" s="4">
        <v>161567184</v>
      </c>
      <c r="D74" s="4">
        <v>156711456</v>
      </c>
      <c r="E74" s="4">
        <v>149538448</v>
      </c>
      <c r="F74" s="4">
        <v>119614760</v>
      </c>
      <c r="G74" s="4">
        <v>119366120</v>
      </c>
      <c r="H74" s="4">
        <v>119398736</v>
      </c>
      <c r="I74" s="4">
        <v>1701310</v>
      </c>
      <c r="J74" s="4">
        <v>1561041</v>
      </c>
      <c r="K74" s="4">
        <v>2037840</v>
      </c>
      <c r="L74" s="4">
        <v>24911928</v>
      </c>
      <c r="M74" s="4">
        <v>24252370</v>
      </c>
      <c r="N74" s="4">
        <v>27541850</v>
      </c>
    </row>
    <row r="75" spans="2:14" x14ac:dyDescent="0.25">
      <c r="B75" s="4">
        <v>35.483333333333334</v>
      </c>
      <c r="C75" s="4">
        <v>166000832</v>
      </c>
      <c r="D75" s="4">
        <v>158534816</v>
      </c>
      <c r="E75" s="4">
        <v>148652592</v>
      </c>
      <c r="F75" s="4">
        <v>119019344</v>
      </c>
      <c r="G75" s="4">
        <v>122358592</v>
      </c>
      <c r="H75" s="4">
        <v>122361808</v>
      </c>
      <c r="I75" s="4">
        <v>1502147</v>
      </c>
      <c r="J75" s="4">
        <v>1526456</v>
      </c>
      <c r="K75" s="4">
        <v>1545115</v>
      </c>
      <c r="L75" s="4">
        <v>26673812</v>
      </c>
      <c r="M75" s="4">
        <v>25357042</v>
      </c>
      <c r="N75" s="4">
        <v>27138732</v>
      </c>
    </row>
    <row r="76" spans="2:14" x14ac:dyDescent="0.25">
      <c r="B76" s="4">
        <v>36</v>
      </c>
      <c r="C76" s="4">
        <v>166823968</v>
      </c>
      <c r="D76" s="4">
        <v>158685776</v>
      </c>
      <c r="E76" s="4">
        <v>149495856</v>
      </c>
      <c r="F76" s="4">
        <v>119602680</v>
      </c>
      <c r="G76" s="4">
        <v>128873048</v>
      </c>
      <c r="H76" s="4">
        <v>128337504</v>
      </c>
      <c r="I76" s="4">
        <v>1910952</v>
      </c>
      <c r="J76" s="4">
        <v>1366302</v>
      </c>
      <c r="K76" s="4">
        <v>1578722</v>
      </c>
      <c r="L76" s="4">
        <v>26353430</v>
      </c>
      <c r="M76" s="4">
        <v>25745456</v>
      </c>
      <c r="N76" s="4">
        <v>28207004</v>
      </c>
    </row>
    <row r="77" spans="2:14" x14ac:dyDescent="0.25">
      <c r="B77" s="4">
        <v>36.5</v>
      </c>
      <c r="C77" s="4">
        <v>170112640</v>
      </c>
      <c r="D77" s="4">
        <v>162149648</v>
      </c>
      <c r="E77" s="4">
        <v>154357488</v>
      </c>
      <c r="F77" s="4">
        <v>124155256</v>
      </c>
      <c r="G77" s="4">
        <v>125108952</v>
      </c>
      <c r="H77" s="4">
        <v>128409928</v>
      </c>
      <c r="I77" s="4">
        <v>1779107</v>
      </c>
      <c r="J77" s="4">
        <v>1585228</v>
      </c>
      <c r="K77" s="4">
        <v>1958291</v>
      </c>
      <c r="L77" s="4">
        <v>26709718</v>
      </c>
      <c r="M77" s="4">
        <v>26272534</v>
      </c>
      <c r="N77" s="4">
        <v>28111116</v>
      </c>
    </row>
    <row r="78" spans="2:14" x14ac:dyDescent="0.25">
      <c r="B78" s="4">
        <v>37</v>
      </c>
      <c r="C78" s="4">
        <v>176568432</v>
      </c>
      <c r="D78" s="4">
        <v>167890400</v>
      </c>
      <c r="E78" s="4">
        <v>156080144</v>
      </c>
      <c r="F78" s="4">
        <v>126372248</v>
      </c>
      <c r="G78" s="4">
        <v>131144152</v>
      </c>
      <c r="H78" s="4">
        <v>131541560</v>
      </c>
      <c r="I78" s="4">
        <v>1682254</v>
      </c>
      <c r="J78" s="4">
        <v>2011158</v>
      </c>
      <c r="K78" s="4">
        <v>2060225</v>
      </c>
      <c r="L78" s="4">
        <v>26213646</v>
      </c>
      <c r="M78" s="4">
        <v>26726260</v>
      </c>
      <c r="N78" s="4">
        <v>28139306</v>
      </c>
    </row>
    <row r="79" spans="2:14" x14ac:dyDescent="0.25">
      <c r="B79" s="4">
        <v>37.483333333333334</v>
      </c>
      <c r="C79" s="4">
        <v>175109424</v>
      </c>
      <c r="D79" s="4">
        <v>168794336</v>
      </c>
      <c r="E79" s="4">
        <v>161019600</v>
      </c>
      <c r="F79" s="4">
        <v>128400880</v>
      </c>
      <c r="G79" s="4">
        <v>133155872</v>
      </c>
      <c r="H79" s="4">
        <v>134071376</v>
      </c>
      <c r="I79" s="4">
        <v>1685362</v>
      </c>
      <c r="J79" s="4">
        <v>1683614</v>
      </c>
      <c r="K79" s="4">
        <v>2076083</v>
      </c>
      <c r="L79" s="4">
        <v>27727166</v>
      </c>
      <c r="M79" s="4">
        <v>28112966</v>
      </c>
      <c r="N79" s="4">
        <v>28501416</v>
      </c>
    </row>
    <row r="80" spans="2:14" x14ac:dyDescent="0.25">
      <c r="B80" s="4">
        <v>38</v>
      </c>
      <c r="C80" s="4">
        <v>177660512</v>
      </c>
      <c r="D80" s="4">
        <v>173109808</v>
      </c>
      <c r="E80" s="4">
        <v>166888704</v>
      </c>
      <c r="F80" s="4">
        <v>128470040</v>
      </c>
      <c r="G80" s="4">
        <v>134641424</v>
      </c>
      <c r="H80" s="4">
        <v>137251936</v>
      </c>
      <c r="I80" s="4">
        <v>2039839</v>
      </c>
      <c r="J80" s="4">
        <v>1467818</v>
      </c>
      <c r="K80" s="4">
        <v>1767509</v>
      </c>
      <c r="L80" s="4">
        <v>27383138</v>
      </c>
      <c r="M80" s="4">
        <v>27622870</v>
      </c>
      <c r="N80" s="4">
        <v>28859620</v>
      </c>
    </row>
    <row r="81" spans="2:14" x14ac:dyDescent="0.25">
      <c r="B81" s="4">
        <v>38.5</v>
      </c>
      <c r="C81" s="4">
        <v>181678640</v>
      </c>
      <c r="D81" s="4">
        <v>172602640</v>
      </c>
      <c r="E81" s="4">
        <v>166475056</v>
      </c>
      <c r="F81" s="4">
        <v>133340976</v>
      </c>
      <c r="G81" s="4">
        <v>136306704</v>
      </c>
      <c r="H81" s="4">
        <v>135073664</v>
      </c>
      <c r="I81" s="4">
        <v>2118580</v>
      </c>
      <c r="J81" s="4">
        <v>1837199</v>
      </c>
      <c r="K81" s="4">
        <v>1551719</v>
      </c>
      <c r="L81" s="4">
        <v>27501066</v>
      </c>
      <c r="M81" s="4">
        <v>27278742</v>
      </c>
      <c r="N81" s="4">
        <v>29417006</v>
      </c>
    </row>
    <row r="82" spans="2:14" x14ac:dyDescent="0.25">
      <c r="B82" s="4">
        <v>38.983333333333334</v>
      </c>
      <c r="C82" s="4">
        <v>186657120</v>
      </c>
      <c r="D82" s="4">
        <v>175709024</v>
      </c>
      <c r="E82" s="4">
        <v>166866160</v>
      </c>
      <c r="F82" s="4">
        <v>134285936</v>
      </c>
      <c r="G82" s="4">
        <v>137537200</v>
      </c>
      <c r="H82" s="4">
        <v>138404768</v>
      </c>
      <c r="I82" s="4">
        <v>1448315</v>
      </c>
      <c r="J82" s="4">
        <v>1840662</v>
      </c>
      <c r="K82" s="4">
        <v>1675876</v>
      </c>
      <c r="L82" s="4">
        <v>27428020</v>
      </c>
      <c r="M82" s="4">
        <v>28914424</v>
      </c>
      <c r="N82" s="4">
        <v>29714948</v>
      </c>
    </row>
    <row r="83" spans="2:14" x14ac:dyDescent="0.25">
      <c r="B83" s="4">
        <v>39.5</v>
      </c>
      <c r="C83" s="4">
        <v>185394336</v>
      </c>
      <c r="D83" s="4">
        <v>180297712</v>
      </c>
      <c r="E83" s="4">
        <v>170841344</v>
      </c>
      <c r="F83" s="4">
        <v>136733792</v>
      </c>
      <c r="G83" s="4">
        <v>141769696</v>
      </c>
      <c r="H83" s="4">
        <v>140975856</v>
      </c>
      <c r="I83" s="4">
        <v>1594005</v>
      </c>
      <c r="J83" s="4">
        <v>1410872</v>
      </c>
      <c r="K83" s="4">
        <v>1913824</v>
      </c>
      <c r="L83" s="4">
        <v>30466702</v>
      </c>
      <c r="M83" s="4">
        <v>27810156</v>
      </c>
      <c r="N83" s="4">
        <v>31828416</v>
      </c>
    </row>
    <row r="84" spans="2:14" x14ac:dyDescent="0.25">
      <c r="B84" s="4">
        <v>40</v>
      </c>
      <c r="C84" s="4">
        <v>189177632</v>
      </c>
      <c r="D84" s="4">
        <v>180669456</v>
      </c>
      <c r="E84" s="4">
        <v>171699824</v>
      </c>
      <c r="F84" s="4">
        <v>136860560</v>
      </c>
      <c r="G84" s="4">
        <v>141730160</v>
      </c>
      <c r="H84" s="4">
        <v>143214256</v>
      </c>
      <c r="I84" s="4">
        <v>1889882</v>
      </c>
      <c r="J84" s="4">
        <v>1797687</v>
      </c>
      <c r="K84" s="4">
        <v>1680268</v>
      </c>
      <c r="L84" s="4">
        <v>30747040</v>
      </c>
      <c r="M84" s="4">
        <v>28497740</v>
      </c>
      <c r="N84" s="4">
        <v>31919674</v>
      </c>
    </row>
    <row r="85" spans="2:14" x14ac:dyDescent="0.25">
      <c r="B85" s="4">
        <v>40.483333333333334</v>
      </c>
      <c r="C85" s="4">
        <v>187504800</v>
      </c>
      <c r="D85" s="4">
        <v>182429888</v>
      </c>
      <c r="E85" s="4">
        <v>177220288</v>
      </c>
      <c r="F85" s="4">
        <v>140011072</v>
      </c>
      <c r="G85" s="4">
        <v>146596816</v>
      </c>
      <c r="H85" s="4">
        <v>144979696</v>
      </c>
      <c r="I85" s="4">
        <v>2003309</v>
      </c>
      <c r="J85" s="4">
        <v>1624921</v>
      </c>
      <c r="K85" s="4">
        <v>1915504</v>
      </c>
      <c r="L85" s="4">
        <v>31577790</v>
      </c>
      <c r="M85" s="4">
        <v>29075156</v>
      </c>
      <c r="N85" s="4">
        <v>30739884</v>
      </c>
    </row>
    <row r="86" spans="2:14" x14ac:dyDescent="0.25">
      <c r="B86" s="4">
        <v>41</v>
      </c>
      <c r="C86" s="4">
        <v>192980496</v>
      </c>
      <c r="D86" s="4">
        <v>191608528</v>
      </c>
      <c r="E86" s="4">
        <v>177666576</v>
      </c>
      <c r="F86" s="4">
        <v>141203168</v>
      </c>
      <c r="G86" s="4">
        <v>146633024</v>
      </c>
      <c r="H86" s="4">
        <v>144799728</v>
      </c>
      <c r="I86" s="4">
        <v>1939724</v>
      </c>
      <c r="J86" s="4">
        <v>1664266</v>
      </c>
      <c r="K86" s="4">
        <v>1788392</v>
      </c>
      <c r="L86" s="4">
        <v>31731606</v>
      </c>
      <c r="M86" s="4">
        <v>30815376</v>
      </c>
      <c r="N86" s="4">
        <v>31306590</v>
      </c>
    </row>
    <row r="87" spans="2:14" x14ac:dyDescent="0.25">
      <c r="B87" s="4">
        <v>41.5</v>
      </c>
      <c r="C87" s="4">
        <v>198353968</v>
      </c>
      <c r="D87" s="4">
        <v>191416272</v>
      </c>
      <c r="E87" s="4">
        <v>178160176</v>
      </c>
      <c r="F87" s="4">
        <v>140517136</v>
      </c>
      <c r="G87" s="4">
        <v>150618304</v>
      </c>
      <c r="H87" s="4">
        <v>149485152</v>
      </c>
      <c r="I87" s="4">
        <v>1970138</v>
      </c>
      <c r="J87" s="4">
        <v>1497659</v>
      </c>
      <c r="K87" s="4">
        <v>1803735</v>
      </c>
      <c r="L87" s="4">
        <v>30965866</v>
      </c>
      <c r="M87" s="4">
        <v>30038938</v>
      </c>
      <c r="N87" s="4">
        <v>33372370</v>
      </c>
    </row>
    <row r="88" spans="2:14" x14ac:dyDescent="0.25">
      <c r="B88" s="4">
        <v>41.983333333333334</v>
      </c>
      <c r="C88" s="4">
        <v>197028880</v>
      </c>
      <c r="D88" s="4">
        <v>193347296</v>
      </c>
      <c r="E88" s="4">
        <v>183698688</v>
      </c>
      <c r="F88" s="4">
        <v>141873568</v>
      </c>
      <c r="G88" s="4">
        <v>152435600</v>
      </c>
      <c r="H88" s="4">
        <v>149552512</v>
      </c>
      <c r="I88" s="4">
        <v>1763645</v>
      </c>
      <c r="J88" s="4">
        <v>1530816</v>
      </c>
      <c r="K88" s="4">
        <v>1765906</v>
      </c>
      <c r="L88" s="4">
        <v>31954518</v>
      </c>
      <c r="M88" s="4">
        <v>32292982</v>
      </c>
      <c r="N88" s="4">
        <v>32722914</v>
      </c>
    </row>
    <row r="89" spans="2:14" x14ac:dyDescent="0.25">
      <c r="B89" s="4">
        <v>42.483333333333334</v>
      </c>
      <c r="C89" s="4">
        <v>200834880</v>
      </c>
      <c r="D89" s="4">
        <v>191619440</v>
      </c>
      <c r="E89" s="4">
        <v>182816736</v>
      </c>
      <c r="F89" s="4">
        <v>148122848</v>
      </c>
      <c r="G89" s="4">
        <v>153508624</v>
      </c>
      <c r="H89" s="4">
        <v>157282496</v>
      </c>
      <c r="I89" s="4">
        <v>1797447</v>
      </c>
      <c r="J89" s="4">
        <v>1706086</v>
      </c>
      <c r="K89" s="4">
        <v>1770220</v>
      </c>
      <c r="L89" s="4">
        <v>33598476</v>
      </c>
      <c r="M89" s="4">
        <v>31898166</v>
      </c>
      <c r="N89" s="4">
        <v>33053276</v>
      </c>
    </row>
    <row r="90" spans="2:14" x14ac:dyDescent="0.25">
      <c r="B90" s="4">
        <v>42.983333333333334</v>
      </c>
      <c r="C90" s="4">
        <v>202870384</v>
      </c>
      <c r="D90" s="4">
        <v>194312560</v>
      </c>
      <c r="E90" s="4">
        <v>188159568</v>
      </c>
      <c r="F90" s="4">
        <v>149651952</v>
      </c>
      <c r="G90" s="4">
        <v>153342032</v>
      </c>
      <c r="H90" s="4">
        <v>153283248</v>
      </c>
      <c r="I90" s="4">
        <v>1842746</v>
      </c>
      <c r="J90" s="4">
        <v>1586418</v>
      </c>
      <c r="K90" s="4">
        <v>1976134</v>
      </c>
      <c r="L90" s="4">
        <v>32529552</v>
      </c>
      <c r="M90" s="4">
        <v>32630748</v>
      </c>
      <c r="N90" s="4">
        <v>34771488</v>
      </c>
    </row>
    <row r="91" spans="2:14" x14ac:dyDescent="0.25">
      <c r="B91" s="4">
        <v>43.483333333333334</v>
      </c>
      <c r="C91" s="4">
        <v>207874768</v>
      </c>
      <c r="D91" s="4">
        <v>201466256</v>
      </c>
      <c r="E91" s="4">
        <v>189272544</v>
      </c>
      <c r="F91" s="4">
        <v>152290576</v>
      </c>
      <c r="G91" s="4">
        <v>157293248</v>
      </c>
      <c r="H91" s="4">
        <v>157810096</v>
      </c>
      <c r="I91" s="4">
        <v>1522688</v>
      </c>
      <c r="J91" s="4">
        <v>1646055</v>
      </c>
      <c r="K91" s="4">
        <v>1866810</v>
      </c>
      <c r="L91" s="4">
        <v>32904116</v>
      </c>
      <c r="M91" s="4">
        <v>32966258</v>
      </c>
      <c r="N91" s="4">
        <v>35715092</v>
      </c>
    </row>
    <row r="92" spans="2:14" x14ac:dyDescent="0.25">
      <c r="B92" s="4">
        <v>44</v>
      </c>
      <c r="C92" s="4">
        <v>208263856</v>
      </c>
      <c r="D92" s="4">
        <v>202136256</v>
      </c>
      <c r="E92" s="4">
        <v>190210544</v>
      </c>
      <c r="F92" s="4">
        <v>153121856</v>
      </c>
      <c r="G92" s="4">
        <v>158677904</v>
      </c>
      <c r="H92" s="4">
        <v>159307648</v>
      </c>
      <c r="I92" s="4">
        <v>1657803</v>
      </c>
      <c r="J92" s="4">
        <v>1577437</v>
      </c>
      <c r="K92" s="4">
        <v>1927099</v>
      </c>
      <c r="L92" s="4">
        <v>33597816</v>
      </c>
      <c r="M92" s="4">
        <v>32588326</v>
      </c>
      <c r="N92" s="4">
        <v>34965664</v>
      </c>
    </row>
    <row r="93" spans="2:14" x14ac:dyDescent="0.25">
      <c r="B93" s="4">
        <v>44.5</v>
      </c>
      <c r="C93" s="4">
        <v>211992640</v>
      </c>
      <c r="D93" s="4">
        <v>206666432</v>
      </c>
      <c r="E93" s="4">
        <v>189950432</v>
      </c>
      <c r="F93" s="4">
        <v>153629056</v>
      </c>
      <c r="G93" s="4">
        <v>160975648</v>
      </c>
      <c r="H93" s="4">
        <v>160803056</v>
      </c>
      <c r="I93" s="4">
        <v>1775524</v>
      </c>
      <c r="J93" s="4">
        <v>1811527</v>
      </c>
      <c r="K93" s="4">
        <v>1783850</v>
      </c>
      <c r="L93" s="4">
        <v>34944112</v>
      </c>
      <c r="M93" s="4">
        <v>33960980</v>
      </c>
      <c r="N93" s="4">
        <v>35724836</v>
      </c>
    </row>
    <row r="94" spans="2:14" x14ac:dyDescent="0.25">
      <c r="B94" s="4">
        <v>45</v>
      </c>
      <c r="C94" s="4">
        <v>214412176</v>
      </c>
      <c r="D94" s="4">
        <v>207590096</v>
      </c>
      <c r="E94" s="4">
        <v>190015696</v>
      </c>
      <c r="F94" s="4">
        <v>156686768</v>
      </c>
      <c r="G94" s="4">
        <v>159340912</v>
      </c>
      <c r="H94" s="4">
        <v>163030240</v>
      </c>
      <c r="I94" s="4">
        <v>1824841</v>
      </c>
      <c r="J94" s="4">
        <v>1451979</v>
      </c>
      <c r="K94" s="4">
        <v>1708775</v>
      </c>
      <c r="L94" s="4">
        <v>34973784</v>
      </c>
      <c r="M94" s="4">
        <v>34390444</v>
      </c>
      <c r="N94" s="4">
        <v>36172012</v>
      </c>
    </row>
    <row r="95" spans="2:14" x14ac:dyDescent="0.25">
      <c r="B95" s="4">
        <v>45.5</v>
      </c>
      <c r="C95" s="4">
        <v>216253856</v>
      </c>
      <c r="D95" s="4">
        <v>210675488</v>
      </c>
      <c r="E95" s="4">
        <v>194563792</v>
      </c>
      <c r="F95" s="4">
        <v>156721824</v>
      </c>
      <c r="G95" s="4">
        <v>160906400</v>
      </c>
      <c r="H95" s="4">
        <v>162179504</v>
      </c>
      <c r="I95" s="4">
        <v>1590427</v>
      </c>
      <c r="J95" s="4">
        <v>1457207</v>
      </c>
      <c r="K95" s="4">
        <v>1755514</v>
      </c>
      <c r="L95" s="4">
        <v>35464380</v>
      </c>
      <c r="M95" s="4">
        <v>33547402</v>
      </c>
      <c r="N95" s="4">
        <v>36713872</v>
      </c>
    </row>
    <row r="96" spans="2:14" x14ac:dyDescent="0.25">
      <c r="B96" s="4">
        <v>46</v>
      </c>
      <c r="C96" s="4">
        <v>216207824</v>
      </c>
      <c r="D96" s="4">
        <v>210596352</v>
      </c>
      <c r="E96" s="4">
        <v>199826208</v>
      </c>
      <c r="F96" s="4">
        <v>159216112</v>
      </c>
      <c r="G96" s="4">
        <v>166953856</v>
      </c>
      <c r="H96" s="4">
        <v>165989760</v>
      </c>
      <c r="I96" s="4">
        <v>1835128</v>
      </c>
      <c r="J96" s="4">
        <v>1612435</v>
      </c>
      <c r="K96" s="4">
        <v>1763424</v>
      </c>
      <c r="L96" s="4">
        <v>35885288</v>
      </c>
      <c r="M96" s="4">
        <v>35385708</v>
      </c>
      <c r="N96" s="4">
        <v>37483564</v>
      </c>
    </row>
    <row r="97" spans="2:14" x14ac:dyDescent="0.25">
      <c r="B97" s="4">
        <v>46.5</v>
      </c>
      <c r="C97" s="4">
        <v>219568384</v>
      </c>
      <c r="D97" s="4">
        <v>212315696</v>
      </c>
      <c r="E97" s="4">
        <v>197787152</v>
      </c>
      <c r="F97" s="4">
        <v>159438480</v>
      </c>
      <c r="G97" s="4">
        <v>165876704</v>
      </c>
      <c r="H97" s="4">
        <v>170530560</v>
      </c>
      <c r="I97" s="4">
        <v>2015751</v>
      </c>
      <c r="J97" s="4">
        <v>1718640</v>
      </c>
      <c r="K97" s="4">
        <v>1893037</v>
      </c>
      <c r="L97" s="4">
        <v>35774496</v>
      </c>
      <c r="M97" s="4">
        <v>34930940</v>
      </c>
      <c r="N97" s="4">
        <v>37421792</v>
      </c>
    </row>
    <row r="98" spans="2:14" x14ac:dyDescent="0.25">
      <c r="B98" s="4">
        <v>46.983333333333334</v>
      </c>
      <c r="C98" s="4">
        <v>218312560</v>
      </c>
      <c r="D98" s="4">
        <v>219590368</v>
      </c>
      <c r="E98" s="4">
        <v>202731840</v>
      </c>
      <c r="F98" s="4">
        <v>162958544</v>
      </c>
      <c r="G98" s="4">
        <v>168947312</v>
      </c>
      <c r="H98" s="4">
        <v>170064512</v>
      </c>
      <c r="I98" s="4">
        <v>1745313</v>
      </c>
      <c r="J98" s="4">
        <v>1614284</v>
      </c>
      <c r="K98" s="4">
        <v>1821184</v>
      </c>
      <c r="L98" s="4">
        <v>36752808</v>
      </c>
      <c r="M98" s="4">
        <v>35408196</v>
      </c>
      <c r="N98" s="4">
        <v>38204796</v>
      </c>
    </row>
    <row r="99" spans="2:14" x14ac:dyDescent="0.25">
      <c r="B99" s="4">
        <v>47.5</v>
      </c>
      <c r="C99" s="4">
        <v>220428128</v>
      </c>
      <c r="D99" s="4">
        <v>218662096</v>
      </c>
      <c r="E99" s="4">
        <v>204249680</v>
      </c>
      <c r="F99" s="4">
        <v>163938432</v>
      </c>
      <c r="G99" s="4">
        <v>169749824</v>
      </c>
      <c r="H99" s="4">
        <v>172137584</v>
      </c>
      <c r="I99" s="4">
        <v>1827217</v>
      </c>
      <c r="J99" s="4">
        <v>1768516</v>
      </c>
      <c r="K99" s="4">
        <v>1913561</v>
      </c>
      <c r="L99" s="4">
        <v>37558116</v>
      </c>
      <c r="M99" s="4">
        <v>35621952</v>
      </c>
      <c r="N99" s="4">
        <v>39322440</v>
      </c>
    </row>
    <row r="100" spans="2:14" x14ac:dyDescent="0.25">
      <c r="B100" s="4">
        <v>48</v>
      </c>
      <c r="C100" s="4">
        <v>222738816</v>
      </c>
      <c r="D100" s="4">
        <v>218062576</v>
      </c>
      <c r="E100" s="4">
        <v>206027376</v>
      </c>
      <c r="F100" s="4">
        <v>163360176</v>
      </c>
      <c r="G100" s="4">
        <v>171659248</v>
      </c>
      <c r="H100" s="4">
        <v>169145136</v>
      </c>
      <c r="I100" s="4">
        <v>1943308</v>
      </c>
      <c r="J100" s="4">
        <v>1792752</v>
      </c>
      <c r="K100" s="4">
        <v>1891855</v>
      </c>
      <c r="L100" s="4">
        <v>37132472</v>
      </c>
      <c r="M100" s="4">
        <v>37282408</v>
      </c>
      <c r="N100" s="4">
        <v>38943100</v>
      </c>
    </row>
    <row r="101" spans="2:14" x14ac:dyDescent="0.25">
      <c r="B101" s="4">
        <v>48.483333333333334</v>
      </c>
      <c r="C101" s="4">
        <v>222022144</v>
      </c>
      <c r="D101" s="4">
        <v>224254096</v>
      </c>
      <c r="E101" s="4">
        <v>205292240</v>
      </c>
      <c r="F101" s="4">
        <v>172304480</v>
      </c>
      <c r="G101" s="4">
        <v>173339552</v>
      </c>
      <c r="H101" s="4">
        <v>173668272</v>
      </c>
      <c r="I101" s="4">
        <v>1722974</v>
      </c>
      <c r="J101" s="4">
        <v>1545589</v>
      </c>
      <c r="K101" s="4">
        <v>1822691</v>
      </c>
      <c r="L101" s="4">
        <v>38326664</v>
      </c>
      <c r="M101" s="4">
        <v>36993120</v>
      </c>
      <c r="N101" s="4">
        <v>39183528</v>
      </c>
    </row>
    <row r="102" spans="2:14" x14ac:dyDescent="0.25">
      <c r="B102" s="4">
        <v>49</v>
      </c>
      <c r="C102" s="4">
        <v>227779776</v>
      </c>
      <c r="D102" s="4">
        <v>223974400</v>
      </c>
      <c r="E102" s="4">
        <v>202305248</v>
      </c>
      <c r="F102" s="4">
        <v>167397744</v>
      </c>
      <c r="G102" s="4">
        <v>174193920</v>
      </c>
      <c r="H102" s="4">
        <v>176827232</v>
      </c>
      <c r="I102" s="4">
        <v>1975366</v>
      </c>
      <c r="J102" s="4">
        <v>1376131</v>
      </c>
      <c r="K102" s="4">
        <v>2227928</v>
      </c>
      <c r="L102" s="4">
        <v>39108352</v>
      </c>
      <c r="M102" s="4">
        <v>38790488</v>
      </c>
      <c r="N102" s="4">
        <v>39809052</v>
      </c>
    </row>
    <row r="103" spans="2:14" x14ac:dyDescent="0.25">
      <c r="B103" s="4">
        <v>49.5</v>
      </c>
      <c r="C103" s="4">
        <v>226042560</v>
      </c>
      <c r="D103" s="4">
        <v>227055936</v>
      </c>
      <c r="E103" s="4">
        <v>207018464</v>
      </c>
      <c r="F103" s="4">
        <v>166530688</v>
      </c>
      <c r="G103" s="4">
        <v>179098656</v>
      </c>
      <c r="H103" s="4">
        <v>181315008</v>
      </c>
      <c r="I103" s="4">
        <v>1885374</v>
      </c>
      <c r="J103" s="4">
        <v>1430110</v>
      </c>
      <c r="K103" s="4">
        <v>2006049</v>
      </c>
      <c r="L103" s="4">
        <v>39671408</v>
      </c>
      <c r="M103" s="4">
        <v>37924004</v>
      </c>
      <c r="N103" s="4">
        <v>41660148</v>
      </c>
    </row>
    <row r="104" spans="2:14" x14ac:dyDescent="0.25">
      <c r="B104" s="4">
        <v>50</v>
      </c>
      <c r="C104" s="4">
        <v>228478992</v>
      </c>
      <c r="D104" s="4">
        <v>227235184</v>
      </c>
      <c r="E104" s="4">
        <v>205634064</v>
      </c>
      <c r="F104" s="4">
        <v>171712784</v>
      </c>
      <c r="G104" s="4">
        <v>179661232</v>
      </c>
      <c r="H104" s="4">
        <v>180124096</v>
      </c>
      <c r="I104" s="4">
        <v>1806956</v>
      </c>
      <c r="J104" s="4">
        <v>1674456</v>
      </c>
      <c r="K104" s="4">
        <v>1815942</v>
      </c>
      <c r="L104" s="4">
        <v>37876764</v>
      </c>
      <c r="M104" s="4">
        <v>38854788</v>
      </c>
      <c r="N104" s="4">
        <v>42160552</v>
      </c>
    </row>
    <row r="105" spans="2:14" x14ac:dyDescent="0.25">
      <c r="B105" s="4">
        <v>50.483333333333334</v>
      </c>
      <c r="C105" s="4">
        <v>229504560</v>
      </c>
      <c r="D105" s="4">
        <v>229308848</v>
      </c>
      <c r="E105" s="4">
        <v>208464320</v>
      </c>
      <c r="F105" s="4">
        <v>170443760</v>
      </c>
      <c r="G105" s="4">
        <v>178741712</v>
      </c>
      <c r="H105" s="4">
        <v>178239360</v>
      </c>
      <c r="I105" s="4">
        <v>1933026</v>
      </c>
      <c r="J105" s="4">
        <v>1617911</v>
      </c>
      <c r="K105" s="4">
        <v>1916381</v>
      </c>
      <c r="L105" s="4">
        <v>40176324</v>
      </c>
      <c r="M105" s="4">
        <v>39476400</v>
      </c>
      <c r="N105" s="4">
        <v>41749204</v>
      </c>
    </row>
    <row r="106" spans="2:14" x14ac:dyDescent="0.25">
      <c r="B106" s="4">
        <v>50.983333333333334</v>
      </c>
      <c r="C106" s="4">
        <v>228334528</v>
      </c>
      <c r="D106" s="4">
        <v>229775568</v>
      </c>
      <c r="E106" s="4">
        <v>213009312</v>
      </c>
      <c r="F106" s="4">
        <v>174212032</v>
      </c>
      <c r="G106" s="4">
        <v>183816848</v>
      </c>
      <c r="H106" s="4">
        <v>185157488</v>
      </c>
      <c r="I106" s="4">
        <v>1810277</v>
      </c>
      <c r="J106" s="4">
        <v>1627317</v>
      </c>
      <c r="K106" s="4">
        <v>2129946</v>
      </c>
      <c r="L106" s="4">
        <v>42327540</v>
      </c>
      <c r="M106" s="4">
        <v>40331348</v>
      </c>
      <c r="N106" s="4">
        <v>40560404</v>
      </c>
    </row>
    <row r="107" spans="2:14" x14ac:dyDescent="0.25">
      <c r="B107" s="4">
        <v>51.483333333333334</v>
      </c>
      <c r="C107" s="4">
        <v>230140560</v>
      </c>
      <c r="D107" s="4">
        <v>236672432</v>
      </c>
      <c r="E107" s="4">
        <v>214689904</v>
      </c>
      <c r="F107" s="4">
        <v>176776000</v>
      </c>
      <c r="G107" s="4">
        <v>186650880</v>
      </c>
      <c r="H107" s="4">
        <v>183576880</v>
      </c>
      <c r="I107" s="4">
        <v>1699626</v>
      </c>
      <c r="J107" s="4">
        <v>1794289</v>
      </c>
      <c r="K107" s="4">
        <v>1767127</v>
      </c>
      <c r="L107" s="4">
        <v>41459044</v>
      </c>
      <c r="M107" s="4">
        <v>40326152</v>
      </c>
      <c r="N107" s="4">
        <v>42212432</v>
      </c>
    </row>
    <row r="108" spans="2:14" x14ac:dyDescent="0.25">
      <c r="B108" s="4">
        <v>51.983333333333334</v>
      </c>
      <c r="C108" s="4">
        <v>230930928</v>
      </c>
      <c r="D108" s="4">
        <v>234732864</v>
      </c>
      <c r="E108" s="4">
        <v>210597280</v>
      </c>
      <c r="F108" s="4">
        <v>178988784</v>
      </c>
      <c r="G108" s="4">
        <v>185010864</v>
      </c>
      <c r="H108" s="4">
        <v>188541872</v>
      </c>
      <c r="I108" s="4">
        <v>1962224</v>
      </c>
      <c r="J108" s="4">
        <v>1673812</v>
      </c>
      <c r="K108" s="4">
        <v>1896507</v>
      </c>
      <c r="L108" s="4">
        <v>41223184</v>
      </c>
      <c r="M108" s="4">
        <v>39415996</v>
      </c>
      <c r="N108" s="4">
        <v>42635680</v>
      </c>
    </row>
    <row r="109" spans="2:14" x14ac:dyDescent="0.25">
      <c r="B109" s="4">
        <v>52.5</v>
      </c>
      <c r="C109" s="4">
        <v>231504864</v>
      </c>
      <c r="D109" s="4">
        <v>234436816</v>
      </c>
      <c r="E109" s="4">
        <v>214121312</v>
      </c>
      <c r="F109" s="4">
        <v>178717616</v>
      </c>
      <c r="G109" s="4">
        <v>186881376</v>
      </c>
      <c r="H109" s="4">
        <v>190885696</v>
      </c>
      <c r="I109" s="4">
        <v>1810323</v>
      </c>
      <c r="J109" s="4">
        <v>1535634</v>
      </c>
      <c r="K109" s="4">
        <v>1744314</v>
      </c>
      <c r="L109" s="4">
        <v>43320864</v>
      </c>
      <c r="M109" s="4">
        <v>40753836</v>
      </c>
      <c r="N109" s="4">
        <v>42663312</v>
      </c>
    </row>
    <row r="110" spans="2:14" x14ac:dyDescent="0.25">
      <c r="B110" s="4">
        <v>53</v>
      </c>
      <c r="C110" s="4">
        <v>236381936</v>
      </c>
      <c r="D110" s="4">
        <v>239781584</v>
      </c>
      <c r="E110" s="4">
        <v>210243072</v>
      </c>
      <c r="F110" s="4">
        <v>179160736</v>
      </c>
      <c r="G110" s="4">
        <v>189009456</v>
      </c>
      <c r="H110" s="4">
        <v>189363712</v>
      </c>
      <c r="I110" s="4">
        <v>1659869</v>
      </c>
      <c r="J110" s="4">
        <v>1278312</v>
      </c>
      <c r="K110" s="4">
        <v>1631377</v>
      </c>
      <c r="L110" s="4">
        <v>43298228</v>
      </c>
      <c r="M110" s="4">
        <v>40154936</v>
      </c>
      <c r="N110" s="4">
        <v>44833260</v>
      </c>
    </row>
    <row r="111" spans="2:14" x14ac:dyDescent="0.25">
      <c r="B111" s="4">
        <v>53.483333333333334</v>
      </c>
      <c r="C111" s="4">
        <v>234277872</v>
      </c>
      <c r="D111" s="4">
        <v>240263920</v>
      </c>
      <c r="E111" s="4">
        <v>214301168</v>
      </c>
      <c r="F111" s="4">
        <v>180397760</v>
      </c>
      <c r="G111" s="4">
        <v>191273280</v>
      </c>
      <c r="H111" s="4">
        <v>193058128</v>
      </c>
      <c r="I111" s="4">
        <v>1533561</v>
      </c>
      <c r="J111" s="4">
        <v>1579915</v>
      </c>
      <c r="K111" s="4">
        <v>1998024</v>
      </c>
      <c r="L111" s="4">
        <v>43048192</v>
      </c>
      <c r="M111" s="4">
        <v>42301396</v>
      </c>
      <c r="N111" s="4">
        <v>43538292</v>
      </c>
    </row>
    <row r="112" spans="2:14" x14ac:dyDescent="0.25">
      <c r="B112" s="4">
        <v>54</v>
      </c>
      <c r="C112" s="4">
        <v>233853984</v>
      </c>
      <c r="D112" s="4">
        <v>242067536</v>
      </c>
      <c r="E112" s="4">
        <v>220260528</v>
      </c>
      <c r="F112" s="4">
        <v>180435856</v>
      </c>
      <c r="G112" s="4">
        <v>188942896</v>
      </c>
      <c r="H112" s="4">
        <v>195313488</v>
      </c>
      <c r="I112" s="4">
        <v>1937482</v>
      </c>
      <c r="J112" s="4">
        <v>1634838</v>
      </c>
      <c r="K112" s="4">
        <v>1974788</v>
      </c>
      <c r="L112" s="4">
        <v>43010100</v>
      </c>
      <c r="M112" s="4">
        <v>42471736</v>
      </c>
      <c r="N112" s="4">
        <v>46783656</v>
      </c>
    </row>
    <row r="113" spans="2:14" x14ac:dyDescent="0.25">
      <c r="B113" s="4">
        <v>54.5</v>
      </c>
      <c r="C113" s="4">
        <v>232592704</v>
      </c>
      <c r="D113" s="4">
        <v>241247248</v>
      </c>
      <c r="E113" s="4">
        <v>218569808</v>
      </c>
      <c r="F113" s="4">
        <v>189241904</v>
      </c>
      <c r="G113" s="4">
        <v>194231136</v>
      </c>
      <c r="H113" s="4">
        <v>195940464</v>
      </c>
      <c r="I113" s="4">
        <v>1986600</v>
      </c>
      <c r="J113" s="4">
        <v>1348929</v>
      </c>
      <c r="K113" s="4">
        <v>1833818</v>
      </c>
      <c r="L113" s="4">
        <v>44999124</v>
      </c>
      <c r="M113" s="4">
        <v>41974116</v>
      </c>
      <c r="N113" s="4">
        <v>45965516</v>
      </c>
    </row>
    <row r="114" spans="2:14" x14ac:dyDescent="0.25">
      <c r="B114" s="4">
        <v>54.983333333333334</v>
      </c>
      <c r="C114" s="4">
        <v>240385200</v>
      </c>
      <c r="D114" s="4">
        <v>244291008</v>
      </c>
      <c r="E114" s="4">
        <v>217298384</v>
      </c>
      <c r="F114" s="4">
        <v>187702016</v>
      </c>
      <c r="G114" s="4">
        <v>194108752</v>
      </c>
      <c r="H114" s="4">
        <v>195601424</v>
      </c>
      <c r="I114" s="4">
        <v>1797899</v>
      </c>
      <c r="J114" s="4">
        <v>1566466</v>
      </c>
      <c r="K114" s="4">
        <v>1873129</v>
      </c>
      <c r="L114" s="4">
        <v>45090728</v>
      </c>
      <c r="M114" s="4">
        <v>43068700</v>
      </c>
      <c r="N114" s="4">
        <v>46680256</v>
      </c>
    </row>
    <row r="115" spans="2:14" x14ac:dyDescent="0.25">
      <c r="B115" s="4">
        <v>55.5</v>
      </c>
      <c r="C115" s="4">
        <v>236325536</v>
      </c>
      <c r="D115" s="4">
        <v>246969696</v>
      </c>
      <c r="E115" s="4">
        <v>218024000</v>
      </c>
      <c r="F115" s="4">
        <v>186951968</v>
      </c>
      <c r="G115" s="4">
        <v>199222720</v>
      </c>
      <c r="H115" s="4">
        <v>195819984</v>
      </c>
      <c r="I115" s="4">
        <v>1721106</v>
      </c>
      <c r="J115" s="4">
        <v>1585346</v>
      </c>
      <c r="K115" s="4">
        <v>1985703</v>
      </c>
      <c r="L115" s="4">
        <v>45995988</v>
      </c>
      <c r="M115" s="4">
        <v>44781252</v>
      </c>
      <c r="N115" s="4">
        <v>48146240</v>
      </c>
    </row>
    <row r="116" spans="2:14" x14ac:dyDescent="0.25">
      <c r="B116" s="4">
        <v>56</v>
      </c>
      <c r="C116" s="4">
        <v>242360912</v>
      </c>
      <c r="D116" s="4">
        <v>247389232</v>
      </c>
      <c r="E116" s="4">
        <v>217234832</v>
      </c>
      <c r="F116" s="4">
        <v>189024016</v>
      </c>
      <c r="G116" s="4">
        <v>199629808</v>
      </c>
      <c r="H116" s="4">
        <v>201804704</v>
      </c>
      <c r="I116" s="4">
        <v>1796381</v>
      </c>
      <c r="J116" s="4">
        <v>1691092</v>
      </c>
      <c r="K116" s="4">
        <v>2099693</v>
      </c>
      <c r="L116" s="4">
        <v>45788212</v>
      </c>
      <c r="M116" s="4">
        <v>45517572</v>
      </c>
      <c r="N116" s="4">
        <v>48560960</v>
      </c>
    </row>
    <row r="117" spans="2:14" x14ac:dyDescent="0.25">
      <c r="B117" s="4">
        <v>56.5</v>
      </c>
      <c r="C117" s="4">
        <v>237528880</v>
      </c>
      <c r="D117" s="4">
        <v>245437488</v>
      </c>
      <c r="E117" s="4">
        <v>216619232</v>
      </c>
      <c r="F117" s="4">
        <v>190552336</v>
      </c>
      <c r="G117" s="4">
        <v>202745568</v>
      </c>
      <c r="H117" s="4">
        <v>204178336</v>
      </c>
      <c r="I117" s="4">
        <v>2064130</v>
      </c>
      <c r="J117" s="4">
        <v>1677705</v>
      </c>
      <c r="K117" s="4">
        <v>1709592</v>
      </c>
      <c r="L117" s="4">
        <v>46641272</v>
      </c>
      <c r="M117" s="4">
        <v>45705568</v>
      </c>
      <c r="N117" s="4">
        <v>46564692</v>
      </c>
    </row>
    <row r="118" spans="2:14" x14ac:dyDescent="0.25">
      <c r="B118" s="4">
        <v>57</v>
      </c>
      <c r="C118" s="4">
        <v>239525344</v>
      </c>
      <c r="D118" s="4">
        <v>245777136</v>
      </c>
      <c r="E118" s="4">
        <v>221267984</v>
      </c>
      <c r="F118" s="4">
        <v>192834624</v>
      </c>
      <c r="G118" s="4">
        <v>201764032</v>
      </c>
      <c r="H118" s="4">
        <v>203040928</v>
      </c>
      <c r="I118" s="4">
        <v>2023929</v>
      </c>
      <c r="J118" s="4">
        <v>1565129</v>
      </c>
      <c r="K118" s="4">
        <v>2168742</v>
      </c>
      <c r="L118" s="4">
        <v>46585260</v>
      </c>
      <c r="M118" s="4">
        <v>48061040</v>
      </c>
      <c r="N118" s="4">
        <v>48465200</v>
      </c>
    </row>
    <row r="119" spans="2:14" x14ac:dyDescent="0.25">
      <c r="B119" s="4">
        <v>57.5</v>
      </c>
      <c r="C119" s="4">
        <v>242579728</v>
      </c>
      <c r="D119" s="4">
        <v>247581696</v>
      </c>
      <c r="E119" s="4">
        <v>223850048</v>
      </c>
      <c r="F119" s="4">
        <v>192615856</v>
      </c>
      <c r="G119" s="4">
        <v>201374384</v>
      </c>
      <c r="H119" s="4">
        <v>208039680</v>
      </c>
      <c r="I119" s="4">
        <v>1806303</v>
      </c>
      <c r="J119" s="4">
        <v>1471120</v>
      </c>
      <c r="K119" s="4">
        <v>1940696</v>
      </c>
      <c r="L119" s="4">
        <v>47788544</v>
      </c>
      <c r="M119" s="4">
        <v>45016132</v>
      </c>
      <c r="N119" s="4">
        <v>49020028</v>
      </c>
    </row>
    <row r="120" spans="2:14" x14ac:dyDescent="0.25">
      <c r="B120" s="4">
        <v>58</v>
      </c>
      <c r="C120" s="4">
        <v>241626080</v>
      </c>
      <c r="D120" s="4">
        <v>251833600</v>
      </c>
      <c r="E120" s="4">
        <v>224990240</v>
      </c>
      <c r="F120" s="4">
        <v>195021760</v>
      </c>
      <c r="G120" s="4">
        <v>202198480</v>
      </c>
      <c r="H120" s="4">
        <v>205343328</v>
      </c>
      <c r="I120" s="4">
        <v>1855476</v>
      </c>
      <c r="J120" s="4">
        <v>1432438</v>
      </c>
      <c r="K120" s="4">
        <v>1931020</v>
      </c>
      <c r="L120" s="4">
        <v>48732760</v>
      </c>
      <c r="M120" s="4">
        <v>47522552</v>
      </c>
      <c r="N120" s="4">
        <v>51488692</v>
      </c>
    </row>
    <row r="121" spans="2:14" x14ac:dyDescent="0.25">
      <c r="B121" s="4">
        <v>58.483333333333334</v>
      </c>
      <c r="C121" s="4">
        <v>238103904</v>
      </c>
      <c r="D121" s="4">
        <v>248843648</v>
      </c>
      <c r="E121" s="4">
        <v>224974080</v>
      </c>
      <c r="F121" s="4">
        <v>193646336</v>
      </c>
      <c r="G121" s="4">
        <v>206076944</v>
      </c>
      <c r="H121" s="4">
        <v>209647632</v>
      </c>
      <c r="I121" s="4">
        <v>2011762</v>
      </c>
      <c r="J121" s="4">
        <v>1894388</v>
      </c>
      <c r="K121" s="4">
        <v>2329906</v>
      </c>
      <c r="L121" s="4">
        <v>49291368</v>
      </c>
      <c r="M121" s="4">
        <v>47880884</v>
      </c>
      <c r="N121" s="4">
        <v>50761368</v>
      </c>
    </row>
    <row r="122" spans="2:14" x14ac:dyDescent="0.25">
      <c r="B122" s="4">
        <v>58.983333333333334</v>
      </c>
      <c r="C122" s="4">
        <v>242995280</v>
      </c>
      <c r="D122" s="4">
        <v>253110240</v>
      </c>
      <c r="E122" s="4">
        <v>222009952</v>
      </c>
      <c r="F122" s="4">
        <v>195305184</v>
      </c>
      <c r="G122" s="4">
        <v>207226784</v>
      </c>
      <c r="H122" s="4">
        <v>209387616</v>
      </c>
      <c r="I122" s="4">
        <v>2086242</v>
      </c>
      <c r="J122" s="4">
        <v>1460334</v>
      </c>
      <c r="K122" s="4">
        <v>2193625</v>
      </c>
      <c r="L122" s="4">
        <v>47410832</v>
      </c>
      <c r="M122" s="4">
        <v>46076588</v>
      </c>
      <c r="N122" s="4">
        <v>51252180</v>
      </c>
    </row>
    <row r="123" spans="2:14" x14ac:dyDescent="0.25">
      <c r="B123" s="4">
        <v>59.483333333333334</v>
      </c>
      <c r="C123" s="4">
        <v>244928032</v>
      </c>
      <c r="D123" s="4">
        <v>250416224</v>
      </c>
      <c r="E123" s="4">
        <v>223381680</v>
      </c>
      <c r="F123" s="4">
        <v>197787808</v>
      </c>
      <c r="G123" s="4">
        <v>207805952</v>
      </c>
      <c r="H123" s="4">
        <v>209574448</v>
      </c>
      <c r="I123" s="4">
        <v>1717297</v>
      </c>
      <c r="J123" s="4">
        <v>1763503</v>
      </c>
      <c r="K123" s="4">
        <v>2090948</v>
      </c>
      <c r="L123" s="4">
        <v>48139936</v>
      </c>
      <c r="M123" s="4">
        <v>48707000</v>
      </c>
      <c r="N123" s="4">
        <v>52293196</v>
      </c>
    </row>
    <row r="124" spans="2:14" x14ac:dyDescent="0.25">
      <c r="B124" s="4">
        <v>59.983333333333334</v>
      </c>
      <c r="C124" s="4">
        <v>244236816</v>
      </c>
      <c r="D124" s="4">
        <v>251567072</v>
      </c>
      <c r="E124" s="4">
        <v>227192384</v>
      </c>
      <c r="F124" s="4">
        <v>200343488</v>
      </c>
      <c r="G124" s="4">
        <v>206778288</v>
      </c>
      <c r="H124" s="4">
        <v>208740912</v>
      </c>
      <c r="I124" s="4">
        <v>2031396</v>
      </c>
      <c r="J124" s="4">
        <v>1642515</v>
      </c>
      <c r="K124" s="4">
        <v>1966741</v>
      </c>
      <c r="L124" s="4">
        <v>50356860</v>
      </c>
      <c r="M124" s="4">
        <v>49373916</v>
      </c>
      <c r="N124" s="4">
        <v>49749476</v>
      </c>
    </row>
    <row r="125" spans="2:14" x14ac:dyDescent="0.25">
      <c r="B125" s="4">
        <v>60.5</v>
      </c>
      <c r="C125" s="4">
        <v>242621120</v>
      </c>
      <c r="D125" s="4">
        <v>251882016</v>
      </c>
      <c r="E125" s="4">
        <v>224481440</v>
      </c>
      <c r="F125" s="4">
        <v>202703648</v>
      </c>
      <c r="G125" s="4">
        <v>207585376</v>
      </c>
      <c r="H125" s="4">
        <v>208535408</v>
      </c>
      <c r="I125" s="4">
        <v>2059657</v>
      </c>
      <c r="J125" s="4">
        <v>1735532</v>
      </c>
      <c r="K125" s="4">
        <v>1782790</v>
      </c>
      <c r="L125" s="4">
        <v>49771308</v>
      </c>
      <c r="M125" s="4">
        <v>48070152</v>
      </c>
      <c r="N125" s="4">
        <v>50959320</v>
      </c>
    </row>
    <row r="126" spans="2:14" x14ac:dyDescent="0.25">
      <c r="B126" s="4">
        <v>61</v>
      </c>
      <c r="C126" s="4">
        <v>243054512</v>
      </c>
      <c r="D126" s="4">
        <v>247378544</v>
      </c>
      <c r="E126" s="4">
        <v>224367392</v>
      </c>
      <c r="F126" s="4">
        <v>201964400</v>
      </c>
      <c r="G126" s="4">
        <v>210318976</v>
      </c>
      <c r="H126" s="4">
        <v>213420576</v>
      </c>
      <c r="I126" s="4">
        <v>1643027</v>
      </c>
      <c r="J126" s="4">
        <v>1595197</v>
      </c>
      <c r="K126" s="4">
        <v>1508768</v>
      </c>
      <c r="L126" s="4">
        <v>49842892</v>
      </c>
      <c r="M126" s="4">
        <v>49354588</v>
      </c>
      <c r="N126" s="4">
        <v>53757768</v>
      </c>
    </row>
    <row r="127" spans="2:14" x14ac:dyDescent="0.25">
      <c r="B127" s="4">
        <v>61.483333333333334</v>
      </c>
      <c r="C127" s="4">
        <v>240999216</v>
      </c>
      <c r="D127" s="4">
        <v>253092192</v>
      </c>
      <c r="E127" s="4">
        <v>222930112</v>
      </c>
      <c r="F127" s="4">
        <v>204350448</v>
      </c>
      <c r="G127" s="4">
        <v>214354288</v>
      </c>
      <c r="H127" s="4">
        <v>213482640</v>
      </c>
      <c r="I127" s="4">
        <v>1833133</v>
      </c>
      <c r="J127" s="4">
        <v>1688152</v>
      </c>
      <c r="K127" s="4">
        <v>1990134</v>
      </c>
      <c r="L127" s="4">
        <v>51407180</v>
      </c>
      <c r="M127" s="4">
        <v>50841100</v>
      </c>
      <c r="N127" s="4">
        <v>53005828</v>
      </c>
    </row>
    <row r="128" spans="2:14" x14ac:dyDescent="0.25">
      <c r="B128" s="4">
        <v>62</v>
      </c>
      <c r="C128" s="4">
        <v>243916016</v>
      </c>
      <c r="D128" s="4">
        <v>256584688</v>
      </c>
      <c r="E128" s="4">
        <v>220948704</v>
      </c>
      <c r="F128" s="4">
        <v>203168368</v>
      </c>
      <c r="G128" s="4">
        <v>210038624</v>
      </c>
      <c r="H128" s="4">
        <v>215161248</v>
      </c>
      <c r="I128" s="4">
        <v>2027309</v>
      </c>
      <c r="J128" s="4">
        <v>1407916</v>
      </c>
      <c r="K128" s="4">
        <v>2220439</v>
      </c>
      <c r="L128" s="4">
        <v>51404296</v>
      </c>
      <c r="M128" s="4">
        <v>50174040</v>
      </c>
      <c r="N128" s="4">
        <v>54841636</v>
      </c>
    </row>
    <row r="129" spans="2:14" x14ac:dyDescent="0.25">
      <c r="B129" s="4">
        <v>62.5</v>
      </c>
      <c r="C129" s="4">
        <v>244526560</v>
      </c>
      <c r="D129" s="4">
        <v>251283136</v>
      </c>
      <c r="E129" s="4">
        <v>227222752</v>
      </c>
      <c r="F129" s="4">
        <v>206097280</v>
      </c>
      <c r="G129" s="4">
        <v>214793392</v>
      </c>
      <c r="H129" s="4">
        <v>216594192</v>
      </c>
      <c r="I129" s="4">
        <v>1979465</v>
      </c>
      <c r="J129" s="4">
        <v>1799942</v>
      </c>
      <c r="K129" s="4">
        <v>1920352</v>
      </c>
      <c r="L129" s="4">
        <v>51167504</v>
      </c>
      <c r="M129" s="4">
        <v>51632580</v>
      </c>
      <c r="N129" s="4">
        <v>54459820</v>
      </c>
    </row>
    <row r="130" spans="2:14" x14ac:dyDescent="0.25">
      <c r="B130" s="4">
        <v>62.983333333333334</v>
      </c>
      <c r="C130" s="4">
        <v>246200128</v>
      </c>
      <c r="D130" s="4">
        <v>254385888</v>
      </c>
      <c r="E130" s="4">
        <v>229281952</v>
      </c>
      <c r="F130" s="4">
        <v>207549744</v>
      </c>
      <c r="G130" s="4">
        <v>215275776</v>
      </c>
      <c r="H130" s="4">
        <v>216414800</v>
      </c>
      <c r="I130" s="4">
        <v>2087522</v>
      </c>
      <c r="J130" s="4">
        <v>1312304</v>
      </c>
      <c r="K130" s="4">
        <v>1908044</v>
      </c>
      <c r="L130" s="4">
        <v>51952664</v>
      </c>
      <c r="M130" s="4">
        <v>50772244</v>
      </c>
      <c r="N130" s="4">
        <v>55017380</v>
      </c>
    </row>
    <row r="131" spans="2:14" x14ac:dyDescent="0.25">
      <c r="B131" s="4">
        <v>63.5</v>
      </c>
      <c r="C131" s="4">
        <v>243580976</v>
      </c>
      <c r="D131" s="4">
        <v>254117184</v>
      </c>
      <c r="E131" s="4">
        <v>225485920</v>
      </c>
      <c r="F131" s="4">
        <v>204419456</v>
      </c>
      <c r="G131" s="4">
        <v>211712048</v>
      </c>
      <c r="H131" s="4">
        <v>222333024</v>
      </c>
      <c r="I131" s="4">
        <v>1783218</v>
      </c>
      <c r="J131" s="4">
        <v>1500641</v>
      </c>
      <c r="K131" s="4">
        <v>1937298</v>
      </c>
      <c r="L131" s="4">
        <v>52801448</v>
      </c>
      <c r="M131" s="4">
        <v>52756300</v>
      </c>
      <c r="N131" s="4">
        <v>57513500</v>
      </c>
    </row>
    <row r="132" spans="2:14" x14ac:dyDescent="0.25">
      <c r="B132" s="4">
        <v>64</v>
      </c>
      <c r="C132" s="4">
        <v>248518080</v>
      </c>
      <c r="D132" s="4">
        <v>255405728</v>
      </c>
      <c r="E132" s="4">
        <v>225271376</v>
      </c>
      <c r="F132" s="4">
        <v>211167600</v>
      </c>
      <c r="G132" s="4">
        <v>218305904</v>
      </c>
      <c r="H132" s="4">
        <v>219774736</v>
      </c>
      <c r="I132" s="4">
        <v>1916141</v>
      </c>
      <c r="J132" s="4">
        <v>1326864</v>
      </c>
      <c r="K132" s="4">
        <v>1953385</v>
      </c>
      <c r="L132" s="4">
        <v>53262280</v>
      </c>
      <c r="M132" s="4">
        <v>53111500</v>
      </c>
      <c r="N132" s="4">
        <v>56095160</v>
      </c>
    </row>
    <row r="133" spans="2:14" x14ac:dyDescent="0.25">
      <c r="B133" s="4">
        <v>64.5</v>
      </c>
      <c r="C133" s="4">
        <v>249173776</v>
      </c>
      <c r="D133" s="4">
        <v>253446048</v>
      </c>
      <c r="E133" s="4">
        <v>230480944</v>
      </c>
      <c r="F133" s="4">
        <v>208324384</v>
      </c>
      <c r="G133" s="4">
        <v>218032256</v>
      </c>
      <c r="H133" s="4">
        <v>222295632</v>
      </c>
      <c r="I133" s="4">
        <v>1983340</v>
      </c>
      <c r="J133" s="4">
        <v>1763745</v>
      </c>
      <c r="K133" s="4">
        <v>2042842</v>
      </c>
      <c r="L133" s="4">
        <v>52701128</v>
      </c>
      <c r="M133" s="4">
        <v>55359012</v>
      </c>
      <c r="N133" s="4">
        <v>57179608</v>
      </c>
    </row>
    <row r="134" spans="2:14" x14ac:dyDescent="0.25">
      <c r="B134" s="4">
        <v>64.983333333333334</v>
      </c>
      <c r="C134" s="4">
        <v>245231504</v>
      </c>
      <c r="D134" s="4">
        <v>254511312</v>
      </c>
      <c r="E134" s="4">
        <v>228427808</v>
      </c>
      <c r="F134" s="4">
        <v>207831104</v>
      </c>
      <c r="G134" s="4">
        <v>219891072</v>
      </c>
      <c r="H134" s="4">
        <v>223021440</v>
      </c>
      <c r="I134" s="4">
        <v>1985703</v>
      </c>
      <c r="J134" s="4">
        <v>1737794</v>
      </c>
      <c r="K134" s="4">
        <v>2024878</v>
      </c>
      <c r="L134" s="4">
        <v>54204404</v>
      </c>
      <c r="M134" s="4">
        <v>53472056</v>
      </c>
      <c r="N134" s="4">
        <v>57771184</v>
      </c>
    </row>
    <row r="135" spans="2:14" x14ac:dyDescent="0.25">
      <c r="B135" s="4">
        <v>65.5</v>
      </c>
      <c r="C135" s="4">
        <v>245510912</v>
      </c>
      <c r="D135" s="4">
        <v>255580752</v>
      </c>
      <c r="E135" s="4">
        <v>226968048</v>
      </c>
      <c r="F135" s="4">
        <v>213462944</v>
      </c>
      <c r="G135" s="4">
        <v>219868896</v>
      </c>
      <c r="H135" s="4">
        <v>224378640</v>
      </c>
      <c r="I135" s="4">
        <v>2000301</v>
      </c>
      <c r="J135" s="4">
        <v>1469793</v>
      </c>
      <c r="K135" s="4">
        <v>1656609</v>
      </c>
      <c r="L135" s="4">
        <v>56921552</v>
      </c>
      <c r="M135" s="4">
        <v>54692992</v>
      </c>
      <c r="N135" s="4">
        <v>58772960</v>
      </c>
    </row>
    <row r="136" spans="2:14" x14ac:dyDescent="0.25">
      <c r="B136" s="4">
        <v>66</v>
      </c>
      <c r="C136" s="4">
        <v>244842544</v>
      </c>
      <c r="D136" s="4">
        <v>256614720</v>
      </c>
      <c r="E136" s="4">
        <v>231201024</v>
      </c>
      <c r="F136" s="4">
        <v>212763152</v>
      </c>
      <c r="G136" s="4">
        <v>213853232</v>
      </c>
      <c r="H136" s="4">
        <v>222997552</v>
      </c>
      <c r="I136" s="4">
        <v>1703642</v>
      </c>
      <c r="J136" s="4">
        <v>1773720</v>
      </c>
      <c r="K136" s="4">
        <v>1744640</v>
      </c>
      <c r="L136" s="4">
        <v>55249740</v>
      </c>
      <c r="M136" s="4">
        <v>54140076</v>
      </c>
      <c r="N136" s="4">
        <v>56515496</v>
      </c>
    </row>
    <row r="137" spans="2:14" x14ac:dyDescent="0.25">
      <c r="B137" s="4">
        <v>66.483333333333334</v>
      </c>
      <c r="C137" s="4">
        <v>246638224</v>
      </c>
      <c r="D137" s="4">
        <v>253131792</v>
      </c>
      <c r="E137" s="4">
        <v>227642624</v>
      </c>
      <c r="F137" s="4">
        <v>213292288</v>
      </c>
      <c r="G137" s="4">
        <v>222007088</v>
      </c>
      <c r="H137" s="4">
        <v>222493152</v>
      </c>
      <c r="I137" s="4">
        <v>1812814</v>
      </c>
      <c r="J137" s="4">
        <v>1514995</v>
      </c>
      <c r="K137" s="4">
        <v>2293058</v>
      </c>
      <c r="L137" s="4">
        <v>55973812</v>
      </c>
      <c r="M137" s="4">
        <v>54651180</v>
      </c>
      <c r="N137" s="4">
        <v>60514504</v>
      </c>
    </row>
    <row r="138" spans="2:14" x14ac:dyDescent="0.25">
      <c r="B138" s="4">
        <v>67</v>
      </c>
      <c r="C138" s="4">
        <v>245842144</v>
      </c>
      <c r="D138" s="4">
        <v>253342208</v>
      </c>
      <c r="E138" s="4">
        <v>228875440</v>
      </c>
      <c r="F138" s="4">
        <v>215963248</v>
      </c>
      <c r="G138" s="4">
        <v>221683376</v>
      </c>
      <c r="H138" s="4">
        <v>225305520</v>
      </c>
      <c r="I138" s="4">
        <v>1963176</v>
      </c>
      <c r="J138" s="4">
        <v>1486213</v>
      </c>
      <c r="K138" s="4">
        <v>2061992</v>
      </c>
      <c r="L138" s="4">
        <v>56806340</v>
      </c>
      <c r="M138" s="4">
        <v>54927372</v>
      </c>
      <c r="N138" s="4">
        <v>59407200</v>
      </c>
    </row>
    <row r="139" spans="2:14" x14ac:dyDescent="0.25">
      <c r="B139" s="4">
        <v>67.5</v>
      </c>
      <c r="C139" s="4">
        <v>241765488</v>
      </c>
      <c r="D139" s="4">
        <v>258425552</v>
      </c>
      <c r="E139" s="4">
        <v>226454656</v>
      </c>
      <c r="F139" s="4">
        <v>217534848</v>
      </c>
      <c r="G139" s="4">
        <v>219974064</v>
      </c>
      <c r="H139" s="4">
        <v>225581104</v>
      </c>
      <c r="I139" s="4">
        <v>1966770</v>
      </c>
      <c r="J139" s="4">
        <v>1372135</v>
      </c>
      <c r="K139" s="4">
        <v>1753966</v>
      </c>
      <c r="L139" s="4">
        <v>55875536</v>
      </c>
      <c r="M139" s="4">
        <v>55675404</v>
      </c>
      <c r="N139" s="4">
        <v>58903264</v>
      </c>
    </row>
    <row r="140" spans="2:14" x14ac:dyDescent="0.25">
      <c r="B140" s="4">
        <v>67.983333333333334</v>
      </c>
      <c r="C140" s="4">
        <v>242042496</v>
      </c>
      <c r="D140" s="4">
        <v>254574256</v>
      </c>
      <c r="E140" s="4">
        <v>228515568</v>
      </c>
      <c r="F140" s="4">
        <v>215183232</v>
      </c>
      <c r="G140" s="4">
        <v>226361952</v>
      </c>
      <c r="H140" s="4">
        <v>226896352</v>
      </c>
      <c r="I140" s="4">
        <v>2003090</v>
      </c>
      <c r="J140" s="4">
        <v>1798362</v>
      </c>
      <c r="K140" s="4">
        <v>1989640</v>
      </c>
      <c r="L140" s="4">
        <v>57454404</v>
      </c>
      <c r="M140" s="4">
        <v>55872840</v>
      </c>
      <c r="N140" s="4">
        <v>61261064</v>
      </c>
    </row>
    <row r="141" spans="2:14" x14ac:dyDescent="0.25">
      <c r="B141" s="4">
        <v>68.483333333333334</v>
      </c>
      <c r="C141" s="4">
        <v>245310944</v>
      </c>
      <c r="D141" s="4">
        <v>255113232</v>
      </c>
      <c r="E141" s="4">
        <v>229205056</v>
      </c>
      <c r="F141" s="4">
        <v>213714912</v>
      </c>
      <c r="G141" s="4">
        <v>227061504</v>
      </c>
      <c r="H141" s="4">
        <v>225157840</v>
      </c>
      <c r="I141" s="4">
        <v>1828622</v>
      </c>
      <c r="J141" s="4">
        <v>1650269</v>
      </c>
      <c r="K141" s="4">
        <v>1881932</v>
      </c>
      <c r="L141" s="4">
        <v>58733544</v>
      </c>
      <c r="M141" s="4">
        <v>55180392</v>
      </c>
      <c r="N141" s="4">
        <v>59380548</v>
      </c>
    </row>
    <row r="142" spans="2:14" x14ac:dyDescent="0.25">
      <c r="B142" s="4">
        <v>68.983333333333334</v>
      </c>
      <c r="C142" s="4">
        <v>245421472</v>
      </c>
      <c r="D142" s="4">
        <v>259471504</v>
      </c>
      <c r="E142" s="4">
        <v>226872992</v>
      </c>
      <c r="F142" s="4">
        <v>218442384</v>
      </c>
      <c r="G142" s="4">
        <v>224298624</v>
      </c>
      <c r="H142" s="4">
        <v>231880768</v>
      </c>
      <c r="I142" s="4">
        <v>1670922</v>
      </c>
      <c r="J142" s="4">
        <v>1498764</v>
      </c>
      <c r="K142" s="4">
        <v>1854490</v>
      </c>
      <c r="L142" s="4">
        <v>58260688</v>
      </c>
      <c r="M142" s="4">
        <v>57866036</v>
      </c>
      <c r="N142" s="4">
        <v>62150396</v>
      </c>
    </row>
    <row r="143" spans="2:14" x14ac:dyDescent="0.25">
      <c r="B143" s="4">
        <v>69.483333333333334</v>
      </c>
      <c r="C143" s="4">
        <v>244221504</v>
      </c>
      <c r="D143" s="4">
        <v>257110256</v>
      </c>
      <c r="E143" s="4">
        <v>230643008</v>
      </c>
      <c r="F143" s="4">
        <v>217272192</v>
      </c>
      <c r="G143" s="4">
        <v>227266320</v>
      </c>
      <c r="H143" s="4">
        <v>225993824</v>
      </c>
      <c r="I143" s="4">
        <v>2018861</v>
      </c>
      <c r="J143" s="4">
        <v>1829122</v>
      </c>
      <c r="K143" s="4">
        <v>2007788</v>
      </c>
      <c r="L143" s="4">
        <v>60317128</v>
      </c>
      <c r="M143" s="4">
        <v>57454412</v>
      </c>
      <c r="N143" s="4">
        <v>62527336</v>
      </c>
    </row>
    <row r="144" spans="2:14" x14ac:dyDescent="0.25">
      <c r="B144" s="4">
        <v>69.983333333333334</v>
      </c>
      <c r="C144" s="4">
        <v>242881056</v>
      </c>
      <c r="D144" s="4">
        <v>256507360</v>
      </c>
      <c r="E144" s="4">
        <v>229965696</v>
      </c>
      <c r="F144" s="4">
        <v>216104880</v>
      </c>
      <c r="G144" s="4">
        <v>229588464</v>
      </c>
      <c r="H144" s="4">
        <v>228109440</v>
      </c>
      <c r="I144" s="4">
        <v>1804424</v>
      </c>
      <c r="J144" s="4">
        <v>1768572</v>
      </c>
      <c r="K144" s="4">
        <v>2242045</v>
      </c>
      <c r="L144" s="4">
        <v>60922176</v>
      </c>
      <c r="M144" s="4">
        <v>57640396</v>
      </c>
      <c r="N144" s="4">
        <v>63577028</v>
      </c>
    </row>
    <row r="145" spans="2:14" x14ac:dyDescent="0.25">
      <c r="B145" s="4">
        <v>70.5</v>
      </c>
      <c r="C145" s="4">
        <v>244939920</v>
      </c>
      <c r="D145" s="4">
        <v>254852272</v>
      </c>
      <c r="E145" s="4">
        <v>229489296</v>
      </c>
      <c r="F145" s="4">
        <v>216864128</v>
      </c>
      <c r="G145" s="4">
        <v>227965680</v>
      </c>
      <c r="H145" s="4">
        <v>230093552</v>
      </c>
      <c r="I145" s="4">
        <v>1845096</v>
      </c>
      <c r="J145" s="4">
        <v>1519499</v>
      </c>
      <c r="K145" s="4">
        <v>1949983</v>
      </c>
      <c r="L145" s="4">
        <v>59329320</v>
      </c>
      <c r="M145" s="4">
        <v>56840388</v>
      </c>
      <c r="N145" s="4">
        <v>62688744</v>
      </c>
    </row>
    <row r="146" spans="2:14" x14ac:dyDescent="0.25">
      <c r="B146" s="4">
        <v>71</v>
      </c>
      <c r="C146" s="4">
        <v>242311360</v>
      </c>
      <c r="D146" s="4">
        <v>257347104</v>
      </c>
      <c r="E146" s="4">
        <v>229099488</v>
      </c>
      <c r="F146" s="4">
        <v>220158048</v>
      </c>
      <c r="G146" s="4">
        <v>229905584</v>
      </c>
      <c r="H146" s="4">
        <v>229133488</v>
      </c>
      <c r="I146" s="4">
        <v>1907419</v>
      </c>
      <c r="J146" s="4">
        <v>1878031</v>
      </c>
      <c r="K146" s="4">
        <v>1764924</v>
      </c>
      <c r="L146" s="4">
        <v>59733952</v>
      </c>
      <c r="M146" s="4">
        <v>58739612</v>
      </c>
      <c r="N146" s="4">
        <v>63454028</v>
      </c>
    </row>
    <row r="147" spans="2:14" x14ac:dyDescent="0.25">
      <c r="B147" s="4">
        <v>71.5</v>
      </c>
      <c r="C147" s="4">
        <v>246273440</v>
      </c>
      <c r="D147" s="4">
        <v>254615792</v>
      </c>
      <c r="E147" s="4">
        <v>226171888</v>
      </c>
      <c r="F147" s="4">
        <v>218401552</v>
      </c>
      <c r="G147" s="4">
        <v>229120064</v>
      </c>
      <c r="H147" s="4">
        <v>234846848</v>
      </c>
      <c r="I147" s="4">
        <v>1865983</v>
      </c>
      <c r="J147" s="4">
        <v>1435089</v>
      </c>
      <c r="K147" s="4">
        <v>2014929</v>
      </c>
      <c r="L147" s="4">
        <v>61270816</v>
      </c>
      <c r="M147" s="4">
        <v>60305288</v>
      </c>
      <c r="N147" s="4">
        <v>64023648</v>
      </c>
    </row>
    <row r="148" spans="2:14" x14ac:dyDescent="0.25">
      <c r="B148" s="4">
        <v>71.983333333333334</v>
      </c>
      <c r="C148" s="4">
        <v>249342240</v>
      </c>
      <c r="D148" s="4">
        <v>259261376</v>
      </c>
      <c r="E148" s="4">
        <v>227492464</v>
      </c>
      <c r="F148" s="4">
        <v>223512480</v>
      </c>
      <c r="G148" s="4">
        <v>228377056</v>
      </c>
      <c r="H148" s="4">
        <v>230875200</v>
      </c>
      <c r="I148" s="4">
        <v>1983441</v>
      </c>
      <c r="J148" s="4">
        <v>1710883</v>
      </c>
      <c r="K148" s="4">
        <v>1766686</v>
      </c>
      <c r="L148" s="4">
        <v>62844700</v>
      </c>
      <c r="M148" s="4">
        <v>61376904</v>
      </c>
      <c r="N148" s="4">
        <v>62177288</v>
      </c>
    </row>
    <row r="149" spans="2:14" x14ac:dyDescent="0.25">
      <c r="B149" s="4">
        <v>72.5</v>
      </c>
      <c r="C149" s="4">
        <v>244879456</v>
      </c>
      <c r="D149" s="4">
        <v>254833536</v>
      </c>
      <c r="E149" s="4">
        <v>231274928</v>
      </c>
      <c r="F149" s="4">
        <v>220987232</v>
      </c>
      <c r="G149" s="4">
        <v>231873088</v>
      </c>
      <c r="H149" s="4">
        <v>231086320</v>
      </c>
      <c r="I149" s="4">
        <v>2069787</v>
      </c>
      <c r="J149" s="4">
        <v>1819129</v>
      </c>
      <c r="K149" s="4">
        <v>2000134</v>
      </c>
      <c r="L149" s="4">
        <v>59241344</v>
      </c>
      <c r="M149" s="4">
        <v>61023440</v>
      </c>
      <c r="N149" s="4">
        <v>66923612</v>
      </c>
    </row>
    <row r="150" spans="2:14" x14ac:dyDescent="0.25">
      <c r="B150" s="4">
        <v>73</v>
      </c>
      <c r="C150" s="4">
        <v>243804176</v>
      </c>
      <c r="D150" s="4">
        <v>257012464</v>
      </c>
      <c r="E150" s="4">
        <v>231158016</v>
      </c>
      <c r="F150" s="4">
        <v>225319024</v>
      </c>
      <c r="G150" s="4">
        <v>228526304</v>
      </c>
      <c r="H150" s="4">
        <v>231433040</v>
      </c>
      <c r="I150" s="4">
        <v>1790965</v>
      </c>
      <c r="J150" s="4">
        <v>1471158</v>
      </c>
      <c r="K150" s="4">
        <v>2101572</v>
      </c>
      <c r="L150" s="4">
        <v>64565204</v>
      </c>
      <c r="M150" s="4">
        <v>59425984</v>
      </c>
      <c r="N150" s="4">
        <v>66742644</v>
      </c>
    </row>
    <row r="151" spans="2:14" x14ac:dyDescent="0.25">
      <c r="B151" s="4">
        <v>73.483333333333334</v>
      </c>
      <c r="C151" s="4">
        <v>247643808</v>
      </c>
      <c r="D151" s="4">
        <v>257403152</v>
      </c>
      <c r="E151" s="4">
        <v>229933232</v>
      </c>
      <c r="F151" s="4">
        <v>222420048</v>
      </c>
      <c r="G151" s="4">
        <v>233607696</v>
      </c>
      <c r="H151" s="4">
        <v>234410576</v>
      </c>
      <c r="I151" s="4">
        <v>2099721</v>
      </c>
      <c r="J151" s="4">
        <v>1263328</v>
      </c>
      <c r="K151" s="4">
        <v>2143979</v>
      </c>
      <c r="L151" s="4">
        <v>63840480</v>
      </c>
      <c r="M151" s="4">
        <v>61361372</v>
      </c>
      <c r="N151" s="4">
        <v>65484068</v>
      </c>
    </row>
    <row r="152" spans="2:14" x14ac:dyDescent="0.25">
      <c r="B152" s="4">
        <v>73.983333333333334</v>
      </c>
      <c r="C152" s="4">
        <v>244872192</v>
      </c>
      <c r="D152" s="4">
        <v>260325424</v>
      </c>
      <c r="E152" s="4">
        <v>228693744</v>
      </c>
      <c r="F152" s="4">
        <v>219888800</v>
      </c>
      <c r="G152" s="4">
        <v>234707040</v>
      </c>
      <c r="H152" s="4">
        <v>233434736</v>
      </c>
      <c r="I152" s="4">
        <v>2035052</v>
      </c>
      <c r="J152" s="4">
        <v>1544235</v>
      </c>
      <c r="K152" s="4">
        <v>1873927</v>
      </c>
      <c r="L152" s="4">
        <v>62896632</v>
      </c>
      <c r="M152" s="4">
        <v>63167708</v>
      </c>
      <c r="N152" s="4">
        <v>68398480</v>
      </c>
    </row>
    <row r="153" spans="2:14" x14ac:dyDescent="0.25">
      <c r="B153" s="4">
        <v>74.5</v>
      </c>
      <c r="C153" s="4">
        <v>247900608</v>
      </c>
      <c r="D153" s="4">
        <v>261559360</v>
      </c>
      <c r="E153" s="4">
        <v>231696480</v>
      </c>
      <c r="F153" s="4">
        <v>222996640</v>
      </c>
      <c r="G153" s="4">
        <v>233881536</v>
      </c>
      <c r="H153" s="4">
        <v>232389424</v>
      </c>
      <c r="I153" s="4">
        <v>1856438</v>
      </c>
      <c r="J153" s="4">
        <v>1551618</v>
      </c>
      <c r="K153" s="4">
        <v>2287632</v>
      </c>
      <c r="L153" s="4">
        <v>61476884</v>
      </c>
      <c r="M153" s="4">
        <v>62827216</v>
      </c>
      <c r="N153" s="4">
        <v>66164132</v>
      </c>
    </row>
    <row r="154" spans="2:14" x14ac:dyDescent="0.25">
      <c r="B154" s="4">
        <v>75</v>
      </c>
      <c r="C154" s="4">
        <v>249792864</v>
      </c>
      <c r="D154" s="4">
        <v>259766784</v>
      </c>
      <c r="E154" s="4">
        <v>230539872</v>
      </c>
      <c r="F154" s="4">
        <v>226944000</v>
      </c>
      <c r="G154" s="4">
        <v>228780752</v>
      </c>
      <c r="H154" s="4">
        <v>233683648</v>
      </c>
      <c r="I154" s="4">
        <v>1913514</v>
      </c>
      <c r="J154" s="4">
        <v>1487744</v>
      </c>
      <c r="K154" s="4">
        <v>2051756</v>
      </c>
      <c r="L154" s="4">
        <v>65365284</v>
      </c>
      <c r="M154" s="4">
        <v>62469412</v>
      </c>
      <c r="N154" s="4">
        <v>68662544</v>
      </c>
    </row>
    <row r="155" spans="2:14" x14ac:dyDescent="0.25">
      <c r="B155" s="4">
        <v>75.483333333333334</v>
      </c>
      <c r="C155" s="4">
        <v>246864544</v>
      </c>
      <c r="D155" s="4">
        <v>261713664</v>
      </c>
      <c r="E155" s="4">
        <v>228955088</v>
      </c>
      <c r="F155" s="4">
        <v>221476624</v>
      </c>
      <c r="G155" s="4">
        <v>230542496</v>
      </c>
      <c r="H155" s="4">
        <v>235881616</v>
      </c>
      <c r="I155" s="4">
        <v>1619401</v>
      </c>
      <c r="J155" s="4">
        <v>1563012</v>
      </c>
      <c r="K155" s="4">
        <v>1822678</v>
      </c>
      <c r="L155" s="4">
        <v>66242740</v>
      </c>
      <c r="M155" s="4">
        <v>61711492</v>
      </c>
      <c r="N155" s="4">
        <v>68599872</v>
      </c>
    </row>
    <row r="156" spans="2:14" x14ac:dyDescent="0.25">
      <c r="B156" s="4">
        <v>76</v>
      </c>
      <c r="C156" s="4">
        <v>248005456</v>
      </c>
      <c r="D156" s="4">
        <v>257777760</v>
      </c>
      <c r="E156" s="4">
        <v>232713376</v>
      </c>
      <c r="F156" s="4">
        <v>226094704</v>
      </c>
      <c r="G156" s="4">
        <v>234173600</v>
      </c>
      <c r="H156" s="4">
        <v>234178384</v>
      </c>
      <c r="I156" s="4">
        <v>1891527</v>
      </c>
      <c r="J156" s="4">
        <v>1586667</v>
      </c>
      <c r="K156" s="4">
        <v>1819129</v>
      </c>
      <c r="L156" s="4">
        <v>65740424</v>
      </c>
      <c r="M156" s="4">
        <v>64182476</v>
      </c>
      <c r="N156" s="4">
        <v>67624360</v>
      </c>
    </row>
    <row r="157" spans="2:14" x14ac:dyDescent="0.25">
      <c r="B157" s="4">
        <v>76.5</v>
      </c>
      <c r="C157" s="4">
        <v>247237168</v>
      </c>
      <c r="D157" s="4">
        <v>259237216</v>
      </c>
      <c r="E157" s="4">
        <v>227316848</v>
      </c>
      <c r="F157" s="4">
        <v>229775184</v>
      </c>
      <c r="G157" s="4">
        <v>232019600</v>
      </c>
      <c r="H157" s="4">
        <v>234277872</v>
      </c>
      <c r="I157" s="4">
        <v>1915345</v>
      </c>
      <c r="J157" s="4">
        <v>1692460</v>
      </c>
      <c r="K157" s="4">
        <v>2223605</v>
      </c>
      <c r="L157" s="4">
        <v>65443340</v>
      </c>
      <c r="M157" s="4">
        <v>64753352</v>
      </c>
      <c r="N157" s="4">
        <v>68212736</v>
      </c>
    </row>
    <row r="158" spans="2:14" x14ac:dyDescent="0.25">
      <c r="B158" s="4">
        <v>76.983333333333334</v>
      </c>
      <c r="C158" s="4">
        <v>244969616</v>
      </c>
      <c r="D158" s="4">
        <v>257137184</v>
      </c>
      <c r="E158" s="4">
        <v>231624496</v>
      </c>
      <c r="F158" s="4">
        <v>225379568</v>
      </c>
      <c r="G158" s="4">
        <v>235557936</v>
      </c>
      <c r="H158" s="4">
        <v>235953536</v>
      </c>
      <c r="I158" s="4">
        <v>1845997</v>
      </c>
      <c r="J158" s="4">
        <v>1677826</v>
      </c>
      <c r="K158" s="4">
        <v>1900956</v>
      </c>
      <c r="L158" s="4">
        <v>67505864</v>
      </c>
      <c r="M158" s="4">
        <v>64149404</v>
      </c>
      <c r="N158" s="4">
        <v>69046896</v>
      </c>
    </row>
    <row r="159" spans="2:14" x14ac:dyDescent="0.25">
      <c r="B159" s="4">
        <v>77.5</v>
      </c>
      <c r="C159" s="4">
        <v>249371568</v>
      </c>
      <c r="D159" s="4">
        <v>257853472</v>
      </c>
      <c r="E159" s="4">
        <v>229574368</v>
      </c>
      <c r="F159" s="4">
        <v>230493632</v>
      </c>
      <c r="G159" s="4">
        <v>228148352</v>
      </c>
      <c r="H159" s="4">
        <v>241024848</v>
      </c>
      <c r="I159" s="4">
        <v>1757266</v>
      </c>
      <c r="J159" s="4">
        <v>1383776</v>
      </c>
      <c r="K159" s="4">
        <v>1788677</v>
      </c>
      <c r="L159" s="4">
        <v>67289280</v>
      </c>
      <c r="M159" s="4">
        <v>65515784</v>
      </c>
      <c r="N159" s="4">
        <v>70691432</v>
      </c>
    </row>
    <row r="160" spans="2:14" x14ac:dyDescent="0.25">
      <c r="B160" s="4">
        <v>78</v>
      </c>
      <c r="C160" s="4">
        <v>247375344</v>
      </c>
      <c r="D160" s="4">
        <v>259949872</v>
      </c>
      <c r="E160" s="4">
        <v>224390384</v>
      </c>
      <c r="F160" s="4">
        <v>228724192</v>
      </c>
      <c r="G160" s="4">
        <v>237280176</v>
      </c>
      <c r="H160" s="4">
        <v>238931888</v>
      </c>
      <c r="I160" s="4">
        <v>2069750</v>
      </c>
      <c r="J160" s="4">
        <v>1584302</v>
      </c>
      <c r="K160" s="4">
        <v>2203062</v>
      </c>
      <c r="L160" s="4">
        <v>67217552</v>
      </c>
      <c r="M160" s="4">
        <v>65761172</v>
      </c>
      <c r="N160" s="4">
        <v>71285536</v>
      </c>
    </row>
    <row r="161" spans="2:14" x14ac:dyDescent="0.25">
      <c r="B161" s="4">
        <v>78.5</v>
      </c>
      <c r="C161" s="4">
        <v>246764848</v>
      </c>
      <c r="D161" s="4">
        <v>258567376</v>
      </c>
      <c r="E161" s="4">
        <v>228629744</v>
      </c>
      <c r="F161" s="4">
        <v>227877008</v>
      </c>
      <c r="G161" s="4">
        <v>238242400</v>
      </c>
      <c r="H161" s="4">
        <v>239837360</v>
      </c>
      <c r="I161" s="4">
        <v>1976397</v>
      </c>
      <c r="J161" s="4">
        <v>1605886</v>
      </c>
      <c r="K161" s="4">
        <v>2109847</v>
      </c>
      <c r="L161" s="4">
        <v>66086344</v>
      </c>
      <c r="M161" s="4">
        <v>65505792</v>
      </c>
      <c r="N161" s="4">
        <v>69138016</v>
      </c>
    </row>
    <row r="162" spans="2:14" x14ac:dyDescent="0.25">
      <c r="B162" s="4">
        <v>78.983333333333334</v>
      </c>
      <c r="C162" s="4">
        <v>247213552</v>
      </c>
      <c r="D162" s="4">
        <v>252295104</v>
      </c>
      <c r="E162" s="4">
        <v>227320016</v>
      </c>
      <c r="F162" s="4">
        <v>223823280</v>
      </c>
      <c r="G162" s="4">
        <v>233363792</v>
      </c>
      <c r="H162" s="4">
        <v>238099344</v>
      </c>
      <c r="I162" s="4">
        <v>1987260</v>
      </c>
      <c r="J162" s="4">
        <v>1648444</v>
      </c>
      <c r="K162" s="4">
        <v>2032009</v>
      </c>
      <c r="L162" s="4">
        <v>69641312</v>
      </c>
      <c r="M162" s="4">
        <v>64485064</v>
      </c>
      <c r="N162" s="4">
        <v>72397968</v>
      </c>
    </row>
    <row r="163" spans="2:14" x14ac:dyDescent="0.25">
      <c r="B163" s="4">
        <v>79.483333333333334</v>
      </c>
      <c r="C163" s="4">
        <v>249442448</v>
      </c>
      <c r="D163" s="4">
        <v>258664368</v>
      </c>
      <c r="E163" s="4">
        <v>229092320</v>
      </c>
      <c r="F163" s="4">
        <v>230054832</v>
      </c>
      <c r="G163" s="4">
        <v>237162912</v>
      </c>
      <c r="H163" s="4">
        <v>241230688</v>
      </c>
      <c r="I163" s="4">
        <v>1943096</v>
      </c>
      <c r="J163" s="4">
        <v>1462350</v>
      </c>
      <c r="K163" s="4">
        <v>2034178</v>
      </c>
      <c r="L163" s="4">
        <v>67940040</v>
      </c>
      <c r="M163" s="4">
        <v>67047808</v>
      </c>
      <c r="N163" s="4">
        <v>71400480</v>
      </c>
    </row>
    <row r="164" spans="2:14" x14ac:dyDescent="0.25">
      <c r="B164" s="4">
        <v>79.983333333333334</v>
      </c>
      <c r="C164" s="4">
        <v>247550048</v>
      </c>
      <c r="D164" s="4">
        <v>260313856</v>
      </c>
      <c r="E164" s="4">
        <v>230658480</v>
      </c>
      <c r="F164" s="4">
        <v>225232096</v>
      </c>
      <c r="G164" s="4">
        <v>234481632</v>
      </c>
      <c r="H164" s="4">
        <v>239809616</v>
      </c>
      <c r="I164" s="4">
        <v>1962935</v>
      </c>
      <c r="J164" s="4">
        <v>1856096</v>
      </c>
      <c r="K164" s="4">
        <v>1873476</v>
      </c>
      <c r="L164" s="4">
        <v>69020064</v>
      </c>
      <c r="M164" s="4">
        <v>66397468</v>
      </c>
      <c r="N164" s="4">
        <v>72687240</v>
      </c>
    </row>
    <row r="165" spans="2:14" x14ac:dyDescent="0.25">
      <c r="B165" s="4">
        <v>80.483333333333334</v>
      </c>
      <c r="C165" s="4">
        <v>246442208</v>
      </c>
      <c r="D165" s="4">
        <v>255520320</v>
      </c>
      <c r="E165" s="4">
        <v>227794656</v>
      </c>
      <c r="F165" s="4">
        <v>225725312</v>
      </c>
      <c r="G165" s="4">
        <v>234449328</v>
      </c>
      <c r="H165" s="4">
        <v>240357344</v>
      </c>
      <c r="I165" s="4">
        <v>1960299</v>
      </c>
      <c r="J165" s="4">
        <v>1948295</v>
      </c>
      <c r="K165" s="4">
        <v>2200459</v>
      </c>
      <c r="L165" s="4">
        <v>67916048</v>
      </c>
      <c r="M165" s="4">
        <v>68949016</v>
      </c>
      <c r="N165" s="4">
        <v>74359456</v>
      </c>
    </row>
    <row r="166" spans="2:14" x14ac:dyDescent="0.25">
      <c r="B166" s="4">
        <v>81</v>
      </c>
      <c r="C166" s="4">
        <v>249436560</v>
      </c>
      <c r="D166" s="4">
        <v>260054672</v>
      </c>
      <c r="E166" s="4">
        <v>225526160</v>
      </c>
      <c r="F166" s="4">
        <v>225429024</v>
      </c>
      <c r="G166" s="4">
        <v>237093200</v>
      </c>
      <c r="H166" s="4">
        <v>238739216</v>
      </c>
      <c r="I166" s="4">
        <v>2061076</v>
      </c>
      <c r="J166" s="4">
        <v>1499168</v>
      </c>
      <c r="K166" s="4">
        <v>1940546</v>
      </c>
      <c r="L166" s="4">
        <v>70111808</v>
      </c>
      <c r="M166" s="4">
        <v>67409344</v>
      </c>
      <c r="N166" s="4">
        <v>72470680</v>
      </c>
    </row>
    <row r="167" spans="2:14" x14ac:dyDescent="0.25">
      <c r="B167" s="4">
        <v>81.5</v>
      </c>
      <c r="C167" s="4">
        <v>243799568</v>
      </c>
      <c r="D167" s="4">
        <v>258978784</v>
      </c>
      <c r="E167" s="4">
        <v>234738000</v>
      </c>
      <c r="F167" s="4">
        <v>229179584</v>
      </c>
      <c r="G167" s="4">
        <v>237455392</v>
      </c>
      <c r="H167" s="4">
        <v>241419904</v>
      </c>
      <c r="I167" s="4">
        <v>1748688</v>
      </c>
      <c r="J167" s="4">
        <v>1826310</v>
      </c>
      <c r="K167" s="4">
        <v>1888622</v>
      </c>
      <c r="L167" s="4">
        <v>69719000</v>
      </c>
      <c r="M167" s="4">
        <v>71644616</v>
      </c>
      <c r="N167" s="4">
        <v>73150496</v>
      </c>
    </row>
    <row r="168" spans="2:14" x14ac:dyDescent="0.25">
      <c r="B168" s="4">
        <v>81.983333333333334</v>
      </c>
      <c r="C168" s="4">
        <v>247294560</v>
      </c>
      <c r="D168" s="4">
        <v>256269776</v>
      </c>
      <c r="E168" s="4">
        <v>230729888</v>
      </c>
      <c r="F168" s="4">
        <v>230884672</v>
      </c>
      <c r="G168" s="4">
        <v>237273056</v>
      </c>
      <c r="H168" s="4">
        <v>239039712</v>
      </c>
      <c r="I168" s="4">
        <v>2020198</v>
      </c>
      <c r="J168" s="4">
        <v>1789689</v>
      </c>
      <c r="K168" s="4">
        <v>2092642</v>
      </c>
      <c r="L168" s="4">
        <v>71459088</v>
      </c>
      <c r="M168" s="4">
        <v>69213208</v>
      </c>
      <c r="N168" s="4">
        <v>72114960</v>
      </c>
    </row>
    <row r="169" spans="2:14" x14ac:dyDescent="0.25">
      <c r="B169" s="4">
        <v>82.5</v>
      </c>
      <c r="C169" s="4">
        <v>245360208</v>
      </c>
      <c r="D169" s="4">
        <v>253768032</v>
      </c>
      <c r="E169" s="4">
        <v>223637936</v>
      </c>
      <c r="F169" s="4">
        <v>228685504</v>
      </c>
      <c r="G169" s="4">
        <v>238763664</v>
      </c>
      <c r="H169" s="4">
        <v>237988368</v>
      </c>
      <c r="I169" s="4">
        <v>2452866</v>
      </c>
      <c r="J169" s="4">
        <v>1427410</v>
      </c>
      <c r="K169" s="4">
        <v>2349496</v>
      </c>
      <c r="L169" s="4">
        <v>72211328</v>
      </c>
      <c r="M169" s="4">
        <v>70639336</v>
      </c>
      <c r="N169" s="4">
        <v>76141528</v>
      </c>
    </row>
    <row r="170" spans="2:14" x14ac:dyDescent="0.25">
      <c r="B170" s="4">
        <v>83</v>
      </c>
      <c r="C170" s="4">
        <v>243802432</v>
      </c>
      <c r="D170" s="4">
        <v>258469360</v>
      </c>
      <c r="E170" s="4">
        <v>224117632</v>
      </c>
      <c r="F170" s="4">
        <v>228692784</v>
      </c>
      <c r="G170" s="4">
        <v>235016464</v>
      </c>
      <c r="H170" s="4">
        <v>243427056</v>
      </c>
      <c r="I170" s="4">
        <v>1764704</v>
      </c>
      <c r="J170" s="4">
        <v>1813445</v>
      </c>
      <c r="K170" s="4">
        <v>2100627</v>
      </c>
      <c r="L170" s="4">
        <v>71673696</v>
      </c>
      <c r="M170" s="4">
        <v>70331008</v>
      </c>
      <c r="N170" s="4">
        <v>74617264</v>
      </c>
    </row>
    <row r="171" spans="2:14" x14ac:dyDescent="0.25">
      <c r="B171" s="4">
        <v>83.5</v>
      </c>
      <c r="C171" s="4">
        <v>247169376</v>
      </c>
      <c r="D171" s="4">
        <v>259444384</v>
      </c>
      <c r="E171" s="4">
        <v>227322096</v>
      </c>
      <c r="F171" s="4">
        <v>230846016</v>
      </c>
      <c r="G171" s="4">
        <v>239784736</v>
      </c>
      <c r="H171" s="4">
        <v>241585840</v>
      </c>
      <c r="I171" s="4">
        <v>1804812</v>
      </c>
      <c r="J171" s="4">
        <v>1563940</v>
      </c>
      <c r="K171" s="4">
        <v>1876959</v>
      </c>
      <c r="L171" s="4">
        <v>73112240</v>
      </c>
      <c r="M171" s="4">
        <v>69667104</v>
      </c>
      <c r="N171" s="4">
        <v>76978416</v>
      </c>
    </row>
    <row r="172" spans="2:14" x14ac:dyDescent="0.25">
      <c r="B172" s="4">
        <v>83.983333333333334</v>
      </c>
      <c r="C172" s="4">
        <v>244768016</v>
      </c>
      <c r="D172" s="4">
        <v>257857008</v>
      </c>
      <c r="E172" s="4">
        <v>228695120</v>
      </c>
      <c r="F172" s="4">
        <v>231657312</v>
      </c>
      <c r="G172" s="4">
        <v>238734032</v>
      </c>
      <c r="H172" s="4">
        <v>241960512</v>
      </c>
      <c r="I172" s="4">
        <v>1901645</v>
      </c>
      <c r="J172" s="4">
        <v>1721888</v>
      </c>
      <c r="K172" s="4">
        <v>2084588</v>
      </c>
      <c r="L172" s="4">
        <v>73412352</v>
      </c>
      <c r="M172" s="4">
        <v>72566448</v>
      </c>
      <c r="N172" s="4">
        <v>74890408</v>
      </c>
    </row>
    <row r="173" spans="2:14" x14ac:dyDescent="0.25">
      <c r="B173" s="4">
        <v>84.5</v>
      </c>
      <c r="C173" s="4">
        <v>246665616</v>
      </c>
      <c r="D173" s="4">
        <v>260813200</v>
      </c>
      <c r="E173" s="4">
        <v>230300992</v>
      </c>
      <c r="F173" s="4">
        <v>229171200</v>
      </c>
      <c r="G173" s="4">
        <v>235887168</v>
      </c>
      <c r="H173" s="4">
        <v>241381968</v>
      </c>
      <c r="I173" s="4">
        <v>1764833</v>
      </c>
      <c r="J173" s="4">
        <v>1624895</v>
      </c>
      <c r="K173" s="4">
        <v>2146957</v>
      </c>
      <c r="L173" s="4">
        <v>72278560</v>
      </c>
      <c r="M173" s="4">
        <v>71664712</v>
      </c>
      <c r="N173" s="4">
        <v>74502424</v>
      </c>
    </row>
    <row r="174" spans="2:14" x14ac:dyDescent="0.25">
      <c r="B174" s="4">
        <v>85</v>
      </c>
      <c r="C174" s="4">
        <v>245134544</v>
      </c>
      <c r="D174" s="4">
        <v>254295360</v>
      </c>
      <c r="E174" s="4">
        <v>227518640</v>
      </c>
      <c r="F174" s="4">
        <v>227712944</v>
      </c>
      <c r="G174" s="4">
        <v>236504816</v>
      </c>
      <c r="H174" s="4">
        <v>240832384</v>
      </c>
      <c r="I174" s="4">
        <v>2165242</v>
      </c>
      <c r="J174" s="4">
        <v>1794935</v>
      </c>
      <c r="K174" s="4">
        <v>2339227</v>
      </c>
      <c r="L174" s="4">
        <v>72726400</v>
      </c>
      <c r="M174" s="4">
        <v>72002064</v>
      </c>
      <c r="N174" s="4">
        <v>78129288</v>
      </c>
    </row>
    <row r="175" spans="2:14" x14ac:dyDescent="0.25">
      <c r="B175" s="4">
        <v>85.483333333333334</v>
      </c>
      <c r="C175" s="4">
        <v>245251376</v>
      </c>
      <c r="D175" s="4">
        <v>252558800</v>
      </c>
      <c r="E175" s="4">
        <v>227148080</v>
      </c>
      <c r="F175" s="4">
        <v>229524528</v>
      </c>
      <c r="G175" s="4">
        <v>239826000</v>
      </c>
      <c r="H175" s="4">
        <v>244604192</v>
      </c>
      <c r="I175" s="4">
        <v>2288864</v>
      </c>
      <c r="J175" s="4">
        <v>1750062</v>
      </c>
      <c r="K175" s="4">
        <v>2022630</v>
      </c>
      <c r="L175" s="4">
        <v>73929832</v>
      </c>
      <c r="M175" s="4">
        <v>70686536</v>
      </c>
      <c r="N175" s="4">
        <v>77245184</v>
      </c>
    </row>
    <row r="176" spans="2:14" x14ac:dyDescent="0.25">
      <c r="B176" s="4">
        <v>86</v>
      </c>
      <c r="C176" s="4">
        <v>248216496</v>
      </c>
      <c r="D176" s="4">
        <v>258527840</v>
      </c>
      <c r="E176" s="4">
        <v>226130544</v>
      </c>
      <c r="F176" s="4">
        <v>223980640</v>
      </c>
      <c r="G176" s="4">
        <v>235347312</v>
      </c>
      <c r="H176" s="4">
        <v>239789328</v>
      </c>
      <c r="I176" s="4">
        <v>1739205</v>
      </c>
      <c r="J176" s="4">
        <v>1364750</v>
      </c>
      <c r="K176" s="4">
        <v>1887632</v>
      </c>
      <c r="L176" s="4">
        <v>72873424</v>
      </c>
      <c r="M176" s="4">
        <v>73910464</v>
      </c>
      <c r="N176" s="4">
        <v>80480624</v>
      </c>
    </row>
    <row r="177" spans="2:14" x14ac:dyDescent="0.25">
      <c r="B177" s="4">
        <v>86.5</v>
      </c>
      <c r="C177" s="4">
        <v>242481088</v>
      </c>
      <c r="D177" s="4">
        <v>257171104</v>
      </c>
      <c r="E177" s="4">
        <v>226769216</v>
      </c>
      <c r="F177" s="4">
        <v>228709376</v>
      </c>
      <c r="G177" s="4">
        <v>236629280</v>
      </c>
      <c r="H177" s="4">
        <v>240323024</v>
      </c>
      <c r="I177" s="4">
        <v>1860993</v>
      </c>
      <c r="J177" s="4">
        <v>1588162</v>
      </c>
      <c r="K177" s="4">
        <v>2092349</v>
      </c>
      <c r="L177" s="4">
        <v>72971568</v>
      </c>
      <c r="M177" s="4">
        <v>74057392</v>
      </c>
      <c r="N177" s="4">
        <v>77822040</v>
      </c>
    </row>
    <row r="178" spans="2:14" x14ac:dyDescent="0.25">
      <c r="B178" s="4">
        <v>86.983333333333334</v>
      </c>
      <c r="C178" s="4">
        <v>243194560</v>
      </c>
      <c r="D178" s="4">
        <v>253690800</v>
      </c>
      <c r="E178" s="4">
        <v>220998384</v>
      </c>
      <c r="F178" s="4">
        <v>224487744</v>
      </c>
      <c r="G178" s="4">
        <v>240248080</v>
      </c>
      <c r="H178" s="4">
        <v>241649456</v>
      </c>
      <c r="I178" s="4">
        <v>1903838</v>
      </c>
      <c r="J178" s="4">
        <v>1990134</v>
      </c>
      <c r="K178" s="4">
        <v>2111948</v>
      </c>
      <c r="L178" s="4">
        <v>75830128</v>
      </c>
      <c r="M178" s="4">
        <v>74122968</v>
      </c>
      <c r="N178" s="4">
        <v>80658088</v>
      </c>
    </row>
    <row r="179" spans="2:14" x14ac:dyDescent="0.25">
      <c r="B179" s="4">
        <v>87.5</v>
      </c>
      <c r="C179" s="4">
        <v>240388944</v>
      </c>
      <c r="D179" s="4">
        <v>254752544</v>
      </c>
      <c r="E179" s="4">
        <v>226955744</v>
      </c>
      <c r="F179" s="4">
        <v>229752448</v>
      </c>
      <c r="G179" s="4">
        <v>242761600</v>
      </c>
      <c r="H179" s="4">
        <v>241745696</v>
      </c>
      <c r="I179" s="4">
        <v>2153244</v>
      </c>
      <c r="J179" s="4">
        <v>1799505</v>
      </c>
      <c r="K179" s="4">
        <v>2173324</v>
      </c>
      <c r="L179" s="4">
        <v>77127104</v>
      </c>
      <c r="M179" s="4">
        <v>74591032</v>
      </c>
      <c r="N179" s="4">
        <v>80418304</v>
      </c>
    </row>
    <row r="180" spans="2:14" x14ac:dyDescent="0.25">
      <c r="B180" s="4">
        <v>88</v>
      </c>
      <c r="C180" s="4">
        <v>248759872</v>
      </c>
      <c r="D180" s="4">
        <v>253858384</v>
      </c>
      <c r="E180" s="4">
        <v>230943792</v>
      </c>
      <c r="F180" s="4">
        <v>229660432</v>
      </c>
      <c r="G180" s="4">
        <v>241137472</v>
      </c>
      <c r="H180" s="4">
        <v>244334400</v>
      </c>
      <c r="I180" s="4">
        <v>1938306</v>
      </c>
      <c r="J180" s="4">
        <v>1662200</v>
      </c>
      <c r="K180" s="4">
        <v>1985638</v>
      </c>
      <c r="L180" s="4">
        <v>78197872</v>
      </c>
      <c r="M180" s="4">
        <v>73537704</v>
      </c>
      <c r="N180" s="4">
        <v>78498752</v>
      </c>
    </row>
    <row r="181" spans="2:14" x14ac:dyDescent="0.25">
      <c r="B181" s="4">
        <v>88.483333333333334</v>
      </c>
      <c r="C181" s="4">
        <v>244059328</v>
      </c>
      <c r="D181" s="4">
        <v>256828928</v>
      </c>
      <c r="E181" s="4">
        <v>226525424</v>
      </c>
      <c r="F181" s="4">
        <v>230692128</v>
      </c>
      <c r="G181" s="4">
        <v>237078032</v>
      </c>
      <c r="H181" s="4">
        <v>245348000</v>
      </c>
      <c r="I181" s="4">
        <v>1940895</v>
      </c>
      <c r="J181" s="4">
        <v>1662043</v>
      </c>
      <c r="K181" s="4">
        <v>1853625</v>
      </c>
      <c r="L181" s="4">
        <v>75752568</v>
      </c>
      <c r="M181" s="4">
        <v>76140072</v>
      </c>
      <c r="N181" s="4">
        <v>78771992</v>
      </c>
    </row>
    <row r="182" spans="2:14" x14ac:dyDescent="0.25">
      <c r="B182" s="4">
        <v>89</v>
      </c>
      <c r="C182" s="4">
        <v>243113152</v>
      </c>
      <c r="D182" s="4">
        <v>256868720</v>
      </c>
      <c r="E182" s="4">
        <v>229264128</v>
      </c>
      <c r="F182" s="4">
        <v>231708784</v>
      </c>
      <c r="G182" s="4">
        <v>237818528</v>
      </c>
      <c r="H182" s="4">
        <v>244147648</v>
      </c>
      <c r="I182" s="4">
        <v>2191966</v>
      </c>
      <c r="J182" s="4">
        <v>1757923</v>
      </c>
      <c r="K182" s="4">
        <v>2339214</v>
      </c>
      <c r="L182" s="4">
        <v>76876288</v>
      </c>
      <c r="M182" s="4">
        <v>75621328</v>
      </c>
      <c r="N182" s="4">
        <v>82187448</v>
      </c>
    </row>
    <row r="183" spans="2:14" x14ac:dyDescent="0.25">
      <c r="B183" s="4">
        <v>89.5</v>
      </c>
      <c r="C183" s="4">
        <v>242803296</v>
      </c>
      <c r="D183" s="4">
        <v>259988960</v>
      </c>
      <c r="E183" s="4">
        <v>225704240</v>
      </c>
      <c r="F183" s="4">
        <v>234538272</v>
      </c>
      <c r="G183" s="4">
        <v>236253904</v>
      </c>
      <c r="H183" s="4">
        <v>243274592</v>
      </c>
      <c r="I183" s="4">
        <v>1929766</v>
      </c>
      <c r="J183" s="4">
        <v>1766520</v>
      </c>
      <c r="K183" s="4">
        <v>1965170</v>
      </c>
      <c r="L183" s="4">
        <v>78866584</v>
      </c>
      <c r="M183" s="4">
        <v>74263424</v>
      </c>
      <c r="N183" s="4">
        <v>82933416</v>
      </c>
    </row>
    <row r="184" spans="2:14" x14ac:dyDescent="0.25">
      <c r="B184" s="4">
        <v>90</v>
      </c>
      <c r="C184" s="4">
        <v>242970448</v>
      </c>
      <c r="D184" s="4">
        <v>254310048</v>
      </c>
      <c r="E184" s="4">
        <v>226050832</v>
      </c>
      <c r="F184" s="4">
        <v>229918448</v>
      </c>
      <c r="G184" s="4">
        <v>237073312</v>
      </c>
      <c r="H184" s="4">
        <v>244294480</v>
      </c>
      <c r="I184" s="4">
        <v>2262816</v>
      </c>
      <c r="J184" s="4">
        <v>1529095</v>
      </c>
      <c r="K184" s="4">
        <v>1785329</v>
      </c>
      <c r="L184" s="4">
        <v>78424344</v>
      </c>
      <c r="M184" s="4">
        <v>78136040</v>
      </c>
      <c r="N184" s="4">
        <v>82917800</v>
      </c>
    </row>
    <row r="185" spans="2:14" x14ac:dyDescent="0.25">
      <c r="B185" s="4">
        <v>90.483333333333334</v>
      </c>
      <c r="C185" s="4">
        <v>242959728</v>
      </c>
      <c r="D185" s="4">
        <v>256954240</v>
      </c>
      <c r="E185" s="4">
        <v>228544944</v>
      </c>
      <c r="F185" s="4">
        <v>233961520</v>
      </c>
      <c r="G185" s="4">
        <v>238104400</v>
      </c>
      <c r="H185" s="4">
        <v>238976240</v>
      </c>
      <c r="I185" s="4">
        <v>1967506</v>
      </c>
      <c r="J185" s="4">
        <v>1708089</v>
      </c>
      <c r="K185" s="4">
        <v>1911608</v>
      </c>
      <c r="L185" s="4">
        <v>79430088</v>
      </c>
      <c r="M185" s="4">
        <v>76791192</v>
      </c>
      <c r="N185" s="4">
        <v>84334072</v>
      </c>
    </row>
    <row r="186" spans="2:14" x14ac:dyDescent="0.25">
      <c r="B186" s="4">
        <v>90.983333333333334</v>
      </c>
      <c r="C186" s="4">
        <v>239661664</v>
      </c>
      <c r="D186" s="4">
        <v>256040224</v>
      </c>
      <c r="E186" s="4">
        <v>227677376</v>
      </c>
      <c r="F186" s="4">
        <v>230433232</v>
      </c>
      <c r="G186" s="4">
        <v>242037424</v>
      </c>
      <c r="H186" s="4">
        <v>241091680</v>
      </c>
      <c r="I186" s="4">
        <v>1866489</v>
      </c>
      <c r="J186" s="4">
        <v>1693189</v>
      </c>
      <c r="K186" s="4">
        <v>2037452</v>
      </c>
      <c r="L186" s="4">
        <v>79976208</v>
      </c>
      <c r="M186" s="4">
        <v>77777088</v>
      </c>
      <c r="N186" s="4">
        <v>84344808</v>
      </c>
    </row>
    <row r="187" spans="2:14" x14ac:dyDescent="0.25">
      <c r="B187" s="4">
        <v>91.483333333333334</v>
      </c>
      <c r="C187" s="4">
        <v>243440352</v>
      </c>
      <c r="D187" s="4">
        <v>253339024</v>
      </c>
      <c r="E187" s="4">
        <v>228057984</v>
      </c>
      <c r="F187" s="4">
        <v>227544256</v>
      </c>
      <c r="G187" s="4">
        <v>242114480</v>
      </c>
      <c r="H187" s="4">
        <v>241807040</v>
      </c>
      <c r="I187" s="4">
        <v>1853370</v>
      </c>
      <c r="J187" s="4">
        <v>1619273</v>
      </c>
      <c r="K187" s="4">
        <v>1944435</v>
      </c>
      <c r="L187" s="4">
        <v>78937184</v>
      </c>
      <c r="M187" s="4">
        <v>77779160</v>
      </c>
      <c r="N187" s="4">
        <v>83581600</v>
      </c>
    </row>
    <row r="188" spans="2:14" x14ac:dyDescent="0.25">
      <c r="B188" s="4">
        <v>91.983333333333334</v>
      </c>
      <c r="C188" s="4">
        <v>244729504</v>
      </c>
      <c r="D188" s="4">
        <v>254338336</v>
      </c>
      <c r="E188" s="4">
        <v>222735056</v>
      </c>
      <c r="F188" s="4">
        <v>229353728</v>
      </c>
      <c r="G188" s="4">
        <v>239366384</v>
      </c>
      <c r="H188" s="4">
        <v>244887760</v>
      </c>
      <c r="I188" s="4">
        <v>1992724</v>
      </c>
      <c r="J188" s="4">
        <v>1759004</v>
      </c>
      <c r="K188" s="4">
        <v>1789236</v>
      </c>
      <c r="L188" s="4">
        <v>79349088</v>
      </c>
      <c r="M188" s="4">
        <v>78677088</v>
      </c>
      <c r="N188" s="4">
        <v>84588648</v>
      </c>
    </row>
    <row r="189" spans="2:14" x14ac:dyDescent="0.25">
      <c r="B189" s="4">
        <v>92.483333333333334</v>
      </c>
      <c r="C189" s="4">
        <v>244284304</v>
      </c>
      <c r="D189" s="4">
        <v>254366304</v>
      </c>
      <c r="E189" s="4">
        <v>225762000</v>
      </c>
      <c r="F189" s="4">
        <v>234160304</v>
      </c>
      <c r="G189" s="4">
        <v>238419552</v>
      </c>
      <c r="H189" s="4">
        <v>239884656</v>
      </c>
      <c r="I189" s="4">
        <v>1961482</v>
      </c>
      <c r="J189" s="4">
        <v>1653274</v>
      </c>
      <c r="K189" s="4">
        <v>1781417</v>
      </c>
      <c r="L189" s="4">
        <v>81262400</v>
      </c>
      <c r="M189" s="4">
        <v>79204408</v>
      </c>
      <c r="N189" s="4">
        <v>84454824</v>
      </c>
    </row>
    <row r="190" spans="2:14" x14ac:dyDescent="0.25">
      <c r="B190" s="4">
        <v>92.983333333333334</v>
      </c>
      <c r="C190" s="4">
        <v>240813792</v>
      </c>
      <c r="D190" s="4">
        <v>254788880</v>
      </c>
      <c r="E190" s="4">
        <v>225854416</v>
      </c>
      <c r="F190" s="4">
        <v>232535312</v>
      </c>
      <c r="G190" s="4">
        <v>242728240</v>
      </c>
      <c r="H190" s="4">
        <v>241256528</v>
      </c>
      <c r="I190" s="4">
        <v>2106530</v>
      </c>
      <c r="J190" s="4">
        <v>1514032</v>
      </c>
      <c r="K190" s="4">
        <v>1752688</v>
      </c>
      <c r="L190" s="4">
        <v>81310488</v>
      </c>
      <c r="M190" s="4">
        <v>78245616</v>
      </c>
      <c r="N190" s="4">
        <v>85452832</v>
      </c>
    </row>
    <row r="191" spans="2:14" x14ac:dyDescent="0.25">
      <c r="B191" s="4">
        <v>93.5</v>
      </c>
      <c r="C191" s="4">
        <v>241271920</v>
      </c>
      <c r="D191" s="4">
        <v>257658112</v>
      </c>
      <c r="E191" s="4">
        <v>221474576</v>
      </c>
      <c r="F191" s="4">
        <v>230828432</v>
      </c>
      <c r="G191" s="4">
        <v>241942992</v>
      </c>
      <c r="H191" s="4">
        <v>241118928</v>
      </c>
      <c r="I191" s="4">
        <v>1845796</v>
      </c>
      <c r="J191" s="4">
        <v>1570171</v>
      </c>
      <c r="K191" s="4">
        <v>1968482</v>
      </c>
      <c r="L191" s="4">
        <v>82583768</v>
      </c>
      <c r="M191" s="4">
        <v>80995400</v>
      </c>
      <c r="N191" s="4">
        <v>87601616</v>
      </c>
    </row>
    <row r="192" spans="2:14" x14ac:dyDescent="0.25">
      <c r="B192" s="4">
        <v>94</v>
      </c>
      <c r="C192" s="4">
        <v>239032272</v>
      </c>
      <c r="D192" s="4">
        <v>254512496</v>
      </c>
      <c r="E192" s="4">
        <v>226934736</v>
      </c>
      <c r="F192" s="4">
        <v>232658880</v>
      </c>
      <c r="G192" s="4">
        <v>237041376</v>
      </c>
      <c r="H192" s="4">
        <v>242789568</v>
      </c>
      <c r="I192" s="4">
        <v>2005557</v>
      </c>
      <c r="J192" s="4">
        <v>1867133</v>
      </c>
      <c r="K192" s="4">
        <v>2156612</v>
      </c>
      <c r="L192" s="4">
        <v>83580504</v>
      </c>
      <c r="M192" s="4">
        <v>79805672</v>
      </c>
      <c r="N192" s="4">
        <v>85777976</v>
      </c>
    </row>
    <row r="193" spans="2:14" x14ac:dyDescent="0.25">
      <c r="B193" s="4">
        <v>94.483333333333334</v>
      </c>
      <c r="C193" s="4">
        <v>239371936</v>
      </c>
      <c r="D193" s="4">
        <v>256706320</v>
      </c>
      <c r="E193" s="4">
        <v>225225440</v>
      </c>
      <c r="F193" s="4">
        <v>229219280</v>
      </c>
      <c r="G193" s="4">
        <v>242968448</v>
      </c>
      <c r="H193" s="4">
        <v>247717600</v>
      </c>
      <c r="I193" s="4">
        <v>2034309</v>
      </c>
      <c r="J193" s="4">
        <v>1888141</v>
      </c>
      <c r="K193" s="4">
        <v>1947314</v>
      </c>
      <c r="L193" s="4">
        <v>82017088</v>
      </c>
      <c r="M193" s="4">
        <v>79518304</v>
      </c>
      <c r="N193" s="4">
        <v>86475864</v>
      </c>
    </row>
    <row r="194" spans="2:14" x14ac:dyDescent="0.25">
      <c r="B194" s="4">
        <v>95</v>
      </c>
      <c r="C194" s="4">
        <v>237346752</v>
      </c>
      <c r="D194" s="4">
        <v>257238400</v>
      </c>
      <c r="E194" s="4">
        <v>223665648</v>
      </c>
      <c r="F194" s="4">
        <v>229246224</v>
      </c>
      <c r="G194" s="4">
        <v>235913520</v>
      </c>
      <c r="H194" s="4">
        <v>244443456</v>
      </c>
      <c r="I194" s="4">
        <v>1817353</v>
      </c>
      <c r="J194" s="4">
        <v>1811975</v>
      </c>
      <c r="K194" s="4">
        <v>2002811</v>
      </c>
      <c r="L194" s="4">
        <v>80261024</v>
      </c>
      <c r="M194" s="4">
        <v>81696688</v>
      </c>
      <c r="N194" s="4">
        <v>85167592</v>
      </c>
    </row>
    <row r="195" spans="2:14" x14ac:dyDescent="0.25">
      <c r="B195" s="4">
        <v>95.5</v>
      </c>
      <c r="C195" s="4">
        <v>242877984</v>
      </c>
      <c r="D195" s="4">
        <v>255432720</v>
      </c>
      <c r="E195" s="4">
        <v>224127024</v>
      </c>
      <c r="F195" s="4">
        <v>235859808</v>
      </c>
      <c r="G195" s="4">
        <v>239040544</v>
      </c>
      <c r="H195" s="4">
        <v>242874112</v>
      </c>
      <c r="I195" s="4">
        <v>1870659</v>
      </c>
      <c r="J195" s="4">
        <v>1710065</v>
      </c>
      <c r="K195" s="4">
        <v>2041709</v>
      </c>
      <c r="L195" s="4">
        <v>82604168</v>
      </c>
      <c r="M195" s="4">
        <v>81963888</v>
      </c>
      <c r="N195" s="4">
        <v>89888192</v>
      </c>
    </row>
    <row r="196" spans="2:14" x14ac:dyDescent="0.25">
      <c r="B196" s="4">
        <v>95.983333333333334</v>
      </c>
      <c r="C196" s="4">
        <v>242980352</v>
      </c>
      <c r="D196" s="4">
        <v>252421888</v>
      </c>
      <c r="E196" s="4">
        <v>225357232</v>
      </c>
      <c r="F196" s="4">
        <v>228815488</v>
      </c>
      <c r="G196" s="4">
        <v>242654976</v>
      </c>
      <c r="H196" s="4">
        <v>244623568</v>
      </c>
      <c r="I196" s="4">
        <v>1975144</v>
      </c>
      <c r="J196" s="4">
        <v>1682720</v>
      </c>
      <c r="K196" s="4">
        <v>1958782</v>
      </c>
      <c r="L196" s="4">
        <v>84812992</v>
      </c>
      <c r="M196" s="4">
        <v>82684248</v>
      </c>
      <c r="N196" s="4">
        <v>87415528</v>
      </c>
    </row>
    <row r="197" spans="2:14" x14ac:dyDescent="0.25">
      <c r="B197" s="4">
        <v>96.5</v>
      </c>
      <c r="C197" s="4">
        <v>237848016</v>
      </c>
      <c r="D197" s="4">
        <v>252317984</v>
      </c>
      <c r="E197" s="4">
        <v>224590608</v>
      </c>
      <c r="F197" s="4">
        <v>230189952</v>
      </c>
      <c r="G197" s="4">
        <v>237368416</v>
      </c>
      <c r="H197" s="4">
        <v>240349232</v>
      </c>
      <c r="I197" s="4">
        <v>2119107</v>
      </c>
      <c r="J197" s="4">
        <v>1685502</v>
      </c>
      <c r="K197" s="4">
        <v>1971165</v>
      </c>
      <c r="L197" s="4">
        <v>84459888</v>
      </c>
      <c r="M197" s="4">
        <v>82733912</v>
      </c>
      <c r="N197" s="4">
        <v>89286592</v>
      </c>
    </row>
    <row r="198" spans="2:14" x14ac:dyDescent="0.25">
      <c r="B198" s="4">
        <v>97</v>
      </c>
      <c r="C198" s="4">
        <v>236661760</v>
      </c>
      <c r="D198" s="4">
        <v>250194592</v>
      </c>
      <c r="E198" s="4">
        <v>224502896</v>
      </c>
      <c r="F198" s="4">
        <v>232549264</v>
      </c>
      <c r="G198" s="4">
        <v>239486656</v>
      </c>
      <c r="H198" s="4">
        <v>241296736</v>
      </c>
      <c r="I198" s="4">
        <v>2061535</v>
      </c>
      <c r="J198" s="4">
        <v>1766299</v>
      </c>
      <c r="K198" s="4">
        <v>2009511</v>
      </c>
      <c r="L198" s="4">
        <v>84162000</v>
      </c>
      <c r="M198" s="4">
        <v>82252040</v>
      </c>
      <c r="N198" s="4">
        <v>88617888</v>
      </c>
    </row>
    <row r="199" spans="2:14" x14ac:dyDescent="0.25">
      <c r="B199" s="4">
        <v>97.5</v>
      </c>
      <c r="C199" s="4">
        <v>239123520</v>
      </c>
      <c r="D199" s="4">
        <v>252169856</v>
      </c>
      <c r="E199" s="4">
        <v>222740064</v>
      </c>
      <c r="F199" s="4">
        <v>229956384</v>
      </c>
      <c r="G199" s="4">
        <v>234374784</v>
      </c>
      <c r="H199" s="4">
        <v>245920512</v>
      </c>
      <c r="I199" s="4">
        <v>2215274</v>
      </c>
      <c r="J199" s="4">
        <v>1445643</v>
      </c>
      <c r="K199" s="4">
        <v>1938566</v>
      </c>
      <c r="L199" s="4">
        <v>82716416</v>
      </c>
      <c r="M199" s="4">
        <v>83694256</v>
      </c>
      <c r="N199" s="4">
        <v>86481016</v>
      </c>
    </row>
    <row r="200" spans="2:14" x14ac:dyDescent="0.25">
      <c r="B200" s="4">
        <v>98</v>
      </c>
      <c r="C200" s="4">
        <v>237048864</v>
      </c>
      <c r="D200" s="4">
        <v>253768384</v>
      </c>
      <c r="E200" s="4">
        <v>227794704</v>
      </c>
      <c r="F200" s="4">
        <v>231583904</v>
      </c>
      <c r="G200" s="4">
        <v>241117168</v>
      </c>
      <c r="H200" s="4">
        <v>242706992</v>
      </c>
      <c r="I200" s="4">
        <v>2024281</v>
      </c>
      <c r="J200" s="4">
        <v>1614284</v>
      </c>
      <c r="K200" s="4">
        <v>1930932</v>
      </c>
      <c r="L200" s="4">
        <v>87300888</v>
      </c>
      <c r="M200" s="4">
        <v>82815752</v>
      </c>
      <c r="N200" s="4">
        <v>89742120</v>
      </c>
    </row>
    <row r="201" spans="2:14" x14ac:dyDescent="0.25">
      <c r="B201" s="4">
        <v>98.5</v>
      </c>
      <c r="C201" s="4">
        <v>240454624</v>
      </c>
      <c r="D201" s="4">
        <v>251524784</v>
      </c>
      <c r="E201" s="4">
        <v>223963568</v>
      </c>
      <c r="F201" s="4">
        <v>230052112</v>
      </c>
      <c r="G201" s="4">
        <v>239438064</v>
      </c>
      <c r="H201" s="4">
        <v>243311552</v>
      </c>
      <c r="I201" s="4">
        <v>1942399</v>
      </c>
      <c r="J201" s="4">
        <v>1476128</v>
      </c>
      <c r="K201" s="4">
        <v>1879087</v>
      </c>
      <c r="L201" s="4">
        <v>86084824</v>
      </c>
      <c r="M201" s="4">
        <v>85255768</v>
      </c>
      <c r="N201" s="4">
        <v>88661600</v>
      </c>
    </row>
    <row r="202" spans="2:14" x14ac:dyDescent="0.25">
      <c r="B202" s="4">
        <v>99</v>
      </c>
      <c r="C202" s="4">
        <v>236463648</v>
      </c>
      <c r="D202" s="4">
        <v>253261344</v>
      </c>
      <c r="E202" s="4">
        <v>225156992</v>
      </c>
      <c r="F202" s="4">
        <v>233946112</v>
      </c>
      <c r="G202" s="4">
        <v>241323424</v>
      </c>
      <c r="H202" s="4">
        <v>245510384</v>
      </c>
      <c r="I202" s="4">
        <v>1961390</v>
      </c>
      <c r="J202" s="4">
        <v>1356712</v>
      </c>
      <c r="K202" s="4">
        <v>1976188</v>
      </c>
      <c r="L202" s="4">
        <v>87501360</v>
      </c>
      <c r="M202" s="4">
        <v>86264912</v>
      </c>
      <c r="N202" s="4">
        <v>88870696</v>
      </c>
    </row>
    <row r="203" spans="2:14" x14ac:dyDescent="0.25">
      <c r="B203" s="4">
        <v>99.483333333333334</v>
      </c>
      <c r="C203" s="4">
        <v>236363472</v>
      </c>
      <c r="D203" s="4">
        <v>253656592</v>
      </c>
      <c r="E203" s="4">
        <v>224474800</v>
      </c>
      <c r="F203" s="4">
        <v>228043040</v>
      </c>
      <c r="G203" s="4">
        <v>237620544</v>
      </c>
      <c r="H203" s="4">
        <v>243737584</v>
      </c>
      <c r="I203" s="4">
        <v>2034794</v>
      </c>
      <c r="J203" s="4">
        <v>1614786</v>
      </c>
      <c r="K203" s="4">
        <v>1932788</v>
      </c>
      <c r="L203" s="4">
        <v>88043696</v>
      </c>
      <c r="M203" s="4">
        <v>85258992</v>
      </c>
      <c r="N203" s="4">
        <v>90913976</v>
      </c>
    </row>
    <row r="204" spans="2:14" x14ac:dyDescent="0.25">
      <c r="B204" s="4">
        <v>100</v>
      </c>
      <c r="C204" s="4">
        <v>235710496</v>
      </c>
      <c r="D204" s="4">
        <v>252948640</v>
      </c>
      <c r="E204" s="4">
        <v>219132768</v>
      </c>
      <c r="F204" s="4">
        <v>229562480</v>
      </c>
      <c r="G204" s="4">
        <v>237786608</v>
      </c>
      <c r="H204" s="4">
        <v>242423568</v>
      </c>
      <c r="I204" s="4">
        <v>2150755</v>
      </c>
      <c r="J204" s="4">
        <v>1467845</v>
      </c>
      <c r="K204" s="4">
        <v>2411704</v>
      </c>
      <c r="L204" s="4">
        <v>86452672</v>
      </c>
      <c r="M204" s="4">
        <v>85352992</v>
      </c>
      <c r="N204" s="4">
        <v>91243344</v>
      </c>
    </row>
    <row r="205" spans="2:14" x14ac:dyDescent="0.25">
      <c r="B205" s="4">
        <v>100.5</v>
      </c>
      <c r="C205" s="4">
        <v>239535184</v>
      </c>
      <c r="D205" s="4">
        <v>253005920</v>
      </c>
      <c r="E205" s="4">
        <v>225500944</v>
      </c>
      <c r="F205" s="4">
        <v>230176320</v>
      </c>
      <c r="G205" s="4">
        <v>242963936</v>
      </c>
      <c r="H205" s="4">
        <v>244509568</v>
      </c>
      <c r="I205" s="4">
        <v>1961249</v>
      </c>
      <c r="J205" s="4">
        <v>1629360</v>
      </c>
      <c r="K205" s="4">
        <v>2155571</v>
      </c>
      <c r="L205" s="4">
        <v>87598224</v>
      </c>
      <c r="M205" s="4">
        <v>85542496</v>
      </c>
      <c r="N205" s="4">
        <v>91258656</v>
      </c>
    </row>
    <row r="206" spans="2:14" x14ac:dyDescent="0.25">
      <c r="B206" s="4">
        <v>100.98333333333333</v>
      </c>
      <c r="C206" s="4">
        <v>239051776</v>
      </c>
      <c r="D206" s="4">
        <v>250581888</v>
      </c>
      <c r="E206" s="4">
        <v>227712992</v>
      </c>
      <c r="F206" s="4">
        <v>233658352</v>
      </c>
      <c r="G206" s="4">
        <v>240730896</v>
      </c>
      <c r="H206" s="4">
        <v>242967936</v>
      </c>
      <c r="I206" s="4">
        <v>1802406</v>
      </c>
      <c r="J206" s="4">
        <v>1675113</v>
      </c>
      <c r="K206" s="4">
        <v>1869746</v>
      </c>
      <c r="L206" s="4">
        <v>89079256</v>
      </c>
      <c r="M206" s="4">
        <v>87543768</v>
      </c>
      <c r="N206" s="4">
        <v>93333560</v>
      </c>
    </row>
    <row r="207" spans="2:14" x14ac:dyDescent="0.25">
      <c r="B207" s="4">
        <v>101.5</v>
      </c>
      <c r="C207" s="4">
        <v>234526784</v>
      </c>
      <c r="D207" s="4">
        <v>253163024</v>
      </c>
      <c r="E207" s="4">
        <v>225148048</v>
      </c>
      <c r="F207" s="4">
        <v>230966688</v>
      </c>
      <c r="G207" s="4">
        <v>238468608</v>
      </c>
      <c r="H207" s="4">
        <v>240265360</v>
      </c>
      <c r="I207" s="4">
        <v>1984932</v>
      </c>
      <c r="J207" s="4">
        <v>1837252</v>
      </c>
      <c r="K207" s="4">
        <v>1959234</v>
      </c>
      <c r="L207" s="4">
        <v>88716264</v>
      </c>
      <c r="M207" s="4">
        <v>88926648</v>
      </c>
      <c r="N207" s="4">
        <v>94311256</v>
      </c>
    </row>
    <row r="208" spans="2:14" x14ac:dyDescent="0.25">
      <c r="B208" s="4">
        <v>102</v>
      </c>
      <c r="C208" s="4">
        <v>236360016</v>
      </c>
      <c r="D208" s="4">
        <v>251149744</v>
      </c>
      <c r="E208" s="4">
        <v>226666896</v>
      </c>
      <c r="F208" s="4">
        <v>230936480</v>
      </c>
      <c r="G208" s="4">
        <v>235707312</v>
      </c>
      <c r="H208" s="4">
        <v>239418032</v>
      </c>
      <c r="I208" s="4">
        <v>2047953</v>
      </c>
      <c r="J208" s="4">
        <v>1672583</v>
      </c>
      <c r="K208" s="4">
        <v>2505297</v>
      </c>
      <c r="L208" s="4">
        <v>90486360</v>
      </c>
      <c r="M208" s="4">
        <v>89658720</v>
      </c>
      <c r="N208" s="4">
        <v>92580888</v>
      </c>
    </row>
    <row r="209" spans="2:14" x14ac:dyDescent="0.25">
      <c r="B209" s="4">
        <v>102.5</v>
      </c>
      <c r="C209" s="4">
        <v>236538448</v>
      </c>
      <c r="D209" s="4">
        <v>251544912</v>
      </c>
      <c r="E209" s="4">
        <v>223773712</v>
      </c>
      <c r="F209" s="4">
        <v>230090864</v>
      </c>
      <c r="G209" s="4">
        <v>231662224</v>
      </c>
      <c r="H209" s="4">
        <v>245584752</v>
      </c>
      <c r="I209" s="4">
        <v>2064649</v>
      </c>
      <c r="J209" s="4">
        <v>1518330</v>
      </c>
      <c r="K209" s="4">
        <v>2202348</v>
      </c>
      <c r="L209" s="4">
        <v>88734584</v>
      </c>
      <c r="M209" s="4">
        <v>88719480</v>
      </c>
      <c r="N209" s="4">
        <v>94332104</v>
      </c>
    </row>
    <row r="210" spans="2:14" x14ac:dyDescent="0.25">
      <c r="B210" s="4">
        <v>102.98333333333333</v>
      </c>
      <c r="C210" s="4">
        <v>238165552</v>
      </c>
      <c r="D210" s="4">
        <v>249219872</v>
      </c>
      <c r="E210" s="4">
        <v>224101600</v>
      </c>
      <c r="F210" s="4">
        <v>232842064</v>
      </c>
      <c r="G210" s="4">
        <v>238655824</v>
      </c>
      <c r="H210" s="4">
        <v>243799456</v>
      </c>
      <c r="I210" s="4">
        <v>2235557</v>
      </c>
      <c r="J210" s="4">
        <v>1653382</v>
      </c>
      <c r="K210" s="4">
        <v>2155431</v>
      </c>
      <c r="L210" s="4">
        <v>89573112</v>
      </c>
      <c r="M210" s="4">
        <v>87371024</v>
      </c>
      <c r="N210" s="4">
        <v>91896048</v>
      </c>
    </row>
    <row r="211" spans="2:14" x14ac:dyDescent="0.25">
      <c r="B211" s="4">
        <v>103.5</v>
      </c>
      <c r="C211" s="4">
        <v>235490304</v>
      </c>
      <c r="D211" s="4">
        <v>250102480</v>
      </c>
      <c r="E211" s="4">
        <v>222544320</v>
      </c>
      <c r="F211" s="4">
        <v>229436496</v>
      </c>
      <c r="G211" s="4">
        <v>235428464</v>
      </c>
      <c r="H211" s="4">
        <v>241873664</v>
      </c>
      <c r="I211" s="4">
        <v>2229063</v>
      </c>
      <c r="J211" s="4">
        <v>1561424</v>
      </c>
      <c r="K211" s="4">
        <v>1885019</v>
      </c>
      <c r="L211" s="4">
        <v>88871616</v>
      </c>
      <c r="M211" s="4">
        <v>86342368</v>
      </c>
      <c r="N211" s="4">
        <v>93557072</v>
      </c>
    </row>
    <row r="212" spans="2:14" x14ac:dyDescent="0.25">
      <c r="B212" s="4">
        <v>104</v>
      </c>
      <c r="C212" s="4">
        <v>234981408</v>
      </c>
      <c r="D212" s="4">
        <v>251392192</v>
      </c>
      <c r="E212" s="4">
        <v>223236976</v>
      </c>
      <c r="F212" s="4">
        <v>231152480</v>
      </c>
      <c r="G212" s="4">
        <v>234416352</v>
      </c>
      <c r="H212" s="4">
        <v>246930752</v>
      </c>
      <c r="I212" s="4">
        <v>2008550</v>
      </c>
      <c r="J212" s="4">
        <v>1897434</v>
      </c>
      <c r="K212" s="4">
        <v>2328856</v>
      </c>
      <c r="L212" s="4">
        <v>90802088</v>
      </c>
      <c r="M212" s="4">
        <v>87736800</v>
      </c>
      <c r="N212" s="4">
        <v>95280624</v>
      </c>
    </row>
    <row r="213" spans="2:14" x14ac:dyDescent="0.25">
      <c r="B213" s="4">
        <v>104.5</v>
      </c>
      <c r="C213" s="4">
        <v>231379728</v>
      </c>
      <c r="D213" s="4">
        <v>250409264</v>
      </c>
      <c r="E213" s="4">
        <v>225052464</v>
      </c>
      <c r="F213" s="4">
        <v>229127328</v>
      </c>
      <c r="G213" s="4">
        <v>236876608</v>
      </c>
      <c r="H213" s="4">
        <v>247082032</v>
      </c>
      <c r="I213" s="4">
        <v>2147717</v>
      </c>
      <c r="J213" s="4">
        <v>1526272</v>
      </c>
      <c r="K213" s="4">
        <v>1927282</v>
      </c>
      <c r="L213" s="4">
        <v>91093880</v>
      </c>
      <c r="M213" s="4">
        <v>89253136</v>
      </c>
      <c r="N213" s="4">
        <v>96029472</v>
      </c>
    </row>
    <row r="214" spans="2:14" x14ac:dyDescent="0.25">
      <c r="B214" s="4">
        <v>105</v>
      </c>
      <c r="C214" s="4">
        <v>236188816</v>
      </c>
      <c r="D214" s="4">
        <v>247981568</v>
      </c>
      <c r="E214" s="4">
        <v>221889632</v>
      </c>
      <c r="F214" s="4">
        <v>230414800</v>
      </c>
      <c r="G214" s="4">
        <v>239855472</v>
      </c>
      <c r="H214" s="4">
        <v>242638960</v>
      </c>
      <c r="I214" s="4">
        <v>2081455</v>
      </c>
      <c r="J214" s="4">
        <v>1451276</v>
      </c>
      <c r="K214" s="4">
        <v>2101075</v>
      </c>
      <c r="L214" s="4">
        <v>92066768</v>
      </c>
      <c r="M214" s="4">
        <v>91789360</v>
      </c>
      <c r="N214" s="4">
        <v>95397008</v>
      </c>
    </row>
    <row r="215" spans="2:14" x14ac:dyDescent="0.25">
      <c r="B215" s="4">
        <v>105.5</v>
      </c>
      <c r="C215" s="4">
        <v>232667376</v>
      </c>
      <c r="D215" s="4">
        <v>251526624</v>
      </c>
      <c r="E215" s="4">
        <v>221766240</v>
      </c>
      <c r="F215" s="4">
        <v>228425424</v>
      </c>
      <c r="G215" s="4">
        <v>239199168</v>
      </c>
      <c r="H215" s="4">
        <v>243758848</v>
      </c>
      <c r="I215" s="4">
        <v>2223162</v>
      </c>
      <c r="J215" s="4">
        <v>1571149</v>
      </c>
      <c r="K215" s="4">
        <v>2060036</v>
      </c>
      <c r="L215" s="4">
        <v>90496312</v>
      </c>
      <c r="M215" s="4">
        <v>89985920</v>
      </c>
      <c r="N215" s="4">
        <v>97325048</v>
      </c>
    </row>
    <row r="216" spans="2:14" x14ac:dyDescent="0.25">
      <c r="B216" s="4">
        <v>106</v>
      </c>
      <c r="C216" s="4">
        <v>235444240</v>
      </c>
      <c r="D216" s="4">
        <v>251477792</v>
      </c>
      <c r="E216" s="4">
        <v>222299264</v>
      </c>
      <c r="F216" s="4">
        <v>226635616</v>
      </c>
      <c r="G216" s="4">
        <v>238308464</v>
      </c>
      <c r="H216" s="4">
        <v>240985648</v>
      </c>
      <c r="I216" s="4">
        <v>2209264</v>
      </c>
      <c r="J216" s="4">
        <v>1701789</v>
      </c>
      <c r="K216" s="4">
        <v>1722869</v>
      </c>
      <c r="L216" s="4">
        <v>91730368</v>
      </c>
      <c r="M216" s="4">
        <v>90744928</v>
      </c>
      <c r="N216" s="4">
        <v>97102656</v>
      </c>
    </row>
    <row r="217" spans="2:14" x14ac:dyDescent="0.25">
      <c r="B217" s="4">
        <v>106.48333333333333</v>
      </c>
      <c r="C217" s="4">
        <v>237258352</v>
      </c>
      <c r="D217" s="4">
        <v>251725264</v>
      </c>
      <c r="E217" s="4">
        <v>220160352</v>
      </c>
      <c r="F217" s="4">
        <v>230273616</v>
      </c>
      <c r="G217" s="4">
        <v>238760080</v>
      </c>
      <c r="H217" s="4">
        <v>243760400</v>
      </c>
      <c r="I217" s="4">
        <v>2027147</v>
      </c>
      <c r="J217" s="4">
        <v>1428539</v>
      </c>
      <c r="K217" s="4">
        <v>2148787</v>
      </c>
      <c r="L217" s="4">
        <v>91301480</v>
      </c>
      <c r="M217" s="4">
        <v>90064920</v>
      </c>
      <c r="N217" s="4">
        <v>97550656</v>
      </c>
    </row>
    <row r="218" spans="2:14" x14ac:dyDescent="0.25">
      <c r="B218" s="4">
        <v>106.98333333333333</v>
      </c>
      <c r="C218" s="4">
        <v>234448896</v>
      </c>
      <c r="D218" s="4">
        <v>248872560</v>
      </c>
      <c r="E218" s="4">
        <v>219318528</v>
      </c>
      <c r="F218" s="4">
        <v>231810000</v>
      </c>
      <c r="G218" s="4">
        <v>238986000</v>
      </c>
      <c r="H218" s="4">
        <v>240623872</v>
      </c>
      <c r="I218" s="4">
        <v>1682833</v>
      </c>
      <c r="J218" s="4">
        <v>1576872</v>
      </c>
      <c r="K218" s="4">
        <v>1884730</v>
      </c>
      <c r="L218" s="4">
        <v>92463744</v>
      </c>
      <c r="M218" s="4">
        <v>90316728</v>
      </c>
      <c r="N218" s="4">
        <v>97694936</v>
      </c>
    </row>
    <row r="219" spans="2:14" x14ac:dyDescent="0.25">
      <c r="B219" s="4">
        <v>107.5</v>
      </c>
      <c r="C219" s="4">
        <v>234617120</v>
      </c>
      <c r="D219" s="4">
        <v>249787856</v>
      </c>
      <c r="E219" s="4">
        <v>220764480</v>
      </c>
      <c r="F219" s="4">
        <v>229427216</v>
      </c>
      <c r="G219" s="4">
        <v>237644752</v>
      </c>
      <c r="H219" s="4">
        <v>243334400</v>
      </c>
      <c r="I219" s="4">
        <v>2237237</v>
      </c>
      <c r="J219" s="4">
        <v>1712398</v>
      </c>
      <c r="K219" s="4">
        <v>1997187</v>
      </c>
      <c r="L219" s="4">
        <v>92769656</v>
      </c>
      <c r="M219" s="4">
        <v>92432920</v>
      </c>
      <c r="N219" s="4">
        <v>96868288</v>
      </c>
    </row>
    <row r="220" spans="2:14" x14ac:dyDescent="0.25">
      <c r="B220" s="4">
        <v>108</v>
      </c>
      <c r="C220" s="4">
        <v>232756816</v>
      </c>
      <c r="D220" s="4">
        <v>247793024</v>
      </c>
      <c r="E220" s="4">
        <v>222485456</v>
      </c>
      <c r="F220" s="4">
        <v>227738704</v>
      </c>
      <c r="G220" s="4">
        <v>238966464</v>
      </c>
      <c r="H220" s="4">
        <v>243497712</v>
      </c>
      <c r="I220" s="4">
        <v>2330776</v>
      </c>
      <c r="J220" s="4">
        <v>1559690</v>
      </c>
      <c r="K220" s="4">
        <v>2148871</v>
      </c>
      <c r="L220" s="4">
        <v>94837800</v>
      </c>
      <c r="M220" s="4">
        <v>92109232</v>
      </c>
      <c r="N220" s="4">
        <v>98229672</v>
      </c>
    </row>
    <row r="221" spans="2:14" x14ac:dyDescent="0.25">
      <c r="B221" s="4">
        <v>108.48333333333333</v>
      </c>
      <c r="C221" s="4">
        <v>233343376</v>
      </c>
      <c r="D221" s="4">
        <v>249925920</v>
      </c>
      <c r="E221" s="4">
        <v>221235856</v>
      </c>
      <c r="F221" s="4">
        <v>227199600</v>
      </c>
      <c r="G221" s="4">
        <v>233707376</v>
      </c>
      <c r="H221" s="4">
        <v>239284832</v>
      </c>
      <c r="I221" s="4">
        <v>1956524</v>
      </c>
      <c r="J221" s="4">
        <v>1529850</v>
      </c>
      <c r="K221" s="4">
        <v>2059989</v>
      </c>
      <c r="L221" s="4">
        <v>94024464</v>
      </c>
      <c r="M221" s="4">
        <v>94416704</v>
      </c>
      <c r="N221" s="4">
        <v>99300456</v>
      </c>
    </row>
    <row r="222" spans="2:14" x14ac:dyDescent="0.25">
      <c r="B222" s="4">
        <v>109</v>
      </c>
      <c r="C222" s="4">
        <v>234544336</v>
      </c>
      <c r="D222" s="4">
        <v>247063168</v>
      </c>
      <c r="E222" s="4">
        <v>222514512</v>
      </c>
      <c r="F222" s="4">
        <v>229296720</v>
      </c>
      <c r="G222" s="4">
        <v>235025392</v>
      </c>
      <c r="H222" s="4">
        <v>246144256</v>
      </c>
      <c r="I222" s="4">
        <v>2164276</v>
      </c>
      <c r="J222" s="4">
        <v>1592846</v>
      </c>
      <c r="K222" s="4">
        <v>2167364</v>
      </c>
      <c r="L222" s="4">
        <v>95961896</v>
      </c>
      <c r="M222" s="4">
        <v>92033792</v>
      </c>
      <c r="N222" s="4">
        <v>99652264</v>
      </c>
    </row>
    <row r="223" spans="2:14" x14ac:dyDescent="0.25">
      <c r="B223" s="4">
        <v>109.5</v>
      </c>
      <c r="C223" s="4">
        <v>235336672</v>
      </c>
      <c r="D223" s="4">
        <v>247159504</v>
      </c>
      <c r="E223" s="4">
        <v>219651440</v>
      </c>
      <c r="F223" s="4">
        <v>229357328</v>
      </c>
      <c r="G223" s="4">
        <v>233106880</v>
      </c>
      <c r="H223" s="4">
        <v>242515696</v>
      </c>
      <c r="I223" s="4">
        <v>1785699</v>
      </c>
      <c r="J223" s="4">
        <v>1666163</v>
      </c>
      <c r="K223" s="4">
        <v>1913824</v>
      </c>
      <c r="L223" s="4">
        <v>94768192</v>
      </c>
      <c r="M223" s="4">
        <v>94608512</v>
      </c>
      <c r="N223" s="4">
        <v>98653360</v>
      </c>
    </row>
    <row r="224" spans="2:14" x14ac:dyDescent="0.25">
      <c r="B224" s="4">
        <v>109.98333333333333</v>
      </c>
      <c r="C224" s="4">
        <v>230153664</v>
      </c>
      <c r="D224" s="4">
        <v>251255312</v>
      </c>
      <c r="E224" s="4">
        <v>219393872</v>
      </c>
      <c r="F224" s="4">
        <v>231174592</v>
      </c>
      <c r="G224" s="4">
        <v>232413168</v>
      </c>
      <c r="H224" s="4">
        <v>238053488</v>
      </c>
      <c r="I224" s="4">
        <v>2242410</v>
      </c>
      <c r="J224" s="4">
        <v>1582980</v>
      </c>
      <c r="K224" s="4">
        <v>2107916</v>
      </c>
      <c r="L224" s="4">
        <v>95257368</v>
      </c>
      <c r="M224" s="4">
        <v>95509344</v>
      </c>
      <c r="N224" s="4">
        <v>100841896</v>
      </c>
    </row>
    <row r="225" spans="2:14" x14ac:dyDescent="0.25">
      <c r="B225" s="4">
        <v>110.5</v>
      </c>
      <c r="C225" s="4">
        <v>235037584</v>
      </c>
      <c r="D225" s="4">
        <v>247342784</v>
      </c>
      <c r="E225" s="4">
        <v>220645904</v>
      </c>
      <c r="F225" s="4">
        <v>228767120</v>
      </c>
      <c r="G225" s="4">
        <v>236033232</v>
      </c>
      <c r="H225" s="4">
        <v>244070752</v>
      </c>
      <c r="I225" s="4">
        <v>1998705</v>
      </c>
      <c r="J225" s="4">
        <v>1798608</v>
      </c>
      <c r="K225" s="4">
        <v>2226317</v>
      </c>
      <c r="L225" s="4">
        <v>96638992</v>
      </c>
      <c r="M225" s="4">
        <v>92638624</v>
      </c>
      <c r="N225" s="4">
        <v>99833944</v>
      </c>
    </row>
    <row r="226" spans="2:14" x14ac:dyDescent="0.25">
      <c r="B226" s="4">
        <v>111</v>
      </c>
      <c r="C226" s="4">
        <v>234805088</v>
      </c>
      <c r="D226" s="4">
        <v>249902816</v>
      </c>
      <c r="E226" s="4">
        <v>218345776</v>
      </c>
      <c r="F226" s="4">
        <v>226218944</v>
      </c>
      <c r="G226" s="4">
        <v>234826144</v>
      </c>
      <c r="H226" s="4">
        <v>240263824</v>
      </c>
      <c r="I226" s="4">
        <v>2011306</v>
      </c>
      <c r="J226" s="4">
        <v>1719470</v>
      </c>
      <c r="K226" s="4">
        <v>2105134</v>
      </c>
      <c r="L226" s="4">
        <v>97494712</v>
      </c>
      <c r="M226" s="4">
        <v>92945968</v>
      </c>
      <c r="N226" s="4">
        <v>98789608</v>
      </c>
    </row>
    <row r="227" spans="2:14" x14ac:dyDescent="0.25">
      <c r="B227" s="4">
        <v>111.5</v>
      </c>
      <c r="C227" s="4">
        <v>231432256</v>
      </c>
      <c r="D227" s="4">
        <v>247125920</v>
      </c>
      <c r="E227" s="4">
        <v>220248336</v>
      </c>
      <c r="F227" s="4">
        <v>229966192</v>
      </c>
      <c r="G227" s="4">
        <v>234562064</v>
      </c>
      <c r="H227" s="4">
        <v>241381472</v>
      </c>
      <c r="I227" s="4">
        <v>2333128</v>
      </c>
      <c r="J227" s="4">
        <v>1593959</v>
      </c>
      <c r="K227" s="4">
        <v>2004296</v>
      </c>
      <c r="L227" s="4">
        <v>97957048</v>
      </c>
      <c r="M227" s="4">
        <v>94792224</v>
      </c>
      <c r="N227" s="4">
        <v>101195424</v>
      </c>
    </row>
    <row r="228" spans="2:14" x14ac:dyDescent="0.25">
      <c r="B228" s="4">
        <v>111.98333333333333</v>
      </c>
      <c r="C228" s="4">
        <v>231825744</v>
      </c>
      <c r="D228" s="4">
        <v>255834112</v>
      </c>
      <c r="E228" s="4">
        <v>218606080</v>
      </c>
      <c r="F228" s="4">
        <v>228867664</v>
      </c>
      <c r="G228" s="4">
        <v>239548928</v>
      </c>
      <c r="H228" s="4">
        <v>244233552</v>
      </c>
      <c r="I228" s="4">
        <v>2127057</v>
      </c>
      <c r="J228" s="4">
        <v>1702369</v>
      </c>
      <c r="K228" s="4">
        <v>2128107</v>
      </c>
      <c r="L228" s="4">
        <v>97795504</v>
      </c>
      <c r="M228" s="4">
        <v>95448936</v>
      </c>
      <c r="N228" s="4">
        <v>99577032</v>
      </c>
    </row>
    <row r="229" spans="2:14" x14ac:dyDescent="0.25">
      <c r="B229" s="4">
        <v>112.5</v>
      </c>
      <c r="C229" s="4">
        <v>233536048</v>
      </c>
      <c r="D229" s="4">
        <v>247856784</v>
      </c>
      <c r="E229" s="4">
        <v>224514368</v>
      </c>
      <c r="F229" s="4">
        <v>229095776</v>
      </c>
      <c r="G229" s="4">
        <v>237623312</v>
      </c>
      <c r="H229" s="4">
        <v>238242416</v>
      </c>
      <c r="I229" s="4">
        <v>1946812</v>
      </c>
      <c r="J229" s="4">
        <v>1380732</v>
      </c>
      <c r="K229" s="4">
        <v>1899804</v>
      </c>
      <c r="L229" s="4">
        <v>96568208</v>
      </c>
      <c r="M229" s="4">
        <v>95264096</v>
      </c>
      <c r="N229" s="4">
        <v>100456376</v>
      </c>
    </row>
    <row r="230" spans="2:14" x14ac:dyDescent="0.25">
      <c r="B230" s="4">
        <v>113</v>
      </c>
      <c r="C230" s="4">
        <v>230046416</v>
      </c>
      <c r="D230" s="4">
        <v>252377712</v>
      </c>
      <c r="E230" s="4">
        <v>219156736</v>
      </c>
      <c r="F230" s="4">
        <v>228709648</v>
      </c>
      <c r="G230" s="4">
        <v>234422224</v>
      </c>
      <c r="H230" s="4">
        <v>241991008</v>
      </c>
      <c r="I230" s="4">
        <v>2045994</v>
      </c>
      <c r="J230" s="4">
        <v>1661226</v>
      </c>
      <c r="K230" s="4">
        <v>2248256</v>
      </c>
      <c r="L230" s="4">
        <v>97213384</v>
      </c>
      <c r="M230" s="4">
        <v>98238904</v>
      </c>
      <c r="N230" s="4">
        <v>103762448</v>
      </c>
    </row>
    <row r="231" spans="2:14" x14ac:dyDescent="0.25">
      <c r="B231" s="4">
        <v>113.5</v>
      </c>
      <c r="C231" s="4">
        <v>233152720</v>
      </c>
      <c r="D231" s="4">
        <v>246459232</v>
      </c>
      <c r="E231" s="4">
        <v>221264128</v>
      </c>
      <c r="F231" s="4">
        <v>229462320</v>
      </c>
      <c r="G231" s="4">
        <v>232407936</v>
      </c>
      <c r="H231" s="4">
        <v>238709088</v>
      </c>
      <c r="I231" s="4">
        <v>2085810</v>
      </c>
      <c r="J231" s="4">
        <v>1658628</v>
      </c>
      <c r="K231" s="4">
        <v>2284787</v>
      </c>
      <c r="L231" s="4">
        <v>97460016</v>
      </c>
      <c r="M231" s="4">
        <v>95970088</v>
      </c>
      <c r="N231" s="4">
        <v>102842216</v>
      </c>
    </row>
    <row r="232" spans="2:14" x14ac:dyDescent="0.25">
      <c r="B232" s="4">
        <v>113.98333333333333</v>
      </c>
      <c r="C232" s="4">
        <v>232430656</v>
      </c>
      <c r="D232" s="4">
        <v>244314640</v>
      </c>
      <c r="E232" s="4">
        <v>220023184</v>
      </c>
      <c r="F232" s="4">
        <v>228019136</v>
      </c>
      <c r="G232" s="4">
        <v>236971376</v>
      </c>
      <c r="H232" s="4">
        <v>240082368</v>
      </c>
      <c r="I232" s="4">
        <v>2115213</v>
      </c>
      <c r="J232" s="4">
        <v>1612589</v>
      </c>
      <c r="K232" s="4">
        <v>2155527</v>
      </c>
      <c r="L232" s="4">
        <v>97887872</v>
      </c>
      <c r="M232" s="4">
        <v>95602576</v>
      </c>
      <c r="N232" s="4">
        <v>101239736</v>
      </c>
    </row>
    <row r="233" spans="2:14" x14ac:dyDescent="0.25">
      <c r="B233" s="4">
        <v>114.5</v>
      </c>
      <c r="C233" s="4">
        <v>231079984</v>
      </c>
      <c r="D233" s="4">
        <v>248866288</v>
      </c>
      <c r="E233" s="4">
        <v>214350064</v>
      </c>
      <c r="F233" s="4">
        <v>227576112</v>
      </c>
      <c r="G233" s="4">
        <v>235800752</v>
      </c>
      <c r="H233" s="4">
        <v>243532848</v>
      </c>
      <c r="I233" s="4">
        <v>1895310</v>
      </c>
      <c r="J233" s="4">
        <v>1677944</v>
      </c>
      <c r="K233" s="4">
        <v>1836725</v>
      </c>
      <c r="L233" s="4">
        <v>98792840</v>
      </c>
      <c r="M233" s="4">
        <v>97703760</v>
      </c>
      <c r="N233" s="4">
        <v>103939280</v>
      </c>
    </row>
    <row r="234" spans="2:14" x14ac:dyDescent="0.25">
      <c r="B234" s="4">
        <v>115</v>
      </c>
      <c r="C234" s="4">
        <v>229501744</v>
      </c>
      <c r="D234" s="4">
        <v>245320576</v>
      </c>
      <c r="E234" s="4">
        <v>218607888</v>
      </c>
      <c r="F234" s="4">
        <v>224042848</v>
      </c>
      <c r="G234" s="4">
        <v>238469456</v>
      </c>
      <c r="H234" s="4">
        <v>240216176</v>
      </c>
      <c r="I234" s="4">
        <v>2332003</v>
      </c>
      <c r="J234" s="4">
        <v>1710038</v>
      </c>
      <c r="K234" s="4">
        <v>1937477</v>
      </c>
      <c r="L234" s="4">
        <v>99354496</v>
      </c>
      <c r="M234" s="4">
        <v>97997232</v>
      </c>
      <c r="N234" s="4">
        <v>104802688</v>
      </c>
    </row>
    <row r="235" spans="2:14" x14ac:dyDescent="0.25">
      <c r="B235" s="4">
        <v>115.48333333333333</v>
      </c>
      <c r="C235" s="4">
        <v>227134160</v>
      </c>
      <c r="D235" s="4">
        <v>251768512</v>
      </c>
      <c r="E235" s="4">
        <v>220440256</v>
      </c>
      <c r="F235" s="4">
        <v>229172288</v>
      </c>
      <c r="G235" s="4">
        <v>237783392</v>
      </c>
      <c r="H235" s="4">
        <v>241463456</v>
      </c>
      <c r="I235" s="4">
        <v>1914554</v>
      </c>
      <c r="J235" s="4">
        <v>1895286</v>
      </c>
      <c r="K235" s="4">
        <v>2178419</v>
      </c>
      <c r="L235" s="4">
        <v>101212336</v>
      </c>
      <c r="M235" s="4">
        <v>97944648</v>
      </c>
      <c r="N235" s="4">
        <v>103241920</v>
      </c>
    </row>
    <row r="236" spans="2:14" x14ac:dyDescent="0.25">
      <c r="B236" s="4">
        <v>115.98333333333333</v>
      </c>
      <c r="C236" s="4">
        <v>227287136</v>
      </c>
      <c r="D236" s="4">
        <v>248964688</v>
      </c>
      <c r="E236" s="4">
        <v>220447264</v>
      </c>
      <c r="F236" s="4">
        <v>227499760</v>
      </c>
      <c r="G236" s="4">
        <v>240813168</v>
      </c>
      <c r="H236" s="4">
        <v>240042416</v>
      </c>
      <c r="I236" s="4">
        <v>2173576</v>
      </c>
      <c r="J236" s="4">
        <v>1643794</v>
      </c>
      <c r="K236" s="4">
        <v>1899069</v>
      </c>
      <c r="L236" s="4">
        <v>101072384</v>
      </c>
      <c r="M236" s="4">
        <v>94049920</v>
      </c>
      <c r="N236" s="4">
        <v>103988352</v>
      </c>
    </row>
    <row r="237" spans="2:14" x14ac:dyDescent="0.25">
      <c r="B237" s="4">
        <v>116.5</v>
      </c>
      <c r="C237" s="4">
        <v>233571616</v>
      </c>
      <c r="D237" s="4">
        <v>245198704</v>
      </c>
      <c r="E237" s="4">
        <v>222746512</v>
      </c>
      <c r="F237" s="4">
        <v>226068384</v>
      </c>
      <c r="G237" s="4">
        <v>235968464</v>
      </c>
      <c r="H237" s="4">
        <v>242024384</v>
      </c>
      <c r="I237" s="4">
        <v>1911071</v>
      </c>
      <c r="J237" s="4">
        <v>1567169</v>
      </c>
      <c r="K237" s="4">
        <v>2012336</v>
      </c>
      <c r="L237" s="4">
        <v>99995048</v>
      </c>
      <c r="M237" s="4">
        <v>100688656</v>
      </c>
      <c r="N237" s="4">
        <v>104794392</v>
      </c>
    </row>
    <row r="238" spans="2:14" x14ac:dyDescent="0.25">
      <c r="B238" s="4">
        <v>117</v>
      </c>
      <c r="C238" s="4">
        <v>232009680</v>
      </c>
      <c r="D238" s="4">
        <v>246527264</v>
      </c>
      <c r="E238" s="4">
        <v>222672912</v>
      </c>
      <c r="F238" s="4">
        <v>225632688</v>
      </c>
      <c r="G238" s="4">
        <v>235178976</v>
      </c>
      <c r="H238" s="4">
        <v>241950944</v>
      </c>
      <c r="I238" s="4">
        <v>2053569</v>
      </c>
      <c r="J238" s="4">
        <v>1577831</v>
      </c>
      <c r="K238" s="4">
        <v>1960171</v>
      </c>
      <c r="L238" s="4">
        <v>101635752</v>
      </c>
      <c r="M238" s="4">
        <v>98110392</v>
      </c>
      <c r="N238" s="4">
        <v>106754304</v>
      </c>
    </row>
    <row r="239" spans="2:14" x14ac:dyDescent="0.25">
      <c r="B239" s="4">
        <v>117.48333333333333</v>
      </c>
      <c r="C239" s="4">
        <v>233393328</v>
      </c>
      <c r="D239" s="4">
        <v>244191232</v>
      </c>
      <c r="E239" s="4">
        <v>220954528</v>
      </c>
      <c r="F239" s="4">
        <v>226584048</v>
      </c>
      <c r="G239" s="4">
        <v>235313904</v>
      </c>
      <c r="H239" s="4">
        <v>241187392</v>
      </c>
      <c r="I239" s="4">
        <v>2144246</v>
      </c>
      <c r="J239" s="4">
        <v>1528918</v>
      </c>
      <c r="K239" s="4">
        <v>1938913</v>
      </c>
      <c r="L239" s="4">
        <v>102807896</v>
      </c>
      <c r="M239" s="4">
        <v>99286144</v>
      </c>
      <c r="N239" s="4">
        <v>103160264</v>
      </c>
    </row>
    <row r="240" spans="2:14" x14ac:dyDescent="0.25">
      <c r="B240" s="4">
        <v>118</v>
      </c>
      <c r="C240" s="4">
        <v>228756896</v>
      </c>
      <c r="D240" s="4">
        <v>246184512</v>
      </c>
      <c r="E240" s="4">
        <v>218307632</v>
      </c>
      <c r="F240" s="4">
        <v>233795328</v>
      </c>
      <c r="G240" s="4">
        <v>234934208</v>
      </c>
      <c r="H240" s="4">
        <v>240926912</v>
      </c>
      <c r="I240" s="4">
        <v>2104804</v>
      </c>
      <c r="J240" s="4">
        <v>1852008</v>
      </c>
      <c r="K240" s="4">
        <v>2006300</v>
      </c>
      <c r="L240" s="4">
        <v>101736528</v>
      </c>
      <c r="M240" s="4">
        <v>99472680</v>
      </c>
      <c r="N240" s="4">
        <v>108215792</v>
      </c>
    </row>
    <row r="241" spans="2:14" x14ac:dyDescent="0.25">
      <c r="B241" s="4">
        <v>118.5</v>
      </c>
      <c r="C241" s="4">
        <v>228389776</v>
      </c>
      <c r="D241" s="4">
        <v>244560432</v>
      </c>
      <c r="E241" s="4">
        <v>217693248</v>
      </c>
      <c r="F241" s="4">
        <v>229137472</v>
      </c>
      <c r="G241" s="4">
        <v>236945040</v>
      </c>
      <c r="H241" s="4">
        <v>243732816</v>
      </c>
      <c r="I241" s="4">
        <v>1988995</v>
      </c>
      <c r="J241" s="4">
        <v>1699124</v>
      </c>
      <c r="K241" s="4">
        <v>1845531</v>
      </c>
      <c r="L241" s="4">
        <v>101025792</v>
      </c>
      <c r="M241" s="4">
        <v>98166896</v>
      </c>
      <c r="N241" s="4">
        <v>109339024</v>
      </c>
    </row>
    <row r="242" spans="2:14" x14ac:dyDescent="0.25">
      <c r="B242" s="4">
        <v>119</v>
      </c>
      <c r="C242" s="4">
        <v>233768672</v>
      </c>
      <c r="D242" s="4">
        <v>243932464</v>
      </c>
      <c r="E242" s="4">
        <v>215261984</v>
      </c>
      <c r="F242" s="4">
        <v>225135024</v>
      </c>
      <c r="G242" s="4">
        <v>236558128</v>
      </c>
      <c r="H242" s="4">
        <v>235668624</v>
      </c>
      <c r="I242" s="4">
        <v>2259219</v>
      </c>
      <c r="J242" s="4">
        <v>1681361</v>
      </c>
      <c r="K242" s="4">
        <v>2095248</v>
      </c>
      <c r="L242" s="4">
        <v>102778072</v>
      </c>
      <c r="M242" s="4">
        <v>100373176</v>
      </c>
      <c r="N242" s="4">
        <v>107122208</v>
      </c>
    </row>
    <row r="243" spans="2:14" x14ac:dyDescent="0.25">
      <c r="B243" s="4">
        <v>119.48333333333333</v>
      </c>
      <c r="C243" s="4">
        <v>230438928</v>
      </c>
      <c r="D243" s="4">
        <v>244219696</v>
      </c>
      <c r="E243" s="4">
        <v>218637408</v>
      </c>
      <c r="F243" s="4">
        <v>224144816</v>
      </c>
      <c r="G243" s="4">
        <v>238294000</v>
      </c>
      <c r="H243" s="4">
        <v>240611168</v>
      </c>
      <c r="I243" s="4">
        <v>2020571</v>
      </c>
      <c r="J243" s="4">
        <v>1621617</v>
      </c>
      <c r="K243" s="4">
        <v>1897661</v>
      </c>
      <c r="L243" s="4">
        <v>105176896</v>
      </c>
      <c r="M243" s="4">
        <v>99889696</v>
      </c>
      <c r="N243" s="4">
        <v>107507080</v>
      </c>
    </row>
    <row r="244" spans="2:14" x14ac:dyDescent="0.25">
      <c r="B244" s="4">
        <v>120</v>
      </c>
      <c r="C244" s="4">
        <v>233051792</v>
      </c>
      <c r="D244" s="4">
        <v>243408016</v>
      </c>
      <c r="E244" s="4">
        <v>217356256</v>
      </c>
      <c r="F244" s="4">
        <v>223265792</v>
      </c>
      <c r="G244" s="4">
        <v>235904368</v>
      </c>
      <c r="H244" s="4">
        <v>241063536</v>
      </c>
      <c r="I244" s="4">
        <v>2045066</v>
      </c>
      <c r="J244" s="4">
        <v>1806788</v>
      </c>
      <c r="K244" s="4">
        <v>1946081</v>
      </c>
      <c r="L244" s="4">
        <v>105362104</v>
      </c>
      <c r="M244" s="4">
        <v>99898352</v>
      </c>
      <c r="N244" s="4">
        <v>109687256</v>
      </c>
    </row>
    <row r="245" spans="2:14" x14ac:dyDescent="0.25">
      <c r="B245" s="4">
        <v>120.5</v>
      </c>
      <c r="C245" s="4">
        <v>230199136</v>
      </c>
      <c r="D245" s="4">
        <v>248991072</v>
      </c>
      <c r="E245" s="4">
        <v>215500176</v>
      </c>
      <c r="F245" s="4">
        <v>225748944</v>
      </c>
      <c r="G245" s="4">
        <v>235163440</v>
      </c>
      <c r="H245" s="4">
        <v>238440384</v>
      </c>
      <c r="I245" s="4">
        <v>2207229</v>
      </c>
      <c r="J245" s="4">
        <v>1453621</v>
      </c>
      <c r="K245" s="4">
        <v>1986760</v>
      </c>
      <c r="L245" s="4">
        <v>104427400</v>
      </c>
      <c r="M245" s="4">
        <v>101388296</v>
      </c>
      <c r="N245" s="4">
        <v>109013328</v>
      </c>
    </row>
    <row r="246" spans="2:14" x14ac:dyDescent="0.25">
      <c r="B246" s="4">
        <v>121</v>
      </c>
      <c r="C246" s="4">
        <v>227556080</v>
      </c>
      <c r="D246" s="4">
        <v>244238800</v>
      </c>
      <c r="E246" s="4">
        <v>218114288</v>
      </c>
      <c r="F246" s="4">
        <v>227657664</v>
      </c>
      <c r="G246" s="4">
        <v>235773056</v>
      </c>
      <c r="H246" s="4">
        <v>239717200</v>
      </c>
      <c r="I246" s="4">
        <v>1998660</v>
      </c>
      <c r="J246" s="4">
        <v>1548829</v>
      </c>
      <c r="K246" s="4">
        <v>1756378</v>
      </c>
      <c r="L246" s="4">
        <v>103480008</v>
      </c>
      <c r="M246" s="4">
        <v>101850040</v>
      </c>
      <c r="N246" s="4">
        <v>106649408</v>
      </c>
    </row>
    <row r="247" spans="2:14" x14ac:dyDescent="0.25">
      <c r="B247" s="4">
        <v>121.5</v>
      </c>
      <c r="C247" s="4">
        <v>228566592</v>
      </c>
      <c r="D247" s="4">
        <v>247007856</v>
      </c>
      <c r="E247" s="4">
        <v>214619584</v>
      </c>
      <c r="F247" s="4">
        <v>226244224</v>
      </c>
      <c r="G247" s="4">
        <v>232053840</v>
      </c>
      <c r="H247" s="4">
        <v>239988176</v>
      </c>
      <c r="I247" s="4">
        <v>1986176</v>
      </c>
      <c r="J247" s="4">
        <v>1629727</v>
      </c>
      <c r="K247" s="4">
        <v>2202105</v>
      </c>
      <c r="L247" s="4">
        <v>102322520</v>
      </c>
      <c r="M247" s="4">
        <v>100286312</v>
      </c>
      <c r="N247" s="4">
        <v>107788424</v>
      </c>
    </row>
    <row r="248" spans="2:14" x14ac:dyDescent="0.25">
      <c r="B248" s="4">
        <v>122</v>
      </c>
      <c r="C248" s="4">
        <v>230131904</v>
      </c>
      <c r="D248" s="4">
        <v>245178400</v>
      </c>
      <c r="E248" s="4">
        <v>217893520</v>
      </c>
      <c r="F248" s="4">
        <v>225660576</v>
      </c>
      <c r="G248" s="4">
        <v>235806768</v>
      </c>
      <c r="H248" s="4">
        <v>239164704</v>
      </c>
      <c r="I248" s="4">
        <v>2106172</v>
      </c>
      <c r="J248" s="4">
        <v>1689648</v>
      </c>
      <c r="K248" s="4">
        <v>2398660</v>
      </c>
      <c r="L248" s="4">
        <v>108829848</v>
      </c>
      <c r="M248" s="4">
        <v>100454152</v>
      </c>
      <c r="N248" s="4">
        <v>109849128</v>
      </c>
    </row>
    <row r="249" spans="2:14" x14ac:dyDescent="0.25">
      <c r="B249" s="4">
        <v>122.5</v>
      </c>
      <c r="C249" s="4">
        <v>227968208</v>
      </c>
      <c r="D249" s="4">
        <v>241940384</v>
      </c>
      <c r="E249" s="4">
        <v>213334384</v>
      </c>
      <c r="F249" s="4">
        <v>228256688</v>
      </c>
      <c r="G249" s="4">
        <v>233284640</v>
      </c>
      <c r="H249" s="4">
        <v>238781216</v>
      </c>
      <c r="I249" s="4">
        <v>2108375</v>
      </c>
      <c r="J249" s="4">
        <v>1560072</v>
      </c>
      <c r="K249" s="4">
        <v>1874185</v>
      </c>
      <c r="L249" s="4">
        <v>106065776</v>
      </c>
      <c r="M249" s="4">
        <v>104300200</v>
      </c>
      <c r="N249" s="4">
        <v>108742272</v>
      </c>
    </row>
    <row r="250" spans="2:14" x14ac:dyDescent="0.25">
      <c r="B250" s="4">
        <v>123</v>
      </c>
      <c r="C250" s="4">
        <v>223767360</v>
      </c>
      <c r="D250" s="4">
        <v>244040448</v>
      </c>
      <c r="E250" s="4">
        <v>219756368</v>
      </c>
      <c r="F250" s="4">
        <v>224164240</v>
      </c>
      <c r="G250" s="4">
        <v>238512672</v>
      </c>
      <c r="H250" s="4">
        <v>234484880</v>
      </c>
      <c r="I250" s="4">
        <v>2024627</v>
      </c>
      <c r="J250" s="4">
        <v>1751215</v>
      </c>
      <c r="K250" s="4">
        <v>1988241</v>
      </c>
      <c r="L250" s="4">
        <v>106035296</v>
      </c>
      <c r="M250" s="4">
        <v>101297984</v>
      </c>
      <c r="N250" s="4">
        <v>108945576</v>
      </c>
    </row>
    <row r="251" spans="2:14" x14ac:dyDescent="0.25">
      <c r="B251" s="4">
        <v>123.5</v>
      </c>
      <c r="C251" s="4">
        <v>229291680</v>
      </c>
      <c r="D251" s="4">
        <v>244713232</v>
      </c>
      <c r="E251" s="4">
        <v>218165280</v>
      </c>
      <c r="F251" s="4">
        <v>226414752</v>
      </c>
      <c r="G251" s="4">
        <v>231474912</v>
      </c>
      <c r="H251" s="4">
        <v>238039728</v>
      </c>
      <c r="I251" s="4">
        <v>2153996</v>
      </c>
      <c r="J251" s="4">
        <v>1652350</v>
      </c>
      <c r="K251" s="4">
        <v>2321240</v>
      </c>
      <c r="L251" s="4">
        <v>106755672</v>
      </c>
      <c r="M251" s="4">
        <v>102639272</v>
      </c>
      <c r="N251" s="4">
        <v>109171312</v>
      </c>
    </row>
    <row r="252" spans="2:14" x14ac:dyDescent="0.25">
      <c r="B252" s="4">
        <v>124</v>
      </c>
      <c r="C252" s="4">
        <v>228692576</v>
      </c>
      <c r="D252" s="4">
        <v>247910624</v>
      </c>
      <c r="E252" s="4">
        <v>215636320</v>
      </c>
      <c r="F252" s="4">
        <v>226293552</v>
      </c>
      <c r="G252" s="4">
        <v>233799184</v>
      </c>
      <c r="H252" s="4">
        <v>241500944</v>
      </c>
      <c r="I252" s="4">
        <v>2043518</v>
      </c>
      <c r="J252" s="4">
        <v>1757683</v>
      </c>
      <c r="K252" s="4">
        <v>2372305</v>
      </c>
      <c r="L252" s="4">
        <v>105254752</v>
      </c>
      <c r="M252" s="4">
        <v>101508360</v>
      </c>
      <c r="N252" s="4">
        <v>111541136</v>
      </c>
    </row>
    <row r="253" spans="2:14" x14ac:dyDescent="0.25">
      <c r="B253" s="4">
        <v>124.48333333333333</v>
      </c>
      <c r="C253" s="4">
        <v>226202624</v>
      </c>
      <c r="D253" s="4">
        <v>241964688</v>
      </c>
      <c r="E253" s="4">
        <v>218216608</v>
      </c>
      <c r="F253" s="4">
        <v>226564784</v>
      </c>
      <c r="G253" s="4">
        <v>231853744</v>
      </c>
      <c r="H253" s="4">
        <v>239685744</v>
      </c>
      <c r="I253" s="4">
        <v>2120720</v>
      </c>
      <c r="J253" s="4">
        <v>1606656</v>
      </c>
      <c r="K253" s="4">
        <v>2196349</v>
      </c>
      <c r="L253" s="4">
        <v>106004224</v>
      </c>
      <c r="M253" s="4">
        <v>106856168</v>
      </c>
      <c r="N253" s="4">
        <v>109026856</v>
      </c>
    </row>
    <row r="254" spans="2:14" x14ac:dyDescent="0.25">
      <c r="B254" s="4">
        <v>125</v>
      </c>
      <c r="C254" s="4">
        <v>223976496</v>
      </c>
      <c r="D254" s="4">
        <v>245309520</v>
      </c>
      <c r="E254" s="4">
        <v>217911408</v>
      </c>
      <c r="F254" s="4">
        <v>230136416</v>
      </c>
      <c r="G254" s="4">
        <v>235122304</v>
      </c>
      <c r="H254" s="4">
        <v>238686784</v>
      </c>
      <c r="I254" s="4">
        <v>2037039</v>
      </c>
      <c r="J254" s="4">
        <v>1708209</v>
      </c>
      <c r="K254" s="4">
        <v>2096032</v>
      </c>
      <c r="L254" s="4">
        <v>107457808</v>
      </c>
      <c r="M254" s="4">
        <v>103834904</v>
      </c>
      <c r="N254" s="4">
        <v>112805768</v>
      </c>
    </row>
    <row r="255" spans="2:14" x14ac:dyDescent="0.25">
      <c r="B255" s="4">
        <v>125.5</v>
      </c>
      <c r="C255" s="4">
        <v>225252224</v>
      </c>
      <c r="D255" s="4">
        <v>241602976</v>
      </c>
      <c r="E255" s="4">
        <v>215422656</v>
      </c>
      <c r="F255" s="4">
        <v>227013200</v>
      </c>
      <c r="G255" s="4">
        <v>232098592</v>
      </c>
      <c r="H255" s="4">
        <v>242345168</v>
      </c>
      <c r="I255" s="4">
        <v>2230831</v>
      </c>
      <c r="J255" s="4">
        <v>1714738</v>
      </c>
      <c r="K255" s="4">
        <v>2283015</v>
      </c>
      <c r="L255" s="4">
        <v>104703208</v>
      </c>
      <c r="M255" s="4">
        <v>107003432</v>
      </c>
      <c r="N255" s="4">
        <v>113425248</v>
      </c>
    </row>
    <row r="256" spans="2:14" x14ac:dyDescent="0.25">
      <c r="B256" s="4">
        <v>125.98333333333333</v>
      </c>
      <c r="C256" s="4">
        <v>227018720</v>
      </c>
      <c r="D256" s="4">
        <v>245561792</v>
      </c>
      <c r="E256" s="4">
        <v>216512080</v>
      </c>
      <c r="F256" s="4">
        <v>222900224</v>
      </c>
      <c r="G256" s="4">
        <v>235932784</v>
      </c>
      <c r="H256" s="4">
        <v>239176512</v>
      </c>
      <c r="I256" s="4">
        <v>2030642</v>
      </c>
      <c r="J256" s="4">
        <v>1808166</v>
      </c>
      <c r="K256" s="4">
        <v>1828806</v>
      </c>
      <c r="L256" s="4">
        <v>108432080</v>
      </c>
      <c r="M256" s="4">
        <v>106786192</v>
      </c>
      <c r="N256" s="4">
        <v>111851864</v>
      </c>
    </row>
    <row r="257" spans="2:14" x14ac:dyDescent="0.25">
      <c r="B257" s="4">
        <v>126.5</v>
      </c>
      <c r="C257" s="4">
        <v>225962704</v>
      </c>
      <c r="D257" s="4">
        <v>245593968</v>
      </c>
      <c r="E257" s="4">
        <v>215105648</v>
      </c>
      <c r="F257" s="4">
        <v>227918128</v>
      </c>
      <c r="G257" s="4">
        <v>234968320</v>
      </c>
      <c r="H257" s="4">
        <v>242852416</v>
      </c>
      <c r="I257" s="4">
        <v>2165323</v>
      </c>
      <c r="J257" s="4">
        <v>1740179</v>
      </c>
      <c r="K257" s="4">
        <v>1901970</v>
      </c>
      <c r="L257" s="4">
        <v>106765480</v>
      </c>
      <c r="M257" s="4">
        <v>103139568</v>
      </c>
      <c r="N257" s="4">
        <v>112494672</v>
      </c>
    </row>
    <row r="258" spans="2:14" x14ac:dyDescent="0.25">
      <c r="B258" s="4">
        <v>127</v>
      </c>
      <c r="C258" s="4">
        <v>225576864</v>
      </c>
      <c r="D258" s="4">
        <v>241843408</v>
      </c>
      <c r="E258" s="4">
        <v>213149808</v>
      </c>
      <c r="F258" s="4">
        <v>224074576</v>
      </c>
      <c r="G258" s="4">
        <v>232978000</v>
      </c>
      <c r="H258" s="4">
        <v>236215056</v>
      </c>
      <c r="I258" s="4">
        <v>2271840</v>
      </c>
      <c r="J258" s="4">
        <v>1558914</v>
      </c>
      <c r="K258" s="4">
        <v>2272973</v>
      </c>
      <c r="L258" s="4">
        <v>107595456</v>
      </c>
      <c r="M258" s="4">
        <v>106904344</v>
      </c>
      <c r="N258" s="4">
        <v>114623664</v>
      </c>
    </row>
    <row r="259" spans="2:14" x14ac:dyDescent="0.25">
      <c r="B259" s="4">
        <v>127.5</v>
      </c>
      <c r="C259" s="4">
        <v>229102464</v>
      </c>
      <c r="D259" s="4">
        <v>244665824</v>
      </c>
      <c r="E259" s="4">
        <v>214953760</v>
      </c>
      <c r="F259" s="4">
        <v>224901760</v>
      </c>
      <c r="G259" s="4">
        <v>231014400</v>
      </c>
      <c r="H259" s="4">
        <v>240253536</v>
      </c>
      <c r="I259" s="4">
        <v>1927416</v>
      </c>
      <c r="J259" s="4">
        <v>1459826</v>
      </c>
      <c r="K259" s="4">
        <v>2093661</v>
      </c>
      <c r="L259" s="4">
        <v>108591976</v>
      </c>
      <c r="M259" s="4">
        <v>111052240</v>
      </c>
      <c r="N259" s="4">
        <v>114708096</v>
      </c>
    </row>
    <row r="260" spans="2:14" x14ac:dyDescent="0.25">
      <c r="B260" s="4">
        <v>127.98333333333333</v>
      </c>
      <c r="C260" s="4">
        <v>225906480</v>
      </c>
      <c r="D260" s="4">
        <v>242432736</v>
      </c>
      <c r="E260" s="4">
        <v>217756080</v>
      </c>
      <c r="F260" s="4">
        <v>226365280</v>
      </c>
      <c r="G260" s="4">
        <v>235105008</v>
      </c>
      <c r="H260" s="4">
        <v>235889168</v>
      </c>
      <c r="I260" s="4">
        <v>2131497</v>
      </c>
      <c r="J260" s="4">
        <v>1417136</v>
      </c>
      <c r="K260" s="4">
        <v>2326614</v>
      </c>
      <c r="L260" s="4">
        <v>108453800</v>
      </c>
      <c r="M260" s="4">
        <v>105625160</v>
      </c>
      <c r="N260" s="4">
        <v>112351240</v>
      </c>
    </row>
    <row r="261" spans="2:14" x14ac:dyDescent="0.25">
      <c r="B261" s="4">
        <v>128.5</v>
      </c>
      <c r="C261" s="4">
        <v>227083408</v>
      </c>
      <c r="D261" s="4">
        <v>246537872</v>
      </c>
      <c r="E261" s="4">
        <v>215246144</v>
      </c>
      <c r="F261" s="4">
        <v>223477504</v>
      </c>
      <c r="G261" s="4">
        <v>231552880</v>
      </c>
      <c r="H261" s="4">
        <v>239992496</v>
      </c>
      <c r="I261" s="4">
        <v>2321384</v>
      </c>
      <c r="J261" s="4">
        <v>1662252</v>
      </c>
      <c r="K261" s="4">
        <v>2206136</v>
      </c>
      <c r="L261" s="4">
        <v>110764472</v>
      </c>
      <c r="M261" s="4">
        <v>107864976</v>
      </c>
      <c r="N261" s="4">
        <v>112184224</v>
      </c>
    </row>
    <row r="262" spans="2:14" x14ac:dyDescent="0.25">
      <c r="B262" s="4">
        <v>129</v>
      </c>
      <c r="C262" s="4">
        <v>224304320</v>
      </c>
      <c r="D262" s="4">
        <v>245577024</v>
      </c>
      <c r="E262" s="4">
        <v>212778176</v>
      </c>
      <c r="F262" s="4">
        <v>225560288</v>
      </c>
      <c r="G262" s="4">
        <v>230911664</v>
      </c>
      <c r="H262" s="4">
        <v>236579632</v>
      </c>
      <c r="I262" s="4">
        <v>2367709</v>
      </c>
      <c r="J262" s="4">
        <v>1825735</v>
      </c>
      <c r="K262" s="4">
        <v>2006049</v>
      </c>
      <c r="L262" s="4">
        <v>108734648</v>
      </c>
      <c r="M262" s="4">
        <v>106454648</v>
      </c>
      <c r="N262" s="4">
        <v>113664840</v>
      </c>
    </row>
    <row r="263" spans="2:14" x14ac:dyDescent="0.25">
      <c r="B263" s="4">
        <v>129.48333333333332</v>
      </c>
      <c r="C263" s="4">
        <v>225611472</v>
      </c>
      <c r="D263" s="4">
        <v>236619024</v>
      </c>
      <c r="E263" s="4">
        <v>211579056</v>
      </c>
      <c r="F263" s="4">
        <v>223574672</v>
      </c>
      <c r="G263" s="4">
        <v>228513072</v>
      </c>
      <c r="H263" s="4">
        <v>236211888</v>
      </c>
      <c r="I263" s="4">
        <v>1960299</v>
      </c>
      <c r="J263" s="4">
        <v>1501680</v>
      </c>
      <c r="K263" s="4">
        <v>2003364</v>
      </c>
      <c r="L263" s="4">
        <v>110659456</v>
      </c>
      <c r="M263" s="4">
        <v>107468688</v>
      </c>
      <c r="N263" s="4">
        <v>117457048</v>
      </c>
    </row>
    <row r="264" spans="2:14" x14ac:dyDescent="0.25">
      <c r="B264" s="4">
        <v>130</v>
      </c>
      <c r="C264" s="4">
        <v>222915376</v>
      </c>
      <c r="D264" s="4">
        <v>242484784</v>
      </c>
      <c r="E264" s="4">
        <v>215336336</v>
      </c>
      <c r="F264" s="4">
        <v>226370480</v>
      </c>
      <c r="G264" s="4">
        <v>232975248</v>
      </c>
      <c r="H264" s="4">
        <v>234386560</v>
      </c>
      <c r="I264" s="4">
        <v>1995129</v>
      </c>
      <c r="J264" s="4">
        <v>1762288</v>
      </c>
      <c r="K264" s="4">
        <v>1933414</v>
      </c>
      <c r="L264" s="4">
        <v>109758160</v>
      </c>
      <c r="M264" s="4">
        <v>109555912</v>
      </c>
      <c r="N264" s="4">
        <v>116334360</v>
      </c>
    </row>
    <row r="265" spans="2:14" x14ac:dyDescent="0.25">
      <c r="B265" s="4">
        <v>130.5</v>
      </c>
      <c r="C265" s="4">
        <v>225958592</v>
      </c>
      <c r="D265" s="4">
        <v>242294800</v>
      </c>
      <c r="E265" s="4">
        <v>210605552</v>
      </c>
      <c r="F265" s="4">
        <v>224279312</v>
      </c>
      <c r="G265" s="4">
        <v>233032128</v>
      </c>
      <c r="H265" s="4">
        <v>240066512</v>
      </c>
      <c r="I265" s="4">
        <v>1901161</v>
      </c>
      <c r="J265" s="4">
        <v>1840994</v>
      </c>
      <c r="K265" s="4">
        <v>2029485</v>
      </c>
      <c r="L265" s="4">
        <v>110877016</v>
      </c>
      <c r="M265" s="4">
        <v>110158848</v>
      </c>
      <c r="N265" s="4">
        <v>113962552</v>
      </c>
    </row>
    <row r="266" spans="2:14" x14ac:dyDescent="0.25">
      <c r="B266" s="4">
        <v>131</v>
      </c>
      <c r="C266" s="4">
        <v>221945840</v>
      </c>
      <c r="D266" s="4">
        <v>244927056</v>
      </c>
      <c r="E266" s="4">
        <v>216627376</v>
      </c>
      <c r="F266" s="4">
        <v>222093888</v>
      </c>
      <c r="G266" s="4">
        <v>233083616</v>
      </c>
      <c r="H266" s="4">
        <v>239318688</v>
      </c>
      <c r="I266" s="4">
        <v>2185490</v>
      </c>
      <c r="J266" s="4">
        <v>1672165</v>
      </c>
      <c r="K266" s="4">
        <v>1907674</v>
      </c>
      <c r="L266" s="4">
        <v>109770896</v>
      </c>
      <c r="M266" s="4">
        <v>107626744</v>
      </c>
      <c r="N266" s="4">
        <v>113885336</v>
      </c>
    </row>
    <row r="267" spans="2:14" x14ac:dyDescent="0.25">
      <c r="B267" s="4">
        <v>131.48333333333332</v>
      </c>
      <c r="C267" s="4">
        <v>220751152</v>
      </c>
      <c r="D267" s="4">
        <v>244473008</v>
      </c>
      <c r="E267" s="4">
        <v>211180816</v>
      </c>
      <c r="F267" s="4">
        <v>226695200</v>
      </c>
      <c r="G267" s="4">
        <v>230246928</v>
      </c>
      <c r="H267" s="4">
        <v>237359072</v>
      </c>
      <c r="I267" s="4">
        <v>1985703</v>
      </c>
      <c r="J267" s="4">
        <v>1677767</v>
      </c>
      <c r="K267" s="4">
        <v>2299968</v>
      </c>
      <c r="L267" s="4">
        <v>110542896</v>
      </c>
      <c r="M267" s="4">
        <v>105489608</v>
      </c>
      <c r="N267" s="4">
        <v>116929432</v>
      </c>
    </row>
    <row r="268" spans="2:14" x14ac:dyDescent="0.25">
      <c r="B268" s="4">
        <v>132</v>
      </c>
      <c r="C268" s="4">
        <v>222781680</v>
      </c>
      <c r="D268" s="4">
        <v>241465488</v>
      </c>
      <c r="E268" s="4">
        <v>212429536</v>
      </c>
      <c r="F268" s="4">
        <v>227163760</v>
      </c>
      <c r="G268" s="4">
        <v>229145504</v>
      </c>
      <c r="H268" s="4">
        <v>239407280</v>
      </c>
      <c r="I268" s="4">
        <v>2467136</v>
      </c>
      <c r="J268" s="4">
        <v>1661133</v>
      </c>
      <c r="K268" s="4">
        <v>2139364</v>
      </c>
      <c r="L268" s="4">
        <v>113283952</v>
      </c>
      <c r="M268" s="4">
        <v>109965880</v>
      </c>
      <c r="N268" s="4">
        <v>115745216</v>
      </c>
    </row>
    <row r="269" spans="2:14" x14ac:dyDescent="0.25">
      <c r="B269" s="4">
        <v>132.5</v>
      </c>
      <c r="C269" s="4">
        <v>220696048</v>
      </c>
      <c r="D269" s="4">
        <v>245082896</v>
      </c>
      <c r="E269" s="4">
        <v>217119648</v>
      </c>
      <c r="F269" s="4">
        <v>222961424</v>
      </c>
      <c r="G269" s="4">
        <v>232609056</v>
      </c>
      <c r="H269" s="4">
        <v>238217984</v>
      </c>
      <c r="I269" s="4">
        <v>2251027</v>
      </c>
      <c r="J269" s="4">
        <v>1764659</v>
      </c>
      <c r="K269" s="4">
        <v>2255962</v>
      </c>
      <c r="L269" s="4">
        <v>114407120</v>
      </c>
      <c r="M269" s="4">
        <v>111128416</v>
      </c>
      <c r="N269" s="4">
        <v>116298672</v>
      </c>
    </row>
    <row r="270" spans="2:14" x14ac:dyDescent="0.25">
      <c r="B270" s="4">
        <v>132.98333333333332</v>
      </c>
      <c r="C270" s="4">
        <v>225193552</v>
      </c>
      <c r="D270" s="4">
        <v>240037088</v>
      </c>
      <c r="E270" s="4">
        <v>215493040</v>
      </c>
      <c r="F270" s="4">
        <v>225483568</v>
      </c>
      <c r="G270" s="4">
        <v>234661360</v>
      </c>
      <c r="H270" s="4">
        <v>235557856</v>
      </c>
      <c r="I270" s="4">
        <v>2133127</v>
      </c>
      <c r="J270" s="4">
        <v>1633809</v>
      </c>
      <c r="K270" s="4">
        <v>2018754</v>
      </c>
      <c r="L270" s="4">
        <v>109000824</v>
      </c>
      <c r="M270" s="4">
        <v>108445008</v>
      </c>
      <c r="N270" s="4">
        <v>117321512</v>
      </c>
    </row>
    <row r="271" spans="2:14" x14ac:dyDescent="0.25">
      <c r="B271" s="4">
        <v>133.48333333333332</v>
      </c>
      <c r="C271" s="4">
        <v>227667296</v>
      </c>
      <c r="D271" s="4">
        <v>240869680</v>
      </c>
      <c r="E271" s="4">
        <v>213986736</v>
      </c>
      <c r="F271" s="4">
        <v>223945136</v>
      </c>
      <c r="G271" s="4">
        <v>233464752</v>
      </c>
      <c r="H271" s="4">
        <v>237758080</v>
      </c>
      <c r="I271" s="4">
        <v>1953616</v>
      </c>
      <c r="J271" s="4">
        <v>1752038</v>
      </c>
      <c r="K271" s="4">
        <v>1887864</v>
      </c>
      <c r="L271" s="4">
        <v>110843664</v>
      </c>
      <c r="M271" s="4">
        <v>109581040</v>
      </c>
      <c r="N271" s="4">
        <v>117499232</v>
      </c>
    </row>
    <row r="272" spans="2:14" x14ac:dyDescent="0.25">
      <c r="B272" s="4">
        <v>134</v>
      </c>
      <c r="C272" s="4">
        <v>220196672</v>
      </c>
      <c r="D272" s="4">
        <v>244117680</v>
      </c>
      <c r="E272" s="4">
        <v>211015664</v>
      </c>
      <c r="F272" s="4">
        <v>220855168</v>
      </c>
      <c r="G272" s="4">
        <v>229187360</v>
      </c>
      <c r="H272" s="4">
        <v>236676464</v>
      </c>
      <c r="I272" s="4">
        <v>2231700</v>
      </c>
      <c r="J272" s="4">
        <v>1698077</v>
      </c>
      <c r="K272" s="4">
        <v>2281221</v>
      </c>
      <c r="L272" s="4">
        <v>112998992</v>
      </c>
      <c r="M272" s="4">
        <v>112073624</v>
      </c>
      <c r="N272" s="4">
        <v>119485720</v>
      </c>
    </row>
    <row r="273" spans="2:14" x14ac:dyDescent="0.25">
      <c r="B273" s="4">
        <v>134.5</v>
      </c>
      <c r="C273" s="4">
        <v>221506064</v>
      </c>
      <c r="D273" s="4">
        <v>240823152</v>
      </c>
      <c r="E273" s="4">
        <v>214950144</v>
      </c>
      <c r="F273" s="4">
        <v>223117296</v>
      </c>
      <c r="G273" s="4">
        <v>229499936</v>
      </c>
      <c r="H273" s="4">
        <v>233892352</v>
      </c>
      <c r="I273" s="4">
        <v>2206364</v>
      </c>
      <c r="J273" s="4">
        <v>1917310</v>
      </c>
      <c r="K273" s="4">
        <v>2340976</v>
      </c>
      <c r="L273" s="4">
        <v>110689728</v>
      </c>
      <c r="M273" s="4">
        <v>111353448</v>
      </c>
      <c r="N273" s="4">
        <v>119348320</v>
      </c>
    </row>
    <row r="274" spans="2:14" x14ac:dyDescent="0.25">
      <c r="B274" s="4">
        <v>134.98333333333332</v>
      </c>
      <c r="C274" s="4">
        <v>218744528</v>
      </c>
      <c r="D274" s="4">
        <v>243679280</v>
      </c>
      <c r="E274" s="4">
        <v>210954304</v>
      </c>
      <c r="F274" s="4">
        <v>224854096</v>
      </c>
      <c r="G274" s="4">
        <v>228784640</v>
      </c>
      <c r="H274" s="4">
        <v>234549824</v>
      </c>
      <c r="I274" s="4">
        <v>2249476</v>
      </c>
      <c r="J274" s="4">
        <v>1501958</v>
      </c>
      <c r="K274" s="4">
        <v>1882398</v>
      </c>
      <c r="L274" s="4">
        <v>113239328</v>
      </c>
      <c r="M274" s="4">
        <v>112420736</v>
      </c>
      <c r="N274" s="4">
        <v>117599200</v>
      </c>
    </row>
    <row r="275" spans="2:14" x14ac:dyDescent="0.25">
      <c r="B275" s="4">
        <v>135.5</v>
      </c>
      <c r="C275" s="4">
        <v>225362048</v>
      </c>
      <c r="D275" s="4">
        <v>239269312</v>
      </c>
      <c r="E275" s="4">
        <v>210968720</v>
      </c>
      <c r="F275" s="4">
        <v>221009264</v>
      </c>
      <c r="G275" s="4">
        <v>231478384</v>
      </c>
      <c r="H275" s="4">
        <v>238059936</v>
      </c>
      <c r="I275" s="4">
        <v>2119599</v>
      </c>
      <c r="J275" s="4">
        <v>1784670</v>
      </c>
      <c r="K275" s="4">
        <v>1829715</v>
      </c>
      <c r="L275" s="4">
        <v>115311104</v>
      </c>
      <c r="M275" s="4">
        <v>110683536</v>
      </c>
      <c r="N275" s="4">
        <v>121607056</v>
      </c>
    </row>
    <row r="276" spans="2:14" x14ac:dyDescent="0.25">
      <c r="B276" s="4">
        <v>136</v>
      </c>
      <c r="C276" s="4">
        <v>218711392</v>
      </c>
      <c r="D276" s="4">
        <v>240566064</v>
      </c>
      <c r="E276" s="4">
        <v>209920992</v>
      </c>
      <c r="F276" s="4">
        <v>226576000</v>
      </c>
      <c r="G276" s="4">
        <v>229216704</v>
      </c>
      <c r="H276" s="4">
        <v>235078928</v>
      </c>
      <c r="I276" s="4">
        <v>1964684</v>
      </c>
      <c r="J276" s="4">
        <v>1644291</v>
      </c>
      <c r="K276" s="4">
        <v>2063094</v>
      </c>
      <c r="L276" s="4">
        <v>114184936</v>
      </c>
      <c r="M276" s="4">
        <v>112172968</v>
      </c>
      <c r="N276" s="4">
        <v>123665784</v>
      </c>
    </row>
    <row r="277" spans="2:14" x14ac:dyDescent="0.25">
      <c r="B277" s="4">
        <v>136.5</v>
      </c>
      <c r="C277" s="4">
        <v>221936800</v>
      </c>
      <c r="D277" s="4">
        <v>238602992</v>
      </c>
      <c r="E277" s="4">
        <v>211747536</v>
      </c>
      <c r="F277" s="4">
        <v>221595504</v>
      </c>
      <c r="G277" s="4">
        <v>230563088</v>
      </c>
      <c r="H277" s="4">
        <v>232978368</v>
      </c>
      <c r="I277" s="4">
        <v>1848093</v>
      </c>
      <c r="J277" s="4">
        <v>2028128</v>
      </c>
      <c r="K277" s="4">
        <v>2251424</v>
      </c>
      <c r="L277" s="4">
        <v>114113664</v>
      </c>
      <c r="M277" s="4">
        <v>111155760</v>
      </c>
      <c r="N277" s="4">
        <v>119760832</v>
      </c>
    </row>
    <row r="278" spans="2:14" x14ac:dyDescent="0.25">
      <c r="B278" s="4">
        <v>137</v>
      </c>
      <c r="C278" s="4">
        <v>220112208</v>
      </c>
      <c r="D278" s="4">
        <v>241378240</v>
      </c>
      <c r="E278" s="4">
        <v>209133872</v>
      </c>
      <c r="F278" s="4">
        <v>223365008</v>
      </c>
      <c r="G278" s="4">
        <v>235135952</v>
      </c>
      <c r="H278" s="4">
        <v>233532064</v>
      </c>
      <c r="I278" s="4">
        <v>2179617</v>
      </c>
      <c r="J278" s="4">
        <v>1699540</v>
      </c>
      <c r="K278" s="4">
        <v>2173742</v>
      </c>
      <c r="L278" s="4">
        <v>115378776</v>
      </c>
      <c r="M278" s="4">
        <v>112076944</v>
      </c>
      <c r="N278" s="4">
        <v>120381992</v>
      </c>
    </row>
    <row r="279" spans="2:14" x14ac:dyDescent="0.25">
      <c r="B279" s="4">
        <v>137.5</v>
      </c>
      <c r="C279" s="4">
        <v>220380560</v>
      </c>
      <c r="D279" s="4">
        <v>241999392</v>
      </c>
      <c r="E279" s="4">
        <v>209971088</v>
      </c>
      <c r="F279" s="4">
        <v>222617216</v>
      </c>
      <c r="G279" s="4">
        <v>232731696</v>
      </c>
      <c r="H279" s="4">
        <v>237372176</v>
      </c>
      <c r="I279" s="4">
        <v>2174955</v>
      </c>
      <c r="J279" s="4">
        <v>1645510</v>
      </c>
      <c r="K279" s="4">
        <v>1869048</v>
      </c>
      <c r="L279" s="4">
        <v>114656160</v>
      </c>
      <c r="M279" s="4">
        <v>114420488</v>
      </c>
      <c r="N279" s="4">
        <v>121069216</v>
      </c>
    </row>
    <row r="280" spans="2:14" x14ac:dyDescent="0.25">
      <c r="B280" s="4">
        <v>138</v>
      </c>
      <c r="C280" s="4">
        <v>222916640</v>
      </c>
      <c r="D280" s="4">
        <v>239035184</v>
      </c>
      <c r="E280" s="4">
        <v>209124208</v>
      </c>
      <c r="F280" s="4">
        <v>223026896</v>
      </c>
      <c r="G280" s="4">
        <v>227766624</v>
      </c>
      <c r="H280" s="4">
        <v>238444656</v>
      </c>
      <c r="I280" s="4">
        <v>1755063</v>
      </c>
      <c r="J280" s="4">
        <v>1576188</v>
      </c>
      <c r="K280" s="4">
        <v>2338382</v>
      </c>
      <c r="L280" s="4">
        <v>116584776</v>
      </c>
      <c r="M280" s="4">
        <v>115028824</v>
      </c>
      <c r="N280" s="4">
        <v>121250744</v>
      </c>
    </row>
    <row r="281" spans="2:14" x14ac:dyDescent="0.25">
      <c r="B281" s="4">
        <v>138.48333333333332</v>
      </c>
      <c r="C281" s="4">
        <v>215867952</v>
      </c>
      <c r="D281" s="4">
        <v>242143328</v>
      </c>
      <c r="E281" s="4">
        <v>209430272</v>
      </c>
      <c r="F281" s="4">
        <v>223708432</v>
      </c>
      <c r="G281" s="4">
        <v>228581568</v>
      </c>
      <c r="H281" s="4">
        <v>234489744</v>
      </c>
      <c r="I281" s="4">
        <v>2302825</v>
      </c>
      <c r="J281" s="4">
        <v>1470842</v>
      </c>
      <c r="K281" s="4">
        <v>2189823</v>
      </c>
      <c r="L281" s="4">
        <v>116506088</v>
      </c>
      <c r="M281" s="4">
        <v>113727560</v>
      </c>
      <c r="N281" s="4">
        <v>119821232</v>
      </c>
    </row>
    <row r="282" spans="2:14" x14ac:dyDescent="0.25">
      <c r="B282" s="4">
        <v>139</v>
      </c>
      <c r="C282" s="4">
        <v>219725552</v>
      </c>
      <c r="D282" s="4">
        <v>245057392</v>
      </c>
      <c r="E282" s="4">
        <v>213927312</v>
      </c>
      <c r="F282" s="4">
        <v>224057536</v>
      </c>
      <c r="G282" s="4">
        <v>228959888</v>
      </c>
      <c r="H282" s="4">
        <v>231862032</v>
      </c>
      <c r="I282" s="4">
        <v>2090351</v>
      </c>
      <c r="J282" s="4">
        <v>1446804</v>
      </c>
      <c r="K282" s="4">
        <v>2275167</v>
      </c>
      <c r="L282" s="4">
        <v>116926696</v>
      </c>
      <c r="M282" s="4">
        <v>113814808</v>
      </c>
      <c r="N282" s="4">
        <v>121851824</v>
      </c>
    </row>
    <row r="283" spans="2:14" x14ac:dyDescent="0.25">
      <c r="B283" s="4">
        <v>139.5</v>
      </c>
      <c r="C283" s="4">
        <v>220818944</v>
      </c>
      <c r="D283" s="4">
        <v>236346064</v>
      </c>
      <c r="E283" s="4">
        <v>211662736</v>
      </c>
      <c r="F283" s="4">
        <v>222351520</v>
      </c>
      <c r="G283" s="4">
        <v>227456352</v>
      </c>
      <c r="H283" s="4">
        <v>234689760</v>
      </c>
      <c r="I283" s="4">
        <v>2115634</v>
      </c>
      <c r="J283" s="4">
        <v>1735288</v>
      </c>
      <c r="K283" s="4">
        <v>2169022</v>
      </c>
      <c r="L283" s="4">
        <v>118087680</v>
      </c>
      <c r="M283" s="4">
        <v>117039424</v>
      </c>
      <c r="N283" s="4">
        <v>122571688</v>
      </c>
    </row>
    <row r="284" spans="2:14" x14ac:dyDescent="0.25">
      <c r="B284" s="4">
        <v>139.98333333333332</v>
      </c>
      <c r="C284" s="4">
        <v>220228960</v>
      </c>
      <c r="D284" s="4">
        <v>241684352</v>
      </c>
      <c r="E284" s="4">
        <v>210684256</v>
      </c>
      <c r="F284" s="4">
        <v>222053504</v>
      </c>
      <c r="G284" s="4">
        <v>231824992</v>
      </c>
      <c r="H284" s="4">
        <v>235444576</v>
      </c>
      <c r="I284" s="4">
        <v>2095774</v>
      </c>
      <c r="J284" s="4">
        <v>1647266</v>
      </c>
      <c r="K284" s="4">
        <v>1989887</v>
      </c>
      <c r="L284" s="4">
        <v>116596232</v>
      </c>
      <c r="M284" s="4">
        <v>115033520</v>
      </c>
      <c r="N284" s="4">
        <v>122388512</v>
      </c>
    </row>
    <row r="285" spans="2:14" x14ac:dyDescent="0.25">
      <c r="B285" s="4">
        <v>140.48333333333332</v>
      </c>
      <c r="C285" s="4">
        <v>216111968</v>
      </c>
      <c r="D285" s="4">
        <v>241530480</v>
      </c>
      <c r="E285" s="4">
        <v>209262064</v>
      </c>
      <c r="F285" s="4">
        <v>220902704</v>
      </c>
      <c r="G285" s="4">
        <v>230076912</v>
      </c>
      <c r="H285" s="4">
        <v>237070432</v>
      </c>
      <c r="I285" s="4">
        <v>2172598</v>
      </c>
      <c r="J285" s="4">
        <v>1835419</v>
      </c>
      <c r="K285" s="4">
        <v>2010371</v>
      </c>
      <c r="L285" s="4">
        <v>115591808</v>
      </c>
      <c r="M285" s="4">
        <v>116354128</v>
      </c>
      <c r="N285" s="4">
        <v>123225376</v>
      </c>
    </row>
    <row r="286" spans="2:14" x14ac:dyDescent="0.25">
      <c r="B286" s="4">
        <v>140.98333333333332</v>
      </c>
      <c r="C286" s="4">
        <v>219743296</v>
      </c>
      <c r="D286" s="4">
        <v>240215120</v>
      </c>
      <c r="E286" s="4">
        <v>208269104</v>
      </c>
      <c r="F286" s="4">
        <v>218395712</v>
      </c>
      <c r="G286" s="4">
        <v>233669152</v>
      </c>
      <c r="H286" s="4">
        <v>236497440</v>
      </c>
      <c r="I286" s="4">
        <v>2252934</v>
      </c>
      <c r="J286" s="4">
        <v>1729475</v>
      </c>
      <c r="K286" s="4">
        <v>1873595</v>
      </c>
      <c r="L286" s="4">
        <v>120190176</v>
      </c>
      <c r="M286" s="4">
        <v>114488872</v>
      </c>
      <c r="N286" s="4">
        <v>120060152</v>
      </c>
    </row>
    <row r="287" spans="2:14" x14ac:dyDescent="0.25">
      <c r="B287" s="4">
        <v>141.48333333333332</v>
      </c>
      <c r="C287" s="4">
        <v>220598976</v>
      </c>
      <c r="D287" s="4">
        <v>238015328</v>
      </c>
      <c r="E287" s="4">
        <v>209800528</v>
      </c>
      <c r="F287" s="4">
        <v>220857376</v>
      </c>
      <c r="G287" s="4">
        <v>229499072</v>
      </c>
      <c r="H287" s="4">
        <v>238136608</v>
      </c>
      <c r="I287" s="4">
        <v>2339544</v>
      </c>
      <c r="J287" s="4">
        <v>1862643</v>
      </c>
      <c r="K287" s="4">
        <v>1799950</v>
      </c>
      <c r="L287" s="4">
        <v>119039152</v>
      </c>
      <c r="M287" s="4">
        <v>117176624</v>
      </c>
      <c r="N287" s="4">
        <v>122657712</v>
      </c>
    </row>
    <row r="288" spans="2:14" x14ac:dyDescent="0.25">
      <c r="B288" s="4">
        <v>141.98333333333332</v>
      </c>
      <c r="C288" s="4">
        <v>218035152</v>
      </c>
      <c r="D288" s="4">
        <v>239794192</v>
      </c>
      <c r="E288" s="4">
        <v>208358096</v>
      </c>
      <c r="F288" s="4">
        <v>222267344</v>
      </c>
      <c r="G288" s="4">
        <v>226226688</v>
      </c>
      <c r="H288" s="4">
        <v>234913072</v>
      </c>
      <c r="I288" s="4">
        <v>2194447</v>
      </c>
      <c r="J288" s="4">
        <v>1544697</v>
      </c>
      <c r="K288" s="4">
        <v>2404485</v>
      </c>
      <c r="L288" s="4">
        <v>117074384</v>
      </c>
      <c r="M288" s="4">
        <v>114758840</v>
      </c>
      <c r="N288" s="4">
        <v>123439680</v>
      </c>
    </row>
    <row r="289" spans="2:14" x14ac:dyDescent="0.25">
      <c r="B289" s="4">
        <v>142.48333333333332</v>
      </c>
      <c r="C289" s="4">
        <v>220058528</v>
      </c>
      <c r="D289" s="4">
        <v>238782880</v>
      </c>
      <c r="E289" s="4">
        <v>209932784</v>
      </c>
      <c r="F289" s="4">
        <v>222034304</v>
      </c>
      <c r="G289" s="4">
        <v>229694208</v>
      </c>
      <c r="H289" s="4">
        <v>235960512</v>
      </c>
      <c r="I289" s="4">
        <v>2249731</v>
      </c>
      <c r="J289" s="4">
        <v>1850660</v>
      </c>
      <c r="K289" s="4">
        <v>2313696</v>
      </c>
      <c r="L289" s="4">
        <v>118092848</v>
      </c>
      <c r="M289" s="4">
        <v>114499208</v>
      </c>
      <c r="N289" s="4">
        <v>124788152</v>
      </c>
    </row>
    <row r="290" spans="2:14" x14ac:dyDescent="0.25">
      <c r="B290" s="4">
        <v>142.98333333333332</v>
      </c>
      <c r="C290" s="4">
        <v>218848848</v>
      </c>
      <c r="D290" s="4">
        <v>240457664</v>
      </c>
      <c r="E290" s="4">
        <v>209469520</v>
      </c>
      <c r="F290" s="4">
        <v>222258368</v>
      </c>
      <c r="G290" s="4">
        <v>229308016</v>
      </c>
      <c r="H290" s="4">
        <v>234905808</v>
      </c>
      <c r="I290" s="4">
        <v>2123409</v>
      </c>
      <c r="J290" s="4">
        <v>1841092</v>
      </c>
      <c r="K290" s="4">
        <v>2575102</v>
      </c>
      <c r="L290" s="4">
        <v>121827344</v>
      </c>
      <c r="M290" s="4">
        <v>115676992</v>
      </c>
      <c r="N290" s="4">
        <v>125576168</v>
      </c>
    </row>
    <row r="291" spans="2:14" x14ac:dyDescent="0.25">
      <c r="B291" s="4">
        <v>143.48333333333332</v>
      </c>
      <c r="C291" s="4">
        <v>221622064</v>
      </c>
      <c r="D291" s="4">
        <v>241933664</v>
      </c>
      <c r="E291" s="4">
        <v>212012928</v>
      </c>
      <c r="F291" s="4">
        <v>221828752</v>
      </c>
      <c r="G291" s="4">
        <v>227275680</v>
      </c>
      <c r="H291" s="4">
        <v>236931264</v>
      </c>
      <c r="I291" s="4">
        <v>1925250</v>
      </c>
      <c r="J291" s="4">
        <v>1879314</v>
      </c>
      <c r="K291" s="4">
        <v>1932308</v>
      </c>
      <c r="L291" s="4">
        <v>120083832</v>
      </c>
      <c r="M291" s="4">
        <v>118905616</v>
      </c>
      <c r="N291" s="4">
        <v>125489248</v>
      </c>
    </row>
    <row r="292" spans="2:14" x14ac:dyDescent="0.25">
      <c r="B292" s="4">
        <v>143.98333333333332</v>
      </c>
      <c r="C292" s="4">
        <v>215100592</v>
      </c>
      <c r="D292" s="4">
        <v>240814848</v>
      </c>
      <c r="E292" s="4">
        <v>211587728</v>
      </c>
      <c r="F292" s="4">
        <v>220485296</v>
      </c>
      <c r="G292" s="4">
        <v>227112912</v>
      </c>
      <c r="H292" s="4">
        <v>233586976</v>
      </c>
      <c r="I292" s="4">
        <v>2423590</v>
      </c>
      <c r="J292" s="4">
        <v>1844473</v>
      </c>
      <c r="K292" s="4">
        <v>2345292</v>
      </c>
      <c r="L292" s="4">
        <v>118822728</v>
      </c>
      <c r="M292" s="4">
        <v>115419080</v>
      </c>
      <c r="N292" s="4">
        <v>126806448</v>
      </c>
    </row>
    <row r="293" spans="2:14" x14ac:dyDescent="0.25">
      <c r="B293" s="4">
        <v>144.48333333333332</v>
      </c>
      <c r="C293" s="4">
        <v>217295952</v>
      </c>
      <c r="D293" s="4">
        <v>236929072</v>
      </c>
      <c r="E293" s="4">
        <v>206594592</v>
      </c>
      <c r="F293" s="4">
        <v>220314352</v>
      </c>
      <c r="G293" s="4">
        <v>229339312</v>
      </c>
      <c r="H293" s="4">
        <v>231961344</v>
      </c>
      <c r="I293" s="4">
        <v>1986686</v>
      </c>
      <c r="J293" s="4">
        <v>1565659</v>
      </c>
      <c r="K293" s="4">
        <v>2338084</v>
      </c>
      <c r="L293" s="4">
        <v>119728768</v>
      </c>
      <c r="M293" s="4">
        <v>117983408</v>
      </c>
      <c r="N293" s="4">
        <v>126526048</v>
      </c>
    </row>
    <row r="294" spans="2:14" x14ac:dyDescent="0.25">
      <c r="B294" s="4">
        <v>144.98333333333332</v>
      </c>
      <c r="C294" s="4">
        <v>219608832</v>
      </c>
      <c r="D294" s="4">
        <v>241776336</v>
      </c>
      <c r="E294" s="4">
        <v>207923696</v>
      </c>
      <c r="F294" s="4">
        <v>221426448</v>
      </c>
      <c r="G294" s="4">
        <v>227035840</v>
      </c>
      <c r="H294" s="4">
        <v>232072000</v>
      </c>
      <c r="I294" s="4">
        <v>2135514</v>
      </c>
      <c r="J294" s="4">
        <v>1428093</v>
      </c>
      <c r="K294" s="4">
        <v>2038325</v>
      </c>
      <c r="L294" s="4">
        <v>120180328</v>
      </c>
      <c r="M294" s="4">
        <v>116145208</v>
      </c>
      <c r="N294" s="4">
        <v>127581864</v>
      </c>
    </row>
    <row r="295" spans="2:14" x14ac:dyDescent="0.25">
      <c r="B295" s="4">
        <v>145.5</v>
      </c>
      <c r="C295" s="4">
        <v>217756720</v>
      </c>
      <c r="D295" s="4">
        <v>242409184</v>
      </c>
      <c r="E295" s="4">
        <v>213068832</v>
      </c>
      <c r="F295" s="4">
        <v>217832512</v>
      </c>
      <c r="G295" s="4">
        <v>227649472</v>
      </c>
      <c r="H295" s="4">
        <v>233365904</v>
      </c>
      <c r="I295" s="4">
        <v>2101594</v>
      </c>
      <c r="J295" s="4">
        <v>1618550</v>
      </c>
      <c r="K295" s="4">
        <v>2005799</v>
      </c>
      <c r="L295" s="4">
        <v>120179176</v>
      </c>
      <c r="M295" s="4">
        <v>116713952</v>
      </c>
      <c r="N295" s="4">
        <v>125592608</v>
      </c>
    </row>
    <row r="296" spans="2:14" x14ac:dyDescent="0.25">
      <c r="B296" s="4">
        <v>146</v>
      </c>
      <c r="C296" s="4">
        <v>215758448</v>
      </c>
      <c r="D296" s="4">
        <v>236613424</v>
      </c>
      <c r="E296" s="4">
        <v>208951168</v>
      </c>
      <c r="F296" s="4">
        <v>215843712</v>
      </c>
      <c r="G296" s="4">
        <v>229634032</v>
      </c>
      <c r="H296" s="4">
        <v>236546256</v>
      </c>
      <c r="I296" s="4">
        <v>2134664</v>
      </c>
      <c r="J296" s="4">
        <v>1943266</v>
      </c>
      <c r="K296" s="4">
        <v>2502608</v>
      </c>
      <c r="L296" s="4">
        <v>121209344</v>
      </c>
      <c r="M296" s="4">
        <v>117404136</v>
      </c>
      <c r="N296" s="4">
        <v>124890352</v>
      </c>
    </row>
    <row r="297" spans="2:14" x14ac:dyDescent="0.25">
      <c r="B297" s="4">
        <v>146.48333333333332</v>
      </c>
      <c r="C297" s="4">
        <v>218538736</v>
      </c>
      <c r="D297" s="4">
        <v>238486320</v>
      </c>
      <c r="E297" s="4">
        <v>208287920</v>
      </c>
      <c r="F297" s="4">
        <v>218893232</v>
      </c>
      <c r="G297" s="4">
        <v>232696544</v>
      </c>
      <c r="H297" s="4">
        <v>229935616</v>
      </c>
      <c r="I297" s="4">
        <v>2105929</v>
      </c>
      <c r="J297" s="4">
        <v>1824274</v>
      </c>
      <c r="K297" s="4">
        <v>2378338</v>
      </c>
      <c r="L297" s="4">
        <v>123162664</v>
      </c>
      <c r="M297" s="4">
        <v>119325400</v>
      </c>
      <c r="N297" s="4">
        <v>129319088</v>
      </c>
    </row>
    <row r="298" spans="2:14" x14ac:dyDescent="0.25">
      <c r="B298" s="4">
        <v>147</v>
      </c>
      <c r="C298" s="4">
        <v>215135488</v>
      </c>
      <c r="D298" s="4">
        <v>236284208</v>
      </c>
      <c r="E298" s="4">
        <v>206438592</v>
      </c>
      <c r="F298" s="4">
        <v>219265536</v>
      </c>
      <c r="G298" s="4">
        <v>226608848</v>
      </c>
      <c r="H298" s="4">
        <v>232246832</v>
      </c>
      <c r="I298" s="4">
        <v>2123896</v>
      </c>
      <c r="J298" s="4">
        <v>1613787</v>
      </c>
      <c r="K298" s="4">
        <v>2283507</v>
      </c>
      <c r="L298" s="4">
        <v>120607808</v>
      </c>
      <c r="M298" s="4">
        <v>119749112</v>
      </c>
      <c r="N298" s="4">
        <v>127286488</v>
      </c>
    </row>
    <row r="299" spans="2:14" x14ac:dyDescent="0.25">
      <c r="B299" s="4">
        <v>147.5</v>
      </c>
      <c r="C299" s="4">
        <v>216883920</v>
      </c>
      <c r="D299" s="4">
        <v>238611776</v>
      </c>
      <c r="E299" s="4">
        <v>207150736</v>
      </c>
      <c r="F299" s="4">
        <v>219359376</v>
      </c>
      <c r="G299" s="4">
        <v>229976560</v>
      </c>
      <c r="H299" s="4">
        <v>230586672</v>
      </c>
      <c r="I299" s="4">
        <v>2216123</v>
      </c>
      <c r="J299" s="4">
        <v>1677351</v>
      </c>
      <c r="K299" s="4">
        <v>2105908</v>
      </c>
      <c r="L299" s="4">
        <v>120561720</v>
      </c>
      <c r="M299" s="4">
        <v>119706640</v>
      </c>
      <c r="N299" s="4">
        <v>127663168</v>
      </c>
    </row>
    <row r="300" spans="2:14" x14ac:dyDescent="0.25">
      <c r="B300" s="4">
        <v>147.98333333333332</v>
      </c>
      <c r="C300" s="4">
        <v>217106464</v>
      </c>
      <c r="D300" s="4">
        <v>238619520</v>
      </c>
      <c r="E300" s="4">
        <v>207231808</v>
      </c>
      <c r="F300" s="4">
        <v>220772688</v>
      </c>
      <c r="G300" s="4">
        <v>227110896</v>
      </c>
      <c r="H300" s="4">
        <v>237502112</v>
      </c>
      <c r="I300" s="4">
        <v>1972818</v>
      </c>
      <c r="J300" s="4">
        <v>1610474</v>
      </c>
      <c r="K300" s="4">
        <v>2349658</v>
      </c>
      <c r="L300" s="4">
        <v>123640656</v>
      </c>
      <c r="M300" s="4">
        <v>120674704</v>
      </c>
      <c r="N300" s="4">
        <v>126756264</v>
      </c>
    </row>
    <row r="301" spans="2:14" x14ac:dyDescent="0.25">
      <c r="B301" s="4">
        <v>148.5</v>
      </c>
      <c r="C301" s="4">
        <v>218381504</v>
      </c>
      <c r="D301" s="4">
        <v>237345040</v>
      </c>
      <c r="E301" s="4">
        <v>206332560</v>
      </c>
      <c r="F301" s="4">
        <v>217910000</v>
      </c>
      <c r="G301" s="4">
        <v>228418416</v>
      </c>
      <c r="H301" s="4">
        <v>233602112</v>
      </c>
      <c r="I301" s="4">
        <v>2206956</v>
      </c>
      <c r="J301" s="4">
        <v>2021514</v>
      </c>
      <c r="K301" s="4">
        <v>2125484</v>
      </c>
      <c r="L301" s="4">
        <v>122313680</v>
      </c>
      <c r="M301" s="4">
        <v>119768568</v>
      </c>
      <c r="N301" s="4">
        <v>131077784</v>
      </c>
    </row>
    <row r="302" spans="2:14" x14ac:dyDescent="0.25">
      <c r="B302" s="4">
        <v>149</v>
      </c>
      <c r="C302" s="4">
        <v>215067616</v>
      </c>
      <c r="D302" s="4">
        <v>239413136</v>
      </c>
      <c r="E302" s="4">
        <v>208591248</v>
      </c>
      <c r="F302" s="4">
        <v>218289808</v>
      </c>
      <c r="G302" s="4">
        <v>224742432</v>
      </c>
      <c r="H302" s="4">
        <v>232872496</v>
      </c>
      <c r="I302" s="4">
        <v>2179316</v>
      </c>
      <c r="J302" s="4">
        <v>1936330</v>
      </c>
      <c r="K302" s="4">
        <v>2413994</v>
      </c>
      <c r="L302" s="4">
        <v>123604232</v>
      </c>
      <c r="M302" s="4">
        <v>123202408</v>
      </c>
      <c r="N302" s="4">
        <v>130582024</v>
      </c>
    </row>
    <row r="303" spans="2:14" x14ac:dyDescent="0.25">
      <c r="B303" s="4">
        <v>149.48333333333332</v>
      </c>
      <c r="C303" s="4">
        <v>217533840</v>
      </c>
      <c r="D303" s="4">
        <v>237126000</v>
      </c>
      <c r="E303" s="4">
        <v>204061520</v>
      </c>
      <c r="F303" s="4">
        <v>220631360</v>
      </c>
      <c r="G303" s="4">
        <v>231374400</v>
      </c>
      <c r="H303" s="4">
        <v>230318656</v>
      </c>
      <c r="I303" s="4">
        <v>2009773</v>
      </c>
      <c r="J303" s="4">
        <v>1602674</v>
      </c>
      <c r="K303" s="4">
        <v>2253864</v>
      </c>
      <c r="L303" s="4">
        <v>121623416</v>
      </c>
      <c r="M303" s="4">
        <v>122923784</v>
      </c>
      <c r="N303" s="4">
        <v>129415888</v>
      </c>
    </row>
    <row r="304" spans="2:14" x14ac:dyDescent="0.25">
      <c r="B304" s="4">
        <v>149.98333333333332</v>
      </c>
      <c r="C304" s="4">
        <v>216456816</v>
      </c>
      <c r="D304" s="4">
        <v>237061792</v>
      </c>
      <c r="E304" s="4">
        <v>204688352</v>
      </c>
      <c r="F304" s="4">
        <v>219973568</v>
      </c>
      <c r="G304" s="4">
        <v>227469552</v>
      </c>
      <c r="H304" s="4">
        <v>230968816</v>
      </c>
      <c r="I304" s="4">
        <v>1919874</v>
      </c>
      <c r="J304" s="4">
        <v>1539081</v>
      </c>
      <c r="K304" s="4">
        <v>2279241</v>
      </c>
      <c r="L304" s="4">
        <v>121395384</v>
      </c>
      <c r="M304" s="4">
        <v>120183368</v>
      </c>
      <c r="N304" s="4">
        <v>131126256</v>
      </c>
    </row>
    <row r="305" spans="2:14" x14ac:dyDescent="0.25">
      <c r="B305" s="4">
        <v>150.5</v>
      </c>
      <c r="C305" s="4">
        <v>216705648</v>
      </c>
      <c r="D305" s="4">
        <v>239104160</v>
      </c>
      <c r="E305" s="4">
        <v>209572528</v>
      </c>
      <c r="F305" s="4">
        <v>215528640</v>
      </c>
      <c r="G305" s="4">
        <v>222244448</v>
      </c>
      <c r="H305" s="4">
        <v>233708960</v>
      </c>
      <c r="I305" s="4">
        <v>2210792</v>
      </c>
      <c r="J305" s="4">
        <v>1584436</v>
      </c>
      <c r="K305" s="4">
        <v>2102890</v>
      </c>
      <c r="L305" s="4">
        <v>126174152</v>
      </c>
      <c r="M305" s="4">
        <v>120671264</v>
      </c>
      <c r="N305" s="4">
        <v>130727840</v>
      </c>
    </row>
    <row r="306" spans="2:14" x14ac:dyDescent="0.25">
      <c r="B306" s="4">
        <v>151</v>
      </c>
      <c r="C306" s="4">
        <v>215507696</v>
      </c>
      <c r="D306" s="4">
        <v>236106528</v>
      </c>
      <c r="E306" s="4">
        <v>202641312</v>
      </c>
      <c r="F306" s="4">
        <v>216186128</v>
      </c>
      <c r="G306" s="4">
        <v>226969728</v>
      </c>
      <c r="H306" s="4">
        <v>230591488</v>
      </c>
      <c r="I306" s="4">
        <v>2124657</v>
      </c>
      <c r="J306" s="4">
        <v>1482628</v>
      </c>
      <c r="K306" s="4">
        <v>2100889</v>
      </c>
      <c r="L306" s="4">
        <v>124116768</v>
      </c>
      <c r="M306" s="4">
        <v>120329408</v>
      </c>
      <c r="N306" s="4">
        <v>131384520</v>
      </c>
    </row>
    <row r="307" spans="2:14" x14ac:dyDescent="0.25">
      <c r="B307" s="4">
        <v>151.48333333333332</v>
      </c>
      <c r="C307" s="4">
        <v>215630912</v>
      </c>
      <c r="D307" s="4">
        <v>233257632</v>
      </c>
      <c r="E307" s="4">
        <v>206286768</v>
      </c>
      <c r="F307" s="4">
        <v>219814736</v>
      </c>
      <c r="G307" s="4">
        <v>231309456</v>
      </c>
      <c r="H307" s="4">
        <v>231122928</v>
      </c>
      <c r="I307" s="4">
        <v>2242616</v>
      </c>
      <c r="J307" s="4">
        <v>1775006</v>
      </c>
      <c r="K307" s="4">
        <v>2222597</v>
      </c>
      <c r="L307" s="4">
        <v>127481112</v>
      </c>
      <c r="M307" s="4">
        <v>123248288</v>
      </c>
      <c r="N307" s="4">
        <v>130128712</v>
      </c>
    </row>
    <row r="308" spans="2:14" x14ac:dyDescent="0.25">
      <c r="B308" s="4">
        <v>152</v>
      </c>
      <c r="C308" s="4">
        <v>217508592</v>
      </c>
      <c r="D308" s="4">
        <v>234865312</v>
      </c>
      <c r="E308" s="4">
        <v>203727712</v>
      </c>
      <c r="F308" s="4">
        <v>218517040</v>
      </c>
      <c r="G308" s="4">
        <v>226735392</v>
      </c>
      <c r="H308" s="4">
        <v>229261760</v>
      </c>
      <c r="I308" s="4">
        <v>1860812</v>
      </c>
      <c r="J308" s="4">
        <v>1535481</v>
      </c>
      <c r="K308" s="4">
        <v>2256835</v>
      </c>
      <c r="L308" s="4">
        <v>121345024</v>
      </c>
      <c r="M308" s="4">
        <v>121544496</v>
      </c>
      <c r="N308" s="4">
        <v>132715880</v>
      </c>
    </row>
    <row r="309" spans="2:14" x14ac:dyDescent="0.25">
      <c r="B309" s="4">
        <v>152.5</v>
      </c>
      <c r="C309" s="4">
        <v>217565712</v>
      </c>
      <c r="D309" s="4">
        <v>235381184</v>
      </c>
      <c r="E309" s="4">
        <v>204709504</v>
      </c>
      <c r="F309" s="4">
        <v>213032912</v>
      </c>
      <c r="G309" s="4">
        <v>225040480</v>
      </c>
      <c r="H309" s="4">
        <v>231763360</v>
      </c>
      <c r="I309" s="4">
        <v>2499465</v>
      </c>
      <c r="J309" s="4">
        <v>1708114</v>
      </c>
      <c r="K309" s="4">
        <v>2072627</v>
      </c>
      <c r="L309" s="4">
        <v>124415144</v>
      </c>
      <c r="M309" s="4">
        <v>121236488</v>
      </c>
      <c r="N309" s="4">
        <v>132788000</v>
      </c>
    </row>
    <row r="310" spans="2:14" x14ac:dyDescent="0.25">
      <c r="B310" s="4">
        <v>153</v>
      </c>
      <c r="C310" s="4">
        <v>215109856</v>
      </c>
      <c r="D310" s="4">
        <v>236883712</v>
      </c>
      <c r="E310" s="4">
        <v>204852064</v>
      </c>
      <c r="F310" s="4">
        <v>219717520</v>
      </c>
      <c r="G310" s="4">
        <v>222631488</v>
      </c>
      <c r="H310" s="4">
        <v>231734832</v>
      </c>
      <c r="I310" s="4">
        <v>1978725</v>
      </c>
      <c r="J310" s="4">
        <v>1617104</v>
      </c>
      <c r="K310" s="4">
        <v>2386876</v>
      </c>
      <c r="L310" s="4">
        <v>123297016</v>
      </c>
      <c r="M310" s="4">
        <v>121883776</v>
      </c>
      <c r="N310" s="4">
        <v>128461064</v>
      </c>
    </row>
    <row r="311" spans="2:14" x14ac:dyDescent="0.25">
      <c r="B311" s="4">
        <v>153.48333333333332</v>
      </c>
      <c r="C311" s="4">
        <v>217173920</v>
      </c>
      <c r="D311" s="4">
        <v>239174688</v>
      </c>
      <c r="E311" s="4">
        <v>203711616</v>
      </c>
      <c r="F311" s="4">
        <v>218573824</v>
      </c>
      <c r="G311" s="4">
        <v>229099328</v>
      </c>
      <c r="H311" s="4">
        <v>233889728</v>
      </c>
      <c r="I311" s="4">
        <v>2233064</v>
      </c>
      <c r="J311" s="4">
        <v>1751604</v>
      </c>
      <c r="K311" s="4">
        <v>1941831</v>
      </c>
      <c r="L311" s="4">
        <v>126534056</v>
      </c>
      <c r="M311" s="4">
        <v>119902712</v>
      </c>
      <c r="N311" s="4">
        <v>130244312</v>
      </c>
    </row>
    <row r="312" spans="2:14" x14ac:dyDescent="0.25">
      <c r="B312" s="4">
        <v>154</v>
      </c>
      <c r="C312" s="4">
        <v>217613856</v>
      </c>
      <c r="D312" s="4">
        <v>235071600</v>
      </c>
      <c r="E312" s="4">
        <v>207349056</v>
      </c>
      <c r="F312" s="4">
        <v>219756672</v>
      </c>
      <c r="G312" s="4">
        <v>224184864</v>
      </c>
      <c r="H312" s="4">
        <v>235089600</v>
      </c>
      <c r="I312" s="4">
        <v>2321886</v>
      </c>
      <c r="J312" s="4">
        <v>1753755</v>
      </c>
      <c r="K312" s="4">
        <v>2252702</v>
      </c>
      <c r="L312" s="4">
        <v>126980552</v>
      </c>
      <c r="M312" s="4">
        <v>122045648</v>
      </c>
      <c r="N312" s="4">
        <v>131331960</v>
      </c>
    </row>
    <row r="313" spans="2:14" x14ac:dyDescent="0.25">
      <c r="B313" s="4">
        <v>154.5</v>
      </c>
      <c r="C313" s="4">
        <v>216617344</v>
      </c>
      <c r="D313" s="4">
        <v>235378448</v>
      </c>
      <c r="E313" s="4">
        <v>205762144</v>
      </c>
      <c r="F313" s="4">
        <v>218441232</v>
      </c>
      <c r="G313" s="4">
        <v>225472576</v>
      </c>
      <c r="H313" s="4">
        <v>234282800</v>
      </c>
      <c r="I313" s="4">
        <v>2269792</v>
      </c>
      <c r="J313" s="4">
        <v>1718734</v>
      </c>
      <c r="K313" s="4">
        <v>2069192</v>
      </c>
      <c r="L313" s="4">
        <v>126742144</v>
      </c>
      <c r="M313" s="4">
        <v>123218304</v>
      </c>
      <c r="N313" s="4">
        <v>133242376</v>
      </c>
    </row>
    <row r="314" spans="2:14" x14ac:dyDescent="0.25">
      <c r="B314" s="4">
        <v>154.98333333333332</v>
      </c>
      <c r="C314" s="4">
        <v>212668208</v>
      </c>
      <c r="D314" s="4">
        <v>236182000</v>
      </c>
      <c r="E314" s="4">
        <v>206063808</v>
      </c>
      <c r="F314" s="4">
        <v>220313648</v>
      </c>
      <c r="G314" s="4">
        <v>226126464</v>
      </c>
      <c r="H314" s="4">
        <v>234925504</v>
      </c>
      <c r="I314" s="4">
        <v>2293872</v>
      </c>
      <c r="J314" s="4">
        <v>1745075</v>
      </c>
      <c r="K314" s="4">
        <v>2379972</v>
      </c>
      <c r="L314" s="4">
        <v>128440616</v>
      </c>
      <c r="M314" s="4">
        <v>122204360</v>
      </c>
      <c r="N314" s="4">
        <v>133708672</v>
      </c>
    </row>
    <row r="315" spans="2:14" x14ac:dyDescent="0.25">
      <c r="B315" s="4">
        <v>155.5</v>
      </c>
      <c r="C315" s="4">
        <v>213184032</v>
      </c>
      <c r="D315" s="4">
        <v>234467088</v>
      </c>
      <c r="E315" s="4">
        <v>207549792</v>
      </c>
      <c r="F315" s="4">
        <v>217025024</v>
      </c>
      <c r="G315" s="4">
        <v>222529072</v>
      </c>
      <c r="H315" s="4">
        <v>227895616</v>
      </c>
      <c r="I315" s="4">
        <v>1995824</v>
      </c>
      <c r="J315" s="4">
        <v>1866343</v>
      </c>
      <c r="K315" s="4">
        <v>1880921</v>
      </c>
      <c r="L315" s="4">
        <v>129708520</v>
      </c>
      <c r="M315" s="4">
        <v>127003000</v>
      </c>
      <c r="N315" s="4">
        <v>134086344</v>
      </c>
    </row>
    <row r="316" spans="2:14" x14ac:dyDescent="0.25">
      <c r="B316" s="4">
        <v>156</v>
      </c>
      <c r="C316" s="4">
        <v>212144112</v>
      </c>
      <c r="D316" s="4">
        <v>238597872</v>
      </c>
      <c r="E316" s="4">
        <v>203681520</v>
      </c>
      <c r="F316" s="4">
        <v>215961424</v>
      </c>
      <c r="G316" s="4">
        <v>230279248</v>
      </c>
      <c r="H316" s="4">
        <v>230143152</v>
      </c>
      <c r="I316" s="4">
        <v>1832594</v>
      </c>
      <c r="J316" s="4">
        <v>1559486</v>
      </c>
      <c r="K316" s="4">
        <v>1823705</v>
      </c>
      <c r="L316" s="4">
        <v>127661440</v>
      </c>
      <c r="M316" s="4">
        <v>124787872</v>
      </c>
      <c r="N316" s="4">
        <v>128945120</v>
      </c>
    </row>
    <row r="317" spans="2:14" x14ac:dyDescent="0.25">
      <c r="B317" s="4">
        <v>156.48333333333332</v>
      </c>
      <c r="C317" s="4">
        <v>214899712</v>
      </c>
      <c r="D317" s="4">
        <v>235594192</v>
      </c>
      <c r="E317" s="4">
        <v>203478128</v>
      </c>
      <c r="F317" s="4">
        <v>215719040</v>
      </c>
      <c r="G317" s="4">
        <v>223296416</v>
      </c>
      <c r="H317" s="4">
        <v>231137968</v>
      </c>
      <c r="I317" s="4">
        <v>2305102</v>
      </c>
      <c r="J317" s="4">
        <v>1578030</v>
      </c>
      <c r="K317" s="4">
        <v>2219761</v>
      </c>
      <c r="L317" s="4">
        <v>127804416</v>
      </c>
      <c r="M317" s="4">
        <v>125358592</v>
      </c>
      <c r="N317" s="4">
        <v>134340592</v>
      </c>
    </row>
    <row r="318" spans="2:14" x14ac:dyDescent="0.25">
      <c r="B318" s="4">
        <v>157</v>
      </c>
      <c r="C318" s="4">
        <v>214518624</v>
      </c>
      <c r="D318" s="4">
        <v>235707376</v>
      </c>
      <c r="E318" s="4">
        <v>203548144</v>
      </c>
      <c r="F318" s="4">
        <v>220157872</v>
      </c>
      <c r="G318" s="4">
        <v>227092464</v>
      </c>
      <c r="H318" s="4">
        <v>228862112</v>
      </c>
      <c r="I318" s="4">
        <v>2167848</v>
      </c>
      <c r="J318" s="4">
        <v>1365182</v>
      </c>
      <c r="K318" s="4">
        <v>1954844</v>
      </c>
      <c r="L318" s="4">
        <v>127214640</v>
      </c>
      <c r="M318" s="4">
        <v>127667784</v>
      </c>
      <c r="N318" s="4">
        <v>133287680</v>
      </c>
    </row>
    <row r="319" spans="2:14" x14ac:dyDescent="0.25">
      <c r="B319" s="4">
        <v>157.5</v>
      </c>
      <c r="C319" s="4">
        <v>212105456</v>
      </c>
      <c r="D319" s="4">
        <v>237358944</v>
      </c>
      <c r="E319" s="4">
        <v>205425840</v>
      </c>
      <c r="F319" s="4">
        <v>218797904</v>
      </c>
      <c r="G319" s="4">
        <v>226914384</v>
      </c>
      <c r="H319" s="4">
        <v>232425296</v>
      </c>
      <c r="I319" s="4">
        <v>1910236</v>
      </c>
      <c r="J319" s="4">
        <v>1845082</v>
      </c>
      <c r="K319" s="4">
        <v>2332809</v>
      </c>
      <c r="L319" s="4">
        <v>127300664</v>
      </c>
      <c r="M319" s="4">
        <v>124060560</v>
      </c>
      <c r="N319" s="4">
        <v>133050800</v>
      </c>
    </row>
    <row r="320" spans="2:14" x14ac:dyDescent="0.25">
      <c r="B320" s="4">
        <v>158</v>
      </c>
      <c r="C320" s="4">
        <v>217197136</v>
      </c>
      <c r="D320" s="4">
        <v>229793200</v>
      </c>
      <c r="E320" s="4">
        <v>207160656</v>
      </c>
      <c r="F320" s="4">
        <v>218357328</v>
      </c>
      <c r="G320" s="4">
        <v>221857504</v>
      </c>
      <c r="H320" s="4">
        <v>227785232</v>
      </c>
      <c r="I320" s="4">
        <v>1939724</v>
      </c>
      <c r="J320" s="4">
        <v>1788067</v>
      </c>
      <c r="K320" s="4">
        <v>2135656</v>
      </c>
      <c r="L320" s="4">
        <v>130351816</v>
      </c>
      <c r="M320" s="4">
        <v>122430496</v>
      </c>
      <c r="N320" s="4">
        <v>132560664</v>
      </c>
    </row>
    <row r="321" spans="2:14" x14ac:dyDescent="0.25">
      <c r="B321" s="4">
        <v>158.48333333333332</v>
      </c>
      <c r="C321" s="4">
        <v>213052416</v>
      </c>
      <c r="D321" s="4">
        <v>231746080</v>
      </c>
      <c r="E321" s="4">
        <v>202780096</v>
      </c>
      <c r="F321" s="4">
        <v>218976064</v>
      </c>
      <c r="G321" s="4">
        <v>223244368</v>
      </c>
      <c r="H321" s="4">
        <v>224885504</v>
      </c>
      <c r="I321" s="4">
        <v>2073304</v>
      </c>
      <c r="J321" s="4">
        <v>1718704</v>
      </c>
      <c r="K321" s="4">
        <v>1961971</v>
      </c>
      <c r="L321" s="4">
        <v>126548480</v>
      </c>
      <c r="M321" s="4">
        <v>125609968</v>
      </c>
      <c r="N321" s="4">
        <v>137784000</v>
      </c>
    </row>
    <row r="322" spans="2:14" x14ac:dyDescent="0.25">
      <c r="B322" s="4">
        <v>159</v>
      </c>
      <c r="C322" s="4">
        <v>214533872</v>
      </c>
      <c r="D322" s="4">
        <v>237874160</v>
      </c>
      <c r="E322" s="4">
        <v>208239760</v>
      </c>
      <c r="F322" s="4">
        <v>216298064</v>
      </c>
      <c r="G322" s="4">
        <v>224664416</v>
      </c>
      <c r="H322" s="4">
        <v>227228112</v>
      </c>
      <c r="I322" s="4">
        <v>1950959</v>
      </c>
      <c r="J322" s="4">
        <v>1670317</v>
      </c>
      <c r="K322" s="4">
        <v>2142914</v>
      </c>
      <c r="L322" s="4">
        <v>129938096</v>
      </c>
      <c r="M322" s="4">
        <v>123934072</v>
      </c>
      <c r="N322" s="4">
        <v>133135832</v>
      </c>
    </row>
    <row r="323" spans="2:14" x14ac:dyDescent="0.25">
      <c r="B323" s="4">
        <v>159.5</v>
      </c>
      <c r="C323" s="4">
        <v>214018512</v>
      </c>
      <c r="D323" s="4">
        <v>237840928</v>
      </c>
      <c r="E323" s="4">
        <v>205368048</v>
      </c>
      <c r="F323" s="4">
        <v>214830992</v>
      </c>
      <c r="G323" s="4">
        <v>227236720</v>
      </c>
      <c r="H323" s="4">
        <v>229657824</v>
      </c>
      <c r="I323" s="4">
        <v>2174650</v>
      </c>
      <c r="J323" s="4">
        <v>1657746</v>
      </c>
      <c r="K323" s="4">
        <v>2310926</v>
      </c>
      <c r="L323" s="4">
        <v>130994072</v>
      </c>
      <c r="M323" s="4">
        <v>127200552</v>
      </c>
      <c r="N323" s="4">
        <v>133210184</v>
      </c>
    </row>
    <row r="324" spans="2:14" x14ac:dyDescent="0.25">
      <c r="B324" s="4">
        <v>160</v>
      </c>
      <c r="C324" s="4">
        <v>213339248</v>
      </c>
      <c r="D324" s="4">
        <v>231776304</v>
      </c>
      <c r="E324" s="4">
        <v>204236256</v>
      </c>
      <c r="F324" s="4">
        <v>218214992</v>
      </c>
      <c r="G324" s="4">
        <v>226937312</v>
      </c>
      <c r="H324" s="4">
        <v>233510672</v>
      </c>
      <c r="I324" s="4">
        <v>2084768</v>
      </c>
      <c r="J324" s="4">
        <v>1799500</v>
      </c>
      <c r="K324" s="4">
        <v>2228645</v>
      </c>
      <c r="L324" s="4">
        <v>132530960</v>
      </c>
      <c r="M324" s="4">
        <v>124103864</v>
      </c>
      <c r="N324" s="4">
        <v>133751736</v>
      </c>
    </row>
    <row r="325" spans="2:14" x14ac:dyDescent="0.25">
      <c r="B325" s="4">
        <v>160.5</v>
      </c>
      <c r="C325" s="4">
        <v>211261440</v>
      </c>
      <c r="D325" s="4">
        <v>235217984</v>
      </c>
      <c r="E325" s="4">
        <v>201332416</v>
      </c>
      <c r="F325" s="4">
        <v>219625008</v>
      </c>
      <c r="G325" s="4">
        <v>225357376</v>
      </c>
      <c r="H325" s="4">
        <v>229251360</v>
      </c>
      <c r="I325" s="4">
        <v>2519310</v>
      </c>
      <c r="J325" s="4">
        <v>1906347</v>
      </c>
      <c r="K325" s="4">
        <v>2068264</v>
      </c>
      <c r="L325" s="4">
        <v>127911888</v>
      </c>
      <c r="M325" s="4">
        <v>126371232</v>
      </c>
      <c r="N325" s="4">
        <v>135809328</v>
      </c>
    </row>
    <row r="326" spans="2:14" x14ac:dyDescent="0.25">
      <c r="B326" s="4">
        <v>160.98333333333332</v>
      </c>
      <c r="C326" s="4">
        <v>213384704</v>
      </c>
      <c r="D326" s="4">
        <v>233892960</v>
      </c>
      <c r="E326" s="4">
        <v>201813792</v>
      </c>
      <c r="F326" s="4">
        <v>214162480</v>
      </c>
      <c r="G326" s="4">
        <v>223781152</v>
      </c>
      <c r="H326" s="4">
        <v>231257344</v>
      </c>
      <c r="I326" s="4">
        <v>1913345</v>
      </c>
      <c r="J326" s="4">
        <v>1838944</v>
      </c>
      <c r="K326" s="4">
        <v>1942751</v>
      </c>
      <c r="L326" s="4">
        <v>128672712</v>
      </c>
      <c r="M326" s="4">
        <v>126781368</v>
      </c>
      <c r="N326" s="4">
        <v>133957528</v>
      </c>
    </row>
    <row r="327" spans="2:14" x14ac:dyDescent="0.25">
      <c r="B327" s="4">
        <v>161.5</v>
      </c>
      <c r="C327" s="4">
        <v>210825392</v>
      </c>
      <c r="D327" s="4">
        <v>231864000</v>
      </c>
      <c r="E327" s="4">
        <v>205557248</v>
      </c>
      <c r="F327" s="4">
        <v>217760704</v>
      </c>
      <c r="G327" s="4">
        <v>226367664</v>
      </c>
      <c r="H327" s="4">
        <v>231506096</v>
      </c>
      <c r="I327" s="4">
        <v>2082983</v>
      </c>
      <c r="J327" s="4">
        <v>1750004</v>
      </c>
      <c r="K327" s="4">
        <v>2025627</v>
      </c>
      <c r="L327" s="4">
        <v>126702264</v>
      </c>
      <c r="M327" s="4">
        <v>123970704</v>
      </c>
      <c r="N327" s="4">
        <v>135836384</v>
      </c>
    </row>
    <row r="328" spans="2:14" x14ac:dyDescent="0.25">
      <c r="B328" s="4">
        <v>162</v>
      </c>
      <c r="C328" s="4">
        <v>212501936</v>
      </c>
      <c r="D328" s="4">
        <v>235000672</v>
      </c>
      <c r="E328" s="4">
        <v>204595600</v>
      </c>
      <c r="F328" s="4">
        <v>217118848</v>
      </c>
      <c r="G328" s="4">
        <v>225033680</v>
      </c>
      <c r="H328" s="4">
        <v>230624496</v>
      </c>
      <c r="I328" s="4">
        <v>2093279</v>
      </c>
      <c r="J328" s="4">
        <v>1752020</v>
      </c>
      <c r="K328" s="4">
        <v>2292354</v>
      </c>
      <c r="L328" s="4">
        <v>128608808</v>
      </c>
      <c r="M328" s="4">
        <v>127229736</v>
      </c>
      <c r="N328" s="4">
        <v>137170016</v>
      </c>
    </row>
    <row r="329" spans="2:14" x14ac:dyDescent="0.25">
      <c r="B329" s="4">
        <v>162.48333333333332</v>
      </c>
      <c r="C329" s="4">
        <v>213440288</v>
      </c>
      <c r="D329" s="4">
        <v>236133152</v>
      </c>
      <c r="E329" s="4">
        <v>202173712</v>
      </c>
      <c r="F329" s="4">
        <v>214408768</v>
      </c>
      <c r="G329" s="4">
        <v>227113456</v>
      </c>
      <c r="H329" s="4">
        <v>227598848</v>
      </c>
      <c r="I329" s="4">
        <v>2118540</v>
      </c>
      <c r="J329" s="4">
        <v>1985212</v>
      </c>
      <c r="K329" s="4">
        <v>2655287</v>
      </c>
      <c r="L329" s="4">
        <v>129344520</v>
      </c>
      <c r="M329" s="4">
        <v>129936784</v>
      </c>
      <c r="N329" s="4">
        <v>136142624</v>
      </c>
    </row>
    <row r="330" spans="2:14" x14ac:dyDescent="0.25">
      <c r="B330" s="4">
        <v>163</v>
      </c>
      <c r="C330" s="4">
        <v>214521232</v>
      </c>
      <c r="D330" s="4">
        <v>232287872</v>
      </c>
      <c r="E330" s="4">
        <v>203539664</v>
      </c>
      <c r="F330" s="4">
        <v>217629472</v>
      </c>
      <c r="G330" s="4">
        <v>224778128</v>
      </c>
      <c r="H330" s="4">
        <v>230380768</v>
      </c>
      <c r="I330" s="4">
        <v>2327285</v>
      </c>
      <c r="J330" s="4">
        <v>1757493</v>
      </c>
      <c r="K330" s="4">
        <v>2262816</v>
      </c>
      <c r="L330" s="4">
        <v>130577392</v>
      </c>
      <c r="M330" s="4">
        <v>129768304</v>
      </c>
      <c r="N330" s="4">
        <v>140904368</v>
      </c>
    </row>
    <row r="331" spans="2:14" x14ac:dyDescent="0.25">
      <c r="B331" s="4">
        <v>163.5</v>
      </c>
      <c r="C331" s="4">
        <v>212183456</v>
      </c>
      <c r="D331" s="4">
        <v>233772944</v>
      </c>
      <c r="E331" s="4">
        <v>201402144</v>
      </c>
      <c r="F331" s="4">
        <v>215753952</v>
      </c>
      <c r="G331" s="4">
        <v>227783680</v>
      </c>
      <c r="H331" s="4">
        <v>222469408</v>
      </c>
      <c r="I331" s="4">
        <v>2365066</v>
      </c>
      <c r="J331" s="4">
        <v>1686477</v>
      </c>
      <c r="K331" s="4">
        <v>2389349</v>
      </c>
      <c r="L331" s="4">
        <v>130115984</v>
      </c>
      <c r="M331" s="4">
        <v>128957752</v>
      </c>
      <c r="N331" s="4">
        <v>137107424</v>
      </c>
    </row>
    <row r="332" spans="2:14" x14ac:dyDescent="0.25">
      <c r="B332" s="4">
        <v>163.98333333333332</v>
      </c>
      <c r="C332" s="4">
        <v>211438208</v>
      </c>
      <c r="D332" s="4">
        <v>233745200</v>
      </c>
      <c r="E332" s="4">
        <v>202354656</v>
      </c>
      <c r="F332" s="4">
        <v>213970128</v>
      </c>
      <c r="G332" s="4">
        <v>222969808</v>
      </c>
      <c r="H332" s="4">
        <v>229090032</v>
      </c>
      <c r="I332" s="4">
        <v>1981047</v>
      </c>
      <c r="J332" s="4">
        <v>1730248</v>
      </c>
      <c r="K332" s="4">
        <v>2171339</v>
      </c>
      <c r="L332" s="4">
        <v>132579168</v>
      </c>
      <c r="M332" s="4">
        <v>130836416</v>
      </c>
      <c r="N332" s="4">
        <v>135106272</v>
      </c>
    </row>
    <row r="333" spans="2:14" x14ac:dyDescent="0.25">
      <c r="B333" s="4">
        <v>164.5</v>
      </c>
      <c r="C333" s="4">
        <v>213108144</v>
      </c>
      <c r="D333" s="4">
        <v>233272352</v>
      </c>
      <c r="E333" s="4">
        <v>200412960</v>
      </c>
      <c r="F333" s="4">
        <v>212320800</v>
      </c>
      <c r="G333" s="4">
        <v>223988592</v>
      </c>
      <c r="H333" s="4">
        <v>228802288</v>
      </c>
      <c r="I333" s="4">
        <v>1907012</v>
      </c>
      <c r="J333" s="4">
        <v>1426027</v>
      </c>
      <c r="K333" s="4">
        <v>2197685</v>
      </c>
      <c r="L333" s="4">
        <v>128840368</v>
      </c>
      <c r="M333" s="4">
        <v>128262792</v>
      </c>
      <c r="N333" s="4">
        <v>137833088</v>
      </c>
    </row>
    <row r="334" spans="2:14" x14ac:dyDescent="0.25">
      <c r="B334" s="4">
        <v>165</v>
      </c>
      <c r="C334" s="4">
        <v>209208240</v>
      </c>
      <c r="D334" s="4">
        <v>229792544</v>
      </c>
      <c r="E334" s="4">
        <v>207337520</v>
      </c>
      <c r="F334" s="4">
        <v>218138320</v>
      </c>
      <c r="G334" s="4">
        <v>223609872</v>
      </c>
      <c r="H334" s="4">
        <v>228217408</v>
      </c>
      <c r="I334" s="4">
        <v>2243656</v>
      </c>
      <c r="J334" s="4">
        <v>1635440</v>
      </c>
      <c r="K334" s="4">
        <v>2187571</v>
      </c>
      <c r="L334" s="4">
        <v>132236224</v>
      </c>
      <c r="M334" s="4">
        <v>129576160</v>
      </c>
      <c r="N334" s="4">
        <v>138693632</v>
      </c>
    </row>
    <row r="335" spans="2:14" x14ac:dyDescent="0.25">
      <c r="B335" s="4">
        <v>165.5</v>
      </c>
      <c r="C335" s="4">
        <v>214560272</v>
      </c>
      <c r="D335" s="4">
        <v>233453328</v>
      </c>
      <c r="E335" s="4">
        <v>201237312</v>
      </c>
      <c r="F335" s="4">
        <v>216814288</v>
      </c>
      <c r="G335" s="4">
        <v>221658944</v>
      </c>
      <c r="H335" s="4">
        <v>228261360</v>
      </c>
      <c r="I335" s="4">
        <v>1989320</v>
      </c>
      <c r="J335" s="4">
        <v>1630797</v>
      </c>
      <c r="K335" s="4">
        <v>1958190</v>
      </c>
      <c r="L335" s="4">
        <v>135719472</v>
      </c>
      <c r="M335" s="4">
        <v>130422240</v>
      </c>
      <c r="N335" s="4">
        <v>139280896</v>
      </c>
    </row>
    <row r="336" spans="2:14" x14ac:dyDescent="0.25">
      <c r="B336" s="4">
        <v>166</v>
      </c>
      <c r="C336" s="4">
        <v>209808336</v>
      </c>
      <c r="D336" s="4">
        <v>233206992</v>
      </c>
      <c r="E336" s="4">
        <v>201936992</v>
      </c>
      <c r="F336" s="4">
        <v>212363360</v>
      </c>
      <c r="G336" s="4">
        <v>222341632</v>
      </c>
      <c r="H336" s="4">
        <v>229068720</v>
      </c>
      <c r="I336" s="4">
        <v>2294266</v>
      </c>
      <c r="J336" s="4">
        <v>1744536</v>
      </c>
      <c r="K336" s="4">
        <v>1996409</v>
      </c>
      <c r="L336" s="4">
        <v>133506200</v>
      </c>
      <c r="M336" s="4">
        <v>128368400</v>
      </c>
      <c r="N336" s="4">
        <v>135571248</v>
      </c>
    </row>
    <row r="337" spans="2:14" x14ac:dyDescent="0.25">
      <c r="B337" s="4">
        <v>166.5</v>
      </c>
      <c r="C337" s="4">
        <v>209237440</v>
      </c>
      <c r="D337" s="4">
        <v>230960144</v>
      </c>
      <c r="E337" s="4">
        <v>204647664</v>
      </c>
      <c r="F337" s="4">
        <v>217496960</v>
      </c>
      <c r="G337" s="4">
        <v>223932064</v>
      </c>
      <c r="H337" s="4">
        <v>232162240</v>
      </c>
      <c r="I337" s="4">
        <v>2238715</v>
      </c>
      <c r="J337" s="4">
        <v>1961490</v>
      </c>
      <c r="K337" s="4">
        <v>2576140</v>
      </c>
      <c r="L337" s="4">
        <v>129494128</v>
      </c>
      <c r="M337" s="4">
        <v>130132688</v>
      </c>
      <c r="N337" s="4">
        <v>138729184</v>
      </c>
    </row>
    <row r="338" spans="2:14" x14ac:dyDescent="0.25">
      <c r="B338" s="4">
        <v>167</v>
      </c>
      <c r="C338" s="4">
        <v>209698816</v>
      </c>
      <c r="D338" s="4">
        <v>231035872</v>
      </c>
      <c r="E338" s="4">
        <v>205423504</v>
      </c>
      <c r="F338" s="4">
        <v>218425840</v>
      </c>
      <c r="G338" s="4">
        <v>222758672</v>
      </c>
      <c r="H338" s="4">
        <v>230860048</v>
      </c>
      <c r="I338" s="4">
        <v>2118395</v>
      </c>
      <c r="J338" s="4">
        <v>1838444</v>
      </c>
      <c r="K338" s="4">
        <v>1988162</v>
      </c>
      <c r="L338" s="4">
        <v>132813688</v>
      </c>
      <c r="M338" s="4">
        <v>131344512</v>
      </c>
      <c r="N338" s="4">
        <v>139830208</v>
      </c>
    </row>
    <row r="339" spans="2:14" x14ac:dyDescent="0.25">
      <c r="B339" s="4">
        <v>167.5</v>
      </c>
      <c r="C339" s="4">
        <v>207982864</v>
      </c>
      <c r="D339" s="4">
        <v>230613072</v>
      </c>
      <c r="E339" s="4">
        <v>203127856</v>
      </c>
      <c r="F339" s="4">
        <v>220012928</v>
      </c>
      <c r="G339" s="4">
        <v>220765808</v>
      </c>
      <c r="H339" s="4">
        <v>230277632</v>
      </c>
      <c r="I339" s="4">
        <v>2222656</v>
      </c>
      <c r="J339" s="4">
        <v>1739012</v>
      </c>
      <c r="K339" s="4">
        <v>1893920</v>
      </c>
      <c r="L339" s="4">
        <v>133775208</v>
      </c>
      <c r="M339" s="4">
        <v>132005576</v>
      </c>
      <c r="N339" s="4">
        <v>136307152</v>
      </c>
    </row>
    <row r="340" spans="2:14" x14ac:dyDescent="0.25">
      <c r="B340" s="4">
        <v>168</v>
      </c>
      <c r="C340" s="4">
        <v>211094352</v>
      </c>
      <c r="D340" s="4">
        <v>234420880</v>
      </c>
      <c r="E340" s="4">
        <v>203373744</v>
      </c>
      <c r="F340" s="4">
        <v>213919872</v>
      </c>
      <c r="G340" s="4">
        <v>223673568</v>
      </c>
      <c r="H340" s="4">
        <v>228346016</v>
      </c>
      <c r="I340" s="4">
        <v>1931689</v>
      </c>
      <c r="J340" s="4">
        <v>1766192</v>
      </c>
      <c r="K340" s="4">
        <v>2188442</v>
      </c>
      <c r="L340" s="4">
        <v>133451200</v>
      </c>
      <c r="M340" s="4">
        <v>129917120</v>
      </c>
      <c r="N340" s="4">
        <v>137648592</v>
      </c>
    </row>
    <row r="341" spans="2:14" x14ac:dyDescent="0.25">
      <c r="B341" s="4">
        <v>168.5</v>
      </c>
      <c r="C341" s="4">
        <v>210379536</v>
      </c>
      <c r="D341" s="4">
        <v>232622736</v>
      </c>
      <c r="E341" s="4">
        <v>205853312</v>
      </c>
      <c r="F341" s="4">
        <v>217871184</v>
      </c>
      <c r="G341" s="4">
        <v>222980912</v>
      </c>
      <c r="H341" s="4">
        <v>230080800</v>
      </c>
      <c r="I341" s="4">
        <v>2272718</v>
      </c>
      <c r="J341" s="4">
        <v>1815867</v>
      </c>
      <c r="K341" s="4">
        <v>2104156</v>
      </c>
      <c r="L341" s="4">
        <v>134906016</v>
      </c>
      <c r="M341" s="4">
        <v>131768568</v>
      </c>
      <c r="N341" s="4">
        <v>141038080</v>
      </c>
    </row>
    <row r="342" spans="2:14" x14ac:dyDescent="0.25">
      <c r="B342" s="4">
        <v>169</v>
      </c>
      <c r="C342" s="4">
        <v>207814208</v>
      </c>
      <c r="D342" s="4">
        <v>230416704</v>
      </c>
      <c r="E342" s="4">
        <v>204012032</v>
      </c>
      <c r="F342" s="4">
        <v>220057392</v>
      </c>
      <c r="G342" s="4">
        <v>221562496</v>
      </c>
      <c r="H342" s="4">
        <v>223864176</v>
      </c>
      <c r="I342" s="4">
        <v>2014037</v>
      </c>
      <c r="J342" s="4">
        <v>1822810</v>
      </c>
      <c r="K342" s="4">
        <v>2305827</v>
      </c>
      <c r="L342" s="4">
        <v>130512880</v>
      </c>
      <c r="M342" s="4">
        <v>131875096</v>
      </c>
      <c r="N342" s="4">
        <v>138512336</v>
      </c>
    </row>
    <row r="343" spans="2:14" x14ac:dyDescent="0.25">
      <c r="B343" s="4">
        <v>169.48333333333332</v>
      </c>
      <c r="C343" s="4">
        <v>211650128</v>
      </c>
      <c r="D343" s="4">
        <v>236866112</v>
      </c>
      <c r="E343" s="4">
        <v>202143680</v>
      </c>
      <c r="F343" s="4">
        <v>214424944</v>
      </c>
      <c r="G343" s="4">
        <v>221824048</v>
      </c>
      <c r="H343" s="4">
        <v>229324864</v>
      </c>
      <c r="I343" s="4">
        <v>2171699</v>
      </c>
      <c r="J343" s="4">
        <v>1471620</v>
      </c>
      <c r="K343" s="4">
        <v>2209729</v>
      </c>
      <c r="L343" s="4">
        <v>132628680</v>
      </c>
      <c r="M343" s="4">
        <v>131828216</v>
      </c>
      <c r="N343" s="4">
        <v>140769408</v>
      </c>
    </row>
    <row r="344" spans="2:14" x14ac:dyDescent="0.25">
      <c r="B344" s="4">
        <v>169.98333333333332</v>
      </c>
      <c r="C344" s="4">
        <v>209348656</v>
      </c>
      <c r="D344" s="4">
        <v>231201120</v>
      </c>
      <c r="E344" s="4">
        <v>201376192</v>
      </c>
      <c r="F344" s="4">
        <v>216724832</v>
      </c>
      <c r="G344" s="4">
        <v>220514112</v>
      </c>
      <c r="H344" s="4">
        <v>225003264</v>
      </c>
      <c r="I344" s="4">
        <v>2096292</v>
      </c>
      <c r="J344" s="4">
        <v>1675066</v>
      </c>
      <c r="K344" s="4">
        <v>1940063</v>
      </c>
      <c r="L344" s="4">
        <v>135029424</v>
      </c>
      <c r="M344" s="4">
        <v>129797136</v>
      </c>
      <c r="N344" s="4">
        <v>135781104</v>
      </c>
    </row>
    <row r="345" spans="2:14" x14ac:dyDescent="0.25">
      <c r="B345" s="4">
        <v>170.5</v>
      </c>
      <c r="C345" s="4">
        <v>209066592</v>
      </c>
      <c r="D345" s="4">
        <v>232657360</v>
      </c>
      <c r="E345" s="4">
        <v>202375488</v>
      </c>
      <c r="F345" s="4">
        <v>213162112</v>
      </c>
      <c r="G345" s="4">
        <v>219732192</v>
      </c>
      <c r="H345" s="4">
        <v>223730240</v>
      </c>
      <c r="I345" s="4">
        <v>2208488</v>
      </c>
      <c r="J345" s="4">
        <v>1677269</v>
      </c>
      <c r="K345" s="4">
        <v>2168550</v>
      </c>
      <c r="L345" s="4">
        <v>131851016</v>
      </c>
      <c r="M345" s="4">
        <v>132715560</v>
      </c>
      <c r="N345" s="4">
        <v>140317040</v>
      </c>
    </row>
    <row r="346" spans="2:14" x14ac:dyDescent="0.25">
      <c r="B346" s="4">
        <v>171</v>
      </c>
      <c r="C346" s="4">
        <v>207377520</v>
      </c>
      <c r="D346" s="4">
        <v>227934480</v>
      </c>
      <c r="E346" s="4">
        <v>201867168</v>
      </c>
      <c r="F346" s="4">
        <v>215689504</v>
      </c>
      <c r="G346" s="4">
        <v>222843152</v>
      </c>
      <c r="H346" s="4">
        <v>226328016</v>
      </c>
      <c r="I346" s="4">
        <v>2057416</v>
      </c>
      <c r="J346" s="4">
        <v>1639738</v>
      </c>
      <c r="K346" s="4">
        <v>2102734</v>
      </c>
      <c r="L346" s="4">
        <v>137330032</v>
      </c>
      <c r="M346" s="4">
        <v>133448592</v>
      </c>
      <c r="N346" s="4">
        <v>141527472</v>
      </c>
    </row>
    <row r="347" spans="2:14" x14ac:dyDescent="0.25">
      <c r="B347" s="4">
        <v>171.5</v>
      </c>
      <c r="C347" s="4">
        <v>208757088</v>
      </c>
      <c r="D347" s="4">
        <v>229905600</v>
      </c>
      <c r="E347" s="4">
        <v>202113136</v>
      </c>
      <c r="F347" s="4">
        <v>213975824</v>
      </c>
      <c r="G347" s="4">
        <v>224930272</v>
      </c>
      <c r="H347" s="4">
        <v>229079264</v>
      </c>
      <c r="I347" s="4">
        <v>2260213</v>
      </c>
      <c r="J347" s="4">
        <v>1536748</v>
      </c>
      <c r="K347" s="4">
        <v>2148534</v>
      </c>
      <c r="L347" s="4">
        <v>132594768</v>
      </c>
      <c r="M347" s="4">
        <v>131359568</v>
      </c>
      <c r="N347" s="4">
        <v>141911056</v>
      </c>
    </row>
    <row r="348" spans="2:14" x14ac:dyDescent="0.25">
      <c r="B348" s="4">
        <v>171.98333333333332</v>
      </c>
      <c r="C348" s="4">
        <v>210710560</v>
      </c>
      <c r="D348" s="4">
        <v>230011680</v>
      </c>
      <c r="E348" s="4">
        <v>202157504</v>
      </c>
      <c r="F348" s="4">
        <v>216318448</v>
      </c>
      <c r="G348" s="4">
        <v>222276816</v>
      </c>
      <c r="H348" s="4">
        <v>227648944</v>
      </c>
      <c r="I348" s="4">
        <v>2157030</v>
      </c>
      <c r="J348" s="4">
        <v>1506159</v>
      </c>
      <c r="K348" s="4">
        <v>2067735</v>
      </c>
      <c r="L348" s="4">
        <v>137064544</v>
      </c>
      <c r="M348" s="4">
        <v>134947856</v>
      </c>
      <c r="N348" s="4">
        <v>138449168</v>
      </c>
    </row>
    <row r="349" spans="2:14" x14ac:dyDescent="0.25">
      <c r="B349" s="4">
        <v>172.5</v>
      </c>
      <c r="C349" s="4">
        <v>207303488</v>
      </c>
      <c r="D349" s="4">
        <v>228625520</v>
      </c>
      <c r="E349" s="4">
        <v>200844336</v>
      </c>
      <c r="F349" s="4">
        <v>217906464</v>
      </c>
      <c r="G349" s="4">
        <v>222929984</v>
      </c>
      <c r="H349" s="4">
        <v>226115744</v>
      </c>
      <c r="I349" s="4">
        <v>2683934</v>
      </c>
      <c r="J349" s="4">
        <v>1497580</v>
      </c>
      <c r="K349" s="4">
        <v>2103792</v>
      </c>
      <c r="L349" s="4">
        <v>135857808</v>
      </c>
      <c r="M349" s="4">
        <v>132910384</v>
      </c>
      <c r="N349" s="4">
        <v>137806048</v>
      </c>
    </row>
    <row r="350" spans="2:14" x14ac:dyDescent="0.25">
      <c r="B350" s="4">
        <v>173</v>
      </c>
      <c r="C350" s="4">
        <v>210692976</v>
      </c>
      <c r="D350" s="4">
        <v>230256752</v>
      </c>
      <c r="E350" s="4">
        <v>200576528</v>
      </c>
      <c r="F350" s="4">
        <v>214744352</v>
      </c>
      <c r="G350" s="4">
        <v>221694288</v>
      </c>
      <c r="H350" s="4">
        <v>225436272</v>
      </c>
      <c r="I350" s="4">
        <v>2115526</v>
      </c>
      <c r="J350" s="4">
        <v>1645306</v>
      </c>
      <c r="K350" s="4">
        <v>2398740</v>
      </c>
      <c r="L350" s="4">
        <v>135455296</v>
      </c>
      <c r="M350" s="4">
        <v>132334664</v>
      </c>
      <c r="N350" s="4">
        <v>139619168</v>
      </c>
    </row>
    <row r="351" spans="2:14" x14ac:dyDescent="0.25">
      <c r="B351" s="4">
        <v>173.5</v>
      </c>
      <c r="C351" s="4">
        <v>209014256</v>
      </c>
      <c r="D351" s="4">
        <v>230526192</v>
      </c>
      <c r="E351" s="4">
        <v>201994560</v>
      </c>
      <c r="F351" s="4">
        <v>214784496</v>
      </c>
      <c r="G351" s="4">
        <v>225659088</v>
      </c>
      <c r="H351" s="4">
        <v>226260256</v>
      </c>
      <c r="I351" s="4">
        <v>2155055</v>
      </c>
      <c r="J351" s="4">
        <v>1580158</v>
      </c>
      <c r="K351" s="4">
        <v>2415242</v>
      </c>
      <c r="L351" s="4">
        <v>133321752</v>
      </c>
      <c r="M351" s="4">
        <v>134486672</v>
      </c>
      <c r="N351" s="4">
        <v>143243680</v>
      </c>
    </row>
    <row r="352" spans="2:14" x14ac:dyDescent="0.25">
      <c r="B352" s="4">
        <v>173.98333333333332</v>
      </c>
      <c r="C352" s="4">
        <v>208187120</v>
      </c>
      <c r="D352" s="4">
        <v>230168384</v>
      </c>
      <c r="E352" s="4">
        <v>198747648</v>
      </c>
      <c r="F352" s="4">
        <v>220398160</v>
      </c>
      <c r="G352" s="4">
        <v>222600640</v>
      </c>
      <c r="H352" s="4">
        <v>223869760</v>
      </c>
      <c r="I352" s="4">
        <v>1695455</v>
      </c>
      <c r="J352" s="4">
        <v>1860182</v>
      </c>
      <c r="K352" s="4">
        <v>2286332</v>
      </c>
      <c r="L352" s="4">
        <v>135873520</v>
      </c>
      <c r="M352" s="4">
        <v>135185872</v>
      </c>
      <c r="N352" s="4">
        <v>141861920</v>
      </c>
    </row>
    <row r="353" spans="2:14" x14ac:dyDescent="0.25">
      <c r="B353" s="4">
        <v>174.5</v>
      </c>
      <c r="C353" s="4">
        <v>209710128</v>
      </c>
      <c r="D353" s="4">
        <v>231989472</v>
      </c>
      <c r="E353" s="4">
        <v>200001040</v>
      </c>
      <c r="F353" s="4">
        <v>210256208</v>
      </c>
      <c r="G353" s="4">
        <v>221752064</v>
      </c>
      <c r="H353" s="4">
        <v>229331408</v>
      </c>
      <c r="I353" s="4">
        <v>2330446</v>
      </c>
      <c r="J353" s="4">
        <v>1675066</v>
      </c>
      <c r="K353" s="4">
        <v>1965478</v>
      </c>
      <c r="L353" s="4">
        <v>137409488</v>
      </c>
      <c r="M353" s="4">
        <v>136038320</v>
      </c>
      <c r="N353" s="4">
        <v>141012800</v>
      </c>
    </row>
    <row r="354" spans="2:14" x14ac:dyDescent="0.25">
      <c r="B354" s="4">
        <v>175</v>
      </c>
      <c r="C354" s="4">
        <v>205388672</v>
      </c>
      <c r="D354" s="4">
        <v>231421072</v>
      </c>
      <c r="E354" s="4">
        <v>200778112</v>
      </c>
      <c r="F354" s="4">
        <v>214261600</v>
      </c>
      <c r="G354" s="4">
        <v>220956000</v>
      </c>
      <c r="H354" s="4">
        <v>226989328</v>
      </c>
      <c r="I354" s="4">
        <v>1985212</v>
      </c>
      <c r="J354" s="4">
        <v>1623137</v>
      </c>
      <c r="K354" s="4">
        <v>2540712</v>
      </c>
      <c r="L354" s="4">
        <v>136418160</v>
      </c>
      <c r="M354" s="4">
        <v>132611088</v>
      </c>
      <c r="N354" s="4">
        <v>142626880</v>
      </c>
    </row>
    <row r="355" spans="2:14" x14ac:dyDescent="0.25">
      <c r="B355" s="4">
        <v>175.48333333333332</v>
      </c>
      <c r="C355" s="4">
        <v>206140352</v>
      </c>
      <c r="D355" s="4">
        <v>230560416</v>
      </c>
      <c r="E355" s="4">
        <v>203772048</v>
      </c>
      <c r="F355" s="4">
        <v>215132832</v>
      </c>
      <c r="G355" s="4">
        <v>219708352</v>
      </c>
      <c r="H355" s="4">
        <v>225549760</v>
      </c>
      <c r="I355" s="4">
        <v>2217218</v>
      </c>
      <c r="J355" s="4">
        <v>1725834</v>
      </c>
      <c r="K355" s="4">
        <v>2140204</v>
      </c>
      <c r="L355" s="4">
        <v>137137472</v>
      </c>
      <c r="M355" s="4">
        <v>135587280</v>
      </c>
      <c r="N355" s="4">
        <v>141866336</v>
      </c>
    </row>
    <row r="356" spans="2:14" x14ac:dyDescent="0.25">
      <c r="B356" s="4">
        <v>176</v>
      </c>
      <c r="C356" s="4">
        <v>206621760</v>
      </c>
      <c r="D356" s="4">
        <v>226732176</v>
      </c>
      <c r="E356" s="4">
        <v>200152464</v>
      </c>
      <c r="F356" s="4">
        <v>214832784</v>
      </c>
      <c r="G356" s="4">
        <v>222100320</v>
      </c>
      <c r="H356" s="4">
        <v>226819808</v>
      </c>
      <c r="I356" s="4">
        <v>2138927</v>
      </c>
      <c r="J356" s="4">
        <v>1844247</v>
      </c>
      <c r="K356" s="4">
        <v>2279740</v>
      </c>
      <c r="L356" s="4">
        <v>137471040</v>
      </c>
      <c r="M356" s="4">
        <v>134858912</v>
      </c>
      <c r="N356" s="4">
        <v>140971376</v>
      </c>
    </row>
    <row r="357" spans="2:14" x14ac:dyDescent="0.25">
      <c r="B357" s="4">
        <v>176.5</v>
      </c>
      <c r="C357" s="4">
        <v>206173136</v>
      </c>
      <c r="D357" s="4">
        <v>229599664</v>
      </c>
      <c r="E357" s="4">
        <v>198607088</v>
      </c>
      <c r="F357" s="4">
        <v>212231328</v>
      </c>
      <c r="G357" s="4">
        <v>217977856</v>
      </c>
      <c r="H357" s="4">
        <v>227674992</v>
      </c>
      <c r="I357" s="4">
        <v>2054984</v>
      </c>
      <c r="J357" s="4">
        <v>1712611</v>
      </c>
      <c r="K357" s="4">
        <v>2024705</v>
      </c>
      <c r="L357" s="4">
        <v>137004064</v>
      </c>
      <c r="M357" s="4">
        <v>137398176</v>
      </c>
      <c r="N357" s="4">
        <v>143951792</v>
      </c>
    </row>
    <row r="358" spans="2:14" x14ac:dyDescent="0.25">
      <c r="B358" s="4">
        <v>176.98333333333332</v>
      </c>
      <c r="C358" s="4">
        <v>208454640</v>
      </c>
      <c r="D358" s="4">
        <v>224301088</v>
      </c>
      <c r="E358" s="4">
        <v>197644880</v>
      </c>
      <c r="F358" s="4">
        <v>213601024</v>
      </c>
      <c r="G358" s="4">
        <v>221402112</v>
      </c>
      <c r="H358" s="4">
        <v>225554144</v>
      </c>
      <c r="I358" s="4">
        <v>2298070</v>
      </c>
      <c r="J358" s="4">
        <v>1662555</v>
      </c>
      <c r="K358" s="4">
        <v>2158896</v>
      </c>
      <c r="L358" s="4">
        <v>136434656</v>
      </c>
      <c r="M358" s="4">
        <v>136299568</v>
      </c>
      <c r="N358" s="4">
        <v>144822640</v>
      </c>
    </row>
    <row r="359" spans="2:14" x14ac:dyDescent="0.25">
      <c r="B359" s="4">
        <v>177.5</v>
      </c>
      <c r="C359" s="4">
        <v>204855136</v>
      </c>
      <c r="D359" s="4">
        <v>229847856</v>
      </c>
      <c r="E359" s="4">
        <v>199585776</v>
      </c>
      <c r="F359" s="4">
        <v>213696240</v>
      </c>
      <c r="G359" s="4">
        <v>221877328</v>
      </c>
      <c r="H359" s="4">
        <v>224828336</v>
      </c>
      <c r="I359" s="4">
        <v>2139844</v>
      </c>
      <c r="J359" s="4">
        <v>1791501</v>
      </c>
      <c r="K359" s="4">
        <v>2183952</v>
      </c>
      <c r="L359" s="4">
        <v>136199248</v>
      </c>
      <c r="M359" s="4">
        <v>133237104</v>
      </c>
      <c r="N359" s="4">
        <v>143441824</v>
      </c>
    </row>
    <row r="360" spans="2:14" x14ac:dyDescent="0.25">
      <c r="B360" s="4">
        <v>178</v>
      </c>
      <c r="C360" s="4">
        <v>206426144</v>
      </c>
      <c r="D360" s="4">
        <v>227809520</v>
      </c>
      <c r="E360" s="4">
        <v>199977776</v>
      </c>
      <c r="F360" s="4">
        <v>213492720</v>
      </c>
      <c r="G360" s="4">
        <v>219650608</v>
      </c>
      <c r="H360" s="4">
        <v>224685008</v>
      </c>
      <c r="I360" s="4">
        <v>2131288</v>
      </c>
      <c r="J360" s="4">
        <v>1745557</v>
      </c>
      <c r="K360" s="4">
        <v>2248797</v>
      </c>
      <c r="L360" s="4">
        <v>133780672</v>
      </c>
      <c r="M360" s="4">
        <v>133891768</v>
      </c>
      <c r="N360" s="4">
        <v>144621808</v>
      </c>
    </row>
    <row r="361" spans="2:14" x14ac:dyDescent="0.25">
      <c r="B361" s="4">
        <v>178.5</v>
      </c>
      <c r="C361" s="4">
        <v>207435680</v>
      </c>
      <c r="D361" s="4">
        <v>232824032</v>
      </c>
      <c r="E361" s="4">
        <v>197906672</v>
      </c>
      <c r="F361" s="4">
        <v>213175344</v>
      </c>
      <c r="G361" s="4">
        <v>215126192</v>
      </c>
      <c r="H361" s="4">
        <v>227080000</v>
      </c>
      <c r="I361" s="4">
        <v>2590579</v>
      </c>
      <c r="J361" s="4">
        <v>1598630</v>
      </c>
      <c r="K361" s="4">
        <v>2175457</v>
      </c>
      <c r="L361" s="4">
        <v>137950816</v>
      </c>
      <c r="M361" s="4">
        <v>136854144</v>
      </c>
      <c r="N361" s="4">
        <v>144054752</v>
      </c>
    </row>
    <row r="362" spans="2:14" x14ac:dyDescent="0.25">
      <c r="B362" s="4">
        <v>178.98333333333332</v>
      </c>
      <c r="C362" s="4">
        <v>205710752</v>
      </c>
      <c r="D362" s="4">
        <v>227029296</v>
      </c>
      <c r="E362" s="4">
        <v>200500576</v>
      </c>
      <c r="F362" s="4">
        <v>214594000</v>
      </c>
      <c r="G362" s="4">
        <v>220650720</v>
      </c>
      <c r="H362" s="4">
        <v>224224384</v>
      </c>
      <c r="I362" s="4">
        <v>2216846</v>
      </c>
      <c r="J362" s="4">
        <v>1792714</v>
      </c>
      <c r="K362" s="4">
        <v>2070242</v>
      </c>
      <c r="L362" s="4">
        <v>138878576</v>
      </c>
      <c r="M362" s="4">
        <v>136861312</v>
      </c>
      <c r="N362" s="4">
        <v>144155856</v>
      </c>
    </row>
    <row r="363" spans="2:14" x14ac:dyDescent="0.25">
      <c r="B363" s="4">
        <v>179.5</v>
      </c>
      <c r="C363" s="4">
        <v>206251280</v>
      </c>
      <c r="D363" s="4">
        <v>231166992</v>
      </c>
      <c r="E363" s="4">
        <v>201733360</v>
      </c>
      <c r="F363" s="4">
        <v>213357872</v>
      </c>
      <c r="G363" s="4">
        <v>218692096</v>
      </c>
      <c r="H363" s="4">
        <v>226258944</v>
      </c>
      <c r="I363" s="4">
        <v>2500082</v>
      </c>
      <c r="J363" s="4">
        <v>1553883</v>
      </c>
      <c r="K363" s="4">
        <v>2062849</v>
      </c>
      <c r="L363" s="4">
        <v>140498432</v>
      </c>
      <c r="M363" s="4">
        <v>137868064</v>
      </c>
      <c r="N363" s="4">
        <v>145401984</v>
      </c>
    </row>
    <row r="364" spans="2:14" x14ac:dyDescent="0.25">
      <c r="B364" s="4">
        <v>180</v>
      </c>
      <c r="C364" s="4">
        <v>209102160</v>
      </c>
      <c r="D364" s="4">
        <v>231125040</v>
      </c>
      <c r="E364" s="4">
        <v>200002352</v>
      </c>
      <c r="F364" s="4">
        <v>214968992</v>
      </c>
      <c r="G364" s="4">
        <v>219048128</v>
      </c>
      <c r="H364" s="4">
        <v>228925264</v>
      </c>
      <c r="I364" s="4">
        <v>2181762</v>
      </c>
      <c r="J364" s="4">
        <v>2048281</v>
      </c>
      <c r="K364" s="4">
        <v>2443964</v>
      </c>
      <c r="L364" s="4">
        <v>139935808</v>
      </c>
      <c r="M364" s="4">
        <v>134625984</v>
      </c>
      <c r="N364" s="4">
        <v>145903216</v>
      </c>
    </row>
  </sheetData>
  <mergeCells count="1">
    <mergeCell ref="C2:N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A3DE5-FBBC-438C-AAA7-4D0F56F61936}">
  <dimension ref="A1:D22"/>
  <sheetViews>
    <sheetView workbookViewId="0">
      <selection activeCell="F12" sqref="F12"/>
    </sheetView>
  </sheetViews>
  <sheetFormatPr defaultRowHeight="14.4" x14ac:dyDescent="0.3"/>
  <cols>
    <col min="1" max="2" width="8.88671875" style="1"/>
    <col min="3" max="3" width="9.33203125" style="1" bestFit="1" customWidth="1"/>
    <col min="4" max="4" width="8.88671875" style="1"/>
  </cols>
  <sheetData>
    <row r="1" spans="1:4" x14ac:dyDescent="0.3">
      <c r="A1" s="1" t="s">
        <v>104</v>
      </c>
      <c r="B1" s="1" t="s">
        <v>105</v>
      </c>
      <c r="C1" s="1" t="s">
        <v>106</v>
      </c>
      <c r="D1" s="1" t="s">
        <v>115</v>
      </c>
    </row>
    <row r="2" spans="1:4" x14ac:dyDescent="0.3">
      <c r="A2" s="27" t="s">
        <v>12</v>
      </c>
      <c r="B2" s="1" t="s">
        <v>118</v>
      </c>
      <c r="C2" s="1">
        <v>1</v>
      </c>
      <c r="D2" s="1">
        <v>0.61571156453346298</v>
      </c>
    </row>
    <row r="3" spans="1:4" x14ac:dyDescent="0.3">
      <c r="A3" s="27"/>
      <c r="B3" s="1" t="s">
        <v>118</v>
      </c>
      <c r="C3" s="1">
        <v>2</v>
      </c>
      <c r="D3" s="1">
        <v>0.62648648618941416</v>
      </c>
    </row>
    <row r="4" spans="1:4" x14ac:dyDescent="0.3">
      <c r="A4" s="27"/>
      <c r="B4" s="1" t="s">
        <v>118</v>
      </c>
      <c r="C4" s="1">
        <v>3</v>
      </c>
      <c r="D4" s="1">
        <v>0.8335171142121115</v>
      </c>
    </row>
    <row r="5" spans="1:4" x14ac:dyDescent="0.3">
      <c r="A5" s="27" t="s">
        <v>14</v>
      </c>
      <c r="B5" s="1" t="s">
        <v>118</v>
      </c>
      <c r="C5" s="1">
        <v>1</v>
      </c>
      <c r="D5" s="1">
        <v>0.92731763766868625</v>
      </c>
    </row>
    <row r="6" spans="1:4" x14ac:dyDescent="0.3">
      <c r="A6" s="27"/>
      <c r="B6" s="1" t="s">
        <v>118</v>
      </c>
      <c r="C6" s="1">
        <v>2</v>
      </c>
      <c r="D6" s="1">
        <v>1.0186394414654787</v>
      </c>
    </row>
    <row r="7" spans="1:4" x14ac:dyDescent="0.3">
      <c r="A7" s="27"/>
      <c r="B7" s="1" t="s">
        <v>118</v>
      </c>
      <c r="C7" s="1">
        <v>3</v>
      </c>
      <c r="D7" s="1">
        <v>1.0540429208658351</v>
      </c>
    </row>
    <row r="8" spans="1:4" x14ac:dyDescent="0.3">
      <c r="A8" s="27" t="s">
        <v>13</v>
      </c>
      <c r="B8" s="1" t="s">
        <v>118</v>
      </c>
      <c r="C8" s="1">
        <v>1</v>
      </c>
      <c r="D8" s="1">
        <v>0.63143306478851924</v>
      </c>
    </row>
    <row r="9" spans="1:4" x14ac:dyDescent="0.3">
      <c r="A9" s="27"/>
      <c r="B9" s="1" t="s">
        <v>118</v>
      </c>
      <c r="C9" s="1">
        <v>2</v>
      </c>
      <c r="D9" s="1">
        <v>0.61793003116086431</v>
      </c>
    </row>
    <row r="10" spans="1:4" x14ac:dyDescent="0.3">
      <c r="A10" s="27"/>
      <c r="B10" s="1" t="s">
        <v>118</v>
      </c>
      <c r="C10" s="1">
        <v>3</v>
      </c>
      <c r="D10" s="1">
        <v>0.80436853709439837</v>
      </c>
    </row>
    <row r="11" spans="1:4" x14ac:dyDescent="0.3">
      <c r="A11" s="27" t="s">
        <v>119</v>
      </c>
      <c r="B11" s="1" t="s">
        <v>118</v>
      </c>
      <c r="C11" s="1">
        <v>1</v>
      </c>
      <c r="D11" s="1">
        <v>0.88246359371291427</v>
      </c>
    </row>
    <row r="12" spans="1:4" x14ac:dyDescent="0.3">
      <c r="A12" s="27"/>
      <c r="B12" s="1" t="s">
        <v>118</v>
      </c>
      <c r="C12" s="1">
        <v>2</v>
      </c>
      <c r="D12" s="1">
        <v>0.96301222736000969</v>
      </c>
    </row>
    <row r="13" spans="1:4" x14ac:dyDescent="0.3">
      <c r="A13" s="27"/>
      <c r="B13" s="1" t="s">
        <v>118</v>
      </c>
      <c r="C13" s="1">
        <v>3</v>
      </c>
      <c r="D13" s="1">
        <v>0.83577519922469712</v>
      </c>
    </row>
    <row r="14" spans="1:4" x14ac:dyDescent="0.3">
      <c r="A14" s="27" t="s">
        <v>120</v>
      </c>
      <c r="B14" s="1" t="s">
        <v>118</v>
      </c>
      <c r="C14" s="1">
        <v>1</v>
      </c>
      <c r="D14" s="1">
        <v>0.4031662060939431</v>
      </c>
    </row>
    <row r="15" spans="1:4" x14ac:dyDescent="0.3">
      <c r="A15" s="27"/>
      <c r="B15" s="1" t="s">
        <v>118</v>
      </c>
      <c r="C15" s="1">
        <v>2</v>
      </c>
      <c r="D15" s="1">
        <v>0.48546380070946049</v>
      </c>
    </row>
    <row r="16" spans="1:4" x14ac:dyDescent="0.3">
      <c r="A16" s="27"/>
      <c r="B16" s="1" t="s">
        <v>118</v>
      </c>
      <c r="C16" s="1">
        <v>3</v>
      </c>
      <c r="D16" s="1">
        <v>0.38037171120798752</v>
      </c>
    </row>
    <row r="17" spans="1:4" x14ac:dyDescent="0.3">
      <c r="A17" s="27" t="s">
        <v>117</v>
      </c>
      <c r="B17" s="1" t="s">
        <v>118</v>
      </c>
      <c r="C17" s="1">
        <v>1</v>
      </c>
      <c r="D17" s="1">
        <v>0.43625886527155</v>
      </c>
    </row>
    <row r="18" spans="1:4" x14ac:dyDescent="0.3">
      <c r="A18" s="27"/>
      <c r="B18" s="1" t="s">
        <v>118</v>
      </c>
      <c r="C18" s="1">
        <v>2</v>
      </c>
      <c r="D18" s="1">
        <v>0.51804325297068365</v>
      </c>
    </row>
    <row r="19" spans="1:4" x14ac:dyDescent="0.3">
      <c r="A19" s="27"/>
      <c r="B19" s="1" t="s">
        <v>118</v>
      </c>
      <c r="C19" s="1">
        <v>3</v>
      </c>
      <c r="D19" s="1">
        <v>0.49199273305336622</v>
      </c>
    </row>
    <row r="20" spans="1:4" x14ac:dyDescent="0.3">
      <c r="A20" s="27" t="s">
        <v>15</v>
      </c>
      <c r="B20" s="1" t="s">
        <v>118</v>
      </c>
      <c r="C20" s="1">
        <v>1</v>
      </c>
      <c r="D20" s="1">
        <v>0.47644612795972269</v>
      </c>
    </row>
    <row r="21" spans="1:4" x14ac:dyDescent="0.3">
      <c r="A21" s="27"/>
      <c r="B21" s="1" t="s">
        <v>118</v>
      </c>
      <c r="C21" s="1">
        <v>2</v>
      </c>
      <c r="D21" s="1">
        <v>0.55199495775335228</v>
      </c>
    </row>
    <row r="22" spans="1:4" x14ac:dyDescent="0.3">
      <c r="A22" s="27"/>
      <c r="B22" s="1" t="s">
        <v>118</v>
      </c>
      <c r="C22" s="1">
        <v>3</v>
      </c>
      <c r="D22" s="1">
        <v>0.45927370971919446</v>
      </c>
    </row>
  </sheetData>
  <mergeCells count="7">
    <mergeCell ref="A20:A22"/>
    <mergeCell ref="A2:A4"/>
    <mergeCell ref="A5:A7"/>
    <mergeCell ref="A8:A10"/>
    <mergeCell ref="A11:A13"/>
    <mergeCell ref="A14:A16"/>
    <mergeCell ref="A17:A19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8B48-CB96-4A65-9936-E04568B5760F}">
  <dimension ref="A1:M49"/>
  <sheetViews>
    <sheetView topLeftCell="J1" workbookViewId="0">
      <selection activeCell="M43" sqref="M43"/>
    </sheetView>
  </sheetViews>
  <sheetFormatPr defaultColWidth="8.88671875" defaultRowHeight="13.8" x14ac:dyDescent="0.25"/>
  <cols>
    <col min="1" max="2" width="8.88671875" style="1"/>
    <col min="3" max="3" width="9.33203125" style="1" bestFit="1" customWidth="1"/>
    <col min="4" max="4" width="17.5546875" style="22" bestFit="1" customWidth="1"/>
    <col min="5" max="5" width="19.77734375" style="1" bestFit="1" customWidth="1"/>
    <col min="6" max="6" width="22.109375" style="1" bestFit="1" customWidth="1"/>
    <col min="7" max="7" width="41.6640625" style="1" bestFit="1" customWidth="1"/>
    <col min="8" max="8" width="38.44140625" style="1" bestFit="1" customWidth="1"/>
    <col min="9" max="9" width="15.77734375" style="22" bestFit="1" customWidth="1"/>
    <col min="10" max="10" width="21.88671875" style="1" bestFit="1" customWidth="1"/>
    <col min="11" max="11" width="47.88671875" style="18" bestFit="1" customWidth="1"/>
    <col min="12" max="12" width="40.109375" style="1" bestFit="1" customWidth="1"/>
    <col min="13" max="13" width="36.77734375" style="1" bestFit="1" customWidth="1"/>
    <col min="14" max="16384" width="8.88671875" style="1"/>
  </cols>
  <sheetData>
    <row r="1" spans="1:13" x14ac:dyDescent="0.25">
      <c r="A1" s="1" t="s">
        <v>103</v>
      </c>
      <c r="D1" s="1"/>
      <c r="I1" s="1"/>
    </row>
    <row r="2" spans="1:13" ht="14.4" thickBot="1" x14ac:dyDescent="0.3">
      <c r="D2" s="1"/>
      <c r="I2" s="1"/>
    </row>
    <row r="3" spans="1:13" ht="14.4" thickBot="1" x14ac:dyDescent="0.3">
      <c r="A3" s="1" t="s">
        <v>104</v>
      </c>
      <c r="B3" s="1" t="s">
        <v>105</v>
      </c>
      <c r="C3" s="1" t="s">
        <v>106</v>
      </c>
      <c r="D3" s="19" t="s">
        <v>107</v>
      </c>
      <c r="E3" s="1" t="s">
        <v>108</v>
      </c>
      <c r="F3" s="1" t="s">
        <v>109</v>
      </c>
      <c r="G3" s="1" t="s">
        <v>110</v>
      </c>
      <c r="H3" s="1" t="s">
        <v>111</v>
      </c>
      <c r="I3" s="19" t="s">
        <v>112</v>
      </c>
      <c r="J3" s="1" t="s">
        <v>113</v>
      </c>
      <c r="K3" s="1" t="s">
        <v>114</v>
      </c>
      <c r="L3" s="1" t="s">
        <v>115</v>
      </c>
      <c r="M3" s="1" t="s">
        <v>116</v>
      </c>
    </row>
    <row r="4" spans="1:13" x14ac:dyDescent="0.25">
      <c r="A4" s="1" t="s">
        <v>12</v>
      </c>
      <c r="D4" s="20"/>
      <c r="E4" s="18"/>
      <c r="F4" s="18"/>
      <c r="G4" s="17"/>
      <c r="H4" s="17"/>
      <c r="I4" s="20"/>
      <c r="J4" s="18"/>
    </row>
    <row r="5" spans="1:13" x14ac:dyDescent="0.25">
      <c r="B5" s="1" t="s">
        <v>118</v>
      </c>
      <c r="C5" s="1">
        <v>1</v>
      </c>
      <c r="D5" s="20">
        <f>ED_Fig4d_Raw_LCMS!I23</f>
        <v>3546998.4128604699</v>
      </c>
      <c r="E5" s="18">
        <f>(D5-ED_Fig4d_LCMS_Std._Curve_fits!$C$17)/ED_Fig4d_LCMS_Std._Curve_fits!$B$17</f>
        <v>98.338830919050977</v>
      </c>
      <c r="F5" s="18">
        <f>AVERAGE(D5:D7)</f>
        <v>3062604.8065145402</v>
      </c>
      <c r="G5" s="17">
        <f>D5/$F$9</f>
        <v>0.78758070763514676</v>
      </c>
      <c r="H5" s="17">
        <f>AVERAGE(G5:G7)</f>
        <v>0.68002524387270069</v>
      </c>
      <c r="I5" s="20">
        <f>ED_Fig4d_Raw_LCMS!F23</f>
        <v>17357.155495508901</v>
      </c>
      <c r="J5" s="18">
        <f>AVERAGE(I5:I7)</f>
        <v>19505.080494122838</v>
      </c>
      <c r="K5" s="18">
        <f>((I5-$J$9)/($J$5-$J$9))*100</f>
        <v>124.73052274178258</v>
      </c>
      <c r="L5" s="1">
        <f>I5/$J$9</f>
        <v>0.61571156453346298</v>
      </c>
      <c r="M5" s="1">
        <f>AVERAGE(L5:L7)</f>
        <v>0.69190505497832955</v>
      </c>
    </row>
    <row r="6" spans="1:13" x14ac:dyDescent="0.25">
      <c r="B6" s="1" t="s">
        <v>118</v>
      </c>
      <c r="C6" s="1">
        <v>2</v>
      </c>
      <c r="D6" s="20">
        <f>ED_Fig4d_Raw_LCMS!I24</f>
        <v>2792281.4268891299</v>
      </c>
      <c r="E6" s="18">
        <f>(D6-ED_Fig4d_LCMS_Std._Curve_fits!$C$17)/ED_Fig4d_LCMS_Std._Curve_fits!$B$17</f>
        <v>77.614545459623386</v>
      </c>
      <c r="F6" s="21"/>
      <c r="G6" s="17">
        <f>D6/$F$9</f>
        <v>0.62000224587986785</v>
      </c>
      <c r="H6" s="17"/>
      <c r="I6" s="20">
        <f>ED_Fig4d_Raw_LCMS!F24</f>
        <v>17660.9048505758</v>
      </c>
      <c r="J6" s="21"/>
      <c r="K6" s="18">
        <f>((I6-$J$9)/($J$5-$J$9))*100</f>
        <v>121.23324963488584</v>
      </c>
      <c r="L6" s="1">
        <f>I6/$J$9</f>
        <v>0.62648648618941416</v>
      </c>
    </row>
    <row r="7" spans="1:13" x14ac:dyDescent="0.25">
      <c r="B7" s="1" t="s">
        <v>118</v>
      </c>
      <c r="C7" s="1">
        <v>3</v>
      </c>
      <c r="D7" s="20">
        <f>ED_Fig4d_Raw_LCMS!I25</f>
        <v>2848534.5797940199</v>
      </c>
      <c r="E7" s="18">
        <f>(D7-ED_Fig4d_LCMS_Std._Curve_fits!$C$17)/ED_Fig4d_LCMS_Std._Curve_fits!$B$17</f>
        <v>79.15923892812053</v>
      </c>
      <c r="F7" s="21"/>
      <c r="G7" s="17">
        <f>D7/$F$9</f>
        <v>0.63249277810308713</v>
      </c>
      <c r="H7" s="17"/>
      <c r="I7" s="20">
        <f>ED_Fig4d_Raw_LCMS!F25</f>
        <v>23497.181136283802</v>
      </c>
      <c r="J7" s="21"/>
      <c r="K7" s="18">
        <f>((I7-$J$9)/($J$5-$J$9))*100</f>
        <v>54.036227623331712</v>
      </c>
      <c r="L7" s="1">
        <f>I7/$J$9</f>
        <v>0.8335171142121115</v>
      </c>
    </row>
    <row r="8" spans="1:13" x14ac:dyDescent="0.25">
      <c r="A8" s="1" t="s">
        <v>14</v>
      </c>
      <c r="D8" s="20"/>
      <c r="E8" s="18"/>
      <c r="F8" s="18"/>
      <c r="G8" s="17"/>
      <c r="H8" s="17"/>
      <c r="I8" s="20"/>
      <c r="J8" s="18"/>
    </row>
    <row r="9" spans="1:13" x14ac:dyDescent="0.25">
      <c r="B9" s="1" t="s">
        <v>118</v>
      </c>
      <c r="C9" s="1">
        <v>1</v>
      </c>
      <c r="D9" s="20">
        <f>ED_Fig4d_Raw_LCMS!I14</f>
        <v>4222287.6461978201</v>
      </c>
      <c r="E9" s="18">
        <f>(D9-ED_Fig4d_LCMS_Std._Curve_fits!$C$17)/ED_Fig4d_LCMS_Std._Curve_fits!$B$17</f>
        <v>116.88205586230501</v>
      </c>
      <c r="F9" s="18">
        <f>AVERAGE(D9:D11)</f>
        <v>4503663.406777666</v>
      </c>
      <c r="G9" s="17">
        <f>D9/$F$9</f>
        <v>0.93752291519912501</v>
      </c>
      <c r="H9" s="17">
        <f>AVERAGE(G9:G11)</f>
        <v>1.0000000000000002</v>
      </c>
      <c r="I9" s="20">
        <f>ED_Fig4d_Raw_LCMS!F14</f>
        <v>26141.455444221399</v>
      </c>
      <c r="J9" s="18">
        <f>AVERAGE(I9:I11)</f>
        <v>28190.4003356844</v>
      </c>
      <c r="L9" s="1">
        <f>I9/$J$9</f>
        <v>0.92731763766868625</v>
      </c>
      <c r="M9" s="1">
        <f>AVERAGE(L9:L11)</f>
        <v>1</v>
      </c>
    </row>
    <row r="10" spans="1:13" x14ac:dyDescent="0.25">
      <c r="B10" s="1" t="s">
        <v>118</v>
      </c>
      <c r="C10" s="1">
        <v>2</v>
      </c>
      <c r="D10" s="20">
        <f>ED_Fig4d_Raw_LCMS!I15</f>
        <v>4604784.4330531098</v>
      </c>
      <c r="E10" s="18">
        <f>(D10-ED_Fig4d_LCMS_Std._Curve_fits!$C$17)/ED_Fig4d_LCMS_Std._Curve_fits!$B$17</f>
        <v>127.38529448744426</v>
      </c>
      <c r="F10" s="21"/>
      <c r="G10" s="17">
        <f t="shared" ref="G10:G11" si="0">D10/$F$9</f>
        <v>1.0224530603515494</v>
      </c>
      <c r="H10" s="17"/>
      <c r="I10" s="20">
        <f>ED_Fig4d_Raw_LCMS!F15</f>
        <v>28715.853652629801</v>
      </c>
      <c r="J10" s="21"/>
      <c r="L10" s="1">
        <f t="shared" ref="L10:L11" si="1">I10/$J$9</f>
        <v>1.0186394414654787</v>
      </c>
    </row>
    <row r="11" spans="1:13" x14ac:dyDescent="0.25">
      <c r="B11" s="1" t="s">
        <v>118</v>
      </c>
      <c r="C11" s="1">
        <v>3</v>
      </c>
      <c r="D11" s="20">
        <f>ED_Fig4d_Raw_LCMS!I16</f>
        <v>4683918.1410820698</v>
      </c>
      <c r="E11" s="18">
        <f>(D11-ED_Fig4d_LCMS_Std._Curve_fits!$C$17)/ED_Fig4d_LCMS_Std._Curve_fits!$B$17</f>
        <v>129.55828063342912</v>
      </c>
      <c r="F11" s="21"/>
      <c r="G11" s="17">
        <f t="shared" si="0"/>
        <v>1.040024024449326</v>
      </c>
      <c r="H11" s="17"/>
      <c r="I11" s="20">
        <f>ED_Fig4d_Raw_LCMS!F16</f>
        <v>29713.891910202001</v>
      </c>
      <c r="J11" s="21"/>
      <c r="L11" s="1">
        <f t="shared" si="1"/>
        <v>1.0540429208658351</v>
      </c>
    </row>
    <row r="12" spans="1:13" x14ac:dyDescent="0.25">
      <c r="A12" s="1" t="s">
        <v>13</v>
      </c>
      <c r="D12" s="20"/>
      <c r="E12" s="18"/>
      <c r="F12" s="18"/>
      <c r="G12" s="17"/>
      <c r="H12" s="17"/>
      <c r="I12" s="20"/>
      <c r="J12" s="18"/>
    </row>
    <row r="13" spans="1:13" x14ac:dyDescent="0.25">
      <c r="B13" s="1" t="s">
        <v>118</v>
      </c>
      <c r="C13" s="1">
        <v>1</v>
      </c>
      <c r="D13" s="20">
        <f>ED_Fig4d_Raw_LCMS!I5</f>
        <v>2640707.9483975298</v>
      </c>
      <c r="E13" s="18">
        <f>(D13-ED_Fig4d_LCMS_Std._Curve_fits!$C$17)/ED_Fig4d_LCMS_Std._Curve_fits!$B$17</f>
        <v>73.452386538162983</v>
      </c>
      <c r="F13" s="18"/>
      <c r="G13" s="17">
        <f>D13/$F$9</f>
        <v>0.58634664935738046</v>
      </c>
      <c r="H13" s="17">
        <f>AVERAGE(G13:G15)</f>
        <v>0.73476084770869188</v>
      </c>
      <c r="I13" s="20">
        <f>ED_Fig4d_Raw_LCMS!F5</f>
        <v>17800.350881576502</v>
      </c>
      <c r="J13" s="18"/>
      <c r="K13" s="18">
        <f>((I13-$J$9)/($J$5-$J$9))*100</f>
        <v>119.6277125499599</v>
      </c>
      <c r="L13" s="1">
        <f>I13/$J$9</f>
        <v>0.63143306478851924</v>
      </c>
      <c r="M13" s="1">
        <f>AVERAGE(L13:L15)</f>
        <v>0.6845772110145939</v>
      </c>
    </row>
    <row r="14" spans="1:13" x14ac:dyDescent="0.25">
      <c r="B14" s="1" t="s">
        <v>118</v>
      </c>
      <c r="C14" s="1">
        <v>2</v>
      </c>
      <c r="D14" s="20">
        <f>ED_Fig4d_Raw_LCMS!I6</f>
        <v>3900022.6630497202</v>
      </c>
      <c r="E14" s="18">
        <f>(D14-ED_Fig4d_LCMS_Std._Curve_fits!$C$17)/ED_Fig4d_LCMS_Std._Curve_fits!$B$17</f>
        <v>108.03276317579792</v>
      </c>
      <c r="F14" s="18"/>
      <c r="G14" s="17">
        <f t="shared" ref="G14:G15" si="2">D14/$F$9</f>
        <v>0.86596672770449212</v>
      </c>
      <c r="H14" s="17"/>
      <c r="I14" s="20">
        <f>ED_Fig4d_Raw_LCMS!F6</f>
        <v>17419.694957866701</v>
      </c>
      <c r="J14" s="18"/>
      <c r="K14" s="18">
        <f>((I14-$J$9)/($J$5-$J$9))*100</f>
        <v>124.01046333696328</v>
      </c>
      <c r="L14" s="1">
        <f t="shared" ref="L14:L15" si="3">I14/$J$9</f>
        <v>0.61793003116086431</v>
      </c>
    </row>
    <row r="15" spans="1:13" x14ac:dyDescent="0.25">
      <c r="B15" s="1" t="s">
        <v>118</v>
      </c>
      <c r="C15" s="1">
        <v>3</v>
      </c>
      <c r="D15" s="20">
        <f>ED_Fig4d_Raw_LCMS!I7</f>
        <v>3386616.01622847</v>
      </c>
      <c r="E15" s="18">
        <f>(D15-ED_Fig4d_LCMS_Std._Curve_fits!$C$17)/ED_Fig4d_LCMS_Std._Curve_fits!$B$17</f>
        <v>93.934781941418819</v>
      </c>
      <c r="F15" s="18"/>
      <c r="G15" s="17">
        <f t="shared" si="2"/>
        <v>0.75196916606420328</v>
      </c>
      <c r="H15" s="17"/>
      <c r="I15" s="20">
        <f>ED_Fig4d_Raw_LCMS!F7</f>
        <v>22675.471078119899</v>
      </c>
      <c r="J15" s="18"/>
      <c r="K15" s="18">
        <f>((I15-$J$9)/($J$5-$J$9))*100</f>
        <v>63.497134914641826</v>
      </c>
      <c r="L15" s="1">
        <f t="shared" si="3"/>
        <v>0.80436853709439837</v>
      </c>
    </row>
    <row r="16" spans="1:13" x14ac:dyDescent="0.25">
      <c r="A16" s="1" t="s">
        <v>119</v>
      </c>
      <c r="D16" s="20"/>
      <c r="E16" s="18"/>
      <c r="F16" s="18"/>
      <c r="G16" s="17"/>
      <c r="H16" s="17"/>
      <c r="I16" s="20"/>
      <c r="J16" s="18"/>
    </row>
    <row r="17" spans="1:13" x14ac:dyDescent="0.25">
      <c r="B17" s="1" t="s">
        <v>118</v>
      </c>
      <c r="C17" s="1">
        <v>1</v>
      </c>
      <c r="D17" s="20">
        <f>ED_Fig4d_Raw_LCMS!I8</f>
        <v>3973218.5232573701</v>
      </c>
      <c r="E17" s="18">
        <f>(D17-ED_Fig4d_LCMS_Std._Curve_fits!$C$17)/ED_Fig4d_LCMS_Std._Curve_fits!$B$17</f>
        <v>110.04269793225417</v>
      </c>
      <c r="F17" s="18"/>
      <c r="G17" s="17">
        <f>D17/$F$9</f>
        <v>0.88221924340037994</v>
      </c>
      <c r="H17" s="17">
        <f>AVERAGE(G17:G19)</f>
        <v>1.2675568879857169</v>
      </c>
      <c r="I17" s="20">
        <f>ED_Fig4d_Raw_LCMS!F8</f>
        <v>24877.0019884338</v>
      </c>
      <c r="J17" s="18"/>
      <c r="K17" s="18">
        <f>((I17-$J$9)/($J$5-$J$9))*100</f>
        <v>38.149410818414644</v>
      </c>
      <c r="L17" s="1">
        <f>I17/$J$9</f>
        <v>0.88246359371291427</v>
      </c>
      <c r="M17" s="1">
        <f>AVERAGE(L17:L19)</f>
        <v>0.89375034009920695</v>
      </c>
    </row>
    <row r="18" spans="1:13" x14ac:dyDescent="0.25">
      <c r="B18" s="1" t="s">
        <v>118</v>
      </c>
      <c r="C18" s="1">
        <v>2</v>
      </c>
      <c r="D18" s="20">
        <f>ED_Fig4d_Raw_LCMS!I9</f>
        <v>10457859.2667279</v>
      </c>
      <c r="E18" s="18">
        <f>(D18-ED_Fig4d_LCMS_Std._Curve_fits!$C$17)/ED_Fig4d_LCMS_Std._Curve_fits!$B$17</f>
        <v>288.10884506760095</v>
      </c>
      <c r="F18" s="18"/>
      <c r="G18" s="17">
        <f t="shared" ref="G18:G19" si="4">D18/$F$9</f>
        <v>2.3220783442629456</v>
      </c>
      <c r="H18" s="17"/>
      <c r="I18" s="20">
        <f>ED_Fig4d_Raw_LCMS!F9</f>
        <v>27147.700217437799</v>
      </c>
      <c r="J18" s="18"/>
      <c r="K18" s="18">
        <f>((I18-$J$9)/($J$5-$J$9))*100</f>
        <v>12.005316295400014</v>
      </c>
      <c r="L18" s="1">
        <f t="shared" ref="L18:L19" si="5">I18/$J$9</f>
        <v>0.96301222736000969</v>
      </c>
    </row>
    <row r="19" spans="1:13" x14ac:dyDescent="0.25">
      <c r="B19" s="1" t="s">
        <v>118</v>
      </c>
      <c r="C19" s="1">
        <v>3</v>
      </c>
      <c r="D19" s="20">
        <f>ED_Fig4d_Raw_LCMS!I10</f>
        <v>2694870.92730548</v>
      </c>
      <c r="E19" s="18">
        <f>(D19-ED_Fig4d_LCMS_Std._Curve_fits!$C$17)/ED_Fig4d_LCMS_Std._Curve_fits!$B$17</f>
        <v>74.939684501619624</v>
      </c>
      <c r="F19" s="18"/>
      <c r="G19" s="17">
        <f t="shared" si="4"/>
        <v>0.59837307629382497</v>
      </c>
      <c r="H19" s="17"/>
      <c r="I19" s="20">
        <f>ED_Fig4d_Raw_LCMS!F10</f>
        <v>23560.837456780599</v>
      </c>
      <c r="J19" s="18"/>
      <c r="K19" s="18">
        <f>((I19-$J$9)/($J$5-$J$9))*100</f>
        <v>53.303309070439923</v>
      </c>
      <c r="L19" s="1">
        <f t="shared" si="5"/>
        <v>0.83577519922469712</v>
      </c>
    </row>
    <row r="20" spans="1:13" x14ac:dyDescent="0.25">
      <c r="A20" s="1" t="s">
        <v>120</v>
      </c>
      <c r="D20" s="20"/>
      <c r="E20" s="18"/>
      <c r="F20" s="18"/>
      <c r="G20" s="17"/>
      <c r="H20" s="17"/>
      <c r="I20" s="20"/>
      <c r="J20" s="18"/>
    </row>
    <row r="21" spans="1:13" x14ac:dyDescent="0.25">
      <c r="B21" s="1" t="s">
        <v>118</v>
      </c>
      <c r="C21" s="1">
        <v>1</v>
      </c>
      <c r="D21" s="20">
        <f>ED_Fig4d_Raw_LCMS!I11</f>
        <v>1893619.0906733701</v>
      </c>
      <c r="E21" s="18">
        <f>(D21-ED_Fig4d_LCMS_Std._Curve_fits!$C$17)/ED_Fig4d_LCMS_Std._Curve_fits!$B$17</f>
        <v>52.937567024585562</v>
      </c>
      <c r="F21" s="18"/>
      <c r="G21" s="17">
        <f>D21/$F$9</f>
        <v>0.42046194833823936</v>
      </c>
      <c r="H21" s="17">
        <f>AVERAGE(G21:G23)</f>
        <v>0.39040556570373092</v>
      </c>
      <c r="I21" s="20">
        <f>ED_Fig4d_Raw_LCMS!F11</f>
        <v>11365.416751607299</v>
      </c>
      <c r="J21" s="18"/>
      <c r="K21" s="18">
        <f>((I21-$J$9)/($J$5-$J$9))*100</f>
        <v>193.71748986796186</v>
      </c>
      <c r="L21" s="1">
        <f>I21/$J$9</f>
        <v>0.4031662060939431</v>
      </c>
      <c r="M21" s="1">
        <f>AVERAGE(L21:L23)</f>
        <v>0.4230005726704637</v>
      </c>
    </row>
    <row r="22" spans="1:13" x14ac:dyDescent="0.25">
      <c r="B22" s="1" t="s">
        <v>118</v>
      </c>
      <c r="C22" s="1">
        <v>2</v>
      </c>
      <c r="D22" s="20">
        <f>ED_Fig4d_Raw_LCMS!I12</f>
        <v>1537239.09597269</v>
      </c>
      <c r="E22" s="18">
        <f>(D22-ED_Fig4d_LCMS_Std._Curve_fits!$C$17)/ED_Fig4d_LCMS_Std._Curve_fits!$B$17</f>
        <v>43.151487103910959</v>
      </c>
      <c r="F22" s="18"/>
      <c r="G22" s="17">
        <f t="shared" ref="G22:G23" si="6">D22/$F$9</f>
        <v>0.34133081385684017</v>
      </c>
      <c r="H22" s="17"/>
      <c r="I22" s="20">
        <f>ED_Fig4d_Raw_LCMS!F12</f>
        <v>13685.418890482601</v>
      </c>
      <c r="J22" s="18"/>
      <c r="K22" s="18">
        <f>((I22-$J$9)/($J$5-$J$9))*100</f>
        <v>167.00572586620945</v>
      </c>
      <c r="L22" s="1">
        <f t="shared" ref="L22:L23" si="7">I22/$J$9</f>
        <v>0.48546380070946049</v>
      </c>
    </row>
    <row r="23" spans="1:13" x14ac:dyDescent="0.25">
      <c r="B23" s="1" t="s">
        <v>118</v>
      </c>
      <c r="C23" s="1">
        <v>3</v>
      </c>
      <c r="D23" s="20">
        <f>ED_Fig4d_Raw_LCMS!I13</f>
        <v>1843907.5935406201</v>
      </c>
      <c r="E23" s="18">
        <f>(D23-ED_Fig4d_LCMS_Std._Curve_fits!$C$17)/ED_Fig4d_LCMS_Std._Curve_fits!$B$17</f>
        <v>51.572505317555489</v>
      </c>
      <c r="F23" s="18"/>
      <c r="G23" s="17">
        <f t="shared" si="6"/>
        <v>0.40942393491611329</v>
      </c>
      <c r="H23" s="17"/>
      <c r="I23" s="20">
        <f>ED_Fig4d_Raw_LCMS!F13</f>
        <v>10722.830815322501</v>
      </c>
      <c r="J23" s="18"/>
      <c r="K23" s="18">
        <f>((I23-$J$9)/($J$5-$J$9))*100</f>
        <v>201.11601920259679</v>
      </c>
      <c r="L23" s="1">
        <f t="shared" si="7"/>
        <v>0.38037171120798752</v>
      </c>
    </row>
    <row r="24" spans="1:13" x14ac:dyDescent="0.25">
      <c r="A24" s="1" t="s">
        <v>117</v>
      </c>
      <c r="D24" s="20"/>
      <c r="E24" s="18"/>
      <c r="F24" s="18"/>
      <c r="G24" s="17"/>
      <c r="H24" s="17"/>
      <c r="I24" s="20"/>
      <c r="J24" s="18"/>
    </row>
    <row r="25" spans="1:13" x14ac:dyDescent="0.25">
      <c r="B25" s="1" t="s">
        <v>118</v>
      </c>
      <c r="C25" s="1">
        <v>1</v>
      </c>
      <c r="D25" s="20">
        <f>ED_Fig4d_Raw_LCMS!I17</f>
        <v>4361227.4420528701</v>
      </c>
      <c r="E25" s="18">
        <f>(D25-ED_Fig4d_LCMS_Std._Curve_fits!$C$17)/ED_Fig4d_LCMS_Std._Curve_fits!$B$17</f>
        <v>120.69729792588299</v>
      </c>
      <c r="F25" s="18"/>
      <c r="G25" s="17">
        <f>D25/$F$9</f>
        <v>0.96837331037873731</v>
      </c>
      <c r="H25" s="17">
        <f>AVERAGE(G25:G27)</f>
        <v>1.1691535558369226</v>
      </c>
      <c r="I25" s="20">
        <f>ED_Fig4d_Raw_LCMS!F17</f>
        <v>12298.312061996399</v>
      </c>
      <c r="J25" s="18"/>
      <c r="K25" s="18">
        <f>((I25-$J$9)/($J$5-$J$9))*100</f>
        <v>182.97643107672485</v>
      </c>
      <c r="L25" s="1">
        <f>I25/$J$9</f>
        <v>0.43625886527155</v>
      </c>
      <c r="M25" s="1">
        <f>AVERAGE(L25:L27)</f>
        <v>0.48209828376519992</v>
      </c>
    </row>
    <row r="26" spans="1:13" x14ac:dyDescent="0.25">
      <c r="B26" s="1" t="s">
        <v>118</v>
      </c>
      <c r="C26" s="1">
        <v>2</v>
      </c>
      <c r="D26" s="20">
        <f>ED_Fig4d_Raw_LCMS!I18</f>
        <v>3648440.39394471</v>
      </c>
      <c r="E26" s="18">
        <f>(D26-ED_Fig4d_LCMS_Std._Curve_fits!$C$17)/ED_Fig4d_LCMS_Std._Curve_fits!$B$17</f>
        <v>101.12439506115642</v>
      </c>
      <c r="F26" s="18"/>
      <c r="G26" s="17">
        <f t="shared" ref="G26:G27" si="8">D26/$F$9</f>
        <v>0.81010503326116434</v>
      </c>
      <c r="H26" s="17"/>
      <c r="I26" s="20">
        <f>ED_Fig4d_Raw_LCMS!F18</f>
        <v>14603.8466924438</v>
      </c>
      <c r="J26" s="18"/>
      <c r="K26" s="18">
        <f>((I26-$J$9)/($J$5-$J$9))*100</f>
        <v>156.43124134848014</v>
      </c>
      <c r="L26" s="1">
        <f t="shared" ref="L26:L27" si="9">I26/$J$9</f>
        <v>0.51804325297068365</v>
      </c>
    </row>
    <row r="27" spans="1:13" x14ac:dyDescent="0.25">
      <c r="B27" s="1" t="s">
        <v>118</v>
      </c>
      <c r="C27" s="1">
        <v>3</v>
      </c>
      <c r="D27" s="20">
        <f>ED_Fig4d_Raw_LCMS!I19</f>
        <v>7786754.4229826303</v>
      </c>
      <c r="E27" s="18">
        <f>(D27-ED_Fig4d_LCMS_Std._Curve_fits!$C$17)/ED_Fig4d_LCMS_Std._Curve_fits!$B$17</f>
        <v>214.76116600007447</v>
      </c>
      <c r="F27" s="18"/>
      <c r="G27" s="17">
        <f t="shared" si="8"/>
        <v>1.7289823238708661</v>
      </c>
      <c r="H27" s="17"/>
      <c r="I27" s="20">
        <f>ED_Fig4d_Raw_LCMS!F19</f>
        <v>13869.4721070219</v>
      </c>
      <c r="J27" s="18"/>
      <c r="K27" s="18">
        <f>((I27-$J$9)/($J$5-$J$9))*100</f>
        <v>164.88659588715495</v>
      </c>
      <c r="L27" s="1">
        <f t="shared" si="9"/>
        <v>0.49199273305336622</v>
      </c>
    </row>
    <row r="28" spans="1:13" x14ac:dyDescent="0.25">
      <c r="A28" s="1" t="s">
        <v>15</v>
      </c>
      <c r="D28" s="20"/>
      <c r="E28" s="18"/>
      <c r="F28" s="18"/>
      <c r="G28" s="17"/>
      <c r="H28" s="17"/>
      <c r="I28" s="20"/>
      <c r="J28" s="18"/>
    </row>
    <row r="29" spans="1:13" x14ac:dyDescent="0.25">
      <c r="B29" s="1" t="s">
        <v>118</v>
      </c>
      <c r="C29" s="1">
        <v>1</v>
      </c>
      <c r="D29" s="20">
        <f>ED_Fig4d_Raw_LCMS!I20</f>
        <v>2929039.9016978801</v>
      </c>
      <c r="E29" s="18">
        <f>(D29-ED_Fig4d_LCMS_Std._Curve_fits!$C$17)/ED_Fig4d_LCMS_Std._Curve_fits!$B$17</f>
        <v>81.36988914952957</v>
      </c>
      <c r="F29" s="18"/>
      <c r="G29" s="17">
        <f>D29/$F$9</f>
        <v>0.65036829734875412</v>
      </c>
      <c r="H29" s="17">
        <f>AVERAGE(G29:G31)</f>
        <v>0.69810280199222907</v>
      </c>
      <c r="I29" s="20">
        <f>ED_Fig4d_Raw_LCMS!F20</f>
        <v>13431.207085571299</v>
      </c>
      <c r="J29" s="18"/>
      <c r="K29" s="18">
        <f>((I29-$J$9)/($J$5-$J$9))*100</f>
        <v>169.93263943472112</v>
      </c>
      <c r="L29" s="1">
        <f>I29/$J$9</f>
        <v>0.47644612795972269</v>
      </c>
      <c r="M29" s="1">
        <f>AVERAGE(L29:L31)</f>
        <v>0.49590493181075646</v>
      </c>
    </row>
    <row r="30" spans="1:13" x14ac:dyDescent="0.25">
      <c r="B30" s="1" t="s">
        <v>118</v>
      </c>
      <c r="C30" s="1">
        <v>2</v>
      </c>
      <c r="D30" s="20">
        <f>ED_Fig4d_Raw_LCMS!I21</f>
        <v>3305116.8574906699</v>
      </c>
      <c r="E30" s="18">
        <f>(D30-ED_Fig4d_LCMS_Std._Curve_fits!$C$17)/ED_Fig4d_LCMS_Std._Curve_fits!$B$17</f>
        <v>91.69684128050794</v>
      </c>
      <c r="F30" s="18"/>
      <c r="G30" s="17">
        <f t="shared" ref="G30:G31" si="10">D30/$F$9</f>
        <v>0.73387297383652694</v>
      </c>
      <c r="H30" s="17"/>
      <c r="I30" s="20">
        <f>ED_Fig4d_Raw_LCMS!F21</f>
        <v>15560.958842346199</v>
      </c>
      <c r="J30" s="18"/>
      <c r="K30" s="18">
        <f>((I30-$J$9)/($J$5-$J$9))*100</f>
        <v>145.41135759794324</v>
      </c>
      <c r="L30" s="1">
        <f t="shared" ref="L30:L31" si="11">I30/$J$9</f>
        <v>0.55199495775335228</v>
      </c>
    </row>
    <row r="31" spans="1:13" x14ac:dyDescent="0.25">
      <c r="B31" s="1" t="s">
        <v>118</v>
      </c>
      <c r="C31" s="1">
        <v>3</v>
      </c>
      <c r="D31" s="20">
        <f>ED_Fig4d_Raw_LCMS!I22</f>
        <v>3197903.3713155198</v>
      </c>
      <c r="E31" s="18">
        <f>(D31-ED_Fig4d_LCMS_Std._Curve_fits!$C$17)/ED_Fig4d_LCMS_Std._Curve_fits!$B$17</f>
        <v>88.752793466697938</v>
      </c>
      <c r="F31" s="18"/>
      <c r="G31" s="17">
        <f t="shared" si="10"/>
        <v>0.71006713479140604</v>
      </c>
      <c r="H31" s="17"/>
      <c r="I31" s="20">
        <f>ED_Fig4d_Raw_LCMS!F22</f>
        <v>12947.109740639</v>
      </c>
      <c r="J31" s="18"/>
      <c r="K31" s="18">
        <f>((I31-$J$9)/($J$5-$J$9))*100</f>
        <v>175.50638172358612</v>
      </c>
      <c r="L31" s="1">
        <f t="shared" si="11"/>
        <v>0.45927370971919446</v>
      </c>
    </row>
    <row r="32" spans="1:13" x14ac:dyDescent="0.25">
      <c r="D32" s="20"/>
      <c r="E32" s="18"/>
      <c r="F32" s="18"/>
      <c r="G32" s="17"/>
      <c r="H32" s="17"/>
      <c r="I32" s="20"/>
      <c r="J32" s="18"/>
    </row>
    <row r="33" spans="4:10" x14ac:dyDescent="0.25">
      <c r="D33" s="20"/>
      <c r="E33" s="18"/>
      <c r="F33" s="18"/>
      <c r="G33" s="17"/>
      <c r="H33" s="17"/>
      <c r="I33" s="20"/>
      <c r="J33" s="18"/>
    </row>
    <row r="34" spans="4:10" x14ac:dyDescent="0.25">
      <c r="D34" s="20"/>
      <c r="E34" s="18"/>
      <c r="F34" s="18"/>
      <c r="G34" s="17"/>
      <c r="H34" s="17"/>
      <c r="I34" s="20"/>
      <c r="J34" s="18"/>
    </row>
    <row r="35" spans="4:10" x14ac:dyDescent="0.25">
      <c r="D35" s="20"/>
      <c r="E35" s="18"/>
      <c r="F35" s="18"/>
      <c r="G35" s="17"/>
      <c r="H35" s="17"/>
      <c r="I35" s="20"/>
      <c r="J35" s="18"/>
    </row>
    <row r="36" spans="4:10" x14ac:dyDescent="0.25">
      <c r="D36" s="20"/>
      <c r="E36" s="18"/>
      <c r="F36" s="18"/>
      <c r="G36" s="17"/>
      <c r="H36" s="17"/>
      <c r="I36" s="20"/>
      <c r="J36" s="18"/>
    </row>
    <row r="37" spans="4:10" x14ac:dyDescent="0.25">
      <c r="D37" s="20"/>
      <c r="E37" s="18"/>
      <c r="F37" s="18"/>
      <c r="G37" s="17"/>
      <c r="H37" s="17"/>
      <c r="I37" s="20"/>
      <c r="J37" s="18"/>
    </row>
    <row r="38" spans="4:10" x14ac:dyDescent="0.25">
      <c r="D38" s="20"/>
      <c r="E38" s="18"/>
      <c r="F38" s="18"/>
      <c r="G38" s="17"/>
      <c r="H38" s="17"/>
      <c r="I38" s="20"/>
      <c r="J38" s="18"/>
    </row>
    <row r="39" spans="4:10" x14ac:dyDescent="0.25">
      <c r="D39" s="20"/>
      <c r="E39" s="18"/>
      <c r="F39" s="18"/>
      <c r="G39" s="17"/>
      <c r="H39" s="17"/>
      <c r="I39" s="20"/>
      <c r="J39" s="18"/>
    </row>
    <row r="40" spans="4:10" x14ac:dyDescent="0.25">
      <c r="D40" s="20"/>
      <c r="E40" s="18"/>
      <c r="F40" s="18"/>
      <c r="G40" s="17"/>
      <c r="H40" s="18"/>
      <c r="I40" s="20"/>
      <c r="J40" s="18"/>
    </row>
    <row r="41" spans="4:10" x14ac:dyDescent="0.25">
      <c r="D41" s="20"/>
      <c r="E41" s="18"/>
      <c r="F41" s="18"/>
      <c r="G41" s="17"/>
      <c r="H41" s="18"/>
      <c r="I41" s="20"/>
      <c r="J41" s="18"/>
    </row>
    <row r="42" spans="4:10" x14ac:dyDescent="0.25">
      <c r="D42" s="20"/>
      <c r="E42" s="18"/>
      <c r="F42" s="18"/>
      <c r="G42" s="17"/>
      <c r="H42" s="18"/>
      <c r="I42" s="20"/>
      <c r="J42" s="18"/>
    </row>
    <row r="43" spans="4:10" x14ac:dyDescent="0.25">
      <c r="D43" s="20"/>
      <c r="E43" s="18"/>
      <c r="F43" s="18"/>
      <c r="G43" s="17"/>
      <c r="H43" s="18"/>
      <c r="I43" s="20"/>
      <c r="J43" s="18"/>
    </row>
    <row r="44" spans="4:10" x14ac:dyDescent="0.25">
      <c r="D44" s="20"/>
      <c r="E44" s="18"/>
      <c r="F44" s="18"/>
      <c r="G44" s="17"/>
      <c r="H44" s="18"/>
      <c r="I44" s="20"/>
      <c r="J44" s="18"/>
    </row>
    <row r="45" spans="4:10" x14ac:dyDescent="0.25">
      <c r="D45" s="20"/>
      <c r="E45" s="18"/>
      <c r="F45" s="18"/>
      <c r="G45" s="17"/>
      <c r="H45" s="18"/>
      <c r="I45" s="20"/>
      <c r="J45" s="18"/>
    </row>
    <row r="46" spans="4:10" x14ac:dyDescent="0.25">
      <c r="D46" s="20"/>
      <c r="E46" s="18"/>
      <c r="F46" s="18"/>
      <c r="G46" s="17"/>
      <c r="H46" s="18"/>
      <c r="I46" s="20"/>
      <c r="J46" s="18"/>
    </row>
    <row r="47" spans="4:10" x14ac:dyDescent="0.25">
      <c r="D47" s="20"/>
      <c r="E47" s="18"/>
      <c r="F47" s="18"/>
      <c r="G47" s="17"/>
      <c r="H47" s="18"/>
      <c r="I47" s="20"/>
      <c r="J47" s="18"/>
    </row>
    <row r="48" spans="4:10" x14ac:dyDescent="0.25">
      <c r="D48" s="20"/>
      <c r="E48" s="18"/>
      <c r="F48" s="18"/>
      <c r="G48" s="17"/>
      <c r="H48" s="18"/>
      <c r="I48" s="20"/>
      <c r="J48" s="18"/>
    </row>
    <row r="49" spans="4:10" x14ac:dyDescent="0.25">
      <c r="D49" s="20"/>
      <c r="E49" s="18"/>
      <c r="F49" s="18"/>
      <c r="G49" s="17"/>
      <c r="H49" s="18"/>
      <c r="I49" s="20"/>
      <c r="J49" s="18"/>
    </row>
  </sheetData>
  <conditionalFormatting sqref="L4:L31">
    <cfRule type="colorScale" priority="2">
      <colorScale>
        <cfvo type="num" val="3"/>
        <cfvo type="num" val="100"/>
        <color rgb="FFFCFCFF"/>
        <color rgb="FF63BE7B"/>
      </colorScale>
    </cfRule>
  </conditionalFormatting>
  <conditionalFormatting sqref="G4:G49">
    <cfRule type="colorScale" priority="23">
      <colorScale>
        <cfvo type="min"/>
        <cfvo type="num" val="1"/>
        <color rgb="FF00B050"/>
        <color theme="0"/>
      </colorScale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83A9-BDB8-4E44-8101-07780F6F0A30}">
  <sheetPr>
    <outlinePr summaryBelow="0"/>
  </sheetPr>
  <dimension ref="A1:J64"/>
  <sheetViews>
    <sheetView zoomScaleNormal="100" workbookViewId="0">
      <pane xSplit="1" topLeftCell="B1" activePane="topRight" state="frozen"/>
      <selection activeCell="L1" activeCellId="1" sqref="A1:B1048576 L1:M1048576"/>
      <selection pane="topRight" activeCell="M43" sqref="M43"/>
    </sheetView>
  </sheetViews>
  <sheetFormatPr defaultColWidth="9.109375" defaultRowHeight="13.8" x14ac:dyDescent="0.25"/>
  <cols>
    <col min="1" max="1" width="29.109375" style="1" customWidth="1"/>
    <col min="2" max="2" width="17.5546875" style="1" customWidth="1"/>
    <col min="3" max="3" width="5.109375" style="1" customWidth="1"/>
    <col min="4" max="4" width="9.6640625" style="1" customWidth="1"/>
    <col min="5" max="5" width="5.5546875" style="1" customWidth="1"/>
    <col min="6" max="6" width="7.6640625" style="1" customWidth="1"/>
    <col min="7" max="7" width="9.21875" style="1" customWidth="1"/>
    <col min="8" max="8" width="5.5546875" style="1" customWidth="1"/>
    <col min="9" max="9" width="7.6640625" style="1" customWidth="1"/>
    <col min="10" max="10" width="9.21875" style="1" customWidth="1"/>
    <col min="11" max="16384" width="9.109375" style="1"/>
  </cols>
  <sheetData>
    <row r="1" spans="1:10" x14ac:dyDescent="0.25">
      <c r="A1" s="1" t="s">
        <v>23</v>
      </c>
    </row>
    <row r="3" spans="1:10" x14ac:dyDescent="0.25">
      <c r="A3" s="28" t="s">
        <v>24</v>
      </c>
      <c r="B3" s="29"/>
      <c r="C3" s="29"/>
      <c r="D3" s="30"/>
      <c r="E3" s="28" t="s">
        <v>25</v>
      </c>
      <c r="F3" s="29"/>
      <c r="G3" s="30"/>
      <c r="H3" s="28" t="s">
        <v>26</v>
      </c>
      <c r="I3" s="29"/>
      <c r="J3" s="30"/>
    </row>
    <row r="4" spans="1:10" ht="15" customHeight="1" x14ac:dyDescent="0.25">
      <c r="A4" s="7" t="s">
        <v>27</v>
      </c>
      <c r="B4" s="7" t="s">
        <v>28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33</v>
      </c>
      <c r="H4" s="7" t="s">
        <v>31</v>
      </c>
      <c r="I4" s="7" t="s">
        <v>32</v>
      </c>
      <c r="J4" s="7" t="s">
        <v>33</v>
      </c>
    </row>
    <row r="5" spans="1:10" x14ac:dyDescent="0.25">
      <c r="A5" s="8" t="s">
        <v>35</v>
      </c>
      <c r="B5" s="9">
        <v>44014.155092592599</v>
      </c>
      <c r="C5" s="8"/>
      <c r="D5" s="8" t="s">
        <v>24</v>
      </c>
      <c r="E5" s="10">
        <v>5.44051666666667</v>
      </c>
      <c r="F5" s="11">
        <v>17800.350881576502</v>
      </c>
      <c r="G5" s="10"/>
      <c r="H5" s="10">
        <v>5.8219500000000002</v>
      </c>
      <c r="I5" s="11">
        <v>2640707.9483975298</v>
      </c>
      <c r="J5" s="10"/>
    </row>
    <row r="6" spans="1:10" x14ac:dyDescent="0.25">
      <c r="A6" s="8" t="s">
        <v>36</v>
      </c>
      <c r="B6" s="9">
        <v>44014.215879629599</v>
      </c>
      <c r="C6" s="8"/>
      <c r="D6" s="8" t="s">
        <v>24</v>
      </c>
      <c r="E6" s="10">
        <v>5.4305333333333303</v>
      </c>
      <c r="F6" s="11">
        <v>17419.694957866701</v>
      </c>
      <c r="G6" s="10"/>
      <c r="H6" s="10">
        <v>5.8119666666666703</v>
      </c>
      <c r="I6" s="11">
        <v>3900022.6630497202</v>
      </c>
      <c r="J6" s="10"/>
    </row>
    <row r="7" spans="1:10" x14ac:dyDescent="0.25">
      <c r="A7" s="8" t="s">
        <v>37</v>
      </c>
      <c r="B7" s="9">
        <v>44014.276550925897</v>
      </c>
      <c r="C7" s="8"/>
      <c r="D7" s="8" t="s">
        <v>24</v>
      </c>
      <c r="E7" s="10">
        <v>5.4295166666666699</v>
      </c>
      <c r="F7" s="11">
        <v>22675.471078119899</v>
      </c>
      <c r="G7" s="10"/>
      <c r="H7" s="10">
        <v>5.8109500000000001</v>
      </c>
      <c r="I7" s="11">
        <v>3386616.01622847</v>
      </c>
      <c r="J7" s="10"/>
    </row>
    <row r="8" spans="1:10" x14ac:dyDescent="0.25">
      <c r="A8" s="8" t="s">
        <v>38</v>
      </c>
      <c r="B8" s="9">
        <v>44014.181145833303</v>
      </c>
      <c r="C8" s="8"/>
      <c r="D8" s="8" t="s">
        <v>24</v>
      </c>
      <c r="E8" s="10">
        <v>5.4253999999999998</v>
      </c>
      <c r="F8" s="11">
        <v>24877.0019884338</v>
      </c>
      <c r="G8" s="10"/>
      <c r="H8" s="10">
        <v>5.8234166666666702</v>
      </c>
      <c r="I8" s="11">
        <v>3973218.5232573701</v>
      </c>
      <c r="J8" s="10"/>
    </row>
    <row r="9" spans="1:10" x14ac:dyDescent="0.25">
      <c r="A9" s="8" t="s">
        <v>39</v>
      </c>
      <c r="B9" s="9">
        <v>44014.241875</v>
      </c>
      <c r="C9" s="8"/>
      <c r="D9" s="8" t="s">
        <v>24</v>
      </c>
      <c r="E9" s="10">
        <v>5.4297166666666703</v>
      </c>
      <c r="F9" s="11">
        <v>27147.700217437799</v>
      </c>
      <c r="G9" s="10"/>
      <c r="H9" s="10">
        <v>5.8111499999999996</v>
      </c>
      <c r="I9" s="11">
        <v>10457859.2667279</v>
      </c>
      <c r="J9" s="10"/>
    </row>
    <row r="10" spans="1:10" x14ac:dyDescent="0.25">
      <c r="A10" s="8" t="s">
        <v>40</v>
      </c>
      <c r="B10" s="9">
        <v>44014.302534722199</v>
      </c>
      <c r="C10" s="8"/>
      <c r="D10" s="8" t="s">
        <v>24</v>
      </c>
      <c r="E10" s="10">
        <v>5.4308333333333296</v>
      </c>
      <c r="F10" s="11">
        <v>23560.837456780599</v>
      </c>
      <c r="G10" s="10"/>
      <c r="H10" s="10">
        <v>5.8122666666666696</v>
      </c>
      <c r="I10" s="11">
        <v>2694870.92730548</v>
      </c>
      <c r="J10" s="10"/>
    </row>
    <row r="11" spans="1:10" x14ac:dyDescent="0.25">
      <c r="A11" s="8" t="s">
        <v>41</v>
      </c>
      <c r="B11" s="9">
        <v>44014.189907407403</v>
      </c>
      <c r="C11" s="8"/>
      <c r="D11" s="8" t="s">
        <v>24</v>
      </c>
      <c r="E11" s="10">
        <v>5.4359833333333301</v>
      </c>
      <c r="F11" s="11">
        <v>11365.416751607299</v>
      </c>
      <c r="G11" s="10"/>
      <c r="H11" s="10">
        <v>5.81741666666667</v>
      </c>
      <c r="I11" s="11">
        <v>1893619.0906733701</v>
      </c>
      <c r="J11" s="10"/>
    </row>
    <row r="12" spans="1:10" x14ac:dyDescent="0.25">
      <c r="A12" s="8" t="s">
        <v>42</v>
      </c>
      <c r="B12" s="9">
        <v>44014.2505439815</v>
      </c>
      <c r="C12" s="8"/>
      <c r="D12" s="8" t="s">
        <v>24</v>
      </c>
      <c r="E12" s="10">
        <v>5.4263333333333303</v>
      </c>
      <c r="F12" s="11">
        <v>13685.418890482601</v>
      </c>
      <c r="G12" s="10"/>
      <c r="H12" s="10">
        <v>5.8077666666666703</v>
      </c>
      <c r="I12" s="11">
        <v>1537239.09597269</v>
      </c>
      <c r="J12" s="10"/>
    </row>
    <row r="13" spans="1:10" x14ac:dyDescent="0.25">
      <c r="A13" s="8" t="s">
        <v>43</v>
      </c>
      <c r="B13" s="9">
        <v>44014.3111921296</v>
      </c>
      <c r="C13" s="8"/>
      <c r="D13" s="8" t="s">
        <v>24</v>
      </c>
      <c r="E13" s="10">
        <v>5.4146333333333301</v>
      </c>
      <c r="F13" s="11">
        <v>10722.830815322501</v>
      </c>
      <c r="G13" s="10"/>
      <c r="H13" s="10">
        <v>5.8126666666666704</v>
      </c>
      <c r="I13" s="11">
        <v>1843907.5935406201</v>
      </c>
      <c r="J13" s="10"/>
    </row>
    <row r="14" spans="1:10" x14ac:dyDescent="0.25">
      <c r="A14" s="8" t="s">
        <v>44</v>
      </c>
      <c r="B14" s="9">
        <v>44014.146400463003</v>
      </c>
      <c r="C14" s="8"/>
      <c r="D14" s="8" t="s">
        <v>24</v>
      </c>
      <c r="E14" s="10">
        <v>5.4234</v>
      </c>
      <c r="F14" s="11">
        <v>26141.455444221399</v>
      </c>
      <c r="G14" s="10"/>
      <c r="H14" s="10">
        <v>5.8214166666666696</v>
      </c>
      <c r="I14" s="11">
        <v>4222287.6461978201</v>
      </c>
      <c r="J14" s="10"/>
    </row>
    <row r="15" spans="1:10" x14ac:dyDescent="0.25">
      <c r="A15" s="8" t="s">
        <v>45</v>
      </c>
      <c r="B15" s="9">
        <v>44014.207222222198</v>
      </c>
      <c r="C15" s="8"/>
      <c r="D15" s="8" t="s">
        <v>24</v>
      </c>
      <c r="E15" s="10">
        <v>5.4284833333333298</v>
      </c>
      <c r="F15" s="11">
        <v>28715.853652629801</v>
      </c>
      <c r="G15" s="10"/>
      <c r="H15" s="10">
        <v>5.8099166666666697</v>
      </c>
      <c r="I15" s="11">
        <v>4604784.4330531098</v>
      </c>
      <c r="J15" s="10"/>
    </row>
    <row r="16" spans="1:10" x14ac:dyDescent="0.25">
      <c r="A16" s="8" t="s">
        <v>46</v>
      </c>
      <c r="B16" s="9">
        <v>44014.267905092602</v>
      </c>
      <c r="C16" s="8"/>
      <c r="D16" s="8" t="s">
        <v>24</v>
      </c>
      <c r="E16" s="10">
        <v>5.4346833333333304</v>
      </c>
      <c r="F16" s="11">
        <v>29713.891910202001</v>
      </c>
      <c r="G16" s="10"/>
      <c r="H16" s="10">
        <v>5.8161166666666704</v>
      </c>
      <c r="I16" s="11">
        <v>4683918.1410820698</v>
      </c>
      <c r="J16" s="10"/>
    </row>
    <row r="17" spans="1:10" x14ac:dyDescent="0.25">
      <c r="A17" s="8" t="s">
        <v>47</v>
      </c>
      <c r="B17" s="9">
        <v>44014.163784722201</v>
      </c>
      <c r="C17" s="8"/>
      <c r="D17" s="8" t="s">
        <v>24</v>
      </c>
      <c r="E17" s="10">
        <v>5.4240500000000003</v>
      </c>
      <c r="F17" s="11">
        <v>12298.312061996399</v>
      </c>
      <c r="G17" s="10"/>
      <c r="H17" s="10">
        <v>5.8220666666666698</v>
      </c>
      <c r="I17" s="11">
        <v>4361227.4420528701</v>
      </c>
      <c r="J17" s="10"/>
    </row>
    <row r="18" spans="1:10" x14ac:dyDescent="0.25">
      <c r="A18" s="8" t="s">
        <v>48</v>
      </c>
      <c r="B18" s="9">
        <v>44014.224548611099</v>
      </c>
      <c r="C18" s="8"/>
      <c r="D18" s="8" t="s">
        <v>24</v>
      </c>
      <c r="E18" s="10">
        <v>5.44356666666667</v>
      </c>
      <c r="F18" s="11">
        <v>14603.8466924438</v>
      </c>
      <c r="G18" s="10"/>
      <c r="H18" s="10">
        <v>5.8084166666666697</v>
      </c>
      <c r="I18" s="11">
        <v>3648440.39394471</v>
      </c>
      <c r="J18" s="10"/>
    </row>
    <row r="19" spans="1:10" x14ac:dyDescent="0.25">
      <c r="A19" s="8" t="s">
        <v>49</v>
      </c>
      <c r="B19" s="9">
        <v>44014.285208333298</v>
      </c>
      <c r="C19" s="8"/>
      <c r="D19" s="8" t="s">
        <v>24</v>
      </c>
      <c r="E19" s="10">
        <v>5.4137000000000004</v>
      </c>
      <c r="F19" s="11">
        <v>13869.4721070219</v>
      </c>
      <c r="G19" s="10"/>
      <c r="H19" s="10">
        <v>5.81171666666667</v>
      </c>
      <c r="I19" s="11">
        <v>7786754.4229826303</v>
      </c>
      <c r="J19" s="10"/>
    </row>
    <row r="20" spans="1:10" x14ac:dyDescent="0.25">
      <c r="A20" s="8" t="s">
        <v>50</v>
      </c>
      <c r="B20" s="9">
        <v>44014.172476851898</v>
      </c>
      <c r="C20" s="8"/>
      <c r="D20" s="8" t="s">
        <v>24</v>
      </c>
      <c r="E20" s="10">
        <v>5.4277333333333297</v>
      </c>
      <c r="F20" s="11">
        <v>13431.207085571299</v>
      </c>
      <c r="G20" s="10"/>
      <c r="H20" s="10">
        <v>5.8091666666666697</v>
      </c>
      <c r="I20" s="11">
        <v>2929039.9016978801</v>
      </c>
      <c r="J20" s="10"/>
    </row>
    <row r="21" spans="1:10" x14ac:dyDescent="0.25">
      <c r="A21" s="8" t="s">
        <v>51</v>
      </c>
      <c r="B21" s="9">
        <v>44014.233217592599</v>
      </c>
      <c r="C21" s="8"/>
      <c r="D21" s="8" t="s">
        <v>24</v>
      </c>
      <c r="E21" s="10">
        <v>5.4278833333333303</v>
      </c>
      <c r="F21" s="11">
        <v>15560.958842346199</v>
      </c>
      <c r="G21" s="10"/>
      <c r="H21" s="10">
        <v>5.8093166666666702</v>
      </c>
      <c r="I21" s="11">
        <v>3305116.8574906699</v>
      </c>
      <c r="J21" s="10"/>
    </row>
    <row r="22" spans="1:10" x14ac:dyDescent="0.25">
      <c r="A22" s="8" t="s">
        <v>52</v>
      </c>
      <c r="B22" s="9">
        <v>44014.293877314798</v>
      </c>
      <c r="C22" s="8"/>
      <c r="D22" s="8" t="s">
        <v>24</v>
      </c>
      <c r="E22" s="10">
        <v>5.4169999999999998</v>
      </c>
      <c r="F22" s="11">
        <v>12947.109740639</v>
      </c>
      <c r="G22" s="10"/>
      <c r="H22" s="10">
        <v>5.8150166666666703</v>
      </c>
      <c r="I22" s="11">
        <v>3197903.3713155198</v>
      </c>
      <c r="J22" s="10"/>
    </row>
    <row r="23" spans="1:10" x14ac:dyDescent="0.25">
      <c r="A23" s="8" t="s">
        <v>53</v>
      </c>
      <c r="B23" s="9">
        <v>44014.137696759302</v>
      </c>
      <c r="C23" s="8"/>
      <c r="D23" s="8" t="s">
        <v>24</v>
      </c>
      <c r="E23" s="10">
        <v>5.4232500000000003</v>
      </c>
      <c r="F23" s="11">
        <v>17357.155495508901</v>
      </c>
      <c r="G23" s="10"/>
      <c r="H23" s="10">
        <v>5.8212666666666699</v>
      </c>
      <c r="I23" s="11">
        <v>3546998.4128604699</v>
      </c>
      <c r="J23" s="10"/>
    </row>
    <row r="24" spans="1:10" x14ac:dyDescent="0.25">
      <c r="A24" s="8" t="s">
        <v>54</v>
      </c>
      <c r="B24" s="9">
        <v>44014.198564814797</v>
      </c>
      <c r="C24" s="8"/>
      <c r="D24" s="8" t="s">
        <v>24</v>
      </c>
      <c r="E24" s="10">
        <v>5.4289500000000004</v>
      </c>
      <c r="F24" s="11">
        <v>17660.9048505758</v>
      </c>
      <c r="G24" s="10"/>
      <c r="H24" s="10">
        <v>5.8103833333333297</v>
      </c>
      <c r="I24" s="11">
        <v>2792281.4268891299</v>
      </c>
      <c r="J24" s="10"/>
    </row>
    <row r="25" spans="1:10" x14ac:dyDescent="0.25">
      <c r="A25" s="8" t="s">
        <v>55</v>
      </c>
      <c r="B25" s="9">
        <v>44014.259201388901</v>
      </c>
      <c r="C25" s="8"/>
      <c r="D25" s="8" t="s">
        <v>24</v>
      </c>
      <c r="E25" s="10">
        <v>5.4323333333333297</v>
      </c>
      <c r="F25" s="11">
        <v>23497.181136283802</v>
      </c>
      <c r="G25" s="10"/>
      <c r="H25" s="10">
        <v>5.8137666666666696</v>
      </c>
      <c r="I25" s="11">
        <v>2848534.5797940199</v>
      </c>
      <c r="J25" s="10"/>
    </row>
    <row r="26" spans="1:10" x14ac:dyDescent="0.25">
      <c r="A26" s="12"/>
      <c r="B26" s="13"/>
      <c r="C26" s="12"/>
      <c r="D26" s="12"/>
      <c r="E26" s="14"/>
      <c r="F26" s="15"/>
      <c r="G26" s="14"/>
      <c r="H26" s="14"/>
      <c r="I26" s="15"/>
      <c r="J26" s="14"/>
    </row>
    <row r="27" spans="1:10" x14ac:dyDescent="0.25">
      <c r="A27" s="16" t="s">
        <v>56</v>
      </c>
      <c r="E27" s="17"/>
      <c r="F27" s="18"/>
      <c r="G27" s="17"/>
      <c r="H27" s="17"/>
      <c r="I27" s="18"/>
      <c r="J27" s="17"/>
    </row>
    <row r="28" spans="1:10" x14ac:dyDescent="0.25">
      <c r="A28" s="8" t="s">
        <v>58</v>
      </c>
      <c r="B28" s="9">
        <v>44016.371377314797</v>
      </c>
      <c r="C28" s="8">
        <v>3.125</v>
      </c>
      <c r="D28" s="8" t="s">
        <v>57</v>
      </c>
      <c r="E28" s="10">
        <v>5.4131499999999999</v>
      </c>
      <c r="F28" s="11">
        <v>1695.89804474639</v>
      </c>
      <c r="G28" s="10"/>
      <c r="H28" s="10">
        <v>5.8111666666666704</v>
      </c>
      <c r="I28" s="11">
        <v>97632.269749679705</v>
      </c>
      <c r="J28" s="10"/>
    </row>
    <row r="29" spans="1:10" x14ac:dyDescent="0.25">
      <c r="A29" s="8" t="s">
        <v>59</v>
      </c>
      <c r="B29" s="9">
        <v>44016.380034722199</v>
      </c>
      <c r="C29" s="8">
        <v>3.125</v>
      </c>
      <c r="D29" s="8" t="s">
        <v>57</v>
      </c>
      <c r="E29" s="10">
        <v>5.4724500000000003</v>
      </c>
      <c r="F29" s="11">
        <v>419.56594482421502</v>
      </c>
      <c r="G29" s="10"/>
      <c r="H29" s="10">
        <v>5.80413333333333</v>
      </c>
      <c r="I29" s="11">
        <v>88233.4867534636</v>
      </c>
      <c r="J29" s="10"/>
    </row>
    <row r="30" spans="1:10" x14ac:dyDescent="0.25">
      <c r="A30" s="8" t="s">
        <v>60</v>
      </c>
      <c r="B30" s="9">
        <v>44016.388680555603</v>
      </c>
      <c r="C30" s="8">
        <v>3.125</v>
      </c>
      <c r="D30" s="8" t="s">
        <v>57</v>
      </c>
      <c r="E30" s="10">
        <v>5.3781999999999996</v>
      </c>
      <c r="F30" s="11">
        <v>746.41782730102602</v>
      </c>
      <c r="G30" s="10"/>
      <c r="H30" s="10">
        <v>5.8093833333333302</v>
      </c>
      <c r="I30" s="11">
        <v>93788.058144836803</v>
      </c>
      <c r="J30" s="10"/>
    </row>
    <row r="31" spans="1:10" x14ac:dyDescent="0.25">
      <c r="A31" s="8" t="s">
        <v>61</v>
      </c>
      <c r="B31" s="9">
        <v>44016.293263888903</v>
      </c>
      <c r="C31" s="8">
        <f>2*C28</f>
        <v>6.25</v>
      </c>
      <c r="D31" s="8" t="s">
        <v>57</v>
      </c>
      <c r="E31" s="10">
        <v>5.4943666666666697</v>
      </c>
      <c r="F31" s="11">
        <v>132.035440450251</v>
      </c>
      <c r="G31" s="10"/>
      <c r="H31" s="10">
        <v>5.8094666666666699</v>
      </c>
      <c r="I31" s="11">
        <v>198722.086851853</v>
      </c>
      <c r="J31" s="10"/>
    </row>
    <row r="32" spans="1:10" x14ac:dyDescent="0.25">
      <c r="A32" s="8" t="s">
        <v>62</v>
      </c>
      <c r="B32" s="9">
        <v>44016.301921296297</v>
      </c>
      <c r="C32" s="8">
        <f t="shared" ref="C32:C45" si="0">2*C29</f>
        <v>6.25</v>
      </c>
      <c r="D32" s="8" t="s">
        <v>57</v>
      </c>
      <c r="E32" s="10">
        <v>5.4243166666666696</v>
      </c>
      <c r="F32" s="11">
        <v>1636.0595468292199</v>
      </c>
      <c r="G32" s="10"/>
      <c r="H32" s="10">
        <v>5.8057499999999997</v>
      </c>
      <c r="I32" s="11">
        <v>188088.992619706</v>
      </c>
      <c r="J32" s="10"/>
    </row>
    <row r="33" spans="1:10" x14ac:dyDescent="0.25">
      <c r="A33" s="8" t="s">
        <v>63</v>
      </c>
      <c r="B33" s="9">
        <v>44016.310636574097</v>
      </c>
      <c r="C33" s="8">
        <f t="shared" si="0"/>
        <v>6.25</v>
      </c>
      <c r="D33" s="8" t="s">
        <v>57</v>
      </c>
      <c r="E33" s="10">
        <v>5.4721500000000001</v>
      </c>
      <c r="F33" s="11">
        <v>62.049042075564302</v>
      </c>
      <c r="G33" s="10"/>
      <c r="H33" s="10">
        <v>5.8204166666666701</v>
      </c>
      <c r="I33" s="11">
        <v>192344.805683913</v>
      </c>
      <c r="J33" s="10"/>
    </row>
    <row r="34" spans="1:10" x14ac:dyDescent="0.25">
      <c r="A34" s="8" t="s">
        <v>64</v>
      </c>
      <c r="B34" s="9">
        <v>44016.215428240699</v>
      </c>
      <c r="C34" s="8">
        <f t="shared" si="0"/>
        <v>12.5</v>
      </c>
      <c r="D34" s="8" t="s">
        <v>57</v>
      </c>
      <c r="E34" s="10">
        <v>5.4274500000000003</v>
      </c>
      <c r="F34" s="11">
        <v>1201.26641271267</v>
      </c>
      <c r="G34" s="10"/>
      <c r="H34" s="10">
        <v>5.8089000000000004</v>
      </c>
      <c r="I34" s="11">
        <v>425631.11244003399</v>
      </c>
      <c r="J34" s="10"/>
    </row>
    <row r="35" spans="1:10" x14ac:dyDescent="0.25">
      <c r="A35" s="8" t="s">
        <v>65</v>
      </c>
      <c r="B35" s="9">
        <v>44016.224074074104</v>
      </c>
      <c r="C35" s="8">
        <f t="shared" si="0"/>
        <v>12.5</v>
      </c>
      <c r="D35" s="8" t="s">
        <v>57</v>
      </c>
      <c r="E35" s="10">
        <v>5.4302000000000001</v>
      </c>
      <c r="F35" s="11">
        <v>1482.92350456238</v>
      </c>
      <c r="G35" s="10"/>
      <c r="H35" s="10">
        <v>5.8116333333333303</v>
      </c>
      <c r="I35" s="11">
        <v>392725.50339807302</v>
      </c>
      <c r="J35" s="10"/>
    </row>
    <row r="36" spans="1:10" x14ac:dyDescent="0.25">
      <c r="A36" s="8" t="s">
        <v>66</v>
      </c>
      <c r="B36" s="9">
        <v>44016.232719907399</v>
      </c>
      <c r="C36" s="8">
        <f t="shared" si="0"/>
        <v>12.5</v>
      </c>
      <c r="D36" s="8" t="s">
        <v>57</v>
      </c>
      <c r="E36" s="10">
        <v>5.4294000000000002</v>
      </c>
      <c r="F36" s="11">
        <v>477.299071413283</v>
      </c>
      <c r="G36" s="10"/>
      <c r="H36" s="10">
        <v>5.8108500000000003</v>
      </c>
      <c r="I36" s="11">
        <v>392281.726799133</v>
      </c>
      <c r="J36" s="10"/>
    </row>
    <row r="37" spans="1:10" x14ac:dyDescent="0.25">
      <c r="A37" s="8" t="s">
        <v>67</v>
      </c>
      <c r="B37" s="9">
        <v>44016.137303240699</v>
      </c>
      <c r="C37" s="8">
        <f t="shared" si="0"/>
        <v>25</v>
      </c>
      <c r="D37" s="8" t="s">
        <v>57</v>
      </c>
      <c r="E37" s="10">
        <v>5.4947833333333298</v>
      </c>
      <c r="F37" s="11">
        <v>4208.6588045959397</v>
      </c>
      <c r="G37" s="10"/>
      <c r="H37" s="10">
        <v>5.8098666666666698</v>
      </c>
      <c r="I37" s="11">
        <v>882335.07060599001</v>
      </c>
      <c r="J37" s="10"/>
    </row>
    <row r="38" spans="1:10" x14ac:dyDescent="0.25">
      <c r="A38" s="8" t="s">
        <v>68</v>
      </c>
      <c r="B38" s="9">
        <v>44016.145949074104</v>
      </c>
      <c r="C38" s="8">
        <f t="shared" si="0"/>
        <v>25</v>
      </c>
      <c r="D38" s="8" t="s">
        <v>57</v>
      </c>
      <c r="E38" s="10">
        <v>5.4278333333333304</v>
      </c>
      <c r="F38" s="11">
        <v>1273.5453430175801</v>
      </c>
      <c r="G38" s="10"/>
      <c r="H38" s="10">
        <v>5.8092666666666704</v>
      </c>
      <c r="I38" s="11">
        <v>867640.72914440802</v>
      </c>
      <c r="J38" s="10"/>
    </row>
    <row r="39" spans="1:10" x14ac:dyDescent="0.25">
      <c r="A39" s="8" t="s">
        <v>69</v>
      </c>
      <c r="B39" s="9">
        <v>44016.1546759259</v>
      </c>
      <c r="C39" s="8">
        <f t="shared" si="0"/>
        <v>25</v>
      </c>
      <c r="D39" s="8" t="s">
        <v>57</v>
      </c>
      <c r="E39" s="10">
        <v>5.5090333333333303</v>
      </c>
      <c r="F39" s="11">
        <v>1403.33947247275</v>
      </c>
      <c r="G39" s="10"/>
      <c r="H39" s="10">
        <v>5.80755</v>
      </c>
      <c r="I39" s="11">
        <v>828679.09415644698</v>
      </c>
      <c r="J39" s="10"/>
    </row>
    <row r="40" spans="1:10" x14ac:dyDescent="0.25">
      <c r="A40" s="8" t="s">
        <v>70</v>
      </c>
      <c r="B40" s="9">
        <v>44016.059259259302</v>
      </c>
      <c r="C40" s="8">
        <f t="shared" si="0"/>
        <v>50</v>
      </c>
      <c r="D40" s="8" t="s">
        <v>57</v>
      </c>
      <c r="E40" s="10">
        <v>5.4284833333333298</v>
      </c>
      <c r="F40" s="11">
        <v>3050.2356467284899</v>
      </c>
      <c r="G40" s="10"/>
      <c r="H40" s="10">
        <v>5.8099166666666697</v>
      </c>
      <c r="I40" s="11">
        <v>1865415.08689843</v>
      </c>
      <c r="J40" s="10"/>
    </row>
    <row r="41" spans="1:10" x14ac:dyDescent="0.25">
      <c r="A41" s="8" t="s">
        <v>71</v>
      </c>
      <c r="B41" s="9">
        <v>44016.067905092597</v>
      </c>
      <c r="C41" s="8">
        <f t="shared" si="0"/>
        <v>50</v>
      </c>
      <c r="D41" s="8" t="s">
        <v>57</v>
      </c>
      <c r="E41" s="10">
        <v>5.4258666666666704</v>
      </c>
      <c r="F41" s="11">
        <v>2934.6530091095001</v>
      </c>
      <c r="G41" s="10"/>
      <c r="H41" s="10">
        <v>5.8072999999999997</v>
      </c>
      <c r="I41" s="11">
        <v>1838091.62305192</v>
      </c>
      <c r="J41" s="10"/>
    </row>
    <row r="42" spans="1:10" x14ac:dyDescent="0.25">
      <c r="A42" s="8" t="s">
        <v>72</v>
      </c>
      <c r="B42" s="9">
        <v>44016.0765509259</v>
      </c>
      <c r="C42" s="8">
        <f t="shared" si="0"/>
        <v>50</v>
      </c>
      <c r="D42" s="8" t="s">
        <v>57</v>
      </c>
      <c r="E42" s="10">
        <v>5.423</v>
      </c>
      <c r="F42" s="11">
        <v>1631.62712140653</v>
      </c>
      <c r="G42" s="10"/>
      <c r="H42" s="10">
        <v>5.8044333333333302</v>
      </c>
      <c r="I42" s="11">
        <v>1745798.6854611901</v>
      </c>
      <c r="J42" s="10"/>
    </row>
    <row r="43" spans="1:10" x14ac:dyDescent="0.25">
      <c r="A43" s="8" t="s">
        <v>73</v>
      </c>
      <c r="B43" s="9">
        <v>44015.981203703697</v>
      </c>
      <c r="C43" s="8">
        <f t="shared" si="0"/>
        <v>100</v>
      </c>
      <c r="D43" s="8" t="s">
        <v>57</v>
      </c>
      <c r="E43" s="10">
        <v>5.4253666666666698</v>
      </c>
      <c r="F43" s="11">
        <v>4571.0563972981799</v>
      </c>
      <c r="G43" s="10"/>
      <c r="H43" s="10">
        <v>5.8068</v>
      </c>
      <c r="I43" s="11">
        <v>3641104.8220529701</v>
      </c>
      <c r="J43" s="10"/>
    </row>
    <row r="44" spans="1:10" x14ac:dyDescent="0.25">
      <c r="A44" s="8" t="s">
        <v>74</v>
      </c>
      <c r="B44" s="9">
        <v>44015.989861111098</v>
      </c>
      <c r="C44" s="8">
        <f t="shared" si="0"/>
        <v>100</v>
      </c>
      <c r="D44" s="8" t="s">
        <v>57</v>
      </c>
      <c r="E44" s="10">
        <v>5.42415</v>
      </c>
      <c r="F44" s="11">
        <v>2070.3856941222898</v>
      </c>
      <c r="G44" s="10"/>
      <c r="H44" s="10">
        <v>5.8055833333333302</v>
      </c>
      <c r="I44" s="11">
        <v>3588886.7690857602</v>
      </c>
      <c r="J44" s="10"/>
    </row>
    <row r="45" spans="1:10" x14ac:dyDescent="0.25">
      <c r="A45" s="8" t="s">
        <v>75</v>
      </c>
      <c r="B45" s="9">
        <v>44015.998506944401</v>
      </c>
      <c r="C45" s="8">
        <f t="shared" si="0"/>
        <v>100</v>
      </c>
      <c r="D45" s="8" t="s">
        <v>57</v>
      </c>
      <c r="E45" s="10">
        <v>5.4094666666666704</v>
      </c>
      <c r="F45" s="11">
        <v>3586.13495281941</v>
      </c>
      <c r="G45" s="10"/>
      <c r="H45" s="10">
        <v>5.8075000000000001</v>
      </c>
      <c r="I45" s="11">
        <v>3565629.5962402201</v>
      </c>
      <c r="J45" s="10"/>
    </row>
    <row r="46" spans="1:10" x14ac:dyDescent="0.25">
      <c r="A46" s="8"/>
      <c r="B46" s="9"/>
      <c r="C46" s="8"/>
      <c r="D46" s="8"/>
      <c r="E46" s="10"/>
      <c r="F46" s="11"/>
      <c r="G46" s="10"/>
      <c r="H46" s="10"/>
      <c r="I46" s="11"/>
      <c r="J46" s="10"/>
    </row>
    <row r="47" spans="1:10" x14ac:dyDescent="0.25">
      <c r="A47" s="16" t="s">
        <v>76</v>
      </c>
      <c r="B47" s="9"/>
      <c r="C47" s="8"/>
      <c r="D47" s="8"/>
      <c r="E47" s="10"/>
      <c r="F47" s="11"/>
      <c r="G47" s="10"/>
      <c r="H47" s="10"/>
      <c r="I47" s="11"/>
      <c r="J47" s="10"/>
    </row>
    <row r="48" spans="1:10" x14ac:dyDescent="0.25">
      <c r="A48" s="8" t="s">
        <v>77</v>
      </c>
      <c r="B48" s="9">
        <v>44015.782280092601</v>
      </c>
      <c r="C48" s="8"/>
      <c r="D48" s="8" t="s">
        <v>24</v>
      </c>
      <c r="E48" s="10">
        <v>5.4171500000000004</v>
      </c>
      <c r="F48" s="11">
        <v>7038.1200295012804</v>
      </c>
      <c r="G48" s="10"/>
      <c r="H48" s="10">
        <v>5.7985833333333296</v>
      </c>
      <c r="I48" s="11">
        <v>3839883.1246982501</v>
      </c>
      <c r="J48" s="10"/>
    </row>
    <row r="49" spans="1:10" x14ac:dyDescent="0.25">
      <c r="A49" s="8" t="s">
        <v>78</v>
      </c>
      <c r="B49" s="9">
        <v>44015.834328703699</v>
      </c>
      <c r="C49" s="8"/>
      <c r="D49" s="8" t="s">
        <v>24</v>
      </c>
      <c r="E49" s="10">
        <v>5.4188333333333301</v>
      </c>
      <c r="F49" s="11">
        <v>6731.2566144499197</v>
      </c>
      <c r="G49" s="10"/>
      <c r="H49" s="10">
        <v>5.80026666666667</v>
      </c>
      <c r="I49" s="11">
        <v>2159694.6679390501</v>
      </c>
      <c r="J49" s="10"/>
    </row>
    <row r="50" spans="1:10" x14ac:dyDescent="0.25">
      <c r="A50" s="8" t="s">
        <v>79</v>
      </c>
      <c r="B50" s="9">
        <v>44015.886296296303</v>
      </c>
      <c r="C50" s="8"/>
      <c r="D50" s="8" t="s">
        <v>24</v>
      </c>
      <c r="E50" s="10">
        <v>5.4147999999999996</v>
      </c>
      <c r="F50" s="11">
        <v>4895.6874577713297</v>
      </c>
      <c r="G50" s="10"/>
      <c r="H50" s="10">
        <v>5.8128166666666701</v>
      </c>
      <c r="I50" s="11">
        <v>1886504.5242647701</v>
      </c>
      <c r="J50" s="10"/>
    </row>
    <row r="51" spans="1:10" x14ac:dyDescent="0.25">
      <c r="A51" s="8" t="s">
        <v>80</v>
      </c>
      <c r="B51" s="9">
        <v>44015.808368055601</v>
      </c>
      <c r="C51" s="8"/>
      <c r="D51" s="8" t="s">
        <v>24</v>
      </c>
      <c r="E51" s="10">
        <v>5.4181666666666697</v>
      </c>
      <c r="F51" s="11">
        <v>4497.2589401805699</v>
      </c>
      <c r="G51" s="10"/>
      <c r="H51" s="10">
        <v>5.7995999999999999</v>
      </c>
      <c r="I51" s="11">
        <v>2678738.7055392601</v>
      </c>
      <c r="J51" s="10"/>
    </row>
    <row r="52" spans="1:10" x14ac:dyDescent="0.25">
      <c r="A52" s="8" t="s">
        <v>81</v>
      </c>
      <c r="B52" s="9">
        <v>44015.860300925902</v>
      </c>
      <c r="C52" s="8"/>
      <c r="D52" s="8" t="s">
        <v>24</v>
      </c>
      <c r="E52" s="10">
        <v>5.4152166666666703</v>
      </c>
      <c r="F52" s="11">
        <v>6171.7022801869798</v>
      </c>
      <c r="G52" s="10"/>
      <c r="H52" s="10">
        <v>5.7966499999999996</v>
      </c>
      <c r="I52" s="11">
        <v>2589184.0612769201</v>
      </c>
      <c r="J52" s="10"/>
    </row>
    <row r="53" spans="1:10" x14ac:dyDescent="0.25">
      <c r="A53" s="8" t="s">
        <v>82</v>
      </c>
      <c r="B53" s="9">
        <v>44015.912372685198</v>
      </c>
      <c r="C53" s="8"/>
      <c r="D53" s="8" t="s">
        <v>24</v>
      </c>
      <c r="E53" s="10">
        <v>5.4130500000000001</v>
      </c>
      <c r="F53" s="11">
        <v>5505.8369597807496</v>
      </c>
      <c r="G53" s="10"/>
      <c r="H53" s="10">
        <v>5.8110666666666697</v>
      </c>
      <c r="I53" s="11">
        <v>2495837.1198300398</v>
      </c>
      <c r="J53" s="10"/>
    </row>
    <row r="54" spans="1:10" x14ac:dyDescent="0.25">
      <c r="E54" s="17"/>
      <c r="F54" s="18"/>
      <c r="G54" s="17"/>
      <c r="H54" s="17"/>
      <c r="I54" s="18"/>
      <c r="J54" s="17"/>
    </row>
    <row r="55" spans="1:10" x14ac:dyDescent="0.25">
      <c r="A55" s="16" t="s">
        <v>83</v>
      </c>
      <c r="E55" s="17"/>
      <c r="F55" s="18"/>
      <c r="G55" s="17"/>
      <c r="H55" s="17"/>
      <c r="I55" s="18"/>
      <c r="J55" s="17"/>
    </row>
    <row r="56" spans="1:10" x14ac:dyDescent="0.25">
      <c r="A56" s="8" t="s">
        <v>84</v>
      </c>
      <c r="B56" s="9">
        <v>44013.744398148097</v>
      </c>
      <c r="C56" s="8"/>
      <c r="D56" s="8" t="s">
        <v>24</v>
      </c>
      <c r="E56" s="10">
        <v>5.4218666666666699</v>
      </c>
      <c r="F56" s="11">
        <v>251.581450317384</v>
      </c>
      <c r="G56" s="10"/>
      <c r="H56" s="10">
        <v>5.8530499999999996</v>
      </c>
      <c r="I56" s="11">
        <v>500.00443354289001</v>
      </c>
      <c r="J56" s="10"/>
    </row>
    <row r="57" spans="1:10" x14ac:dyDescent="0.25">
      <c r="A57" s="8" t="s">
        <v>85</v>
      </c>
      <c r="B57" s="9">
        <v>44013.934884259303</v>
      </c>
      <c r="C57" s="8"/>
      <c r="D57" s="8" t="s">
        <v>24</v>
      </c>
      <c r="E57" s="10">
        <v>5.5049999999999999</v>
      </c>
      <c r="F57" s="11">
        <v>61.513268165587803</v>
      </c>
      <c r="G57" s="10"/>
      <c r="H57" s="10">
        <v>5.8532666666666699</v>
      </c>
      <c r="I57" s="11">
        <v>602.15266555786297</v>
      </c>
      <c r="J57" s="10"/>
    </row>
    <row r="58" spans="1:10" x14ac:dyDescent="0.25">
      <c r="A58" s="8" t="s">
        <v>86</v>
      </c>
      <c r="B58" s="9">
        <v>44014.129027777803</v>
      </c>
      <c r="C58" s="8"/>
      <c r="D58" s="8" t="s">
        <v>24</v>
      </c>
      <c r="E58" s="10">
        <v>5.3541333333333299</v>
      </c>
      <c r="F58" s="11">
        <v>693.67801445006603</v>
      </c>
      <c r="G58" s="10"/>
      <c r="H58" s="10">
        <v>5.8019166666666697</v>
      </c>
      <c r="I58" s="11">
        <v>510.09312057495401</v>
      </c>
      <c r="J58" s="10"/>
    </row>
    <row r="59" spans="1:10" x14ac:dyDescent="0.25">
      <c r="A59" s="8" t="s">
        <v>87</v>
      </c>
      <c r="B59" s="9">
        <v>44014.3194097222</v>
      </c>
      <c r="C59" s="8"/>
      <c r="D59" s="8" t="s">
        <v>24</v>
      </c>
      <c r="E59" s="10">
        <v>5.40696666666667</v>
      </c>
      <c r="F59" s="11">
        <v>165.536096748098</v>
      </c>
      <c r="G59" s="10"/>
      <c r="H59" s="10">
        <v>5.8049833333333298</v>
      </c>
      <c r="I59" s="11">
        <v>838.18363655089502</v>
      </c>
      <c r="J59" s="10"/>
    </row>
    <row r="61" spans="1:10" x14ac:dyDescent="0.25">
      <c r="A61" s="12" t="s">
        <v>88</v>
      </c>
    </row>
    <row r="62" spans="1:10" x14ac:dyDescent="0.25">
      <c r="A62" s="8" t="s">
        <v>89</v>
      </c>
      <c r="B62" s="9">
        <v>44013.770486111098</v>
      </c>
      <c r="C62" s="8"/>
      <c r="D62" s="8" t="s">
        <v>24</v>
      </c>
      <c r="E62" s="10" t="s">
        <v>34</v>
      </c>
      <c r="F62" s="11" t="s">
        <v>34</v>
      </c>
      <c r="G62" s="10" t="s">
        <v>34</v>
      </c>
      <c r="H62" s="10">
        <v>5.7470166666666698</v>
      </c>
      <c r="I62" s="11">
        <v>300.95477733866602</v>
      </c>
      <c r="J62" s="10"/>
    </row>
    <row r="63" spans="1:10" x14ac:dyDescent="0.25">
      <c r="A63" s="8" t="s">
        <v>90</v>
      </c>
      <c r="B63" s="9">
        <v>44013.761770833298</v>
      </c>
      <c r="C63" s="8"/>
      <c r="D63" s="8" t="s">
        <v>24</v>
      </c>
      <c r="E63" s="10">
        <v>5.5143833333333303</v>
      </c>
      <c r="F63" s="11">
        <v>216.184291915903</v>
      </c>
      <c r="G63" s="10"/>
      <c r="H63" s="10">
        <v>5.7631500000000004</v>
      </c>
      <c r="I63" s="11">
        <v>920.83238481141098</v>
      </c>
      <c r="J63" s="10"/>
    </row>
    <row r="64" spans="1:10" x14ac:dyDescent="0.25">
      <c r="A64" s="8" t="s">
        <v>91</v>
      </c>
      <c r="B64" s="9">
        <v>44013.753067129597</v>
      </c>
      <c r="C64" s="8"/>
      <c r="D64" s="8" t="s">
        <v>24</v>
      </c>
      <c r="E64" s="10">
        <v>5.3994499999999999</v>
      </c>
      <c r="F64" s="11">
        <v>134.649632110597</v>
      </c>
      <c r="G64" s="10"/>
      <c r="H64" s="10">
        <v>5.7643000000000004</v>
      </c>
      <c r="I64" s="11">
        <v>808.43582992555105</v>
      </c>
      <c r="J64" s="10"/>
    </row>
  </sheetData>
  <mergeCells count="3">
    <mergeCell ref="A3:D3"/>
    <mergeCell ref="E3:G3"/>
    <mergeCell ref="H3:J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C9C6-042B-445A-B28C-063D5526ED49}">
  <dimension ref="A3:D21"/>
  <sheetViews>
    <sheetView workbookViewId="0">
      <selection activeCell="K37" sqref="K37"/>
    </sheetView>
  </sheetViews>
  <sheetFormatPr defaultColWidth="8.88671875" defaultRowHeight="13.8" x14ac:dyDescent="0.25"/>
  <cols>
    <col min="1" max="1" width="8.88671875" style="1"/>
    <col min="2" max="2" width="13.6640625" style="1" bestFit="1" customWidth="1"/>
    <col min="3" max="3" width="13.33203125" style="1" bestFit="1" customWidth="1"/>
    <col min="4" max="16384" width="8.88671875" style="1"/>
  </cols>
  <sheetData>
    <row r="3" spans="1:4" x14ac:dyDescent="0.25">
      <c r="A3" s="16"/>
      <c r="D3" s="16"/>
    </row>
    <row r="4" spans="1:4" x14ac:dyDescent="0.25">
      <c r="A4" s="16"/>
      <c r="D4" s="16"/>
    </row>
    <row r="5" spans="1:4" x14ac:dyDescent="0.25">
      <c r="A5" s="16"/>
      <c r="D5" s="16"/>
    </row>
    <row r="6" spans="1:4" x14ac:dyDescent="0.25">
      <c r="A6" s="16"/>
      <c r="D6" s="16"/>
    </row>
    <row r="7" spans="1:4" x14ac:dyDescent="0.25">
      <c r="A7" s="16"/>
      <c r="D7" s="16"/>
    </row>
    <row r="14" spans="1:4" x14ac:dyDescent="0.25">
      <c r="A14" s="16"/>
      <c r="D14" s="16"/>
    </row>
    <row r="15" spans="1:4" x14ac:dyDescent="0.25">
      <c r="A15" s="1" t="s">
        <v>102</v>
      </c>
    </row>
    <row r="17" spans="1:4" x14ac:dyDescent="0.25">
      <c r="A17" s="16" t="s">
        <v>92</v>
      </c>
      <c r="B17" s="1">
        <f t="array" ref="B17:C21">LINEST(ED_Fig4d_Raw_LCMS!I28:I45,ED_Fig4d_Raw_LCMS!C28:C45, TRUE,TRUE)</f>
        <v>36417.032927328983</v>
      </c>
      <c r="C17" s="1">
        <v>-34210.03075364721</v>
      </c>
      <c r="D17" s="16" t="s">
        <v>93</v>
      </c>
    </row>
    <row r="18" spans="1:4" x14ac:dyDescent="0.25">
      <c r="A18" s="16" t="s">
        <v>94</v>
      </c>
      <c r="B18" s="1">
        <v>236.37382226824505</v>
      </c>
      <c r="C18" s="1">
        <v>11141.408557085839</v>
      </c>
      <c r="D18" s="16" t="s">
        <v>95</v>
      </c>
    </row>
    <row r="19" spans="1:4" x14ac:dyDescent="0.25">
      <c r="A19" s="16" t="s">
        <v>96</v>
      </c>
      <c r="B19" s="1">
        <v>0.99932637690004222</v>
      </c>
      <c r="C19" s="1">
        <v>33934.548706738628</v>
      </c>
      <c r="D19" s="16" t="s">
        <v>97</v>
      </c>
    </row>
    <row r="20" spans="1:4" x14ac:dyDescent="0.25">
      <c r="A20" s="16" t="s">
        <v>98</v>
      </c>
      <c r="B20" s="1">
        <v>23736.154581695468</v>
      </c>
      <c r="C20" s="1">
        <v>16</v>
      </c>
      <c r="D20" s="16" t="s">
        <v>99</v>
      </c>
    </row>
    <row r="21" spans="1:4" x14ac:dyDescent="0.25">
      <c r="A21" s="16" t="s">
        <v>100</v>
      </c>
      <c r="B21" s="1">
        <v>27333454162102.141</v>
      </c>
      <c r="C21" s="1">
        <v>18424857534.880257</v>
      </c>
      <c r="D21" s="16" t="s">
        <v>101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ED_Fig4b_left</vt:lpstr>
      <vt:lpstr>ED_Fig4b_Analysis</vt:lpstr>
      <vt:lpstr>ED_Fig4b_right_raw_traces</vt:lpstr>
      <vt:lpstr>ED_Fig4d_summary</vt:lpstr>
      <vt:lpstr>ED_Fig4d_Analysis_LCMS</vt:lpstr>
      <vt:lpstr>ED_Fig4d_Raw_LCMS</vt:lpstr>
      <vt:lpstr>ED_Fig4d_LCMS_Std._Curve_fits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 Velilla</dc:creator>
  <cp:lastModifiedBy>User</cp:lastModifiedBy>
  <dcterms:created xsi:type="dcterms:W3CDTF">2020-06-29T12:12:55Z</dcterms:created>
  <dcterms:modified xsi:type="dcterms:W3CDTF">2022-08-01T14:58:20Z</dcterms:modified>
</cp:coreProperties>
</file>