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k02.rc.fas.harvard.edu\balskus_lab\Lab\Shared\Group to EPB\Volpe, Matt to EPB\ClbP inhibitor paper_AIP_2022_08\Supplementary Information Files and Inventory\"/>
    </mc:Choice>
  </mc:AlternateContent>
  <xr:revisionPtr revIDLastSave="0" documentId="8_{8EC6E4C2-0D37-4B3B-B0A4-B4EC24378A4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RV03-107_HeLa_viability_re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87" i="1" l="1"/>
  <c r="P88" i="1"/>
  <c r="O88" i="1"/>
  <c r="R85" i="1" s="1"/>
  <c r="I94" i="1"/>
  <c r="I95" i="1" s="1"/>
  <c r="I96" i="1" s="1"/>
  <c r="I97" i="1" s="1"/>
  <c r="D93" i="1"/>
  <c r="E93" i="1" s="1"/>
  <c r="F93" i="1" s="1"/>
  <c r="G93" i="1" s="1"/>
  <c r="V87" i="1" l="1"/>
  <c r="W87" i="1"/>
  <c r="Q87" i="1"/>
  <c r="T87" i="1"/>
  <c r="O87" i="1"/>
  <c r="S87" i="1"/>
  <c r="Z87" i="1"/>
  <c r="R87" i="1"/>
  <c r="Y87" i="1"/>
  <c r="X87" i="1"/>
  <c r="P87" i="1"/>
  <c r="Q88" i="1"/>
  <c r="Z84" i="1"/>
  <c r="Q86" i="1"/>
  <c r="Y86" i="1"/>
  <c r="U86" i="1"/>
  <c r="V84" i="1"/>
  <c r="U85" i="1"/>
  <c r="R84" i="1"/>
  <c r="Y85" i="1"/>
  <c r="Q85" i="1"/>
  <c r="Y84" i="1"/>
  <c r="U84" i="1"/>
  <c r="Q84" i="1"/>
  <c r="X86" i="1"/>
  <c r="T86" i="1"/>
  <c r="P86" i="1"/>
  <c r="X85" i="1"/>
  <c r="T85" i="1"/>
  <c r="P85" i="1"/>
  <c r="O85" i="1"/>
  <c r="X84" i="1"/>
  <c r="T84" i="1"/>
  <c r="P84" i="1"/>
  <c r="W86" i="1"/>
  <c r="S86" i="1"/>
  <c r="O86" i="1"/>
  <c r="W85" i="1"/>
  <c r="S85" i="1"/>
  <c r="O84" i="1"/>
  <c r="W84" i="1"/>
  <c r="S84" i="1"/>
  <c r="Z86" i="1"/>
  <c r="V86" i="1"/>
  <c r="R86" i="1"/>
  <c r="Z85" i="1"/>
  <c r="V85" i="1"/>
</calcChain>
</file>

<file path=xl/sharedStrings.xml><?xml version="1.0" encoding="utf-8"?>
<sst xmlns="http://schemas.openxmlformats.org/spreadsheetml/2006/main" count="261" uniqueCount="133">
  <si>
    <t>Software Version</t>
  </si>
  <si>
    <t>3.02.1</t>
  </si>
  <si>
    <t>Experiment File Path:</t>
  </si>
  <si>
    <t>C:\Users\Public\Documents\Experiments\MRV\MRV03-107_HeLa_viability_read1.xpt</t>
  </si>
  <si>
    <t>Protocol File Path:</t>
  </si>
  <si>
    <t>C:\Users\Public\Documents\Protocols\MRV\WhiteWall_Lum_5minreading.prt</t>
  </si>
  <si>
    <t>Plate Number</t>
  </si>
  <si>
    <t>Plate 1</t>
  </si>
  <si>
    <t>Date</t>
  </si>
  <si>
    <t>Time</t>
  </si>
  <si>
    <t>Reader Type:</t>
  </si>
  <si>
    <t>Synergy HTX</t>
  </si>
  <si>
    <t>Reader Serial Number:</t>
  </si>
  <si>
    <t>1702271C</t>
  </si>
  <si>
    <t>Reading Type</t>
  </si>
  <si>
    <t>Reader</t>
  </si>
  <si>
    <t>Procedure Details</t>
  </si>
  <si>
    <t>Plate Type</t>
  </si>
  <si>
    <t>Corning 96 well flat bottom (Use plate lid)</t>
  </si>
  <si>
    <t>Well Selection</t>
  </si>
  <si>
    <t>Runtime</t>
  </si>
  <si>
    <t>Eject plate on completion</t>
  </si>
  <si>
    <t>Set Temperature</t>
  </si>
  <si>
    <t>Setpoint 25ｰC</t>
  </si>
  <si>
    <t xml:space="preserve"> Gradient 0 ｰC</t>
  </si>
  <si>
    <t>Start Kinetic</t>
  </si>
  <si>
    <t>Runtime 0:05:00 (HH:MM:SS)</t>
  </si>
  <si>
    <t xml:space="preserve"> Interval 0:01:40</t>
  </si>
  <si>
    <t xml:space="preserve"> 4 Reads</t>
  </si>
  <si>
    <t xml:space="preserve">    Read</t>
  </si>
  <si>
    <t>Luminescence Endpoint</t>
  </si>
  <si>
    <t>Full Plate</t>
  </si>
  <si>
    <t>Integration Time: 0:01.00 (MM:SS.ss)</t>
  </si>
  <si>
    <t>Filter Set 1</t>
  </si>
  <si>
    <t xml:space="preserve">    Emission: Hole</t>
  </si>
  <si>
    <t xml:space="preserve">    Optics: Top</t>
  </si>
  <si>
    <t xml:space="preserve">  Gain: 135</t>
  </si>
  <si>
    <t>Read Speed: Normal</t>
  </si>
  <si>
    <t xml:space="preserve">  Delay: 100 msec</t>
  </si>
  <si>
    <t>Extended Dynamic Range</t>
  </si>
  <si>
    <t>Read Height: 4.5 mm</t>
  </si>
  <si>
    <t>End Kinetic</t>
  </si>
  <si>
    <t>Lum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</si>
  <si>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</si>
  <si>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</si>
  <si>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</si>
  <si>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</si>
  <si>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</si>
  <si>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</si>
  <si>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</si>
  <si>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</si>
  <si>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</si>
  <si>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</si>
  <si>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</si>
  <si>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</si>
  <si>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</si>
  <si>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</si>
  <si>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</si>
  <si>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</si>
  <si>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</si>
  <si>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</si>
  <si>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</si>
  <si>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</si>
  <si>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</si>
  <si>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</si>
  <si>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</si>
  <si>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</si>
  <si>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</si>
  <si>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</si>
  <si>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</si>
  <si>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</si>
  <si>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</si>
  <si>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</si>
  <si>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</si>
  <si>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</si>
  <si>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</si>
  <si>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</si>
  <si>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</si>
  <si>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</si>
  <si>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</si>
  <si>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</si>
  <si>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</si>
  <si>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</si>
  <si>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</si>
  <si>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</si>
  <si>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</si>
  <si>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</si>
  <si>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</si>
  <si>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</si>
  <si>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</si>
  <si>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</si>
  <si>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</si>
  <si>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</si>
  <si>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</si>
  <si>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</si>
  <si>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</si>
  <si>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</si>
  <si>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</si>
  <si>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</si>
  <si>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</si>
  <si>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</si>
  <si>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</si>
  <si>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</si>
  <si>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</si>
  <si>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</si>
  <si>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</si>
  <si>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</si>
  <si>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</si>
  <si>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</si>
  <si>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</si>
  <si>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</si>
  <si>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Results</t>
  </si>
  <si>
    <t>A</t>
  </si>
  <si>
    <t>?????</t>
  </si>
  <si>
    <t>Max V [Lum]</t>
  </si>
  <si>
    <t>R-Squared [Lum]</t>
  </si>
  <si>
    <t>t at Max V [Lum]</t>
  </si>
  <si>
    <t>Lagtime [Lum]</t>
  </si>
  <si>
    <t>B</t>
  </si>
  <si>
    <t>C</t>
  </si>
  <si>
    <t>D</t>
  </si>
  <si>
    <t>E</t>
  </si>
  <si>
    <t>F</t>
  </si>
  <si>
    <t>G</t>
  </si>
  <si>
    <t>H</t>
  </si>
  <si>
    <t>STDs</t>
  </si>
  <si>
    <t>cells plated</t>
  </si>
  <si>
    <t>10 uM</t>
  </si>
  <si>
    <t>1 uM</t>
  </si>
  <si>
    <t>0.1 uM</t>
  </si>
  <si>
    <t>Avg</t>
  </si>
  <si>
    <t>Stddev</t>
  </si>
  <si>
    <t>%stddev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</si>
</sst>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19" fontId="0" fillId="0" borderId="0" xfId="0" applyNumberFormat="1"/>
    <xf numFmtId="21" fontId="0" fillId="0" borderId="0" xfId="0" applyNumberFormat="1"/>
    <xf numFmtId="21" fontId="0" fillId="33" borderId="0" xfId="0" applyNumberFormat="1" applyFill="1"/>
    <xf numFmtId="0" fontId="0" fillId="33" borderId="0" xfId="0" applyFill="1"/>
    <xf numFmtId="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'MRV03-107_HeLa_viability_read1'!$I$93:$I$97</c:f>
              <c:numCache>
                <c:formatCode>General</c:formatCode>
                <c:ptCount val="5"/>
                <c:pt idx="0">
                  <c:v>10000</c:v>
                </c:pt>
                <c:pt idx="1">
                  <c:v>5000</c:v>
                </c:pt>
                <c:pt idx="2">
                  <c:v>2500</c:v>
                </c:pt>
                <c:pt idx="3">
                  <c:v>1250</c:v>
                </c:pt>
                <c:pt idx="4">
                  <c:v>625</c:v>
                </c:pt>
              </c:numCache>
            </c:numRef>
          </c:xVal>
          <c:yVal>
            <c:numRef>
              <c:f>'MRV03-107_HeLa_viability_read1'!$J$93:$J$97</c:f>
              <c:numCache>
                <c:formatCode>General</c:formatCode>
                <c:ptCount val="5"/>
                <c:pt idx="0">
                  <c:v>104237</c:v>
                </c:pt>
                <c:pt idx="1">
                  <c:v>52093</c:v>
                </c:pt>
                <c:pt idx="2">
                  <c:v>23444</c:v>
                </c:pt>
                <c:pt idx="3">
                  <c:v>12398</c:v>
                </c:pt>
                <c:pt idx="4">
                  <c:v>7079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38-4C7A-AA1D-B59C37B1139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'MRV03-107_HeLa_viability_read1'!$I$93:$I$97</c:f>
              <c:numCache>
                <c:formatCode>General</c:formatCode>
                <c:ptCount val="5"/>
                <c:pt idx="0">
                  <c:v>10000</c:v>
                </c:pt>
                <c:pt idx="1">
                  <c:v>5000</c:v>
                </c:pt>
                <c:pt idx="2">
                  <c:v>2500</c:v>
                </c:pt>
                <c:pt idx="3">
                  <c:v>1250</c:v>
                </c:pt>
                <c:pt idx="4">
                  <c:v>625</c:v>
                </c:pt>
              </c:numCache>
            </c:numRef>
          </c:xVal>
          <c:yVal>
            <c:numRef>
              <c:f>'MRV03-107_HeLa_viability_read1'!$K$93:$K$97</c:f>
              <c:numCache>
                <c:formatCode>General</c:formatCode>
                <c:ptCount val="5"/>
                <c:pt idx="0">
                  <c:v>107431</c:v>
                </c:pt>
                <c:pt idx="1">
                  <c:v>55837</c:v>
                </c:pt>
                <c:pt idx="2">
                  <c:v>24939</c:v>
                </c:pt>
                <c:pt idx="3">
                  <c:v>12859</c:v>
                </c:pt>
                <c:pt idx="4">
                  <c:v>5937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D38-4C7A-AA1D-B59C37B1139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'MRV03-107_HeLa_viability_read1'!$I$93:$I$97</c:f>
              <c:numCache>
                <c:formatCode>General</c:formatCode>
                <c:ptCount val="5"/>
                <c:pt idx="0">
                  <c:v>10000</c:v>
                </c:pt>
                <c:pt idx="1">
                  <c:v>5000</c:v>
                </c:pt>
                <c:pt idx="2">
                  <c:v>2500</c:v>
                </c:pt>
                <c:pt idx="3">
                  <c:v>1250</c:v>
                </c:pt>
                <c:pt idx="4">
                  <c:v>625</c:v>
                </c:pt>
              </c:numCache>
            </c:numRef>
          </c:xVal>
          <c:yVal>
            <c:numRef>
              <c:f>'MRV03-107_HeLa_viability_read1'!$L$93:$L$97</c:f>
              <c:numCache>
                <c:formatCode>General</c:formatCode>
                <c:ptCount val="5"/>
                <c:pt idx="0">
                  <c:v>102967</c:v>
                </c:pt>
                <c:pt idx="1">
                  <c:v>53660</c:v>
                </c:pt>
                <c:pt idx="2">
                  <c:v>24001</c:v>
                </c:pt>
                <c:pt idx="3">
                  <c:v>13290</c:v>
                </c:pt>
                <c:pt idx="4">
                  <c:v>5886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D38-4C7A-AA1D-B59C37B1139E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'MRV03-107_HeLa_viability_read1'!$I$93:$I$97</c:f>
              <c:numCache>
                <c:formatCode>General</c:formatCode>
                <c:ptCount val="5"/>
                <c:pt idx="0">
                  <c:v>10000</c:v>
                </c:pt>
                <c:pt idx="1">
                  <c:v>5000</c:v>
                </c:pt>
                <c:pt idx="2">
                  <c:v>2500</c:v>
                </c:pt>
                <c:pt idx="3">
                  <c:v>1250</c:v>
                </c:pt>
                <c:pt idx="4">
                  <c:v>625</c:v>
                </c:pt>
              </c:numCache>
            </c:numRef>
          </c:xVal>
          <c:yVal>
            <c:numRef>
              <c:f>'MRV03-107_HeLa_viability_read1'!$M$93:$M$97</c:f>
              <c:numCache>
                <c:formatCode>General</c:formatCode>
                <c:ptCount val="5"/>
                <c:pt idx="0">
                  <c:v>108139</c:v>
                </c:pt>
                <c:pt idx="1">
                  <c:v>55724</c:v>
                </c:pt>
                <c:pt idx="2">
                  <c:v>24998</c:v>
                </c:pt>
                <c:pt idx="3">
                  <c:v>12930</c:v>
                </c:pt>
                <c:pt idx="4">
                  <c:v>5947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D38-4C7A-AA1D-B59C37B11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05123456"/>
        <c:axId val="705122472"/>
      </c:scatterChart>
      <c:valAx>
        <c:axId val="705123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122472"/>
        <c:crosses val="autoZero"/>
        <c:crossBetween val="midCat"/>
      </c:valAx>
      <c:valAx>
        <c:axId val="7051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051234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76200</xdr:colOff>
      <xdr:row>90</xdr:row>
      <xdr:rowOff>53340</xdr:rowOff>
    </xdr:from>
    <xdr:to>
      <xdr:col>21</xdr:col>
      <xdr:colOff>381000</xdr:colOff>
      <xdr:row>105</xdr:row>
      <xdr:rowOff>53340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478B972-23FE-42A4-A2B7-92EFE8018C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97"/>
  <sheetViews>
    <sheetView tabSelected="1" workbookViewId="0">
      <selection activeCell="U84" sqref="U84"/>
    </sheetView>
  </sheetViews>
  <sheetFormatPr defaultRowHeight="14.4" x14ac:dyDescent="0.3"/>
  <sheetData>
    <row r="3" spans="1:2" x14ac:dyDescent="0.3">
      <c r="A3" t="s">
        <v>0</v>
      </c>
      <c r="B3" t="s">
        <v>1</v>
      </c>
    </row>
    <row r="7" spans="1:2" x14ac:dyDescent="0.3">
      <c r="A7" t="s">
        <v>2</v>
      </c>
      <c r="B7" t="s">
        <v>3</v>
      </c>
    </row>
    <row r="8" spans="1:2" x14ac:dyDescent="0.3">
      <c r="A8" t="s">
        <v>4</v>
      </c>
      <c r="B8" t="s">
        <v>5</v>
      </c>
    </row>
    <row r="12" spans="1:2" x14ac:dyDescent="0.3">
      <c r="A12" t="s">
        <v>6</v>
      </c>
      <c r="B12" t="s">
        <v>7</v>
      </c>
    </row>
    <row r="13" spans="1:2" x14ac:dyDescent="0.3">
      <c r="A13" t="s">
        <v>8</v>
      </c>
      <c r="B13" s="1">
        <v>44275</v>
      </c>
    </row>
    <row r="14" spans="1:2" x14ac:dyDescent="0.3">
      <c r="A14" t="s">
        <v>9</v>
      </c>
      <c r="B14" s="2">
        <v>0.39928240740740745</v>
      </c>
    </row>
    <row r="15" spans="1:2" x14ac:dyDescent="0.3">
      <c r="A15" t="s">
        <v>10</v>
      </c>
      <c r="B15" t="s">
        <v>11</v>
      </c>
    </row>
    <row r="16" spans="1:2" x14ac:dyDescent="0.3">
      <c r="A16" t="s">
        <v>12</v>
      </c>
      <c r="B16" t="s">
        <v>13</v>
      </c>
    </row>
    <row r="17" spans="1:4" x14ac:dyDescent="0.3">
      <c r="A17" t="s">
        <v>14</v>
      </c>
      <c r="B17" t="s">
        <v>15</v>
      </c>
    </row>
    <row r="19" spans="1:4" x14ac:dyDescent="0.3">
      <c r="A19" t="s">
        <v>16</v>
      </c>
    </row>
    <row r="21" spans="1:4" x14ac:dyDescent="0.3">
      <c r="A21" t="s">
        <v>17</v>
      </c>
      <c r="B21" t="s">
        <v>18</v>
      </c>
    </row>
    <row r="22" spans="1:4" x14ac:dyDescent="0.3">
      <c r="A22" t="s">
        <v>19</v>
      </c>
      <c r="B22" t="s">
        <v>20</v>
      </c>
    </row>
    <row r="23" spans="1:4" x14ac:dyDescent="0.3">
      <c r="A23" t="s">
        <v>21</v>
      </c>
    </row>
    <row r="24" spans="1:4" x14ac:dyDescent="0.3">
      <c r="A24" t="s">
        <v>22</v>
      </c>
      <c r="B24" t="s">
        <v>23</v>
      </c>
      <c r="C24" t="s">
        <v>24</v>
      </c>
    </row>
    <row r="25" spans="1:4" x14ac:dyDescent="0.3">
      <c r="A25" t="s">
        <v>25</v>
      </c>
      <c r="B25" t="s">
        <v>26</v>
      </c>
      <c r="C25" t="s">
        <v>27</v>
      </c>
      <c r="D25" t="s">
        <v>28</v>
      </c>
    </row>
    <row r="26" spans="1:4" x14ac:dyDescent="0.3">
      <c r="A26" t="s">
        <v>29</v>
      </c>
      <c r="B26" t="s">
        <v>30</v>
      </c>
    </row>
    <row r="27" spans="1:4" x14ac:dyDescent="0.3">
      <c r="B27" t="s">
        <v>31</v>
      </c>
    </row>
    <row r="28" spans="1:4" x14ac:dyDescent="0.3">
      <c r="B28" t="s">
        <v>32</v>
      </c>
    </row>
    <row r="29" spans="1:4" x14ac:dyDescent="0.3">
      <c r="B29" t="s">
        <v>33</v>
      </c>
    </row>
    <row r="30" spans="1:4" x14ac:dyDescent="0.3">
      <c r="B30" t="s">
        <v>34</v>
      </c>
    </row>
    <row r="31" spans="1:4" x14ac:dyDescent="0.3">
      <c r="B31" t="s">
        <v>35</v>
      </c>
      <c r="C31" t="s">
        <v>36</v>
      </c>
    </row>
    <row r="32" spans="1:4" x14ac:dyDescent="0.3">
      <c r="B32" t="s">
        <v>37</v>
      </c>
      <c r="C32" t="s">
        <v>38</v>
      </c>
    </row>
    <row r="33" spans="1:72" x14ac:dyDescent="0.3">
      <c r="B33" t="s">
        <v>39</v>
      </c>
    </row>
    <row r="34" spans="1:72" x14ac:dyDescent="0.3">
      <c r="B34" t="s">
        <v>40</v>
      </c>
    </row>
    <row r="35" spans="1:72" x14ac:dyDescent="0.3">
      <c r="A35" t="s">
        <v>41</v>
      </c>
    </row>
    <row r="37" spans="1:72" x14ac:dyDescent="0.3">
      <c r="A37" t="s">
        <v>42</v>
      </c>
    </row>
    <row r="39" spans="1:72" x14ac:dyDescent="0.3">
      <c r="A39" t="s">
        <v>9</v>
      </c>
      <c r="B39" t="s">
        <v>43</v>
      </c>
      <c r="C39" t="s">
        <v>44</v>
      </c>
      <c r="D39" t="s">
        <v>45</v>
      </c>
      <c r="E39" t="s">
        <v>46</v>
      </c>
      <c r="F39" t="s">
        <v>47</v>
      </c>
      <c r="G39" t="s">
        <v>48</v>
      </c>
      <c r="H39" t="s">
        <v>49</v>
      </c>
      <c r="I39" t="s">
        <v>50</v>
      </c>
      <c r="J39" t="s">
        <v>51</v>
      </c>
      <c r="K39" t="s">
        <v>52</v>
      </c>
      <c r="L39" t="s">
        <v>53</v>
      </c>
      <c r="M39" t="s">
        <v>54</v>
      </c>
      <c r="N39" t="s">
        <v>55</v>
      </c>
      <c r="O39" t="s">
        <v>56</v>
      </c>
      <c r="P39" t="s">
        <v>57</v>
      </c>
      <c r="Q39" t="s">
        <v>58</v>
      </c>
      <c r="R39" t="s">
        <v>59</v>
      </c>
      <c r="S39" t="s">
        <v>60</v>
      </c>
      <c r="T39" t="s">
        <v>61</v>
      </c>
      <c r="U39" t="s">
        <v>62</v>
      </c>
      <c r="V39" t="s">
        <v>63</v>
      </c>
      <c r="W39" t="s">
        <v>64</v>
      </c>
      <c r="X39" t="s">
        <v>65</v>
      </c>
      <c r="Y39" t="s">
        <v>66</v>
      </c>
      <c r="Z39" t="s">
        <v>67</v>
      </c>
      <c r="AA39" t="s">
        <v>68</v>
      </c>
      <c r="AB39" t="s">
        <v>69</v>
      </c>
      <c r="AC39" t="s">
        <v>70</v>
      </c>
      <c r="AD39" t="s">
        <v>71</v>
      </c>
      <c r="AE39" t="s">
        <v>72</v>
      </c>
      <c r="AF39" t="s">
        <v>73</v>
      </c>
      <c r="AG39" t="s">
        <v>74</v>
      </c>
      <c r="AH39" t="s">
        <v>75</v>
      </c>
      <c r="AI39" t="s">
        <v>76</v>
      </c>
      <c r="AJ39" t="s">
        <v>77</v>
      </c>
      <c r="AK39" t="s">
        <v>78</v>
      </c>
      <c r="AL39" t="s">
        <v>79</v>
      </c>
      <c r="AM39" t="s">
        <v>80</v>
      </c>
      <c r="AN39" t="s">
        <v>81</v>
      </c>
      <c r="AO39" t="s">
        <v>82</v>
      </c>
      <c r="AP39" t="s">
        <v>83</v>
      </c>
      <c r="AQ39" t="s">
        <v>84</v>
      </c>
      <c r="AR39" t="s">
        <v>85</v>
      </c>
      <c r="AS39" t="s">
        <v>86</v>
      </c>
      <c r="AT39" t="s">
        <v>87</v>
      </c>
      <c r="AU39" t="s">
        <v>88</v>
      </c>
      <c r="AV39" t="s">
        <v>89</v>
      </c>
      <c r="AW39" t="s">
        <v>90</v>
      </c>
      <c r="AY39" t="s">
        <v>91</v>
      </c>
      <c r="AZ39" t="s">
        <v>92</v>
      </c>
      <c r="BA39" t="s">
        <v>93</v>
      </c>
      <c r="BB39" t="s">
        <v>94</v>
      </c>
      <c r="BC39" t="s">
        <v>95</v>
      </c>
      <c r="BD39" t="s">
        <v>96</v>
      </c>
      <c r="BE39" t="s">
        <v>97</v>
      </c>
      <c r="BF39" t="s">
        <v>98</v>
      </c>
      <c r="BG39" t="s">
        <v>99</v>
      </c>
      <c r="BH39" t="s">
        <v>100</v>
      </c>
      <c r="BK39" t="s">
        <v>101</v>
      </c>
      <c r="BL39" t="s">
        <v>102</v>
      </c>
      <c r="BM39" t="s">
        <v>103</v>
      </c>
      <c r="BN39" t="s">
        <v>104</v>
      </c>
      <c r="BO39" t="s">
        <v>105</v>
      </c>
      <c r="BP39" t="s">
        <v>106</v>
      </c>
      <c r="BQ39" t="s">
        <v>107</v>
      </c>
      <c r="BR39" t="s">
        <v>108</v>
      </c>
      <c r="BS39" t="s">
        <v>109</v>
      </c>
      <c r="BT39" t="s">
        <v>110</v>
      </c>
    </row>
    <row r="40" spans="1:72" x14ac:dyDescent="0.3">
      <c r="A40" s="3">
        <v>0</v>
      </c>
      <c r="B40">
        <v>39708</v>
      </c>
      <c r="C40">
        <v>36777</v>
      </c>
      <c r="D40">
        <v>33904</v>
      </c>
      <c r="E40">
        <v>33292</v>
      </c>
      <c r="F40">
        <v>34706</v>
      </c>
      <c r="G40">
        <v>31886</v>
      </c>
      <c r="H40">
        <v>36795</v>
      </c>
      <c r="I40">
        <v>36832</v>
      </c>
      <c r="J40">
        <v>38253</v>
      </c>
      <c r="K40">
        <v>38536</v>
      </c>
      <c r="L40">
        <v>38791</v>
      </c>
      <c r="M40">
        <v>37995</v>
      </c>
      <c r="N40">
        <v>38880</v>
      </c>
      <c r="O40">
        <v>36813</v>
      </c>
      <c r="P40">
        <v>35502</v>
      </c>
      <c r="Q40">
        <v>36736</v>
      </c>
      <c r="R40">
        <v>36585</v>
      </c>
      <c r="S40">
        <v>38229</v>
      </c>
      <c r="T40">
        <v>38524</v>
      </c>
      <c r="U40">
        <v>38742</v>
      </c>
      <c r="V40">
        <v>41574</v>
      </c>
      <c r="W40">
        <v>37338</v>
      </c>
      <c r="X40">
        <v>36991</v>
      </c>
      <c r="Y40">
        <v>38042</v>
      </c>
      <c r="Z40">
        <v>38923</v>
      </c>
      <c r="AA40">
        <v>38534</v>
      </c>
      <c r="AB40">
        <v>35417</v>
      </c>
      <c r="AC40">
        <v>38124</v>
      </c>
      <c r="AD40">
        <v>36181</v>
      </c>
      <c r="AE40">
        <v>37177</v>
      </c>
      <c r="AF40">
        <v>37403</v>
      </c>
      <c r="AG40">
        <v>40791</v>
      </c>
      <c r="AH40">
        <v>40346</v>
      </c>
      <c r="AI40">
        <v>39865</v>
      </c>
      <c r="AJ40">
        <v>40522</v>
      </c>
      <c r="AK40">
        <v>39964</v>
      </c>
      <c r="AL40">
        <v>38511</v>
      </c>
      <c r="AM40">
        <v>36858</v>
      </c>
      <c r="AN40">
        <v>36224</v>
      </c>
      <c r="AO40">
        <v>37097</v>
      </c>
      <c r="AP40">
        <v>36250</v>
      </c>
      <c r="AQ40">
        <v>38016</v>
      </c>
      <c r="AR40">
        <v>35738</v>
      </c>
      <c r="AS40">
        <v>36065</v>
      </c>
      <c r="AT40">
        <v>37939</v>
      </c>
      <c r="AU40">
        <v>36612</v>
      </c>
      <c r="AV40">
        <v>39957</v>
      </c>
      <c r="AW40">
        <v>42030</v>
      </c>
      <c r="AY40">
        <v>100011</v>
      </c>
      <c r="AZ40">
        <v>50498</v>
      </c>
      <c r="BA40">
        <v>22978</v>
      </c>
      <c r="BB40">
        <v>11988</v>
      </c>
      <c r="BC40">
        <v>6880</v>
      </c>
      <c r="BD40">
        <v>100078</v>
      </c>
      <c r="BE40">
        <v>51994</v>
      </c>
      <c r="BF40">
        <v>23578</v>
      </c>
      <c r="BG40">
        <v>13143</v>
      </c>
      <c r="BH40">
        <v>5659</v>
      </c>
      <c r="BK40">
        <v>105479</v>
      </c>
      <c r="BL40">
        <v>54691</v>
      </c>
      <c r="BM40">
        <v>24329</v>
      </c>
      <c r="BN40">
        <v>12671</v>
      </c>
      <c r="BO40">
        <v>5728</v>
      </c>
      <c r="BP40">
        <v>105514</v>
      </c>
      <c r="BQ40">
        <v>54584</v>
      </c>
      <c r="BR40">
        <v>24519</v>
      </c>
      <c r="BS40">
        <v>12838</v>
      </c>
      <c r="BT40">
        <v>5841</v>
      </c>
    </row>
    <row r="41" spans="1:72" x14ac:dyDescent="0.3">
      <c r="A41" s="3">
        <v>1.1574074074074073E-3</v>
      </c>
      <c r="B41">
        <v>42259</v>
      </c>
      <c r="C41">
        <v>38841</v>
      </c>
      <c r="D41">
        <v>35938</v>
      </c>
      <c r="E41">
        <v>34763</v>
      </c>
      <c r="F41">
        <v>36499</v>
      </c>
      <c r="G41">
        <v>33500</v>
      </c>
      <c r="H41">
        <v>39233</v>
      </c>
      <c r="I41">
        <v>39252</v>
      </c>
      <c r="J41">
        <v>40734</v>
      </c>
      <c r="K41">
        <v>41145</v>
      </c>
      <c r="L41">
        <v>40955</v>
      </c>
      <c r="M41">
        <v>40724</v>
      </c>
      <c r="N41">
        <v>40617</v>
      </c>
      <c r="O41">
        <v>37806</v>
      </c>
      <c r="P41">
        <v>36491</v>
      </c>
      <c r="Q41">
        <v>38782</v>
      </c>
      <c r="R41">
        <v>38049</v>
      </c>
      <c r="S41">
        <v>39528</v>
      </c>
      <c r="T41">
        <v>40410</v>
      </c>
      <c r="U41">
        <v>40716</v>
      </c>
      <c r="V41">
        <v>43214</v>
      </c>
      <c r="W41">
        <v>39150</v>
      </c>
      <c r="X41">
        <v>38422</v>
      </c>
      <c r="Y41">
        <v>40364</v>
      </c>
      <c r="Z41">
        <v>40922</v>
      </c>
      <c r="AA41">
        <v>39989</v>
      </c>
      <c r="AB41">
        <v>36857</v>
      </c>
      <c r="AC41">
        <v>39529</v>
      </c>
      <c r="AD41">
        <v>37512</v>
      </c>
      <c r="AE41">
        <v>38684</v>
      </c>
      <c r="AF41">
        <v>38756</v>
      </c>
      <c r="AG41">
        <v>42400</v>
      </c>
      <c r="AH41">
        <v>42191</v>
      </c>
      <c r="AI41">
        <v>41150</v>
      </c>
      <c r="AJ41">
        <v>41563</v>
      </c>
      <c r="AK41">
        <v>41805</v>
      </c>
      <c r="AL41">
        <v>39967</v>
      </c>
      <c r="AM41">
        <v>38076</v>
      </c>
      <c r="AN41">
        <v>37651</v>
      </c>
      <c r="AO41">
        <v>38248</v>
      </c>
      <c r="AP41">
        <v>37489</v>
      </c>
      <c r="AQ41">
        <v>39165</v>
      </c>
      <c r="AR41">
        <v>36813</v>
      </c>
      <c r="AS41">
        <v>37352</v>
      </c>
      <c r="AT41">
        <v>39221</v>
      </c>
      <c r="AU41">
        <v>37826</v>
      </c>
      <c r="AV41">
        <v>40934</v>
      </c>
      <c r="AW41">
        <v>43435</v>
      </c>
      <c r="AY41">
        <v>104042</v>
      </c>
      <c r="AZ41">
        <v>52086</v>
      </c>
      <c r="BA41">
        <v>23806</v>
      </c>
      <c r="BB41">
        <v>12484</v>
      </c>
      <c r="BC41">
        <v>7141</v>
      </c>
      <c r="BD41">
        <v>103279</v>
      </c>
      <c r="BE41">
        <v>53532</v>
      </c>
      <c r="BF41">
        <v>24208</v>
      </c>
      <c r="BG41">
        <v>13279</v>
      </c>
      <c r="BH41">
        <v>5852</v>
      </c>
      <c r="BK41">
        <v>107773</v>
      </c>
      <c r="BL41">
        <v>55940</v>
      </c>
      <c r="BM41">
        <v>24789</v>
      </c>
      <c r="BN41">
        <v>12875</v>
      </c>
      <c r="BO41">
        <v>5981</v>
      </c>
      <c r="BP41">
        <v>108670</v>
      </c>
      <c r="BQ41">
        <v>55772</v>
      </c>
      <c r="BR41">
        <v>24994</v>
      </c>
      <c r="BS41">
        <v>12986</v>
      </c>
      <c r="BT41">
        <v>6043</v>
      </c>
    </row>
    <row r="42" spans="1:72" s="5" customFormat="1" x14ac:dyDescent="0.3">
      <c r="A42" s="4">
        <v>2.3148148148148151E-3</v>
      </c>
      <c r="B42" s="5">
        <v>43477</v>
      </c>
      <c r="C42" s="5">
        <v>39698</v>
      </c>
      <c r="D42" s="5">
        <v>36631</v>
      </c>
      <c r="E42" s="5">
        <v>35426</v>
      </c>
      <c r="F42" s="5">
        <v>37710</v>
      </c>
      <c r="G42" s="5">
        <v>34060</v>
      </c>
      <c r="H42" s="5">
        <v>39266</v>
      </c>
      <c r="I42" s="5">
        <v>40040</v>
      </c>
      <c r="J42" s="5">
        <v>41334</v>
      </c>
      <c r="K42" s="5">
        <v>41997</v>
      </c>
      <c r="L42" s="5">
        <v>41910</v>
      </c>
      <c r="M42" s="5">
        <v>41345</v>
      </c>
      <c r="N42" s="5">
        <v>40791</v>
      </c>
      <c r="O42" s="5">
        <v>38274</v>
      </c>
      <c r="P42" s="5">
        <v>36723</v>
      </c>
      <c r="Q42" s="5">
        <v>38689</v>
      </c>
      <c r="R42" s="5">
        <v>38236</v>
      </c>
      <c r="S42" s="5">
        <v>40362</v>
      </c>
      <c r="T42" s="5">
        <v>40681</v>
      </c>
      <c r="U42" s="5">
        <v>40818</v>
      </c>
      <c r="V42" s="5">
        <v>43460</v>
      </c>
      <c r="W42" s="5">
        <v>39387</v>
      </c>
      <c r="X42" s="5">
        <v>39069</v>
      </c>
      <c r="Y42" s="5">
        <v>40734</v>
      </c>
      <c r="Z42" s="5">
        <v>40947</v>
      </c>
      <c r="AA42" s="5">
        <v>40481</v>
      </c>
      <c r="AB42" s="5">
        <v>37070</v>
      </c>
      <c r="AC42" s="5">
        <v>39670</v>
      </c>
      <c r="AD42" s="5">
        <v>37739</v>
      </c>
      <c r="AE42" s="5">
        <v>38801</v>
      </c>
      <c r="AF42" s="5">
        <v>38788</v>
      </c>
      <c r="AG42" s="5">
        <v>42536</v>
      </c>
      <c r="AH42" s="5">
        <v>42455</v>
      </c>
      <c r="AI42" s="5">
        <v>41776</v>
      </c>
      <c r="AJ42" s="5">
        <v>42220</v>
      </c>
      <c r="AK42" s="5">
        <v>41169</v>
      </c>
      <c r="AL42" s="5">
        <v>40130</v>
      </c>
      <c r="AM42" s="5">
        <v>38547</v>
      </c>
      <c r="AN42" s="5">
        <v>37737</v>
      </c>
      <c r="AO42" s="5">
        <v>38087</v>
      </c>
      <c r="AP42" s="5">
        <v>37523</v>
      </c>
      <c r="AQ42" s="5">
        <v>39170</v>
      </c>
      <c r="AR42" s="5">
        <v>37095</v>
      </c>
      <c r="AS42" s="5">
        <v>37939</v>
      </c>
      <c r="AT42" s="5">
        <v>39462</v>
      </c>
      <c r="AU42" s="5">
        <v>38337</v>
      </c>
      <c r="AV42" s="5">
        <v>41033</v>
      </c>
      <c r="AW42" s="5">
        <v>42940</v>
      </c>
      <c r="AY42" s="5">
        <v>104237</v>
      </c>
      <c r="AZ42" s="5">
        <v>52093</v>
      </c>
      <c r="BA42" s="5">
        <v>23444</v>
      </c>
      <c r="BB42" s="5">
        <v>12398</v>
      </c>
      <c r="BC42" s="5">
        <v>7079</v>
      </c>
      <c r="BD42" s="5">
        <v>102967</v>
      </c>
      <c r="BE42" s="5">
        <v>53660</v>
      </c>
      <c r="BF42" s="5">
        <v>24001</v>
      </c>
      <c r="BG42" s="5">
        <v>13290</v>
      </c>
      <c r="BH42" s="5">
        <v>5886</v>
      </c>
      <c r="BK42" s="5">
        <v>107431</v>
      </c>
      <c r="BL42" s="5">
        <v>55837</v>
      </c>
      <c r="BM42" s="5">
        <v>24939</v>
      </c>
      <c r="BN42" s="5">
        <v>12859</v>
      </c>
      <c r="BO42" s="5">
        <v>5937</v>
      </c>
      <c r="BP42" s="5">
        <v>108139</v>
      </c>
      <c r="BQ42" s="5">
        <v>55724</v>
      </c>
      <c r="BR42" s="5">
        <v>24998</v>
      </c>
      <c r="BS42" s="5">
        <v>12930</v>
      </c>
      <c r="BT42" s="5">
        <v>5947</v>
      </c>
    </row>
    <row r="43" spans="1:72" x14ac:dyDescent="0.3">
      <c r="A43" s="3">
        <v>3.472222222222222E-3</v>
      </c>
      <c r="B43">
        <v>42475</v>
      </c>
      <c r="C43">
        <v>39395</v>
      </c>
      <c r="D43">
        <v>36379</v>
      </c>
      <c r="E43">
        <v>35363</v>
      </c>
      <c r="F43">
        <v>37233</v>
      </c>
      <c r="G43">
        <v>33900</v>
      </c>
      <c r="H43">
        <v>39442</v>
      </c>
      <c r="I43">
        <v>40099</v>
      </c>
      <c r="J43">
        <v>40801</v>
      </c>
      <c r="K43">
        <v>41715</v>
      </c>
      <c r="L43">
        <v>41622</v>
      </c>
      <c r="M43">
        <v>40247</v>
      </c>
      <c r="N43">
        <v>40330</v>
      </c>
      <c r="O43">
        <v>38054</v>
      </c>
      <c r="P43">
        <v>36892</v>
      </c>
      <c r="Q43">
        <v>38709</v>
      </c>
      <c r="R43">
        <v>38185</v>
      </c>
      <c r="S43">
        <v>39938</v>
      </c>
      <c r="T43">
        <v>40550</v>
      </c>
      <c r="U43">
        <v>41138</v>
      </c>
      <c r="V43">
        <v>44185</v>
      </c>
      <c r="W43">
        <v>39424</v>
      </c>
      <c r="X43">
        <v>39312</v>
      </c>
      <c r="Y43">
        <v>40398</v>
      </c>
      <c r="Z43">
        <v>40649</v>
      </c>
      <c r="AA43">
        <v>40201</v>
      </c>
      <c r="AB43">
        <v>36801</v>
      </c>
      <c r="AC43">
        <v>39430</v>
      </c>
      <c r="AD43">
        <v>37335</v>
      </c>
      <c r="AE43">
        <v>38741</v>
      </c>
      <c r="AF43">
        <v>38792</v>
      </c>
      <c r="AG43">
        <v>42481</v>
      </c>
      <c r="AH43">
        <v>42147</v>
      </c>
      <c r="AI43">
        <v>41113</v>
      </c>
      <c r="AJ43">
        <v>42064</v>
      </c>
      <c r="AK43">
        <v>40722</v>
      </c>
      <c r="AL43">
        <v>39042</v>
      </c>
      <c r="AM43">
        <v>38167</v>
      </c>
      <c r="AN43">
        <v>37315</v>
      </c>
      <c r="AO43">
        <v>37724</v>
      </c>
      <c r="AP43">
        <v>37280</v>
      </c>
      <c r="AQ43">
        <v>39009</v>
      </c>
      <c r="AR43">
        <v>36667</v>
      </c>
      <c r="AS43">
        <v>37644</v>
      </c>
      <c r="AT43">
        <v>39110</v>
      </c>
      <c r="AU43">
        <v>37817</v>
      </c>
      <c r="AV43">
        <v>40753</v>
      </c>
      <c r="AW43">
        <v>42509</v>
      </c>
      <c r="AY43">
        <v>103261</v>
      </c>
      <c r="AZ43">
        <v>51855</v>
      </c>
      <c r="BA43">
        <v>23374</v>
      </c>
      <c r="BB43">
        <v>12399</v>
      </c>
      <c r="BC43">
        <v>7245</v>
      </c>
      <c r="BD43">
        <v>101914</v>
      </c>
      <c r="BE43">
        <v>52928</v>
      </c>
      <c r="BF43">
        <v>23987</v>
      </c>
      <c r="BG43">
        <v>13186</v>
      </c>
      <c r="BH43">
        <v>5785</v>
      </c>
      <c r="BK43">
        <v>104782</v>
      </c>
      <c r="BL43">
        <v>55228</v>
      </c>
      <c r="BM43">
        <v>24450</v>
      </c>
      <c r="BN43">
        <v>12683</v>
      </c>
      <c r="BO43">
        <v>5831</v>
      </c>
      <c r="BP43">
        <v>105914</v>
      </c>
      <c r="BQ43">
        <v>54950</v>
      </c>
      <c r="BR43">
        <v>24340</v>
      </c>
      <c r="BS43">
        <v>12882</v>
      </c>
      <c r="BT43">
        <v>5930</v>
      </c>
    </row>
    <row r="45" spans="1:72" x14ac:dyDescent="0.3">
      <c r="A45" t="s">
        <v>111</v>
      </c>
    </row>
    <row r="46" spans="1:72" x14ac:dyDescent="0.3">
      <c r="B46">
        <v>1</v>
      </c>
      <c r="C46">
        <v>2</v>
      </c>
      <c r="D46">
        <v>3</v>
      </c>
      <c r="E46">
        <v>4</v>
      </c>
      <c r="F46">
        <v>5</v>
      </c>
      <c r="G46">
        <v>6</v>
      </c>
      <c r="H46">
        <v>7</v>
      </c>
      <c r="I46">
        <v>8</v>
      </c>
      <c r="J46">
        <v>9</v>
      </c>
      <c r="K46">
        <v>10</v>
      </c>
      <c r="L46">
        <v>11</v>
      </c>
      <c r="M46">
        <v>12</v>
      </c>
    </row>
    <row r="47" spans="1:72" x14ac:dyDescent="0.3">
      <c r="A47" t="s">
        <v>112</v>
      </c>
      <c r="B47" t="s">
        <v>113</v>
      </c>
      <c r="C47" t="s">
        <v>113</v>
      </c>
      <c r="D47" t="s">
        <v>113</v>
      </c>
      <c r="E47" t="s">
        <v>113</v>
      </c>
      <c r="F47" t="s">
        <v>113</v>
      </c>
      <c r="G47" t="s">
        <v>113</v>
      </c>
      <c r="H47" t="s">
        <v>113</v>
      </c>
      <c r="I47" t="s">
        <v>113</v>
      </c>
      <c r="J47" t="s">
        <v>113</v>
      </c>
      <c r="K47" t="s">
        <v>113</v>
      </c>
      <c r="L47" t="s">
        <v>113</v>
      </c>
      <c r="M47" t="s">
        <v>113</v>
      </c>
      <c r="N47" t="s">
        <v>114</v>
      </c>
    </row>
    <row r="48" spans="1:72" x14ac:dyDescent="0.3">
      <c r="B48" t="s">
        <v>113</v>
      </c>
      <c r="C48" t="s">
        <v>113</v>
      </c>
      <c r="D48" t="s">
        <v>113</v>
      </c>
      <c r="E48" t="s">
        <v>113</v>
      </c>
      <c r="F48" t="s">
        <v>113</v>
      </c>
      <c r="G48" t="s">
        <v>113</v>
      </c>
      <c r="H48" t="s">
        <v>113</v>
      </c>
      <c r="I48" t="s">
        <v>113</v>
      </c>
      <c r="J48" t="s">
        <v>113</v>
      </c>
      <c r="K48" t="s">
        <v>113</v>
      </c>
      <c r="L48" t="s">
        <v>113</v>
      </c>
      <c r="M48" t="s">
        <v>113</v>
      </c>
      <c r="N48" t="s">
        <v>115</v>
      </c>
    </row>
    <row r="49" spans="1:14" x14ac:dyDescent="0.3">
      <c r="B49" t="s">
        <v>113</v>
      </c>
      <c r="C49" t="s">
        <v>113</v>
      </c>
      <c r="D49" t="s">
        <v>113</v>
      </c>
      <c r="E49" t="s">
        <v>113</v>
      </c>
      <c r="F49" t="s">
        <v>113</v>
      </c>
      <c r="G49" t="s">
        <v>113</v>
      </c>
      <c r="H49" t="s">
        <v>113</v>
      </c>
      <c r="I49" t="s">
        <v>113</v>
      </c>
      <c r="J49" t="s">
        <v>113</v>
      </c>
      <c r="K49" t="s">
        <v>113</v>
      </c>
      <c r="L49" t="s">
        <v>113</v>
      </c>
      <c r="M49" t="s">
        <v>113</v>
      </c>
      <c r="N49" t="s">
        <v>116</v>
      </c>
    </row>
    <row r="50" spans="1:14" x14ac:dyDescent="0.3">
      <c r="B50" t="s">
        <v>113</v>
      </c>
      <c r="C50" t="s">
        <v>113</v>
      </c>
      <c r="D50" t="s">
        <v>113</v>
      </c>
      <c r="E50" t="s">
        <v>113</v>
      </c>
      <c r="F50" t="s">
        <v>113</v>
      </c>
      <c r="G50" t="s">
        <v>113</v>
      </c>
      <c r="H50" t="s">
        <v>113</v>
      </c>
      <c r="I50" t="s">
        <v>113</v>
      </c>
      <c r="J50" t="s">
        <v>113</v>
      </c>
      <c r="K50" t="s">
        <v>113</v>
      </c>
      <c r="L50" t="s">
        <v>113</v>
      </c>
      <c r="M50" t="s">
        <v>113</v>
      </c>
      <c r="N50" t="s">
        <v>117</v>
      </c>
    </row>
    <row r="51" spans="1:14" x14ac:dyDescent="0.3">
      <c r="A51" t="s">
        <v>118</v>
      </c>
      <c r="B51">
        <v>1530600</v>
      </c>
      <c r="C51">
        <v>1238400</v>
      </c>
      <c r="D51">
        <v>1220400</v>
      </c>
      <c r="E51">
        <v>882600</v>
      </c>
      <c r="F51">
        <v>1075800</v>
      </c>
      <c r="G51">
        <v>968400</v>
      </c>
      <c r="H51">
        <v>1462800</v>
      </c>
      <c r="I51">
        <v>1452000</v>
      </c>
      <c r="J51">
        <v>1488600</v>
      </c>
      <c r="K51">
        <v>1565400</v>
      </c>
      <c r="L51">
        <v>1298400</v>
      </c>
      <c r="M51">
        <v>1637400</v>
      </c>
      <c r="N51" t="s">
        <v>114</v>
      </c>
    </row>
    <row r="52" spans="1:14" x14ac:dyDescent="0.3"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1</v>
      </c>
      <c r="N52" t="s">
        <v>115</v>
      </c>
    </row>
    <row r="53" spans="1:14" x14ac:dyDescent="0.3">
      <c r="B53" s="3">
        <v>5.7870370370370378E-4</v>
      </c>
      <c r="C53" s="3">
        <v>5.7870370370370378E-4</v>
      </c>
      <c r="D53" s="3">
        <v>5.7870370370370378E-4</v>
      </c>
      <c r="E53" s="3">
        <v>5.7870370370370378E-4</v>
      </c>
      <c r="F53" s="3">
        <v>5.7870370370370378E-4</v>
      </c>
      <c r="G53" s="3">
        <v>5.7870370370370378E-4</v>
      </c>
      <c r="H53" s="3">
        <v>5.7870370370370378E-4</v>
      </c>
      <c r="I53" s="3">
        <v>5.7870370370370378E-4</v>
      </c>
      <c r="J53" s="3">
        <v>5.7870370370370378E-4</v>
      </c>
      <c r="K53" s="3">
        <v>5.7870370370370378E-4</v>
      </c>
      <c r="L53" s="3">
        <v>5.7870370370370378E-4</v>
      </c>
      <c r="M53" s="3">
        <v>5.7870370370370378E-4</v>
      </c>
      <c r="N53" t="s">
        <v>116</v>
      </c>
    </row>
    <row r="54" spans="1:14" x14ac:dyDescent="0.3"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t="s">
        <v>117</v>
      </c>
    </row>
    <row r="55" spans="1:14" x14ac:dyDescent="0.3">
      <c r="A55" t="s">
        <v>119</v>
      </c>
      <c r="B55">
        <v>1042200</v>
      </c>
      <c r="C55">
        <v>595800</v>
      </c>
      <c r="D55">
        <v>593400</v>
      </c>
      <c r="E55">
        <v>1227600</v>
      </c>
      <c r="F55">
        <v>878400</v>
      </c>
      <c r="G55">
        <v>779400</v>
      </c>
      <c r="H55">
        <v>1131600</v>
      </c>
      <c r="I55">
        <v>1184400</v>
      </c>
      <c r="J55">
        <v>984000</v>
      </c>
      <c r="K55">
        <v>1087200</v>
      </c>
      <c r="L55">
        <v>858600</v>
      </c>
      <c r="M55">
        <v>1393200</v>
      </c>
      <c r="N55" t="s">
        <v>114</v>
      </c>
    </row>
    <row r="56" spans="1:14" x14ac:dyDescent="0.3"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1</v>
      </c>
      <c r="K56">
        <v>1</v>
      </c>
      <c r="L56">
        <v>1</v>
      </c>
      <c r="M56">
        <v>1</v>
      </c>
      <c r="N56" t="s">
        <v>115</v>
      </c>
    </row>
    <row r="57" spans="1:14" x14ac:dyDescent="0.3">
      <c r="B57" s="3">
        <v>5.7870370370370378E-4</v>
      </c>
      <c r="C57" s="3">
        <v>5.7870370370370378E-4</v>
      </c>
      <c r="D57" s="3">
        <v>5.7870370370370378E-4</v>
      </c>
      <c r="E57" s="3">
        <v>5.7870370370370378E-4</v>
      </c>
      <c r="F57" s="3">
        <v>5.7870370370370378E-4</v>
      </c>
      <c r="G57" s="3">
        <v>5.7870370370370378E-4</v>
      </c>
      <c r="H57" s="3">
        <v>5.7870370370370378E-4</v>
      </c>
      <c r="I57" s="3">
        <v>5.7870370370370378E-4</v>
      </c>
      <c r="J57" s="3">
        <v>5.7870370370370378E-4</v>
      </c>
      <c r="K57" s="3">
        <v>5.7870370370370378E-4</v>
      </c>
      <c r="L57" s="3">
        <v>5.7870370370370378E-4</v>
      </c>
      <c r="M57" s="3">
        <v>5.7870370370370378E-4</v>
      </c>
      <c r="N57" t="s">
        <v>116</v>
      </c>
    </row>
    <row r="58" spans="1:14" x14ac:dyDescent="0.3"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t="s">
        <v>117</v>
      </c>
    </row>
    <row r="59" spans="1:14" x14ac:dyDescent="0.3">
      <c r="A59" t="s">
        <v>120</v>
      </c>
      <c r="B59">
        <v>1199400</v>
      </c>
      <c r="C59">
        <v>873000</v>
      </c>
      <c r="D59">
        <v>864000</v>
      </c>
      <c r="E59">
        <v>843000</v>
      </c>
      <c r="F59">
        <v>798600</v>
      </c>
      <c r="G59">
        <v>904200</v>
      </c>
      <c r="H59">
        <v>811800</v>
      </c>
      <c r="I59">
        <v>965400</v>
      </c>
      <c r="J59">
        <v>1107000</v>
      </c>
      <c r="K59">
        <v>771000</v>
      </c>
      <c r="L59">
        <v>624600</v>
      </c>
      <c r="M59">
        <v>1104600</v>
      </c>
      <c r="N59" t="s">
        <v>114</v>
      </c>
    </row>
    <row r="60" spans="1:14" x14ac:dyDescent="0.3">
      <c r="B60">
        <v>1</v>
      </c>
      <c r="C60">
        <v>1</v>
      </c>
      <c r="D60">
        <v>1</v>
      </c>
      <c r="E60">
        <v>1</v>
      </c>
      <c r="F60">
        <v>1</v>
      </c>
      <c r="G60">
        <v>1</v>
      </c>
      <c r="H60">
        <v>1</v>
      </c>
      <c r="I60">
        <v>1</v>
      </c>
      <c r="J60">
        <v>1</v>
      </c>
      <c r="K60">
        <v>1</v>
      </c>
      <c r="L60">
        <v>1</v>
      </c>
      <c r="M60">
        <v>1</v>
      </c>
      <c r="N60" t="s">
        <v>115</v>
      </c>
    </row>
    <row r="61" spans="1:14" x14ac:dyDescent="0.3">
      <c r="B61" s="3">
        <v>5.7870370370370378E-4</v>
      </c>
      <c r="C61" s="3">
        <v>5.7870370370370378E-4</v>
      </c>
      <c r="D61" s="3">
        <v>5.7870370370370378E-4</v>
      </c>
      <c r="E61" s="3">
        <v>5.7870370370370378E-4</v>
      </c>
      <c r="F61" s="3">
        <v>5.7870370370370378E-4</v>
      </c>
      <c r="G61" s="3">
        <v>5.7870370370370378E-4</v>
      </c>
      <c r="H61" s="3">
        <v>5.7870370370370378E-4</v>
      </c>
      <c r="I61" s="3">
        <v>5.7870370370370378E-4</v>
      </c>
      <c r="J61" s="3">
        <v>5.7870370370370378E-4</v>
      </c>
      <c r="K61" s="3">
        <v>5.7870370370370378E-4</v>
      </c>
      <c r="L61" s="3">
        <v>5.7870370370370378E-4</v>
      </c>
      <c r="M61" s="3">
        <v>5.7870370370370378E-4</v>
      </c>
      <c r="N61" t="s">
        <v>116</v>
      </c>
    </row>
    <row r="62" spans="1:14" x14ac:dyDescent="0.3"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t="s">
        <v>117</v>
      </c>
    </row>
    <row r="63" spans="1:14" x14ac:dyDescent="0.3">
      <c r="A63" t="s">
        <v>121</v>
      </c>
      <c r="B63">
        <v>873600</v>
      </c>
      <c r="C63">
        <v>730800</v>
      </c>
      <c r="D63">
        <v>856200</v>
      </c>
      <c r="E63">
        <v>690600</v>
      </c>
      <c r="F63">
        <v>743400</v>
      </c>
      <c r="G63">
        <v>689400</v>
      </c>
      <c r="H63">
        <v>645000</v>
      </c>
      <c r="I63">
        <v>772200</v>
      </c>
      <c r="J63">
        <v>769200</v>
      </c>
      <c r="K63">
        <v>728400</v>
      </c>
      <c r="L63">
        <v>586200</v>
      </c>
      <c r="M63">
        <v>843000</v>
      </c>
      <c r="N63" t="s">
        <v>114</v>
      </c>
    </row>
    <row r="64" spans="1:14" x14ac:dyDescent="0.3"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  <c r="N64" t="s">
        <v>115</v>
      </c>
    </row>
    <row r="65" spans="1:14" x14ac:dyDescent="0.3">
      <c r="B65" s="3">
        <v>5.7870370370370378E-4</v>
      </c>
      <c r="C65" s="3">
        <v>5.7870370370370378E-4</v>
      </c>
      <c r="D65" s="3">
        <v>5.7870370370370378E-4</v>
      </c>
      <c r="E65" s="3">
        <v>5.7870370370370378E-4</v>
      </c>
      <c r="F65" s="3">
        <v>5.7870370370370378E-4</v>
      </c>
      <c r="G65" s="3">
        <v>5.7870370370370378E-4</v>
      </c>
      <c r="H65" s="3">
        <v>5.7870370370370378E-4</v>
      </c>
      <c r="I65" s="3">
        <v>5.7870370370370378E-4</v>
      </c>
      <c r="J65" s="3">
        <v>5.7870370370370378E-4</v>
      </c>
      <c r="K65" s="3">
        <v>5.7870370370370378E-4</v>
      </c>
      <c r="L65" s="3">
        <v>5.7870370370370378E-4</v>
      </c>
      <c r="M65" s="3">
        <v>5.7870370370370378E-4</v>
      </c>
      <c r="N65" t="s">
        <v>116</v>
      </c>
    </row>
    <row r="66" spans="1:14" x14ac:dyDescent="0.3"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t="s">
        <v>117</v>
      </c>
    </row>
    <row r="67" spans="1:14" x14ac:dyDescent="0.3">
      <c r="A67" t="s">
        <v>122</v>
      </c>
      <c r="B67">
        <v>16800</v>
      </c>
      <c r="C67">
        <v>2418600</v>
      </c>
      <c r="D67">
        <v>952800</v>
      </c>
      <c r="E67">
        <v>496800</v>
      </c>
      <c r="F67">
        <v>297600</v>
      </c>
      <c r="G67">
        <v>156600</v>
      </c>
      <c r="H67">
        <v>1920600</v>
      </c>
      <c r="I67">
        <v>922800</v>
      </c>
      <c r="J67">
        <v>378000</v>
      </c>
      <c r="K67">
        <v>81600</v>
      </c>
      <c r="L67">
        <v>115800</v>
      </c>
      <c r="M67">
        <v>12000</v>
      </c>
      <c r="N67" t="s">
        <v>114</v>
      </c>
    </row>
    <row r="68" spans="1:14" x14ac:dyDescent="0.3"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1</v>
      </c>
      <c r="L68">
        <v>1</v>
      </c>
      <c r="M68">
        <v>1</v>
      </c>
      <c r="N68" t="s">
        <v>115</v>
      </c>
    </row>
    <row r="69" spans="1:14" x14ac:dyDescent="0.3">
      <c r="B69" s="3">
        <v>5.7870370370370378E-4</v>
      </c>
      <c r="C69" s="3">
        <v>5.7870370370370378E-4</v>
      </c>
      <c r="D69" s="3">
        <v>5.7870370370370378E-4</v>
      </c>
      <c r="E69" s="3">
        <v>5.7870370370370378E-4</v>
      </c>
      <c r="F69" s="3">
        <v>5.7870370370370378E-4</v>
      </c>
      <c r="G69" s="3">
        <v>5.7870370370370378E-4</v>
      </c>
      <c r="H69" s="3">
        <v>5.7870370370370378E-4</v>
      </c>
      <c r="I69" s="3">
        <v>5.7870370370370378E-4</v>
      </c>
      <c r="J69" s="3">
        <v>5.7870370370370378E-4</v>
      </c>
      <c r="K69" s="3">
        <v>5.7870370370370378E-4</v>
      </c>
      <c r="L69" s="3">
        <v>5.7870370370370378E-4</v>
      </c>
      <c r="M69" s="3">
        <v>5.7870370370370378E-4</v>
      </c>
      <c r="N69" t="s">
        <v>116</v>
      </c>
    </row>
    <row r="70" spans="1:14" x14ac:dyDescent="0.3"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t="s">
        <v>117</v>
      </c>
    </row>
    <row r="71" spans="1:14" x14ac:dyDescent="0.3">
      <c r="A71" t="s">
        <v>123</v>
      </c>
      <c r="B71">
        <v>-13800</v>
      </c>
      <c r="C71">
        <v>-1589400</v>
      </c>
      <c r="D71">
        <v>749400</v>
      </c>
      <c r="E71">
        <v>-293400</v>
      </c>
      <c r="F71">
        <v>122400</v>
      </c>
      <c r="G71">
        <v>151800</v>
      </c>
      <c r="H71">
        <v>1893600</v>
      </c>
      <c r="I71">
        <v>712800</v>
      </c>
      <c r="J71">
        <v>-394800</v>
      </c>
      <c r="K71">
        <v>88800</v>
      </c>
      <c r="L71">
        <v>121200</v>
      </c>
      <c r="M71">
        <v>6000</v>
      </c>
      <c r="N71" t="s">
        <v>114</v>
      </c>
    </row>
    <row r="72" spans="1:14" x14ac:dyDescent="0.3"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1</v>
      </c>
      <c r="I72">
        <v>1</v>
      </c>
      <c r="J72">
        <v>1</v>
      </c>
      <c r="K72">
        <v>1</v>
      </c>
      <c r="L72">
        <v>1</v>
      </c>
      <c r="M72">
        <v>1</v>
      </c>
      <c r="N72" t="s">
        <v>115</v>
      </c>
    </row>
    <row r="73" spans="1:14" x14ac:dyDescent="0.3">
      <c r="B73" s="3">
        <v>2.8935185185185188E-3</v>
      </c>
      <c r="C73" s="3">
        <v>2.8935185185185188E-3</v>
      </c>
      <c r="D73" s="3">
        <v>5.7870370370370378E-4</v>
      </c>
      <c r="E73" s="3">
        <v>2.8935185185185188E-3</v>
      </c>
      <c r="F73" s="3">
        <v>5.7870370370370378E-4</v>
      </c>
      <c r="G73" s="3">
        <v>5.7870370370370378E-4</v>
      </c>
      <c r="H73" s="3">
        <v>5.7870370370370378E-4</v>
      </c>
      <c r="I73" s="3">
        <v>5.7870370370370378E-4</v>
      </c>
      <c r="J73" s="3">
        <v>2.8935185185185188E-3</v>
      </c>
      <c r="K73" s="3">
        <v>5.7870370370370378E-4</v>
      </c>
      <c r="L73" s="3">
        <v>5.7870370370370378E-4</v>
      </c>
      <c r="M73" s="3">
        <v>2.8935185185185188E-3</v>
      </c>
      <c r="N73" t="s">
        <v>116</v>
      </c>
    </row>
    <row r="74" spans="1:14" x14ac:dyDescent="0.3">
      <c r="B74" s="3">
        <v>1.6087962962962963E-3</v>
      </c>
      <c r="C74" s="3">
        <v>3.1712962962962958E-3</v>
      </c>
      <c r="D74" s="3">
        <v>0</v>
      </c>
      <c r="E74" t="s">
        <v>113</v>
      </c>
      <c r="F74" s="3">
        <v>0</v>
      </c>
      <c r="G74" s="3">
        <v>0</v>
      </c>
      <c r="H74" s="3">
        <v>0</v>
      </c>
      <c r="I74" s="3">
        <v>0</v>
      </c>
      <c r="J74" s="3">
        <v>3.1597222222222222E-3</v>
      </c>
      <c r="K74" s="3">
        <v>0</v>
      </c>
      <c r="L74" s="3">
        <v>0</v>
      </c>
      <c r="M74" s="3">
        <v>2.0833333333333333E-3</v>
      </c>
      <c r="N74" t="s">
        <v>117</v>
      </c>
    </row>
    <row r="75" spans="1:14" x14ac:dyDescent="0.3">
      <c r="A75" t="s">
        <v>124</v>
      </c>
      <c r="B75" t="s">
        <v>113</v>
      </c>
      <c r="C75" t="s">
        <v>113</v>
      </c>
      <c r="D75" t="s">
        <v>113</v>
      </c>
      <c r="E75" t="s">
        <v>113</v>
      </c>
      <c r="F75" t="s">
        <v>113</v>
      </c>
      <c r="G75" t="s">
        <v>113</v>
      </c>
      <c r="H75" t="s">
        <v>113</v>
      </c>
      <c r="I75" t="s">
        <v>113</v>
      </c>
      <c r="J75" t="s">
        <v>113</v>
      </c>
      <c r="K75" t="s">
        <v>113</v>
      </c>
      <c r="L75" t="s">
        <v>113</v>
      </c>
      <c r="M75" t="s">
        <v>113</v>
      </c>
      <c r="N75" t="s">
        <v>114</v>
      </c>
    </row>
    <row r="76" spans="1:14" x14ac:dyDescent="0.3">
      <c r="B76" t="s">
        <v>113</v>
      </c>
      <c r="C76" t="s">
        <v>113</v>
      </c>
      <c r="D76" t="s">
        <v>113</v>
      </c>
      <c r="E76" t="s">
        <v>113</v>
      </c>
      <c r="F76" t="s">
        <v>113</v>
      </c>
      <c r="G76" t="s">
        <v>113</v>
      </c>
      <c r="H76" t="s">
        <v>113</v>
      </c>
      <c r="I76" t="s">
        <v>113</v>
      </c>
      <c r="J76" t="s">
        <v>113</v>
      </c>
      <c r="K76" t="s">
        <v>113</v>
      </c>
      <c r="L76" t="s">
        <v>113</v>
      </c>
      <c r="M76" t="s">
        <v>113</v>
      </c>
      <c r="N76" t="s">
        <v>115</v>
      </c>
    </row>
    <row r="77" spans="1:14" x14ac:dyDescent="0.3">
      <c r="B77" t="s">
        <v>113</v>
      </c>
      <c r="C77" t="s">
        <v>113</v>
      </c>
      <c r="D77" t="s">
        <v>113</v>
      </c>
      <c r="E77" t="s">
        <v>113</v>
      </c>
      <c r="F77" t="s">
        <v>113</v>
      </c>
      <c r="G77" t="s">
        <v>113</v>
      </c>
      <c r="H77" t="s">
        <v>113</v>
      </c>
      <c r="I77" t="s">
        <v>113</v>
      </c>
      <c r="J77" t="s">
        <v>113</v>
      </c>
      <c r="K77" t="s">
        <v>113</v>
      </c>
      <c r="L77" t="s">
        <v>113</v>
      </c>
      <c r="M77" t="s">
        <v>113</v>
      </c>
      <c r="N77" t="s">
        <v>116</v>
      </c>
    </row>
    <row r="78" spans="1:14" x14ac:dyDescent="0.3">
      <c r="B78" t="s">
        <v>113</v>
      </c>
      <c r="C78" t="s">
        <v>113</v>
      </c>
      <c r="D78" t="s">
        <v>113</v>
      </c>
      <c r="E78" t="s">
        <v>113</v>
      </c>
      <c r="F78" t="s">
        <v>113</v>
      </c>
      <c r="G78" t="s">
        <v>113</v>
      </c>
      <c r="H78" t="s">
        <v>113</v>
      </c>
      <c r="I78" t="s">
        <v>113</v>
      </c>
      <c r="J78" t="s">
        <v>113</v>
      </c>
      <c r="K78" t="s">
        <v>113</v>
      </c>
      <c r="L78" t="s">
        <v>113</v>
      </c>
      <c r="M78" t="s">
        <v>113</v>
      </c>
      <c r="N78" t="s">
        <v>117</v>
      </c>
    </row>
    <row r="83" spans="1:26" x14ac:dyDescent="0.3">
      <c r="B83" s="7">
        <v>37</v>
      </c>
      <c r="C83" s="7"/>
      <c r="D83" s="7"/>
      <c r="E83" s="7">
        <v>68</v>
      </c>
      <c r="F83" s="7"/>
      <c r="G83" s="7"/>
      <c r="H83" s="7">
        <v>94</v>
      </c>
      <c r="I83" s="7"/>
      <c r="J83" s="7"/>
      <c r="K83" s="7">
        <v>70</v>
      </c>
      <c r="L83" s="7"/>
      <c r="M83" s="7"/>
      <c r="O83" s="7">
        <v>37</v>
      </c>
      <c r="P83" s="7"/>
      <c r="Q83" s="7"/>
      <c r="R83" s="7">
        <v>68</v>
      </c>
      <c r="S83" s="7"/>
      <c r="T83" s="7"/>
      <c r="U83" s="7">
        <v>69</v>
      </c>
      <c r="V83" s="7"/>
      <c r="W83" s="7"/>
      <c r="X83" s="7">
        <v>70</v>
      </c>
      <c r="Y83" s="7"/>
      <c r="Z83" s="7"/>
    </row>
    <row r="84" spans="1:26" x14ac:dyDescent="0.3">
      <c r="A84" t="s">
        <v>127</v>
      </c>
      <c r="B84" s="5">
        <v>43477</v>
      </c>
      <c r="C84" s="5">
        <v>39698</v>
      </c>
      <c r="D84" s="5">
        <v>36631</v>
      </c>
      <c r="E84" s="5">
        <v>35426</v>
      </c>
      <c r="F84" s="5">
        <v>37710</v>
      </c>
      <c r="G84" s="5">
        <v>34060</v>
      </c>
      <c r="H84" s="5">
        <v>39266</v>
      </c>
      <c r="I84" s="5">
        <v>40040</v>
      </c>
      <c r="J84" s="5">
        <v>41334</v>
      </c>
      <c r="K84" s="5">
        <v>41997</v>
      </c>
      <c r="L84" s="5">
        <v>41910</v>
      </c>
      <c r="M84" s="5">
        <v>41345</v>
      </c>
      <c r="N84" t="s">
        <v>127</v>
      </c>
      <c r="O84" s="6">
        <f>100*B84/$O$88</f>
        <v>111.47948717948718</v>
      </c>
      <c r="P84" s="6">
        <f t="shared" ref="P84:Z84" si="0">100*C84/$O$88</f>
        <v>101.78974358974359</v>
      </c>
      <c r="Q84" s="6">
        <f t="shared" si="0"/>
        <v>93.925641025641028</v>
      </c>
      <c r="R84" s="6">
        <f t="shared" si="0"/>
        <v>90.835897435897436</v>
      </c>
      <c r="S84" s="6">
        <f t="shared" si="0"/>
        <v>96.692307692307693</v>
      </c>
      <c r="T84" s="6">
        <f t="shared" si="0"/>
        <v>87.333333333333329</v>
      </c>
      <c r="U84" s="6">
        <f t="shared" si="0"/>
        <v>100.68205128205128</v>
      </c>
      <c r="V84" s="6">
        <f t="shared" si="0"/>
        <v>102.66666666666667</v>
      </c>
      <c r="W84" s="6">
        <f t="shared" si="0"/>
        <v>105.98461538461538</v>
      </c>
      <c r="X84" s="6">
        <f t="shared" si="0"/>
        <v>107.68461538461538</v>
      </c>
      <c r="Y84" s="6">
        <f t="shared" si="0"/>
        <v>107.46153846153847</v>
      </c>
      <c r="Z84" s="6">
        <f t="shared" si="0"/>
        <v>106.01282051282051</v>
      </c>
    </row>
    <row r="85" spans="1:26" x14ac:dyDescent="0.3">
      <c r="A85" t="s">
        <v>128</v>
      </c>
      <c r="B85" s="5">
        <v>40791</v>
      </c>
      <c r="C85" s="5">
        <v>38274</v>
      </c>
      <c r="D85" s="5">
        <v>36723</v>
      </c>
      <c r="E85" s="5">
        <v>38689</v>
      </c>
      <c r="F85" s="5">
        <v>38236</v>
      </c>
      <c r="G85" s="5">
        <v>40362</v>
      </c>
      <c r="H85" s="5">
        <v>40681</v>
      </c>
      <c r="I85" s="5">
        <v>40818</v>
      </c>
      <c r="J85" s="5">
        <v>43460</v>
      </c>
      <c r="K85" s="5">
        <v>39387</v>
      </c>
      <c r="L85" s="5">
        <v>39069</v>
      </c>
      <c r="M85" s="5">
        <v>40734</v>
      </c>
      <c r="N85" t="s">
        <v>128</v>
      </c>
      <c r="O85" s="6">
        <f t="shared" ref="O85:O87" si="1">100*B85/$O$88</f>
        <v>104.5923076923077</v>
      </c>
      <c r="P85" s="6">
        <f t="shared" ref="P85:P87" si="2">100*C85/$O$88</f>
        <v>98.138461538461542</v>
      </c>
      <c r="Q85" s="6">
        <f t="shared" ref="Q85:Q87" si="3">100*D85/$O$88</f>
        <v>94.161538461538456</v>
      </c>
      <c r="R85" s="6">
        <f t="shared" ref="R85:R87" si="4">100*E85/$O$88</f>
        <v>99.202564102564097</v>
      </c>
      <c r="S85" s="6">
        <f t="shared" ref="S85:S87" si="5">100*F85/$O$88</f>
        <v>98.041025641025641</v>
      </c>
      <c r="T85" s="6">
        <f t="shared" ref="T85:T87" si="6">100*G85/$O$88</f>
        <v>103.49230769230769</v>
      </c>
      <c r="U85" s="6">
        <f t="shared" ref="U85:U87" si="7">100*H85/$O$88</f>
        <v>104.31025641025641</v>
      </c>
      <c r="V85" s="6">
        <f t="shared" ref="V85:V87" si="8">100*I85/$O$88</f>
        <v>104.66153846153846</v>
      </c>
      <c r="W85" s="6">
        <f t="shared" ref="W85:W87" si="9">100*J85/$O$88</f>
        <v>111.43589743589743</v>
      </c>
      <c r="X85" s="6">
        <f t="shared" ref="X85:X87" si="10">100*K85/$O$88</f>
        <v>100.99230769230769</v>
      </c>
      <c r="Y85" s="6">
        <f t="shared" ref="Y85:Y87" si="11">100*L85/$O$88</f>
        <v>100.17692307692307</v>
      </c>
      <c r="Z85" s="6">
        <f t="shared" ref="Z85:Z87" si="12">100*M85/$O$88</f>
        <v>104.44615384615385</v>
      </c>
    </row>
    <row r="86" spans="1:26" x14ac:dyDescent="0.3">
      <c r="A86" t="s">
        <v>129</v>
      </c>
      <c r="B86" s="5">
        <v>40947</v>
      </c>
      <c r="C86" s="5">
        <v>40481</v>
      </c>
      <c r="D86" s="5">
        <v>37070</v>
      </c>
      <c r="E86" s="5">
        <v>39670</v>
      </c>
      <c r="F86" s="5">
        <v>37739</v>
      </c>
      <c r="G86" s="5">
        <v>38801</v>
      </c>
      <c r="H86" s="5">
        <v>38788</v>
      </c>
      <c r="I86" s="5">
        <v>42536</v>
      </c>
      <c r="J86" s="5">
        <v>42455</v>
      </c>
      <c r="K86" s="5">
        <v>41776</v>
      </c>
      <c r="L86" s="5">
        <v>42220</v>
      </c>
      <c r="M86" s="5">
        <v>41169</v>
      </c>
      <c r="N86" t="s">
        <v>129</v>
      </c>
      <c r="O86" s="6">
        <f t="shared" si="1"/>
        <v>104.99230769230769</v>
      </c>
      <c r="P86" s="6">
        <f t="shared" si="2"/>
        <v>103.7974358974359</v>
      </c>
      <c r="Q86" s="6">
        <f t="shared" si="3"/>
        <v>95.051282051282058</v>
      </c>
      <c r="R86" s="6">
        <f t="shared" si="4"/>
        <v>101.71794871794872</v>
      </c>
      <c r="S86" s="6">
        <f t="shared" si="5"/>
        <v>96.766666666666666</v>
      </c>
      <c r="T86" s="6">
        <f t="shared" si="6"/>
        <v>99.489743589743583</v>
      </c>
      <c r="U86" s="6">
        <f t="shared" si="7"/>
        <v>99.456410256410251</v>
      </c>
      <c r="V86" s="6">
        <f t="shared" si="8"/>
        <v>109.06666666666666</v>
      </c>
      <c r="W86" s="6">
        <f t="shared" si="9"/>
        <v>108.85897435897436</v>
      </c>
      <c r="X86" s="6">
        <f t="shared" si="10"/>
        <v>107.11794871794872</v>
      </c>
      <c r="Y86" s="6">
        <f t="shared" si="11"/>
        <v>108.25641025641026</v>
      </c>
      <c r="Z86" s="6">
        <f t="shared" si="12"/>
        <v>105.56153846153846</v>
      </c>
    </row>
    <row r="87" spans="1:26" x14ac:dyDescent="0.3">
      <c r="B87" s="5">
        <v>40130</v>
      </c>
      <c r="C87" s="5">
        <v>38547</v>
      </c>
      <c r="D87" s="5">
        <v>37737</v>
      </c>
      <c r="E87" s="5">
        <v>38087</v>
      </c>
      <c r="F87" s="5">
        <v>37523</v>
      </c>
      <c r="G87" s="5">
        <v>39170</v>
      </c>
      <c r="H87" s="5">
        <v>37095</v>
      </c>
      <c r="I87" s="5">
        <v>37939</v>
      </c>
      <c r="J87" s="5">
        <v>39462</v>
      </c>
      <c r="K87" s="5">
        <v>38337</v>
      </c>
      <c r="L87" s="5">
        <v>41033</v>
      </c>
      <c r="M87" s="5">
        <v>42940</v>
      </c>
      <c r="O87" s="6">
        <f t="shared" si="1"/>
        <v>102.8974358974359</v>
      </c>
      <c r="P87" s="6">
        <f t="shared" si="2"/>
        <v>98.838461538461544</v>
      </c>
      <c r="Q87" s="6">
        <f t="shared" si="3"/>
        <v>96.761538461538464</v>
      </c>
      <c r="R87" s="6">
        <f t="shared" si="4"/>
        <v>97.658974358974362</v>
      </c>
      <c r="S87" s="6">
        <f t="shared" si="5"/>
        <v>96.212820512820514</v>
      </c>
      <c r="T87" s="6">
        <f t="shared" si="6"/>
        <v>100.43589743589743</v>
      </c>
      <c r="U87" s="6">
        <f t="shared" si="7"/>
        <v>95.115384615384613</v>
      </c>
      <c r="V87" s="6">
        <f t="shared" si="8"/>
        <v>97.279487179487177</v>
      </c>
      <c r="W87" s="6">
        <f t="shared" si="9"/>
        <v>101.18461538461538</v>
      </c>
      <c r="X87" s="6">
        <f t="shared" si="10"/>
        <v>98.3</v>
      </c>
      <c r="Y87" s="6">
        <f t="shared" si="11"/>
        <v>105.21282051282051</v>
      </c>
      <c r="Z87" s="6">
        <f t="shared" si="12"/>
        <v>110.1025641025641</v>
      </c>
    </row>
    <row r="88" spans="1:26" x14ac:dyDescent="0.3">
      <c r="O88">
        <f>AVERAGE(B87:M87)</f>
        <v>39000</v>
      </c>
      <c r="P88">
        <f>_xlfn.STDEV.S(B87:M87)</f>
        <v>1683.7653691004036</v>
      </c>
      <c r="Q88">
        <f>100*P88/O88</f>
        <v>4.3173471002574448</v>
      </c>
    </row>
    <row r="89" spans="1:26" x14ac:dyDescent="0.3">
      <c r="B89" s="5"/>
      <c r="M89" s="5"/>
      <c r="N89" s="5"/>
      <c r="O89" t="s">
        <v>130</v>
      </c>
      <c r="P89" t="s">
        <v>131</v>
      </c>
      <c r="Q89" t="s">
        <v>132</v>
      </c>
    </row>
    <row r="92" spans="1:26" x14ac:dyDescent="0.3">
      <c r="C92" t="s">
        <v>126</v>
      </c>
    </row>
    <row r="93" spans="1:26" x14ac:dyDescent="0.3">
      <c r="B93" t="s">
        <v>125</v>
      </c>
      <c r="C93">
        <v>10000</v>
      </c>
      <c r="D93">
        <f>C93/2</f>
        <v>5000</v>
      </c>
      <c r="E93">
        <f t="shared" ref="E93:G93" si="13">D93/2</f>
        <v>2500</v>
      </c>
      <c r="F93">
        <f t="shared" si="13"/>
        <v>1250</v>
      </c>
      <c r="G93">
        <f t="shared" si="13"/>
        <v>625</v>
      </c>
      <c r="I93">
        <v>10000</v>
      </c>
      <c r="J93" s="5">
        <v>104237</v>
      </c>
      <c r="K93" s="5">
        <v>107431</v>
      </c>
      <c r="L93" s="5">
        <v>102967</v>
      </c>
      <c r="M93" s="5">
        <v>108139</v>
      </c>
    </row>
    <row r="94" spans="1:26" x14ac:dyDescent="0.3">
      <c r="C94" s="5">
        <v>104237</v>
      </c>
      <c r="D94" s="5">
        <v>52093</v>
      </c>
      <c r="E94" s="5">
        <v>23444</v>
      </c>
      <c r="F94" s="5">
        <v>12398</v>
      </c>
      <c r="G94" s="5">
        <v>7079</v>
      </c>
      <c r="I94">
        <f>I93/2</f>
        <v>5000</v>
      </c>
      <c r="J94" s="5">
        <v>52093</v>
      </c>
      <c r="K94" s="5">
        <v>55837</v>
      </c>
      <c r="L94" s="5">
        <v>53660</v>
      </c>
      <c r="M94" s="5">
        <v>55724</v>
      </c>
    </row>
    <row r="95" spans="1:26" x14ac:dyDescent="0.3">
      <c r="C95" s="5">
        <v>107431</v>
      </c>
      <c r="D95" s="5">
        <v>55837</v>
      </c>
      <c r="E95" s="5">
        <v>24939</v>
      </c>
      <c r="F95" s="5">
        <v>12859</v>
      </c>
      <c r="G95" s="5">
        <v>5937</v>
      </c>
      <c r="I95">
        <f>I94/2</f>
        <v>2500</v>
      </c>
      <c r="J95" s="5">
        <v>23444</v>
      </c>
      <c r="K95" s="5">
        <v>24939</v>
      </c>
      <c r="L95" s="5">
        <v>24001</v>
      </c>
      <c r="M95" s="5">
        <v>24998</v>
      </c>
    </row>
    <row r="96" spans="1:26" x14ac:dyDescent="0.3">
      <c r="C96" s="5">
        <v>102967</v>
      </c>
      <c r="D96" s="5">
        <v>53660</v>
      </c>
      <c r="E96" s="5">
        <v>24001</v>
      </c>
      <c r="F96" s="5">
        <v>13290</v>
      </c>
      <c r="G96" s="5">
        <v>5886</v>
      </c>
      <c r="I96">
        <f>I95/2</f>
        <v>1250</v>
      </c>
      <c r="J96" s="5">
        <v>12398</v>
      </c>
      <c r="K96" s="5">
        <v>12859</v>
      </c>
      <c r="L96" s="5">
        <v>13290</v>
      </c>
      <c r="M96" s="5">
        <v>12930</v>
      </c>
    </row>
    <row r="97" spans="3:13" x14ac:dyDescent="0.3">
      <c r="C97" s="5">
        <v>108139</v>
      </c>
      <c r="D97" s="5">
        <v>55724</v>
      </c>
      <c r="E97" s="5">
        <v>24998</v>
      </c>
      <c r="F97" s="5">
        <v>12930</v>
      </c>
      <c r="G97" s="5">
        <v>5947</v>
      </c>
      <c r="I97">
        <f>I96/2</f>
        <v>625</v>
      </c>
      <c r="J97" s="5">
        <v>7079</v>
      </c>
      <c r="K97" s="5">
        <v>5937</v>
      </c>
      <c r="L97" s="5">
        <v>5886</v>
      </c>
      <c r="M97" s="5">
        <v>5947</v>
      </c>
    </row>
  </sheetData>
  <mergeCells count="8">
    <mergeCell ref="U83:W83"/>
    <mergeCell ref="X83:Z83"/>
    <mergeCell ref="B83:D83"/>
    <mergeCell ref="E83:G83"/>
    <mergeCell ref="H83:J83"/>
    <mergeCell ref="K83:M83"/>
    <mergeCell ref="O83:Q83"/>
    <mergeCell ref="R83:T83"/>
  </mergeCells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MRV03-107_HeLa_viability_read1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Volpe</dc:creator>
  <cp:lastModifiedBy>Matt</cp:lastModifiedBy>
  <dcterms:created xsi:type="dcterms:W3CDTF">2021-03-20T14:34:25Z</dcterms:created>
  <dcterms:modified xsi:type="dcterms:W3CDTF">2022-08-05T02:04:21Z</dcterms:modified>
</cp:coreProperties>
</file>