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upporting Data for ME7 Manuscript\"/>
    </mc:Choice>
  </mc:AlternateContent>
  <bookViews>
    <workbookView xWindow="0" yWindow="0" windowWidth="23610" windowHeight="11625"/>
  </bookViews>
  <sheets>
    <sheet name="ME7 N-term labelling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0" i="2" l="1"/>
  <c r="N80" i="2"/>
  <c r="J80" i="2"/>
  <c r="I80" i="2"/>
  <c r="E80" i="2"/>
  <c r="D80" i="2"/>
  <c r="BH80" i="2"/>
  <c r="BG80" i="2"/>
  <c r="BC80" i="2"/>
  <c r="BB80" i="2"/>
  <c r="AX80" i="2"/>
  <c r="AW80" i="2"/>
  <c r="O79" i="2"/>
  <c r="N79" i="2"/>
  <c r="J79" i="2"/>
  <c r="I79" i="2"/>
  <c r="E79" i="2"/>
  <c r="D79" i="2"/>
  <c r="BH79" i="2"/>
  <c r="BG79" i="2"/>
  <c r="BC79" i="2"/>
  <c r="BB79" i="2"/>
  <c r="AX79" i="2"/>
  <c r="AW79" i="2"/>
  <c r="O78" i="2"/>
  <c r="N78" i="2"/>
  <c r="J78" i="2"/>
  <c r="I78" i="2"/>
  <c r="E78" i="2"/>
  <c r="D78" i="2"/>
  <c r="BH78" i="2"/>
  <c r="BG78" i="2"/>
  <c r="BC78" i="2"/>
  <c r="BB78" i="2"/>
  <c r="AX78" i="2"/>
  <c r="AW78" i="2"/>
  <c r="O77" i="2"/>
  <c r="N77" i="2"/>
  <c r="J77" i="2"/>
  <c r="I77" i="2"/>
  <c r="E77" i="2"/>
  <c r="D77" i="2"/>
  <c r="BH77" i="2"/>
  <c r="BG77" i="2"/>
  <c r="BC77" i="2"/>
  <c r="BB77" i="2"/>
  <c r="AX77" i="2"/>
  <c r="AW77" i="2"/>
  <c r="O76" i="2"/>
  <c r="N76" i="2"/>
  <c r="J76" i="2"/>
  <c r="I76" i="2"/>
  <c r="E76" i="2"/>
  <c r="D76" i="2"/>
  <c r="BH76" i="2"/>
  <c r="BG76" i="2"/>
  <c r="BC76" i="2"/>
  <c r="BB76" i="2"/>
  <c r="AX76" i="2"/>
  <c r="AW76" i="2"/>
  <c r="O75" i="2"/>
  <c r="N75" i="2"/>
  <c r="J75" i="2"/>
  <c r="I75" i="2"/>
  <c r="E75" i="2"/>
  <c r="D75" i="2"/>
  <c r="BH75" i="2"/>
  <c r="BG75" i="2"/>
  <c r="BC75" i="2"/>
  <c r="BB75" i="2"/>
  <c r="AX75" i="2"/>
  <c r="AW75" i="2"/>
  <c r="O74" i="2"/>
  <c r="N74" i="2"/>
  <c r="J74" i="2"/>
  <c r="I74" i="2"/>
  <c r="E74" i="2"/>
  <c r="D74" i="2"/>
  <c r="BH74" i="2"/>
  <c r="BG74" i="2"/>
  <c r="BC74" i="2"/>
  <c r="BB74" i="2"/>
  <c r="AX74" i="2"/>
  <c r="AW74" i="2"/>
  <c r="O73" i="2"/>
  <c r="N73" i="2"/>
  <c r="J73" i="2"/>
  <c r="I73" i="2"/>
  <c r="E73" i="2"/>
  <c r="D73" i="2"/>
  <c r="BH73" i="2"/>
  <c r="BG73" i="2"/>
  <c r="BC73" i="2"/>
  <c r="BB73" i="2"/>
  <c r="AX73" i="2"/>
  <c r="AW73" i="2"/>
  <c r="O72" i="2"/>
  <c r="N72" i="2"/>
  <c r="J72" i="2"/>
  <c r="I72" i="2"/>
  <c r="E72" i="2"/>
  <c r="D72" i="2"/>
  <c r="BH72" i="2"/>
  <c r="BG72" i="2"/>
  <c r="BC72" i="2"/>
  <c r="BB72" i="2"/>
  <c r="AX72" i="2"/>
  <c r="AW72" i="2"/>
  <c r="O71" i="2"/>
  <c r="N71" i="2"/>
  <c r="J71" i="2"/>
  <c r="I71" i="2"/>
  <c r="E71" i="2"/>
  <c r="D71" i="2"/>
  <c r="BH71" i="2"/>
  <c r="BG71" i="2"/>
  <c r="BC71" i="2"/>
  <c r="BB71" i="2"/>
  <c r="AX71" i="2"/>
  <c r="AW71" i="2"/>
  <c r="O70" i="2"/>
  <c r="N70" i="2"/>
  <c r="J70" i="2"/>
  <c r="I70" i="2"/>
  <c r="E70" i="2"/>
  <c r="D70" i="2"/>
  <c r="BH70" i="2"/>
  <c r="BG70" i="2"/>
  <c r="BC70" i="2"/>
  <c r="BB70" i="2"/>
  <c r="AX70" i="2"/>
  <c r="AW70" i="2"/>
  <c r="O69" i="2"/>
  <c r="N69" i="2"/>
  <c r="J69" i="2"/>
  <c r="I69" i="2"/>
  <c r="E69" i="2"/>
  <c r="D69" i="2"/>
  <c r="BH69" i="2"/>
  <c r="BG69" i="2"/>
  <c r="BC69" i="2"/>
  <c r="BB69" i="2"/>
  <c r="AX69" i="2"/>
  <c r="AW69" i="2"/>
  <c r="O68" i="2"/>
  <c r="N68" i="2"/>
  <c r="J68" i="2"/>
  <c r="I68" i="2"/>
  <c r="E68" i="2"/>
  <c r="D68" i="2"/>
  <c r="BH68" i="2"/>
  <c r="BG68" i="2"/>
  <c r="BC68" i="2"/>
  <c r="BB68" i="2"/>
  <c r="AX68" i="2"/>
  <c r="AW68" i="2"/>
  <c r="O67" i="2"/>
  <c r="N67" i="2"/>
  <c r="J67" i="2"/>
  <c r="I67" i="2"/>
  <c r="E67" i="2"/>
  <c r="D67" i="2"/>
  <c r="BH67" i="2"/>
  <c r="BG67" i="2"/>
  <c r="BC67" i="2"/>
  <c r="BB67" i="2"/>
  <c r="AX67" i="2"/>
  <c r="AW67" i="2"/>
  <c r="AD80" i="2"/>
  <c r="AC80" i="2"/>
  <c r="Y80" i="2"/>
  <c r="X80" i="2"/>
  <c r="T80" i="2"/>
  <c r="S80" i="2"/>
  <c r="O66" i="2"/>
  <c r="N66" i="2"/>
  <c r="J66" i="2"/>
  <c r="I66" i="2"/>
  <c r="E66" i="2"/>
  <c r="D66" i="2"/>
  <c r="BH66" i="2"/>
  <c r="BG66" i="2"/>
  <c r="BC66" i="2"/>
  <c r="BB66" i="2"/>
  <c r="AX66" i="2"/>
  <c r="AW66" i="2"/>
  <c r="AD79" i="2"/>
  <c r="AC79" i="2"/>
  <c r="Y79" i="2"/>
  <c r="X79" i="2"/>
  <c r="T79" i="2"/>
  <c r="S79" i="2"/>
  <c r="O65" i="2"/>
  <c r="N65" i="2"/>
  <c r="J65" i="2"/>
  <c r="I65" i="2"/>
  <c r="E65" i="2"/>
  <c r="D65" i="2"/>
  <c r="BH65" i="2"/>
  <c r="BG65" i="2"/>
  <c r="BC65" i="2"/>
  <c r="BB65" i="2"/>
  <c r="AX65" i="2"/>
  <c r="AW65" i="2"/>
  <c r="AD78" i="2"/>
  <c r="AC78" i="2"/>
  <c r="Y78" i="2"/>
  <c r="X78" i="2"/>
  <c r="T78" i="2"/>
  <c r="S78" i="2"/>
  <c r="O64" i="2"/>
  <c r="N64" i="2"/>
  <c r="J64" i="2"/>
  <c r="I64" i="2"/>
  <c r="E64" i="2"/>
  <c r="D64" i="2"/>
  <c r="BH64" i="2"/>
  <c r="BG64" i="2"/>
  <c r="BC64" i="2"/>
  <c r="BB64" i="2"/>
  <c r="AX64" i="2"/>
  <c r="AW64" i="2"/>
  <c r="AD77" i="2"/>
  <c r="AC77" i="2"/>
  <c r="Y77" i="2"/>
  <c r="X77" i="2"/>
  <c r="T77" i="2"/>
  <c r="S77" i="2"/>
  <c r="O63" i="2"/>
  <c r="N63" i="2"/>
  <c r="J63" i="2"/>
  <c r="I63" i="2"/>
  <c r="E63" i="2"/>
  <c r="D63" i="2"/>
  <c r="BH63" i="2"/>
  <c r="BG63" i="2"/>
  <c r="BC63" i="2"/>
  <c r="BB63" i="2"/>
  <c r="AX63" i="2"/>
  <c r="AW63" i="2"/>
  <c r="AD76" i="2"/>
  <c r="AC76" i="2"/>
  <c r="Y76" i="2"/>
  <c r="X76" i="2"/>
  <c r="T76" i="2"/>
  <c r="S76" i="2"/>
  <c r="O62" i="2"/>
  <c r="N62" i="2"/>
  <c r="J62" i="2"/>
  <c r="I62" i="2"/>
  <c r="E62" i="2"/>
  <c r="D62" i="2"/>
  <c r="BH62" i="2"/>
  <c r="BG62" i="2"/>
  <c r="BC62" i="2"/>
  <c r="BB62" i="2"/>
  <c r="AX62" i="2"/>
  <c r="AW62" i="2"/>
  <c r="AD75" i="2"/>
  <c r="AC75" i="2"/>
  <c r="Y75" i="2"/>
  <c r="X75" i="2"/>
  <c r="T75" i="2"/>
  <c r="S75" i="2"/>
  <c r="O61" i="2"/>
  <c r="N61" i="2"/>
  <c r="J61" i="2"/>
  <c r="I61" i="2"/>
  <c r="E61" i="2"/>
  <c r="D61" i="2"/>
  <c r="BH61" i="2"/>
  <c r="BG61" i="2"/>
  <c r="BC61" i="2"/>
  <c r="BB61" i="2"/>
  <c r="AX61" i="2"/>
  <c r="AW61" i="2"/>
  <c r="AD74" i="2"/>
  <c r="AC74" i="2"/>
  <c r="Y74" i="2"/>
  <c r="X74" i="2"/>
  <c r="T74" i="2"/>
  <c r="S74" i="2"/>
  <c r="O60" i="2"/>
  <c r="N60" i="2"/>
  <c r="J60" i="2"/>
  <c r="I60" i="2"/>
  <c r="E60" i="2"/>
  <c r="D60" i="2"/>
  <c r="BH60" i="2"/>
  <c r="BG60" i="2"/>
  <c r="BC60" i="2"/>
  <c r="BB60" i="2"/>
  <c r="AX60" i="2"/>
  <c r="AW60" i="2"/>
  <c r="AD73" i="2"/>
  <c r="AC73" i="2"/>
  <c r="Y73" i="2"/>
  <c r="X73" i="2"/>
  <c r="T73" i="2"/>
  <c r="S73" i="2"/>
  <c r="O59" i="2"/>
  <c r="N59" i="2"/>
  <c r="J59" i="2"/>
  <c r="I59" i="2"/>
  <c r="E59" i="2"/>
  <c r="D59" i="2"/>
  <c r="BH59" i="2"/>
  <c r="BG59" i="2"/>
  <c r="BC59" i="2"/>
  <c r="BB59" i="2"/>
  <c r="AX59" i="2"/>
  <c r="AW59" i="2"/>
  <c r="AD72" i="2"/>
  <c r="AC72" i="2"/>
  <c r="Y72" i="2"/>
  <c r="X72" i="2"/>
  <c r="T72" i="2"/>
  <c r="S72" i="2"/>
  <c r="O58" i="2"/>
  <c r="N58" i="2"/>
  <c r="J58" i="2"/>
  <c r="I58" i="2"/>
  <c r="E58" i="2"/>
  <c r="D58" i="2"/>
  <c r="BH58" i="2"/>
  <c r="BG58" i="2"/>
  <c r="BC58" i="2"/>
  <c r="BB58" i="2"/>
  <c r="AX58" i="2"/>
  <c r="AW58" i="2"/>
  <c r="AD71" i="2"/>
  <c r="AC71" i="2"/>
  <c r="Y71" i="2"/>
  <c r="X71" i="2"/>
  <c r="T71" i="2"/>
  <c r="S71" i="2"/>
  <c r="O57" i="2"/>
  <c r="N57" i="2"/>
  <c r="J57" i="2"/>
  <c r="I57" i="2"/>
  <c r="E57" i="2"/>
  <c r="D57" i="2"/>
  <c r="BH57" i="2"/>
  <c r="BG57" i="2"/>
  <c r="BC57" i="2"/>
  <c r="BB57" i="2"/>
  <c r="AX57" i="2"/>
  <c r="AW57" i="2"/>
  <c r="AD70" i="2"/>
  <c r="AC70" i="2"/>
  <c r="Y70" i="2"/>
  <c r="X70" i="2"/>
  <c r="T70" i="2"/>
  <c r="S70" i="2"/>
  <c r="O56" i="2"/>
  <c r="N56" i="2"/>
  <c r="J56" i="2"/>
  <c r="I56" i="2"/>
  <c r="E56" i="2"/>
  <c r="D56" i="2"/>
  <c r="BH56" i="2"/>
  <c r="BG56" i="2"/>
  <c r="BC56" i="2"/>
  <c r="BB56" i="2"/>
  <c r="AX56" i="2"/>
  <c r="AW56" i="2"/>
  <c r="AD69" i="2"/>
  <c r="AC69" i="2"/>
  <c r="Y69" i="2"/>
  <c r="X69" i="2"/>
  <c r="T69" i="2"/>
  <c r="S69" i="2"/>
  <c r="O55" i="2"/>
  <c r="N55" i="2"/>
  <c r="J55" i="2"/>
  <c r="I55" i="2"/>
  <c r="E55" i="2"/>
  <c r="D55" i="2"/>
  <c r="BH55" i="2"/>
  <c r="BG55" i="2"/>
  <c r="BC55" i="2"/>
  <c r="BB55" i="2"/>
  <c r="AX55" i="2"/>
  <c r="AW55" i="2"/>
  <c r="AD68" i="2"/>
  <c r="AC68" i="2"/>
  <c r="Y68" i="2"/>
  <c r="X68" i="2"/>
  <c r="T68" i="2"/>
  <c r="S68" i="2"/>
  <c r="O54" i="2"/>
  <c r="N54" i="2"/>
  <c r="J54" i="2"/>
  <c r="I54" i="2"/>
  <c r="E54" i="2"/>
  <c r="D54" i="2"/>
  <c r="BH54" i="2"/>
  <c r="BG54" i="2"/>
  <c r="BC54" i="2"/>
  <c r="BB54" i="2"/>
  <c r="AX54" i="2"/>
  <c r="AW54" i="2"/>
  <c r="AD67" i="2"/>
  <c r="AC67" i="2"/>
  <c r="Y67" i="2"/>
  <c r="X67" i="2"/>
  <c r="T67" i="2"/>
  <c r="S67" i="2"/>
  <c r="O53" i="2"/>
  <c r="N53" i="2"/>
  <c r="J53" i="2"/>
  <c r="I53" i="2"/>
  <c r="E53" i="2"/>
  <c r="D53" i="2"/>
  <c r="BH53" i="2"/>
  <c r="BG53" i="2"/>
  <c r="BC53" i="2"/>
  <c r="BB53" i="2"/>
  <c r="AX53" i="2"/>
  <c r="AW53" i="2"/>
  <c r="AS80" i="2"/>
  <c r="AR80" i="2"/>
  <c r="AN80" i="2"/>
  <c r="AM80" i="2"/>
  <c r="AI80" i="2"/>
  <c r="AH80" i="2"/>
  <c r="AD66" i="2"/>
  <c r="AC66" i="2"/>
  <c r="Y66" i="2"/>
  <c r="X66" i="2"/>
  <c r="T66" i="2"/>
  <c r="S66" i="2"/>
  <c r="O52" i="2"/>
  <c r="N52" i="2"/>
  <c r="J52" i="2"/>
  <c r="I52" i="2"/>
  <c r="E52" i="2"/>
  <c r="D52" i="2"/>
  <c r="BH52" i="2"/>
  <c r="BG52" i="2"/>
  <c r="BC52" i="2"/>
  <c r="BB52" i="2"/>
  <c r="AX52" i="2"/>
  <c r="AW52" i="2"/>
  <c r="AS79" i="2"/>
  <c r="AR79" i="2"/>
  <c r="AN79" i="2"/>
  <c r="AM79" i="2"/>
  <c r="AI79" i="2"/>
  <c r="AH79" i="2"/>
  <c r="AD65" i="2"/>
  <c r="AC65" i="2"/>
  <c r="Y65" i="2"/>
  <c r="X65" i="2"/>
  <c r="T65" i="2"/>
  <c r="S65" i="2"/>
  <c r="O51" i="2"/>
  <c r="N51" i="2"/>
  <c r="J51" i="2"/>
  <c r="I51" i="2"/>
  <c r="E51" i="2"/>
  <c r="D51" i="2"/>
  <c r="BH51" i="2"/>
  <c r="BG51" i="2"/>
  <c r="BC51" i="2"/>
  <c r="BB51" i="2"/>
  <c r="AX51" i="2"/>
  <c r="AW51" i="2"/>
  <c r="AS78" i="2"/>
  <c r="AR78" i="2"/>
  <c r="AN78" i="2"/>
  <c r="AM78" i="2"/>
  <c r="AI78" i="2"/>
  <c r="AH78" i="2"/>
  <c r="AD64" i="2"/>
  <c r="AC64" i="2"/>
  <c r="Y64" i="2"/>
  <c r="X64" i="2"/>
  <c r="T64" i="2"/>
  <c r="S64" i="2"/>
  <c r="O50" i="2"/>
  <c r="N50" i="2"/>
  <c r="J50" i="2"/>
  <c r="I50" i="2"/>
  <c r="E50" i="2"/>
  <c r="D50" i="2"/>
  <c r="BH50" i="2"/>
  <c r="BG50" i="2"/>
  <c r="BC50" i="2"/>
  <c r="BB50" i="2"/>
  <c r="AX50" i="2"/>
  <c r="AW50" i="2"/>
  <c r="AS77" i="2"/>
  <c r="AR77" i="2"/>
  <c r="AN77" i="2"/>
  <c r="AM77" i="2"/>
  <c r="AI77" i="2"/>
  <c r="AH77" i="2"/>
  <c r="AD63" i="2"/>
  <c r="AC63" i="2"/>
  <c r="Y63" i="2"/>
  <c r="X63" i="2"/>
  <c r="T63" i="2"/>
  <c r="S63" i="2"/>
  <c r="O49" i="2"/>
  <c r="N49" i="2"/>
  <c r="J49" i="2"/>
  <c r="I49" i="2"/>
  <c r="E49" i="2"/>
  <c r="D49" i="2"/>
  <c r="BH49" i="2"/>
  <c r="BG49" i="2"/>
  <c r="BC49" i="2"/>
  <c r="BB49" i="2"/>
  <c r="AX49" i="2"/>
  <c r="AW49" i="2"/>
  <c r="AS76" i="2"/>
  <c r="AR76" i="2"/>
  <c r="AN76" i="2"/>
  <c r="AM76" i="2"/>
  <c r="AI76" i="2"/>
  <c r="AH76" i="2"/>
  <c r="AD62" i="2"/>
  <c r="AC62" i="2"/>
  <c r="Y62" i="2"/>
  <c r="X62" i="2"/>
  <c r="T62" i="2"/>
  <c r="S62" i="2"/>
  <c r="O48" i="2"/>
  <c r="N48" i="2"/>
  <c r="J48" i="2"/>
  <c r="I48" i="2"/>
  <c r="E48" i="2"/>
  <c r="D48" i="2"/>
  <c r="BH48" i="2"/>
  <c r="BG48" i="2"/>
  <c r="BC48" i="2"/>
  <c r="BB48" i="2"/>
  <c r="AX48" i="2"/>
  <c r="AW48" i="2"/>
  <c r="AS75" i="2"/>
  <c r="AR75" i="2"/>
  <c r="AN75" i="2"/>
  <c r="AM75" i="2"/>
  <c r="AI75" i="2"/>
  <c r="AH75" i="2"/>
  <c r="AD61" i="2"/>
  <c r="AC61" i="2"/>
  <c r="Y61" i="2"/>
  <c r="X61" i="2"/>
  <c r="T61" i="2"/>
  <c r="S61" i="2"/>
  <c r="O47" i="2"/>
  <c r="N47" i="2"/>
  <c r="J47" i="2"/>
  <c r="I47" i="2"/>
  <c r="E47" i="2"/>
  <c r="D47" i="2"/>
  <c r="BH47" i="2"/>
  <c r="BG47" i="2"/>
  <c r="BC47" i="2"/>
  <c r="BB47" i="2"/>
  <c r="AX47" i="2"/>
  <c r="AW47" i="2"/>
  <c r="AS74" i="2"/>
  <c r="AR74" i="2"/>
  <c r="AN74" i="2"/>
  <c r="AM74" i="2"/>
  <c r="AI74" i="2"/>
  <c r="AH74" i="2"/>
  <c r="AD60" i="2"/>
  <c r="AC60" i="2"/>
  <c r="Y60" i="2"/>
  <c r="X60" i="2"/>
  <c r="T60" i="2"/>
  <c r="S60" i="2"/>
  <c r="O46" i="2"/>
  <c r="N46" i="2"/>
  <c r="J46" i="2"/>
  <c r="I46" i="2"/>
  <c r="E46" i="2"/>
  <c r="D46" i="2"/>
  <c r="BH46" i="2"/>
  <c r="BG46" i="2"/>
  <c r="BC46" i="2"/>
  <c r="BB46" i="2"/>
  <c r="AX46" i="2"/>
  <c r="AW46" i="2"/>
  <c r="AS73" i="2"/>
  <c r="AR73" i="2"/>
  <c r="AN73" i="2"/>
  <c r="AM73" i="2"/>
  <c r="AI73" i="2"/>
  <c r="AH73" i="2"/>
  <c r="AD59" i="2"/>
  <c r="AC59" i="2"/>
  <c r="Y59" i="2"/>
  <c r="X59" i="2"/>
  <c r="T59" i="2"/>
  <c r="S59" i="2"/>
  <c r="O45" i="2"/>
  <c r="N45" i="2"/>
  <c r="J45" i="2"/>
  <c r="I45" i="2"/>
  <c r="E45" i="2"/>
  <c r="D45" i="2"/>
  <c r="BH45" i="2"/>
  <c r="BG45" i="2"/>
  <c r="BC45" i="2"/>
  <c r="BB45" i="2"/>
  <c r="AX45" i="2"/>
  <c r="AW45" i="2"/>
  <c r="AS72" i="2"/>
  <c r="AR72" i="2"/>
  <c r="AN72" i="2"/>
  <c r="AM72" i="2"/>
  <c r="AI72" i="2"/>
  <c r="AH72" i="2"/>
  <c r="AD58" i="2"/>
  <c r="AC58" i="2"/>
  <c r="Y58" i="2"/>
  <c r="X58" i="2"/>
  <c r="T58" i="2"/>
  <c r="S58" i="2"/>
  <c r="O44" i="2"/>
  <c r="N44" i="2"/>
  <c r="J44" i="2"/>
  <c r="I44" i="2"/>
  <c r="E44" i="2"/>
  <c r="D44" i="2"/>
  <c r="BH44" i="2"/>
  <c r="BG44" i="2"/>
  <c r="BC44" i="2"/>
  <c r="BB44" i="2"/>
  <c r="AX44" i="2"/>
  <c r="AW44" i="2"/>
  <c r="AS71" i="2"/>
  <c r="AR71" i="2"/>
  <c r="AN71" i="2"/>
  <c r="AM71" i="2"/>
  <c r="AI71" i="2"/>
  <c r="AH71" i="2"/>
  <c r="AD57" i="2"/>
  <c r="AC57" i="2"/>
  <c r="Y57" i="2"/>
  <c r="X57" i="2"/>
  <c r="T57" i="2"/>
  <c r="S57" i="2"/>
  <c r="O43" i="2"/>
  <c r="N43" i="2"/>
  <c r="J43" i="2"/>
  <c r="I43" i="2"/>
  <c r="E43" i="2"/>
  <c r="D43" i="2"/>
  <c r="BH43" i="2"/>
  <c r="BG43" i="2"/>
  <c r="BC43" i="2"/>
  <c r="BB43" i="2"/>
  <c r="AX43" i="2"/>
  <c r="AW43" i="2"/>
  <c r="AS70" i="2"/>
  <c r="AR70" i="2"/>
  <c r="AN70" i="2"/>
  <c r="AM70" i="2"/>
  <c r="AI70" i="2"/>
  <c r="AH70" i="2"/>
  <c r="AD56" i="2"/>
  <c r="AC56" i="2"/>
  <c r="Y56" i="2"/>
  <c r="X56" i="2"/>
  <c r="T56" i="2"/>
  <c r="S56" i="2"/>
  <c r="O42" i="2"/>
  <c r="N42" i="2"/>
  <c r="J42" i="2"/>
  <c r="I42" i="2"/>
  <c r="E42" i="2"/>
  <c r="D42" i="2"/>
  <c r="BH42" i="2"/>
  <c r="BG42" i="2"/>
  <c r="BC42" i="2"/>
  <c r="BB42" i="2"/>
  <c r="AX42" i="2"/>
  <c r="AW42" i="2"/>
  <c r="AS69" i="2"/>
  <c r="AR69" i="2"/>
  <c r="AN69" i="2"/>
  <c r="AM69" i="2"/>
  <c r="AI69" i="2"/>
  <c r="AH69" i="2"/>
  <c r="AD55" i="2"/>
  <c r="AC55" i="2"/>
  <c r="Y55" i="2"/>
  <c r="X55" i="2"/>
  <c r="T55" i="2"/>
  <c r="S55" i="2"/>
  <c r="O41" i="2"/>
  <c r="N41" i="2"/>
  <c r="J41" i="2"/>
  <c r="I41" i="2"/>
  <c r="E41" i="2"/>
  <c r="D41" i="2"/>
  <c r="BH41" i="2"/>
  <c r="BG41" i="2"/>
  <c r="BC41" i="2"/>
  <c r="BB41" i="2"/>
  <c r="AX41" i="2"/>
  <c r="AW41" i="2"/>
  <c r="AS68" i="2"/>
  <c r="AR68" i="2"/>
  <c r="AN68" i="2"/>
  <c r="AM68" i="2"/>
  <c r="AI68" i="2"/>
  <c r="AH68" i="2"/>
  <c r="AD54" i="2"/>
  <c r="AC54" i="2"/>
  <c r="Y54" i="2"/>
  <c r="X54" i="2"/>
  <c r="T54" i="2"/>
  <c r="S54" i="2"/>
  <c r="O40" i="2"/>
  <c r="N40" i="2"/>
  <c r="J40" i="2"/>
  <c r="I40" i="2"/>
  <c r="E40" i="2"/>
  <c r="D40" i="2"/>
  <c r="BH40" i="2"/>
  <c r="BG40" i="2"/>
  <c r="BC40" i="2"/>
  <c r="BB40" i="2"/>
  <c r="AX40" i="2"/>
  <c r="AW40" i="2"/>
  <c r="AS67" i="2"/>
  <c r="AR67" i="2"/>
  <c r="AN67" i="2"/>
  <c r="AM67" i="2"/>
  <c r="AI67" i="2"/>
  <c r="AH67" i="2"/>
  <c r="AD53" i="2"/>
  <c r="AC53" i="2"/>
  <c r="Y53" i="2"/>
  <c r="X53" i="2"/>
  <c r="T53" i="2"/>
  <c r="S53" i="2"/>
  <c r="O39" i="2"/>
  <c r="N39" i="2"/>
  <c r="J39" i="2"/>
  <c r="I39" i="2"/>
  <c r="E39" i="2"/>
  <c r="D39" i="2"/>
  <c r="BH39" i="2"/>
  <c r="BG39" i="2"/>
  <c r="BC39" i="2"/>
  <c r="BB39" i="2"/>
  <c r="AX39" i="2"/>
  <c r="AW39" i="2"/>
  <c r="AS66" i="2"/>
  <c r="AR66" i="2"/>
  <c r="AN66" i="2"/>
  <c r="AM66" i="2"/>
  <c r="AI66" i="2"/>
  <c r="AH66" i="2"/>
  <c r="AD52" i="2"/>
  <c r="AC52" i="2"/>
  <c r="Y52" i="2"/>
  <c r="X52" i="2"/>
  <c r="T52" i="2"/>
  <c r="S52" i="2"/>
  <c r="O38" i="2"/>
  <c r="N38" i="2"/>
  <c r="J38" i="2"/>
  <c r="I38" i="2"/>
  <c r="E38" i="2"/>
  <c r="D38" i="2"/>
  <c r="BH38" i="2"/>
  <c r="BG38" i="2"/>
  <c r="BC38" i="2"/>
  <c r="BB38" i="2"/>
  <c r="AX38" i="2"/>
  <c r="AW38" i="2"/>
  <c r="AS65" i="2"/>
  <c r="AR65" i="2"/>
  <c r="AN65" i="2"/>
  <c r="AM65" i="2"/>
  <c r="AI65" i="2"/>
  <c r="AH65" i="2"/>
  <c r="AD51" i="2"/>
  <c r="AC51" i="2"/>
  <c r="Y51" i="2"/>
  <c r="X51" i="2"/>
  <c r="T51" i="2"/>
  <c r="S51" i="2"/>
  <c r="O37" i="2"/>
  <c r="N37" i="2"/>
  <c r="J37" i="2"/>
  <c r="I37" i="2"/>
  <c r="E37" i="2"/>
  <c r="D37" i="2"/>
  <c r="BH37" i="2"/>
  <c r="BG37" i="2"/>
  <c r="BC37" i="2"/>
  <c r="BB37" i="2"/>
  <c r="AX37" i="2"/>
  <c r="AW37" i="2"/>
  <c r="AS64" i="2"/>
  <c r="AR64" i="2"/>
  <c r="AN64" i="2"/>
  <c r="AM64" i="2"/>
  <c r="AI64" i="2"/>
  <c r="AH64" i="2"/>
  <c r="AD50" i="2"/>
  <c r="AC50" i="2"/>
  <c r="Y50" i="2"/>
  <c r="X50" i="2"/>
  <c r="T50" i="2"/>
  <c r="S50" i="2"/>
  <c r="O36" i="2"/>
  <c r="N36" i="2"/>
  <c r="J36" i="2"/>
  <c r="I36" i="2"/>
  <c r="E36" i="2"/>
  <c r="D36" i="2"/>
  <c r="BH36" i="2"/>
  <c r="BG36" i="2"/>
  <c r="BC36" i="2"/>
  <c r="BB36" i="2"/>
  <c r="AX36" i="2"/>
  <c r="AW36" i="2"/>
  <c r="AS63" i="2"/>
  <c r="AR63" i="2"/>
  <c r="AN63" i="2"/>
  <c r="AM63" i="2"/>
  <c r="AI63" i="2"/>
  <c r="AH63" i="2"/>
  <c r="AD49" i="2"/>
  <c r="AC49" i="2"/>
  <c r="Y49" i="2"/>
  <c r="X49" i="2"/>
  <c r="T49" i="2"/>
  <c r="S49" i="2"/>
  <c r="O35" i="2"/>
  <c r="N35" i="2"/>
  <c r="J35" i="2"/>
  <c r="I35" i="2"/>
  <c r="E35" i="2"/>
  <c r="D35" i="2"/>
  <c r="BH35" i="2"/>
  <c r="BG35" i="2"/>
  <c r="BC35" i="2"/>
  <c r="BB35" i="2"/>
  <c r="AX35" i="2"/>
  <c r="AW35" i="2"/>
  <c r="AS62" i="2"/>
  <c r="AR62" i="2"/>
  <c r="AN62" i="2"/>
  <c r="AM62" i="2"/>
  <c r="AI62" i="2"/>
  <c r="AH62" i="2"/>
  <c r="AD48" i="2"/>
  <c r="AC48" i="2"/>
  <c r="Y48" i="2"/>
  <c r="X48" i="2"/>
  <c r="T48" i="2"/>
  <c r="S48" i="2"/>
  <c r="O34" i="2"/>
  <c r="N34" i="2"/>
  <c r="J34" i="2"/>
  <c r="I34" i="2"/>
  <c r="E34" i="2"/>
  <c r="D34" i="2"/>
  <c r="BH34" i="2"/>
  <c r="BG34" i="2"/>
  <c r="BC34" i="2"/>
  <c r="BB34" i="2"/>
  <c r="AX34" i="2"/>
  <c r="AW34" i="2"/>
  <c r="AS61" i="2"/>
  <c r="AR61" i="2"/>
  <c r="AN61" i="2"/>
  <c r="AM61" i="2"/>
  <c r="AI61" i="2"/>
  <c r="AH61" i="2"/>
  <c r="AD47" i="2"/>
  <c r="AC47" i="2"/>
  <c r="Y47" i="2"/>
  <c r="X47" i="2"/>
  <c r="T47" i="2"/>
  <c r="S47" i="2"/>
  <c r="O33" i="2"/>
  <c r="N33" i="2"/>
  <c r="J33" i="2"/>
  <c r="I33" i="2"/>
  <c r="E33" i="2"/>
  <c r="D33" i="2"/>
  <c r="BH33" i="2"/>
  <c r="BG33" i="2"/>
  <c r="BC33" i="2"/>
  <c r="BB33" i="2"/>
  <c r="AX33" i="2"/>
  <c r="AW33" i="2"/>
  <c r="AS60" i="2"/>
  <c r="AR60" i="2"/>
  <c r="AN60" i="2"/>
  <c r="AM60" i="2"/>
  <c r="AI60" i="2"/>
  <c r="AH60" i="2"/>
  <c r="AD46" i="2"/>
  <c r="AC46" i="2"/>
  <c r="Y46" i="2"/>
  <c r="X46" i="2"/>
  <c r="T46" i="2"/>
  <c r="S46" i="2"/>
  <c r="O32" i="2"/>
  <c r="N32" i="2"/>
  <c r="J32" i="2"/>
  <c r="I32" i="2"/>
  <c r="E32" i="2"/>
  <c r="D32" i="2"/>
  <c r="BH32" i="2"/>
  <c r="BG32" i="2"/>
  <c r="BC32" i="2"/>
  <c r="BB32" i="2"/>
  <c r="AX32" i="2"/>
  <c r="AW32" i="2"/>
  <c r="AS59" i="2"/>
  <c r="AR59" i="2"/>
  <c r="AN59" i="2"/>
  <c r="AM59" i="2"/>
  <c r="AI59" i="2"/>
  <c r="AH59" i="2"/>
  <c r="AD45" i="2"/>
  <c r="AC45" i="2"/>
  <c r="Y45" i="2"/>
  <c r="X45" i="2"/>
  <c r="T45" i="2"/>
  <c r="S45" i="2"/>
  <c r="O31" i="2"/>
  <c r="N31" i="2"/>
  <c r="J31" i="2"/>
  <c r="I31" i="2"/>
  <c r="E31" i="2"/>
  <c r="D31" i="2"/>
  <c r="BH31" i="2"/>
  <c r="BG31" i="2"/>
  <c r="BC31" i="2"/>
  <c r="BB31" i="2"/>
  <c r="AX31" i="2"/>
  <c r="AW31" i="2"/>
  <c r="AS58" i="2"/>
  <c r="AR58" i="2"/>
  <c r="AN58" i="2"/>
  <c r="AM58" i="2"/>
  <c r="AI58" i="2"/>
  <c r="AH58" i="2"/>
  <c r="AD44" i="2"/>
  <c r="AC44" i="2"/>
  <c r="Y44" i="2"/>
  <c r="X44" i="2"/>
  <c r="T44" i="2"/>
  <c r="S44" i="2"/>
  <c r="O30" i="2"/>
  <c r="N30" i="2"/>
  <c r="J30" i="2"/>
  <c r="I30" i="2"/>
  <c r="E30" i="2"/>
  <c r="D30" i="2"/>
  <c r="BH30" i="2"/>
  <c r="BG30" i="2"/>
  <c r="BC30" i="2"/>
  <c r="BB30" i="2"/>
  <c r="AX30" i="2"/>
  <c r="AW30" i="2"/>
  <c r="AS57" i="2"/>
  <c r="AR57" i="2"/>
  <c r="AN57" i="2"/>
  <c r="AM57" i="2"/>
  <c r="AI57" i="2"/>
  <c r="AH57" i="2"/>
  <c r="AD43" i="2"/>
  <c r="AC43" i="2"/>
  <c r="Y43" i="2"/>
  <c r="X43" i="2"/>
  <c r="T43" i="2"/>
  <c r="S43" i="2"/>
  <c r="O29" i="2"/>
  <c r="N29" i="2"/>
  <c r="J29" i="2"/>
  <c r="I29" i="2"/>
  <c r="E29" i="2"/>
  <c r="D29" i="2"/>
  <c r="BH29" i="2"/>
  <c r="BG29" i="2"/>
  <c r="BC29" i="2"/>
  <c r="BB29" i="2"/>
  <c r="AX29" i="2"/>
  <c r="AW29" i="2"/>
  <c r="AS56" i="2"/>
  <c r="AR56" i="2"/>
  <c r="AN56" i="2"/>
  <c r="AM56" i="2"/>
  <c r="AI56" i="2"/>
  <c r="AH56" i="2"/>
  <c r="AD42" i="2"/>
  <c r="AC42" i="2"/>
  <c r="Y42" i="2"/>
  <c r="X42" i="2"/>
  <c r="T42" i="2"/>
  <c r="S42" i="2"/>
  <c r="O28" i="2"/>
  <c r="N28" i="2"/>
  <c r="J28" i="2"/>
  <c r="I28" i="2"/>
  <c r="E28" i="2"/>
  <c r="D28" i="2"/>
  <c r="BH28" i="2"/>
  <c r="BG28" i="2"/>
  <c r="BC28" i="2"/>
  <c r="BB28" i="2"/>
  <c r="AX28" i="2"/>
  <c r="AW28" i="2"/>
  <c r="AS55" i="2"/>
  <c r="AR55" i="2"/>
  <c r="AN55" i="2"/>
  <c r="AM55" i="2"/>
  <c r="AI55" i="2"/>
  <c r="AH55" i="2"/>
  <c r="AD41" i="2"/>
  <c r="AC41" i="2"/>
  <c r="Y41" i="2"/>
  <c r="X41" i="2"/>
  <c r="T41" i="2"/>
  <c r="S41" i="2"/>
  <c r="O27" i="2"/>
  <c r="N27" i="2"/>
  <c r="J27" i="2"/>
  <c r="I27" i="2"/>
  <c r="E27" i="2"/>
  <c r="D27" i="2"/>
  <c r="BH27" i="2"/>
  <c r="BG27" i="2"/>
  <c r="BC27" i="2"/>
  <c r="BC8" i="2" s="1"/>
  <c r="BB27" i="2"/>
  <c r="AX27" i="2"/>
  <c r="AW27" i="2"/>
  <c r="AS54" i="2"/>
  <c r="AR54" i="2"/>
  <c r="AN54" i="2"/>
  <c r="AM54" i="2"/>
  <c r="AI54" i="2"/>
  <c r="AH54" i="2"/>
  <c r="AD40" i="2"/>
  <c r="AC40" i="2"/>
  <c r="Y40" i="2"/>
  <c r="X40" i="2"/>
  <c r="T40" i="2"/>
  <c r="S40" i="2"/>
  <c r="O26" i="2"/>
  <c r="N26" i="2"/>
  <c r="J26" i="2"/>
  <c r="I26" i="2"/>
  <c r="E26" i="2"/>
  <c r="D26" i="2"/>
  <c r="BH26" i="2"/>
  <c r="BG26" i="2"/>
  <c r="BC26" i="2"/>
  <c r="BB26" i="2"/>
  <c r="AX26" i="2"/>
  <c r="AW26" i="2"/>
  <c r="AS53" i="2"/>
  <c r="AR53" i="2"/>
  <c r="AN53" i="2"/>
  <c r="AM53" i="2"/>
  <c r="AI53" i="2"/>
  <c r="AH53" i="2"/>
  <c r="AD39" i="2"/>
  <c r="AC39" i="2"/>
  <c r="Y39" i="2"/>
  <c r="X39" i="2"/>
  <c r="T39" i="2"/>
  <c r="S39" i="2"/>
  <c r="O25" i="2"/>
  <c r="N25" i="2"/>
  <c r="J25" i="2"/>
  <c r="I25" i="2"/>
  <c r="E25" i="2"/>
  <c r="D25" i="2"/>
  <c r="BH25" i="2"/>
  <c r="BG25" i="2"/>
  <c r="BC25" i="2"/>
  <c r="BB25" i="2"/>
  <c r="AX25" i="2"/>
  <c r="AW25" i="2"/>
  <c r="AS52" i="2"/>
  <c r="AR52" i="2"/>
  <c r="AN52" i="2"/>
  <c r="AM52" i="2"/>
  <c r="AI52" i="2"/>
  <c r="AH52" i="2"/>
  <c r="AD38" i="2"/>
  <c r="AC38" i="2"/>
  <c r="Y38" i="2"/>
  <c r="X38" i="2"/>
  <c r="T38" i="2"/>
  <c r="S38" i="2"/>
  <c r="O24" i="2"/>
  <c r="N24" i="2"/>
  <c r="J24" i="2"/>
  <c r="I24" i="2"/>
  <c r="E24" i="2"/>
  <c r="D24" i="2"/>
  <c r="BH24" i="2"/>
  <c r="BG24" i="2"/>
  <c r="BC24" i="2"/>
  <c r="BB24" i="2"/>
  <c r="AX24" i="2"/>
  <c r="AW24" i="2"/>
  <c r="AS51" i="2"/>
  <c r="AR51" i="2"/>
  <c r="AN51" i="2"/>
  <c r="AM51" i="2"/>
  <c r="AI51" i="2"/>
  <c r="AH51" i="2"/>
  <c r="AD37" i="2"/>
  <c r="AC37" i="2"/>
  <c r="Y37" i="2"/>
  <c r="X37" i="2"/>
  <c r="T37" i="2"/>
  <c r="S37" i="2"/>
  <c r="O23" i="2"/>
  <c r="N23" i="2"/>
  <c r="J23" i="2"/>
  <c r="I23" i="2"/>
  <c r="E23" i="2"/>
  <c r="D23" i="2"/>
  <c r="BH23" i="2"/>
  <c r="BG23" i="2"/>
  <c r="BC23" i="2"/>
  <c r="BB23" i="2"/>
  <c r="AX23" i="2"/>
  <c r="AW23" i="2"/>
  <c r="AS50" i="2"/>
  <c r="AR50" i="2"/>
  <c r="AN50" i="2"/>
  <c r="AM50" i="2"/>
  <c r="AI50" i="2"/>
  <c r="AH50" i="2"/>
  <c r="AD36" i="2"/>
  <c r="AC36" i="2"/>
  <c r="Y36" i="2"/>
  <c r="X36" i="2"/>
  <c r="T36" i="2"/>
  <c r="S36" i="2"/>
  <c r="O22" i="2"/>
  <c r="O8" i="2" s="1"/>
  <c r="N22" i="2"/>
  <c r="J22" i="2"/>
  <c r="I22" i="2"/>
  <c r="E22" i="2"/>
  <c r="D22" i="2"/>
  <c r="BH22" i="2"/>
  <c r="BG22" i="2"/>
  <c r="BC22" i="2"/>
  <c r="BB22" i="2"/>
  <c r="AX22" i="2"/>
  <c r="AW22" i="2"/>
  <c r="AS49" i="2"/>
  <c r="AR49" i="2"/>
  <c r="AN49" i="2"/>
  <c r="AM49" i="2"/>
  <c r="AI49" i="2"/>
  <c r="AH49" i="2"/>
  <c r="AD35" i="2"/>
  <c r="AC35" i="2"/>
  <c r="Y35" i="2"/>
  <c r="X35" i="2"/>
  <c r="T35" i="2"/>
  <c r="S35" i="2"/>
  <c r="O21" i="2"/>
  <c r="N21" i="2"/>
  <c r="J21" i="2"/>
  <c r="I21" i="2"/>
  <c r="E21" i="2"/>
  <c r="D21" i="2"/>
  <c r="BH21" i="2"/>
  <c r="BG21" i="2"/>
  <c r="BC21" i="2"/>
  <c r="BB21" i="2"/>
  <c r="AX21" i="2"/>
  <c r="AW21" i="2"/>
  <c r="AS48" i="2"/>
  <c r="AR48" i="2"/>
  <c r="AN48" i="2"/>
  <c r="AM48" i="2"/>
  <c r="AI48" i="2"/>
  <c r="AH48" i="2"/>
  <c r="AD34" i="2"/>
  <c r="AC34" i="2"/>
  <c r="Y34" i="2"/>
  <c r="X34" i="2"/>
  <c r="T34" i="2"/>
  <c r="S34" i="2"/>
  <c r="O20" i="2"/>
  <c r="N20" i="2"/>
  <c r="J20" i="2"/>
  <c r="I20" i="2"/>
  <c r="E20" i="2"/>
  <c r="D20" i="2"/>
  <c r="BH20" i="2"/>
  <c r="BG20" i="2"/>
  <c r="BC20" i="2"/>
  <c r="BB20" i="2"/>
  <c r="AX20" i="2"/>
  <c r="AW20" i="2"/>
  <c r="AS47" i="2"/>
  <c r="AR47" i="2"/>
  <c r="AN47" i="2"/>
  <c r="AM47" i="2"/>
  <c r="AI47" i="2"/>
  <c r="AH47" i="2"/>
  <c r="AD33" i="2"/>
  <c r="AC33" i="2"/>
  <c r="Y33" i="2"/>
  <c r="X33" i="2"/>
  <c r="T33" i="2"/>
  <c r="S33" i="2"/>
  <c r="O19" i="2"/>
  <c r="N19" i="2"/>
  <c r="J19" i="2"/>
  <c r="I19" i="2"/>
  <c r="E19" i="2"/>
  <c r="D19" i="2"/>
  <c r="BH19" i="2"/>
  <c r="BG19" i="2"/>
  <c r="BC19" i="2"/>
  <c r="BB19" i="2"/>
  <c r="AX19" i="2"/>
  <c r="AW19" i="2"/>
  <c r="AS46" i="2"/>
  <c r="AR46" i="2"/>
  <c r="AN46" i="2"/>
  <c r="AM46" i="2"/>
  <c r="AI46" i="2"/>
  <c r="AH46" i="2"/>
  <c r="AD32" i="2"/>
  <c r="AC32" i="2"/>
  <c r="Y32" i="2"/>
  <c r="X32" i="2"/>
  <c r="T32" i="2"/>
  <c r="S32" i="2"/>
  <c r="O18" i="2"/>
  <c r="N18" i="2"/>
  <c r="J18" i="2"/>
  <c r="I18" i="2"/>
  <c r="E18" i="2"/>
  <c r="D18" i="2"/>
  <c r="BH18" i="2"/>
  <c r="BG18" i="2"/>
  <c r="BC18" i="2"/>
  <c r="BB18" i="2"/>
  <c r="AX18" i="2"/>
  <c r="AW18" i="2"/>
  <c r="AS45" i="2"/>
  <c r="AR45" i="2"/>
  <c r="AN45" i="2"/>
  <c r="AM45" i="2"/>
  <c r="AI45" i="2"/>
  <c r="AH45" i="2"/>
  <c r="AD31" i="2"/>
  <c r="AC31" i="2"/>
  <c r="Y31" i="2"/>
  <c r="X31" i="2"/>
  <c r="T31" i="2"/>
  <c r="S31" i="2"/>
  <c r="O17" i="2"/>
  <c r="N17" i="2"/>
  <c r="J17" i="2"/>
  <c r="I17" i="2"/>
  <c r="E17" i="2"/>
  <c r="D17" i="2"/>
  <c r="BH17" i="2"/>
  <c r="BG17" i="2"/>
  <c r="BC17" i="2"/>
  <c r="BB17" i="2"/>
  <c r="AX17" i="2"/>
  <c r="AW17" i="2"/>
  <c r="AS44" i="2"/>
  <c r="AR44" i="2"/>
  <c r="AN44" i="2"/>
  <c r="AM44" i="2"/>
  <c r="AI44" i="2"/>
  <c r="AH44" i="2"/>
  <c r="AD30" i="2"/>
  <c r="AC30" i="2"/>
  <c r="Y30" i="2"/>
  <c r="X30" i="2"/>
  <c r="T30" i="2"/>
  <c r="S30" i="2"/>
  <c r="O16" i="2"/>
  <c r="N16" i="2"/>
  <c r="J16" i="2"/>
  <c r="I16" i="2"/>
  <c r="E16" i="2"/>
  <c r="D16" i="2"/>
  <c r="BH16" i="2"/>
  <c r="BG16" i="2"/>
  <c r="BC16" i="2"/>
  <c r="BB16" i="2"/>
  <c r="AX16" i="2"/>
  <c r="AW16" i="2"/>
  <c r="AS43" i="2"/>
  <c r="AR43" i="2"/>
  <c r="AN43" i="2"/>
  <c r="AM43" i="2"/>
  <c r="AI43" i="2"/>
  <c r="AH43" i="2"/>
  <c r="AD29" i="2"/>
  <c r="AC29" i="2"/>
  <c r="Y29" i="2"/>
  <c r="X29" i="2"/>
  <c r="T29" i="2"/>
  <c r="S29" i="2"/>
  <c r="O15" i="2"/>
  <c r="N15" i="2"/>
  <c r="J15" i="2"/>
  <c r="I15" i="2"/>
  <c r="E15" i="2"/>
  <c r="D15" i="2"/>
  <c r="BH15" i="2"/>
  <c r="BG15" i="2"/>
  <c r="BC15" i="2"/>
  <c r="BB15" i="2"/>
  <c r="AX15" i="2"/>
  <c r="AW15" i="2"/>
  <c r="AS42" i="2"/>
  <c r="AR42" i="2"/>
  <c r="AN42" i="2"/>
  <c r="AM42" i="2"/>
  <c r="AI42" i="2"/>
  <c r="AH42" i="2"/>
  <c r="AD28" i="2"/>
  <c r="AC28" i="2"/>
  <c r="Y28" i="2"/>
  <c r="X28" i="2"/>
  <c r="T28" i="2"/>
  <c r="S28" i="2"/>
  <c r="O14" i="2"/>
  <c r="N14" i="2"/>
  <c r="J14" i="2"/>
  <c r="I14" i="2"/>
  <c r="E14" i="2"/>
  <c r="D14" i="2"/>
  <c r="BH14" i="2"/>
  <c r="BG14" i="2"/>
  <c r="BC14" i="2"/>
  <c r="BB14" i="2"/>
  <c r="AX14" i="2"/>
  <c r="AW14" i="2"/>
  <c r="AS41" i="2"/>
  <c r="AR41" i="2"/>
  <c r="AN41" i="2"/>
  <c r="AM41" i="2"/>
  <c r="AI41" i="2"/>
  <c r="AH41" i="2"/>
  <c r="AD27" i="2"/>
  <c r="AC27" i="2"/>
  <c r="Y27" i="2"/>
  <c r="X27" i="2"/>
  <c r="T27" i="2"/>
  <c r="S27" i="2"/>
  <c r="O13" i="2"/>
  <c r="N13" i="2"/>
  <c r="J13" i="2"/>
  <c r="I13" i="2"/>
  <c r="E13" i="2"/>
  <c r="D13" i="2"/>
  <c r="BH13" i="2"/>
  <c r="BG13" i="2"/>
  <c r="BC13" i="2"/>
  <c r="BB13" i="2"/>
  <c r="AX13" i="2"/>
  <c r="AW13" i="2"/>
  <c r="AS40" i="2"/>
  <c r="AR40" i="2"/>
  <c r="AN40" i="2"/>
  <c r="AM40" i="2"/>
  <c r="AI40" i="2"/>
  <c r="AH40" i="2"/>
  <c r="AD26" i="2"/>
  <c r="AC26" i="2"/>
  <c r="Y26" i="2"/>
  <c r="X26" i="2"/>
  <c r="T26" i="2"/>
  <c r="S26" i="2"/>
  <c r="N12" i="2"/>
  <c r="I12" i="2"/>
  <c r="D12" i="2"/>
  <c r="BG12" i="2"/>
  <c r="BB12" i="2"/>
  <c r="AW12" i="2"/>
  <c r="AS39" i="2"/>
  <c r="AR39" i="2"/>
  <c r="AN39" i="2"/>
  <c r="AM39" i="2"/>
  <c r="AI39" i="2"/>
  <c r="AH39" i="2"/>
  <c r="AD25" i="2"/>
  <c r="AC25" i="2"/>
  <c r="Y25" i="2"/>
  <c r="X25" i="2"/>
  <c r="T25" i="2"/>
  <c r="S25" i="2"/>
  <c r="AS38" i="2"/>
  <c r="AR38" i="2"/>
  <c r="AN38" i="2"/>
  <c r="AM38" i="2"/>
  <c r="AI38" i="2"/>
  <c r="AH38" i="2"/>
  <c r="AD24" i="2"/>
  <c r="AC24" i="2"/>
  <c r="Y24" i="2"/>
  <c r="X24" i="2"/>
  <c r="T24" i="2"/>
  <c r="S24" i="2"/>
  <c r="AS37" i="2"/>
  <c r="AR37" i="2"/>
  <c r="AN37" i="2"/>
  <c r="AM37" i="2"/>
  <c r="AI37" i="2"/>
  <c r="AH37" i="2"/>
  <c r="AD23" i="2"/>
  <c r="AC23" i="2"/>
  <c r="Y23" i="2"/>
  <c r="X23" i="2"/>
  <c r="T23" i="2"/>
  <c r="S23" i="2"/>
  <c r="AS36" i="2"/>
  <c r="AR36" i="2"/>
  <c r="AN36" i="2"/>
  <c r="AM36" i="2"/>
  <c r="AI36" i="2"/>
  <c r="AH36" i="2"/>
  <c r="AD22" i="2"/>
  <c r="AC22" i="2"/>
  <c r="Y22" i="2"/>
  <c r="X22" i="2"/>
  <c r="T22" i="2"/>
  <c r="S22" i="2"/>
  <c r="AS35" i="2"/>
  <c r="AR35" i="2"/>
  <c r="AN35" i="2"/>
  <c r="AM35" i="2"/>
  <c r="AI35" i="2"/>
  <c r="AH35" i="2"/>
  <c r="AD21" i="2"/>
  <c r="AC21" i="2"/>
  <c r="Y21" i="2"/>
  <c r="X21" i="2"/>
  <c r="T21" i="2"/>
  <c r="S21" i="2"/>
  <c r="AS34" i="2"/>
  <c r="AR34" i="2"/>
  <c r="AN34" i="2"/>
  <c r="AM34" i="2"/>
  <c r="AI34" i="2"/>
  <c r="AH34" i="2"/>
  <c r="AD20" i="2"/>
  <c r="AC20" i="2"/>
  <c r="Y20" i="2"/>
  <c r="X20" i="2"/>
  <c r="T20" i="2"/>
  <c r="S20" i="2"/>
  <c r="AS33" i="2"/>
  <c r="AR33" i="2"/>
  <c r="AN33" i="2"/>
  <c r="AM33" i="2"/>
  <c r="AI33" i="2"/>
  <c r="AH33" i="2"/>
  <c r="AD19" i="2"/>
  <c r="AC19" i="2"/>
  <c r="Y19" i="2"/>
  <c r="X19" i="2"/>
  <c r="T19" i="2"/>
  <c r="S19" i="2"/>
  <c r="AS32" i="2"/>
  <c r="AR32" i="2"/>
  <c r="AN32" i="2"/>
  <c r="AM32" i="2"/>
  <c r="AI32" i="2"/>
  <c r="AH32" i="2"/>
  <c r="AD18" i="2"/>
  <c r="AC18" i="2"/>
  <c r="Y18" i="2"/>
  <c r="X18" i="2"/>
  <c r="T18" i="2"/>
  <c r="S18" i="2"/>
  <c r="AS31" i="2"/>
  <c r="AR31" i="2"/>
  <c r="AN31" i="2"/>
  <c r="AM31" i="2"/>
  <c r="AI31" i="2"/>
  <c r="AH31" i="2"/>
  <c r="AD17" i="2"/>
  <c r="AC17" i="2"/>
  <c r="Y17" i="2"/>
  <c r="X17" i="2"/>
  <c r="T17" i="2"/>
  <c r="S17" i="2"/>
  <c r="AS30" i="2"/>
  <c r="AR30" i="2"/>
  <c r="AN30" i="2"/>
  <c r="AM30" i="2"/>
  <c r="AI30" i="2"/>
  <c r="AH30" i="2"/>
  <c r="AD16" i="2"/>
  <c r="AC16" i="2"/>
  <c r="Y16" i="2"/>
  <c r="X16" i="2"/>
  <c r="T16" i="2"/>
  <c r="S16" i="2"/>
  <c r="AS29" i="2"/>
  <c r="AR29" i="2"/>
  <c r="AN29" i="2"/>
  <c r="AM29" i="2"/>
  <c r="AI29" i="2"/>
  <c r="AH29" i="2"/>
  <c r="AD15" i="2"/>
  <c r="AC15" i="2"/>
  <c r="Y15" i="2"/>
  <c r="X15" i="2"/>
  <c r="T15" i="2"/>
  <c r="S15" i="2"/>
  <c r="AS28" i="2"/>
  <c r="AR28" i="2"/>
  <c r="AN28" i="2"/>
  <c r="AM28" i="2"/>
  <c r="AI28" i="2"/>
  <c r="AH28" i="2"/>
  <c r="AD14" i="2"/>
  <c r="AC14" i="2"/>
  <c r="Y14" i="2"/>
  <c r="X14" i="2"/>
  <c r="T14" i="2"/>
  <c r="S14" i="2"/>
  <c r="AS27" i="2"/>
  <c r="AR27" i="2"/>
  <c r="AN27" i="2"/>
  <c r="AM27" i="2"/>
  <c r="AI27" i="2"/>
  <c r="AH27" i="2"/>
  <c r="AD13" i="2"/>
  <c r="AC13" i="2"/>
  <c r="Y13" i="2"/>
  <c r="X13" i="2"/>
  <c r="T13" i="2"/>
  <c r="S13" i="2"/>
  <c r="AS26" i="2"/>
  <c r="AR26" i="2"/>
  <c r="AN26" i="2"/>
  <c r="AM26" i="2"/>
  <c r="AI26" i="2"/>
  <c r="AH26" i="2"/>
  <c r="AC12" i="2"/>
  <c r="X12" i="2"/>
  <c r="S12" i="2"/>
  <c r="AS25" i="2"/>
  <c r="AR25" i="2"/>
  <c r="AN25" i="2"/>
  <c r="AM25" i="2"/>
  <c r="AI25" i="2"/>
  <c r="AH25" i="2"/>
  <c r="AS24" i="2"/>
  <c r="AR24" i="2"/>
  <c r="AN24" i="2"/>
  <c r="AM24" i="2"/>
  <c r="AI24" i="2"/>
  <c r="AH24" i="2"/>
  <c r="AS23" i="2"/>
  <c r="AR23" i="2"/>
  <c r="AN23" i="2"/>
  <c r="AM23" i="2"/>
  <c r="AI23" i="2"/>
  <c r="AH23" i="2"/>
  <c r="AS22" i="2"/>
  <c r="AR22" i="2"/>
  <c r="AN22" i="2"/>
  <c r="AM22" i="2"/>
  <c r="AI22" i="2"/>
  <c r="AH22" i="2"/>
  <c r="AS21" i="2"/>
  <c r="AR21" i="2"/>
  <c r="AN21" i="2"/>
  <c r="AM21" i="2"/>
  <c r="AI21" i="2"/>
  <c r="AH21" i="2"/>
  <c r="AS20" i="2"/>
  <c r="AR20" i="2"/>
  <c r="AN20" i="2"/>
  <c r="AM20" i="2"/>
  <c r="AI20" i="2"/>
  <c r="AH20" i="2"/>
  <c r="AS19" i="2"/>
  <c r="AR19" i="2"/>
  <c r="AN19" i="2"/>
  <c r="AM19" i="2"/>
  <c r="AI19" i="2"/>
  <c r="AH19" i="2"/>
  <c r="AS18" i="2"/>
  <c r="AR18" i="2"/>
  <c r="AN18" i="2"/>
  <c r="AM18" i="2"/>
  <c r="AI18" i="2"/>
  <c r="AH18" i="2"/>
  <c r="AS17" i="2"/>
  <c r="AR17" i="2"/>
  <c r="AN17" i="2"/>
  <c r="AM17" i="2"/>
  <c r="AI17" i="2"/>
  <c r="AH17" i="2"/>
  <c r="AS16" i="2"/>
  <c r="AR16" i="2"/>
  <c r="AN16" i="2"/>
  <c r="AM16" i="2"/>
  <c r="AI16" i="2"/>
  <c r="AH16" i="2"/>
  <c r="AS15" i="2"/>
  <c r="AR15" i="2"/>
  <c r="AN15" i="2"/>
  <c r="AM15" i="2"/>
  <c r="AI15" i="2"/>
  <c r="AH15" i="2"/>
  <c r="AS14" i="2"/>
  <c r="AR14" i="2"/>
  <c r="AN14" i="2"/>
  <c r="AM14" i="2"/>
  <c r="AI14" i="2"/>
  <c r="AH14" i="2"/>
  <c r="AS13" i="2"/>
  <c r="AR13" i="2"/>
  <c r="AN13" i="2"/>
  <c r="AM13" i="2"/>
  <c r="AI13" i="2"/>
  <c r="AH13" i="2"/>
  <c r="AR12" i="2"/>
  <c r="AM12" i="2"/>
  <c r="AH12" i="2"/>
  <c r="T8" i="2" l="1"/>
  <c r="BL13" i="2" s="1"/>
  <c r="BH8" i="2"/>
  <c r="BN15" i="2" s="1"/>
  <c r="J8" i="2"/>
  <c r="BM12" i="2" s="1"/>
  <c r="AX8" i="2"/>
  <c r="BL15" i="2" s="1"/>
  <c r="Y8" i="2"/>
  <c r="BM13" i="2" s="1"/>
  <c r="E8" i="2"/>
  <c r="BL12" i="2" s="1"/>
  <c r="AN8" i="2"/>
  <c r="AI8" i="2"/>
  <c r="BL14" i="2" s="1"/>
  <c r="AS8" i="2"/>
  <c r="BN14" i="2" s="1"/>
  <c r="AD8" i="2"/>
  <c r="BN13" i="2" s="1"/>
  <c r="BM15" i="2"/>
  <c r="BM14" i="2"/>
  <c r="BN12" i="2"/>
  <c r="BO15" i="2" l="1"/>
  <c r="BP15" i="2"/>
  <c r="BO14" i="2"/>
  <c r="BO13" i="2"/>
  <c r="BP14" i="2"/>
  <c r="BP13" i="2"/>
  <c r="BL25" i="2"/>
  <c r="BL22" i="2"/>
  <c r="BL23" i="2"/>
  <c r="BL24" i="2"/>
  <c r="BN24" i="2"/>
  <c r="BN23" i="2"/>
  <c r="BN25" i="2"/>
  <c r="BN22" i="2"/>
  <c r="BP12" i="2"/>
  <c r="BM24" i="2"/>
  <c r="BM25" i="2"/>
  <c r="BM23" i="2"/>
  <c r="BO12" i="2"/>
  <c r="BM22" i="2"/>
  <c r="BO24" i="2" l="1"/>
  <c r="BP23" i="2"/>
  <c r="BO23" i="2"/>
  <c r="BP22" i="2"/>
  <c r="BP25" i="2"/>
  <c r="BP24" i="2"/>
  <c r="BO22" i="2"/>
  <c r="BO25" i="2"/>
</calcChain>
</file>

<file path=xl/sharedStrings.xml><?xml version="1.0" encoding="utf-8"?>
<sst xmlns="http://schemas.openxmlformats.org/spreadsheetml/2006/main" count="116" uniqueCount="31">
  <si>
    <t>Intensity</t>
  </si>
  <si>
    <t>-</t>
  </si>
  <si>
    <t>Repeat 1</t>
  </si>
  <si>
    <t>Repeat 2</t>
  </si>
  <si>
    <t>Repeat 3</t>
  </si>
  <si>
    <t>Mean</t>
  </si>
  <si>
    <t>St Dev</t>
  </si>
  <si>
    <t>Peak Areas</t>
  </si>
  <si>
    <t>Peptide</t>
  </si>
  <si>
    <t>Normalised</t>
  </si>
  <si>
    <t>Normalised Peptide Abundances:</t>
  </si>
  <si>
    <t>Normalized</t>
  </si>
  <si>
    <t>Raw</t>
  </si>
  <si>
    <t>Retention
Time (mins)</t>
  </si>
  <si>
    <t>Threshold for area calculation</t>
  </si>
  <si>
    <t>Repeat #1</t>
  </si>
  <si>
    <t>Repeat #2</t>
  </si>
  <si>
    <t>Repeat #3</t>
  </si>
  <si>
    <t>Peak
Area</t>
  </si>
  <si>
    <t>PrP 81-105 + TMPP</t>
  </si>
  <si>
    <t>PrP 85-105 + TMPP</t>
  </si>
  <si>
    <t>PrP 89-105 + TMPP</t>
  </si>
  <si>
    <t>PrP 91-105 + TMPP</t>
  </si>
  <si>
    <t>Aggregated Data Summary:</t>
  </si>
  <si>
    <t>Raw Peptide Peak Areas:</t>
  </si>
  <si>
    <t>PrP 81-105</t>
  </si>
  <si>
    <t>PrP 85-105</t>
  </si>
  <si>
    <t>PrP 89-105</t>
  </si>
  <si>
    <t>PrP 91-105</t>
  </si>
  <si>
    <r>
      <t xml:space="preserve">Quantification of TMPP-Labelled N-terminal Peptides in PrP from Purified </t>
    </r>
    <r>
      <rPr>
        <b/>
        <i/>
        <u/>
        <sz val="18"/>
        <color theme="1"/>
        <rFont val="Calibri"/>
        <family val="2"/>
        <scheme val="minor"/>
      </rPr>
      <t xml:space="preserve">Ex Vivo </t>
    </r>
    <r>
      <rPr>
        <b/>
        <u/>
        <sz val="18"/>
        <color theme="1"/>
        <rFont val="Calibri"/>
        <family val="2"/>
        <scheme val="minor"/>
      </rPr>
      <t>prion rods   -   ME7</t>
    </r>
  </si>
  <si>
    <t>Extracted Ion Chromatogram Data for [ M + 2H + TMPP ], [ M + 3H + TMPP ] and [ M + 4H + TMPP ] peptide ions for PrP 85-, 89- and 91-105 and [ M + 3H + TMPP ], [ M + 4H + TMPP ] and [ M + 5H + TMPP ] peptide ions for PrP 81-105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</si>
</sst>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A5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3" fillId="0" borderId="0" xfId="0" applyFont="1"/>
    <xf numFmtId="10" fontId="0" fillId="0" borderId="0" xfId="0" applyNumberFormat="1"/>
    <xf numFmtId="0" fontId="4" fillId="0" borderId="0" xfId="0" applyFont="1"/>
    <xf numFmtId="164" fontId="0" fillId="0" borderId="0" xfId="1" applyNumberFormat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0" fontId="2" fillId="2" borderId="0" xfId="0" applyNumberFormat="1" applyFont="1" applyFill="1"/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61B55E"/>
      <color rgb="FFA6529A"/>
      <color rgb="FFD3A5CC"/>
      <color rgb="FFCC99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ME7</c:v>
          </c:tx>
          <c:spPr>
            <a:solidFill>
              <a:srgbClr val="A6529A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'ME7 N-term labelling'!$BP$22:$BP$25</c:f>
                <c:numCache>
                  <c:formatCode>General</c:formatCode>
                  <c:ptCount val="4"/>
                  <c:pt idx="0">
                    <c:v>3.089397696260703E-3</c:v>
                  </c:pt>
                  <c:pt idx="1">
                    <c:v>9.6262148473600997E-3</c:v>
                  </c:pt>
                  <c:pt idx="2">
                    <c:v>7.9910197673864342E-3</c:v>
                  </c:pt>
                  <c:pt idx="3">
                    <c:v>4.0618182916293587E-3</c:v>
                  </c:pt>
                </c:numCache>
              </c:numRef>
            </c:plus>
            <c:minus>
              <c:numRef>
                <c:f>'ME7 N-term labelling'!$BP$22:$BP$25</c:f>
                <c:numCache>
                  <c:formatCode>General</c:formatCode>
                  <c:ptCount val="4"/>
                  <c:pt idx="0">
                    <c:v>3.089397696260703E-3</c:v>
                  </c:pt>
                  <c:pt idx="1">
                    <c:v>9.6262148473600997E-3</c:v>
                  </c:pt>
                  <c:pt idx="2">
                    <c:v>7.9910197673864342E-3</c:v>
                  </c:pt>
                  <c:pt idx="3">
                    <c:v>4.0618182916293587E-3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'ME7 N-term labelling'!$BK$12:$BK$15</c:f>
              <c:strCache>
                <c:ptCount val="4"/>
                <c:pt idx="0">
                  <c:v>PrP 81-105</c:v>
                </c:pt>
                <c:pt idx="1">
                  <c:v>PrP 85-105</c:v>
                </c:pt>
                <c:pt idx="2">
                  <c:v>PrP 89-105</c:v>
                </c:pt>
                <c:pt idx="3">
                  <c:v>PrP 91-105</c:v>
                </c:pt>
              </c:strCache>
            </c:strRef>
          </c:cat>
          <c:val>
            <c:numRef>
              <c:f>'ME7 N-term labelling'!$BO$22:$BO$25</c:f>
              <c:numCache>
                <c:formatCode>0.0%</c:formatCode>
                <c:ptCount val="4"/>
                <c:pt idx="0">
                  <c:v>0.10503362075180291</c:v>
                </c:pt>
                <c:pt idx="1">
                  <c:v>0.10209595652579419</c:v>
                </c:pt>
                <c:pt idx="2">
                  <c:v>0.72325033923842097</c:v>
                </c:pt>
                <c:pt idx="3">
                  <c:v>6.962008348398209E-2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5-41AE-B73C-45FA0A735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61091087"/>
        <c:axId val="1361092751"/>
      </c:barChart>
      <c:catAx>
        <c:axId val="1361091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1092751"/>
        <c:crosses val="autoZero"/>
        <c:auto val="1"/>
        <c:lblAlgn val="ctr"/>
        <c:lblOffset val="100"/>
        <c:noMultiLvlLbl val="0"/>
      </c:catAx>
      <c:valAx>
        <c:axId val="136109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1091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/>
              <a:t>PrP 81-105</a:t>
            </a:r>
          </a:p>
        </c:rich>
      </c:tx>
      <c:layout>
        <c:manualLayout>
          <c:xMode val="edge"/>
          <c:yMode val="edge"/>
          <c:x val="4.7345380537835102E-2"/>
          <c:y val="9.9313827472018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Repeat 1</c:v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labelling'!$B$12:$B$80</c:f>
              <c:numCache>
                <c:formatCode>General</c:formatCode>
                <c:ptCount val="69"/>
                <c:pt idx="0">
                  <c:v>12.404</c:v>
                </c:pt>
                <c:pt idx="1">
                  <c:v>12.411</c:v>
                </c:pt>
                <c:pt idx="2">
                  <c:v>12.417999999999999</c:v>
                </c:pt>
                <c:pt idx="3">
                  <c:v>12.425000000000001</c:v>
                </c:pt>
                <c:pt idx="4">
                  <c:v>12.432</c:v>
                </c:pt>
                <c:pt idx="5">
                  <c:v>12.439</c:v>
                </c:pt>
                <c:pt idx="6">
                  <c:v>12.446999999999999</c:v>
                </c:pt>
                <c:pt idx="7">
                  <c:v>12.454000000000001</c:v>
                </c:pt>
                <c:pt idx="8">
                  <c:v>12.461</c:v>
                </c:pt>
                <c:pt idx="9">
                  <c:v>12.468</c:v>
                </c:pt>
                <c:pt idx="10">
                  <c:v>12.475</c:v>
                </c:pt>
                <c:pt idx="11">
                  <c:v>12.481999999999999</c:v>
                </c:pt>
                <c:pt idx="12">
                  <c:v>12.49</c:v>
                </c:pt>
                <c:pt idx="13">
                  <c:v>12.497</c:v>
                </c:pt>
                <c:pt idx="14">
                  <c:v>12.504</c:v>
                </c:pt>
                <c:pt idx="15">
                  <c:v>12.510999999999999</c:v>
                </c:pt>
                <c:pt idx="16">
                  <c:v>12.518000000000001</c:v>
                </c:pt>
                <c:pt idx="17">
                  <c:v>12.525</c:v>
                </c:pt>
                <c:pt idx="18">
                  <c:v>12.532</c:v>
                </c:pt>
                <c:pt idx="19">
                  <c:v>12.54</c:v>
                </c:pt>
                <c:pt idx="20">
                  <c:v>12.547000000000001</c:v>
                </c:pt>
                <c:pt idx="21">
                  <c:v>12.554</c:v>
                </c:pt>
                <c:pt idx="22">
                  <c:v>12.561</c:v>
                </c:pt>
                <c:pt idx="23">
                  <c:v>12.568</c:v>
                </c:pt>
                <c:pt idx="24">
                  <c:v>12.574999999999999</c:v>
                </c:pt>
                <c:pt idx="25">
                  <c:v>12.582000000000001</c:v>
                </c:pt>
                <c:pt idx="26">
                  <c:v>12.59</c:v>
                </c:pt>
                <c:pt idx="27">
                  <c:v>12.597</c:v>
                </c:pt>
                <c:pt idx="28">
                  <c:v>12.603999999999999</c:v>
                </c:pt>
                <c:pt idx="29">
                  <c:v>12.611000000000001</c:v>
                </c:pt>
                <c:pt idx="30">
                  <c:v>12.618</c:v>
                </c:pt>
                <c:pt idx="31">
                  <c:v>12.625</c:v>
                </c:pt>
                <c:pt idx="32">
                  <c:v>12.638999999999999</c:v>
                </c:pt>
                <c:pt idx="33">
                  <c:v>12.646000000000001</c:v>
                </c:pt>
                <c:pt idx="34">
                  <c:v>12.653</c:v>
                </c:pt>
                <c:pt idx="35">
                  <c:v>12.66</c:v>
                </c:pt>
                <c:pt idx="36">
                  <c:v>12.667999999999999</c:v>
                </c:pt>
                <c:pt idx="37">
                  <c:v>12.675000000000001</c:v>
                </c:pt>
                <c:pt idx="38">
                  <c:v>12.682</c:v>
                </c:pt>
                <c:pt idx="39">
                  <c:v>12.689</c:v>
                </c:pt>
                <c:pt idx="40">
                  <c:v>12.696</c:v>
                </c:pt>
                <c:pt idx="41">
                  <c:v>12.702999999999999</c:v>
                </c:pt>
                <c:pt idx="42">
                  <c:v>12.71</c:v>
                </c:pt>
                <c:pt idx="43">
                  <c:v>12.718</c:v>
                </c:pt>
                <c:pt idx="44">
                  <c:v>12.725</c:v>
                </c:pt>
                <c:pt idx="45">
                  <c:v>12.731999999999999</c:v>
                </c:pt>
                <c:pt idx="46">
                  <c:v>12.739000000000001</c:v>
                </c:pt>
                <c:pt idx="47">
                  <c:v>12.746</c:v>
                </c:pt>
                <c:pt idx="48">
                  <c:v>12.753</c:v>
                </c:pt>
                <c:pt idx="49">
                  <c:v>12.760999999999999</c:v>
                </c:pt>
                <c:pt idx="50">
                  <c:v>12.768000000000001</c:v>
                </c:pt>
                <c:pt idx="51">
                  <c:v>12.775</c:v>
                </c:pt>
                <c:pt idx="52">
                  <c:v>12.782</c:v>
                </c:pt>
                <c:pt idx="53">
                  <c:v>12.789</c:v>
                </c:pt>
                <c:pt idx="54">
                  <c:v>12.795999999999999</c:v>
                </c:pt>
                <c:pt idx="55">
                  <c:v>12.803000000000001</c:v>
                </c:pt>
                <c:pt idx="56">
                  <c:v>12.811</c:v>
                </c:pt>
                <c:pt idx="57">
                  <c:v>12.818</c:v>
                </c:pt>
                <c:pt idx="58">
                  <c:v>12.824999999999999</c:v>
                </c:pt>
                <c:pt idx="59">
                  <c:v>12.832000000000001</c:v>
                </c:pt>
                <c:pt idx="60">
                  <c:v>12.839</c:v>
                </c:pt>
                <c:pt idx="61">
                  <c:v>12.846</c:v>
                </c:pt>
                <c:pt idx="62">
                  <c:v>12.853999999999999</c:v>
                </c:pt>
                <c:pt idx="63">
                  <c:v>12.861000000000001</c:v>
                </c:pt>
                <c:pt idx="64">
                  <c:v>12.868</c:v>
                </c:pt>
                <c:pt idx="65">
                  <c:v>12.875</c:v>
                </c:pt>
                <c:pt idx="66">
                  <c:v>12.882</c:v>
                </c:pt>
                <c:pt idx="67">
                  <c:v>12.888999999999999</c:v>
                </c:pt>
                <c:pt idx="68">
                  <c:v>12.896000000000001</c:v>
                </c:pt>
              </c:numCache>
            </c:numRef>
          </c:xVal>
          <c:yVal>
            <c:numRef>
              <c:f>'ME7 N-term labelling'!$D$12:$D$80</c:f>
              <c:numCache>
                <c:formatCode>0.00%</c:formatCode>
                <c:ptCount val="69"/>
                <c:pt idx="0">
                  <c:v>2.7059341765779373E-3</c:v>
                </c:pt>
                <c:pt idx="1">
                  <c:v>2.6220292408700944E-3</c:v>
                </c:pt>
                <c:pt idx="2">
                  <c:v>1.3634552052524489E-3</c:v>
                </c:pt>
                <c:pt idx="3">
                  <c:v>2.894720281920584E-3</c:v>
                </c:pt>
                <c:pt idx="4">
                  <c:v>5.8733454995490107E-4</c:v>
                </c:pt>
                <c:pt idx="5">
                  <c:v>4.2162230193191113E-3</c:v>
                </c:pt>
                <c:pt idx="6">
                  <c:v>4.3001279550269542E-3</c:v>
                </c:pt>
                <c:pt idx="7">
                  <c:v>3.2932687265328385E-3</c:v>
                </c:pt>
                <c:pt idx="8">
                  <c:v>1.3697480754305371E-2</c:v>
                </c:pt>
                <c:pt idx="9">
                  <c:v>2.1542592242988694E-2</c:v>
                </c:pt>
                <c:pt idx="10">
                  <c:v>3.0814087638705346E-2</c:v>
                </c:pt>
                <c:pt idx="11">
                  <c:v>4.405009124661758E-2</c:v>
                </c:pt>
                <c:pt idx="12">
                  <c:v>5.508359029219894E-2</c:v>
                </c:pt>
                <c:pt idx="13">
                  <c:v>8.7659681580768992E-2</c:v>
                </c:pt>
                <c:pt idx="14">
                  <c:v>0.10179766324754054</c:v>
                </c:pt>
                <c:pt idx="15">
                  <c:v>0.10895055901663415</c:v>
                </c:pt>
                <c:pt idx="16">
                  <c:v>0.13689090260734588</c:v>
                </c:pt>
                <c:pt idx="17">
                  <c:v>0.12627692824030373</c:v>
                </c:pt>
                <c:pt idx="18">
                  <c:v>0.12466175822792776</c:v>
                </c:pt>
                <c:pt idx="19">
                  <c:v>0.12925555345793216</c:v>
                </c:pt>
                <c:pt idx="20">
                  <c:v>0.11962746208545717</c:v>
                </c:pt>
                <c:pt idx="21">
                  <c:v>0.12117970339605227</c:v>
                </c:pt>
                <c:pt idx="22">
                  <c:v>0.12562666498856795</c:v>
                </c:pt>
                <c:pt idx="23">
                  <c:v>9.904977660310868E-2</c:v>
                </c:pt>
                <c:pt idx="24">
                  <c:v>0.12008893923185031</c:v>
                </c:pt>
                <c:pt idx="25">
                  <c:v>8.606548780231997E-2</c:v>
                </c:pt>
                <c:pt idx="26">
                  <c:v>8.0548738279529297E-2</c:v>
                </c:pt>
                <c:pt idx="27">
                  <c:v>6.8403498835819018E-2</c:v>
                </c:pt>
                <c:pt idx="28">
                  <c:v>6.6788328823443044E-2</c:v>
                </c:pt>
                <c:pt idx="29">
                  <c:v>4.7364336207077383E-2</c:v>
                </c:pt>
                <c:pt idx="30">
                  <c:v>4.0547060180815137E-2</c:v>
                </c:pt>
                <c:pt idx="31">
                  <c:v>5.5293352631468548E-2</c:v>
                </c:pt>
                <c:pt idx="32">
                  <c:v>3.8533341723826907E-2</c:v>
                </c:pt>
                <c:pt idx="33">
                  <c:v>1.8773729364629874E-2</c:v>
                </c:pt>
                <c:pt idx="34">
                  <c:v>2.9639418538795544E-2</c:v>
                </c:pt>
                <c:pt idx="35">
                  <c:v>3.2534138820716131E-2</c:v>
                </c:pt>
                <c:pt idx="36">
                  <c:v>2.0304994441298008E-2</c:v>
                </c:pt>
                <c:pt idx="37">
                  <c:v>1.9969374698466637E-2</c:v>
                </c:pt>
                <c:pt idx="38">
                  <c:v>2.8066200994273489E-2</c:v>
                </c:pt>
                <c:pt idx="39">
                  <c:v>2.3996811612443103E-2</c:v>
                </c:pt>
                <c:pt idx="40">
                  <c:v>2.4856837203448494E-2</c:v>
                </c:pt>
                <c:pt idx="41">
                  <c:v>2.0158160803809284E-2</c:v>
                </c:pt>
                <c:pt idx="42">
                  <c:v>1.7494179095085268E-2</c:v>
                </c:pt>
                <c:pt idx="43">
                  <c:v>2.2947999916095065E-2</c:v>
                </c:pt>
                <c:pt idx="44">
                  <c:v>2.3451429530342124E-2</c:v>
                </c:pt>
                <c:pt idx="45">
                  <c:v>2.5234409414133786E-2</c:v>
                </c:pt>
                <c:pt idx="46">
                  <c:v>1.447360140960292E-2</c:v>
                </c:pt>
                <c:pt idx="47">
                  <c:v>2.3640215635684768E-2</c:v>
                </c:pt>
                <c:pt idx="48">
                  <c:v>2.2339689132213202E-2</c:v>
                </c:pt>
                <c:pt idx="49">
                  <c:v>1.6508296100518113E-2</c:v>
                </c:pt>
                <c:pt idx="50">
                  <c:v>1.5186793363119585E-2</c:v>
                </c:pt>
                <c:pt idx="51">
                  <c:v>1.4200910368552431E-2</c:v>
                </c:pt>
                <c:pt idx="52">
                  <c:v>1.6004866486271054E-2</c:v>
                </c:pt>
                <c:pt idx="53">
                  <c:v>1.5354603234535271E-2</c:v>
                </c:pt>
                <c:pt idx="54">
                  <c:v>1.7599060264720072E-2</c:v>
                </c:pt>
                <c:pt idx="55">
                  <c:v>1.029933085813773E-2</c:v>
                </c:pt>
                <c:pt idx="56">
                  <c:v>6.9011809619700876E-3</c:v>
                </c:pt>
                <c:pt idx="57">
                  <c:v>1.5060935959557821E-2</c:v>
                </c:pt>
                <c:pt idx="58">
                  <c:v>1.3173074906131354E-2</c:v>
                </c:pt>
                <c:pt idx="59">
                  <c:v>1.2124263209783315E-2</c:v>
                </c:pt>
                <c:pt idx="60">
                  <c:v>7.5724204476328317E-3</c:v>
                </c:pt>
                <c:pt idx="61">
                  <c:v>1.0928617875946553E-2</c:v>
                </c:pt>
                <c:pt idx="62">
                  <c:v>5.4328445870828355E-3</c:v>
                </c:pt>
                <c:pt idx="63">
                  <c:v>7.0270383655318524E-3</c:v>
                </c:pt>
                <c:pt idx="64">
                  <c:v>9.2295429278627314E-3</c:v>
                </c:pt>
                <c:pt idx="65">
                  <c:v>7.1948482369475382E-3</c:v>
                </c:pt>
                <c:pt idx="66">
                  <c:v>1.9927422230612717E-3</c:v>
                </c:pt>
                <c:pt idx="67">
                  <c:v>4.2791517210999941E-3</c:v>
                </c:pt>
                <c:pt idx="68">
                  <c:v>5.0133199085436201E-3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C-4E1A-88EC-33F9CDA054EE}"/>
            </c:ext>
          </c:extLst>
        </c:ser>
        <c:ser>
          <c:idx val="1"/>
          <c:order val="1"/>
          <c:tx>
            <c:v>Repeat 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labelling'!$G$12:$G$80</c:f>
              <c:numCache>
                <c:formatCode>General</c:formatCode>
                <c:ptCount val="69"/>
                <c:pt idx="0">
                  <c:v>12.404</c:v>
                </c:pt>
                <c:pt idx="1">
                  <c:v>12.411</c:v>
                </c:pt>
                <c:pt idx="2">
                  <c:v>12.419</c:v>
                </c:pt>
                <c:pt idx="3">
                  <c:v>12.426</c:v>
                </c:pt>
                <c:pt idx="4">
                  <c:v>12.433</c:v>
                </c:pt>
                <c:pt idx="5">
                  <c:v>12.44</c:v>
                </c:pt>
                <c:pt idx="6">
                  <c:v>12.446999999999999</c:v>
                </c:pt>
                <c:pt idx="7">
                  <c:v>12.454000000000001</c:v>
                </c:pt>
                <c:pt idx="8">
                  <c:v>12.461</c:v>
                </c:pt>
                <c:pt idx="9">
                  <c:v>12.468999999999999</c:v>
                </c:pt>
                <c:pt idx="10">
                  <c:v>12.476000000000001</c:v>
                </c:pt>
                <c:pt idx="11">
                  <c:v>12.483000000000001</c:v>
                </c:pt>
                <c:pt idx="12">
                  <c:v>12.49</c:v>
                </c:pt>
                <c:pt idx="13">
                  <c:v>12.497</c:v>
                </c:pt>
                <c:pt idx="14">
                  <c:v>12.504</c:v>
                </c:pt>
                <c:pt idx="15">
                  <c:v>12.512</c:v>
                </c:pt>
                <c:pt idx="16">
                  <c:v>12.519</c:v>
                </c:pt>
                <c:pt idx="17">
                  <c:v>12.526</c:v>
                </c:pt>
                <c:pt idx="18">
                  <c:v>12.532999999999999</c:v>
                </c:pt>
                <c:pt idx="19">
                  <c:v>12.54</c:v>
                </c:pt>
                <c:pt idx="20">
                  <c:v>12.547000000000001</c:v>
                </c:pt>
                <c:pt idx="21">
                  <c:v>12.554</c:v>
                </c:pt>
                <c:pt idx="22">
                  <c:v>12.561999999999999</c:v>
                </c:pt>
                <c:pt idx="23">
                  <c:v>12.569000000000001</c:v>
                </c:pt>
                <c:pt idx="24">
                  <c:v>12.576000000000001</c:v>
                </c:pt>
                <c:pt idx="25">
                  <c:v>12.583</c:v>
                </c:pt>
                <c:pt idx="26">
                  <c:v>12.59</c:v>
                </c:pt>
                <c:pt idx="27">
                  <c:v>12.597</c:v>
                </c:pt>
                <c:pt idx="28">
                  <c:v>12.603999999999999</c:v>
                </c:pt>
                <c:pt idx="29">
                  <c:v>12.612</c:v>
                </c:pt>
                <c:pt idx="30">
                  <c:v>12.619</c:v>
                </c:pt>
                <c:pt idx="31">
                  <c:v>12.625999999999999</c:v>
                </c:pt>
                <c:pt idx="32">
                  <c:v>12.64</c:v>
                </c:pt>
                <c:pt idx="33">
                  <c:v>12.647</c:v>
                </c:pt>
                <c:pt idx="34">
                  <c:v>12.654</c:v>
                </c:pt>
                <c:pt idx="35">
                  <c:v>12.661</c:v>
                </c:pt>
                <c:pt idx="36">
                  <c:v>12.667999999999999</c:v>
                </c:pt>
                <c:pt idx="37">
                  <c:v>12.675000000000001</c:v>
                </c:pt>
                <c:pt idx="38">
                  <c:v>12.682</c:v>
                </c:pt>
                <c:pt idx="39">
                  <c:v>12.69</c:v>
                </c:pt>
                <c:pt idx="40">
                  <c:v>12.696999999999999</c:v>
                </c:pt>
                <c:pt idx="41">
                  <c:v>12.704000000000001</c:v>
                </c:pt>
                <c:pt idx="42">
                  <c:v>12.711</c:v>
                </c:pt>
                <c:pt idx="43">
                  <c:v>12.718</c:v>
                </c:pt>
                <c:pt idx="44">
                  <c:v>12.725</c:v>
                </c:pt>
                <c:pt idx="45">
                  <c:v>12.731999999999999</c:v>
                </c:pt>
                <c:pt idx="46">
                  <c:v>12.74</c:v>
                </c:pt>
                <c:pt idx="47">
                  <c:v>12.747</c:v>
                </c:pt>
                <c:pt idx="48">
                  <c:v>12.754</c:v>
                </c:pt>
                <c:pt idx="49">
                  <c:v>12.760999999999999</c:v>
                </c:pt>
                <c:pt idx="50">
                  <c:v>12.768000000000001</c:v>
                </c:pt>
                <c:pt idx="51">
                  <c:v>12.775</c:v>
                </c:pt>
                <c:pt idx="52">
                  <c:v>12.782999999999999</c:v>
                </c:pt>
                <c:pt idx="53">
                  <c:v>12.79</c:v>
                </c:pt>
                <c:pt idx="54">
                  <c:v>12.797000000000001</c:v>
                </c:pt>
                <c:pt idx="55">
                  <c:v>12.804</c:v>
                </c:pt>
                <c:pt idx="56">
                  <c:v>12.811</c:v>
                </c:pt>
                <c:pt idx="57">
                  <c:v>12.818</c:v>
                </c:pt>
                <c:pt idx="58">
                  <c:v>12.824999999999999</c:v>
                </c:pt>
                <c:pt idx="59">
                  <c:v>12.833</c:v>
                </c:pt>
                <c:pt idx="60">
                  <c:v>12.84</c:v>
                </c:pt>
                <c:pt idx="61">
                  <c:v>12.847</c:v>
                </c:pt>
                <c:pt idx="62">
                  <c:v>12.853999999999999</c:v>
                </c:pt>
                <c:pt idx="63">
                  <c:v>12.861000000000001</c:v>
                </c:pt>
                <c:pt idx="64">
                  <c:v>12.868</c:v>
                </c:pt>
                <c:pt idx="65">
                  <c:v>12.875</c:v>
                </c:pt>
                <c:pt idx="66">
                  <c:v>12.882999999999999</c:v>
                </c:pt>
                <c:pt idx="67">
                  <c:v>12.89</c:v>
                </c:pt>
                <c:pt idx="68">
                  <c:v>12.897</c:v>
                </c:pt>
              </c:numCache>
            </c:numRef>
          </c:xVal>
          <c:yVal>
            <c:numRef>
              <c:f>'ME7 N-term labelling'!$I$12:$I$80</c:f>
              <c:numCache>
                <c:formatCode>0.00%</c:formatCode>
                <c:ptCount val="69"/>
                <c:pt idx="0">
                  <c:v>4.228750528593816E-4</c:v>
                </c:pt>
                <c:pt idx="1">
                  <c:v>8.4575010571876321E-4</c:v>
                </c:pt>
                <c:pt idx="2">
                  <c:v>3.2088754011094251E-3</c:v>
                </c:pt>
                <c:pt idx="3">
                  <c:v>3.2088754011094251E-3</c:v>
                </c:pt>
                <c:pt idx="4">
                  <c:v>1.6915002114375264E-3</c:v>
                </c:pt>
                <c:pt idx="5">
                  <c:v>1.1940001492500186E-3</c:v>
                </c:pt>
                <c:pt idx="6">
                  <c:v>1.2686251585781448E-3</c:v>
                </c:pt>
                <c:pt idx="7">
                  <c:v>6.2933757866719736E-3</c:v>
                </c:pt>
                <c:pt idx="8">
                  <c:v>8.8057511007188869E-3</c:v>
                </c:pt>
                <c:pt idx="9">
                  <c:v>1.3183751647968957E-2</c:v>
                </c:pt>
                <c:pt idx="10">
                  <c:v>2.2138752767344096E-2</c:v>
                </c:pt>
                <c:pt idx="11">
                  <c:v>4.3183005397875673E-2</c:v>
                </c:pt>
                <c:pt idx="12">
                  <c:v>5.2635506579438322E-2</c:v>
                </c:pt>
                <c:pt idx="13">
                  <c:v>7.0172383771547969E-2</c:v>
                </c:pt>
                <c:pt idx="14">
                  <c:v>8.3455635431954431E-2</c:v>
                </c:pt>
                <c:pt idx="15">
                  <c:v>0.10979826372478296</c:v>
                </c:pt>
                <c:pt idx="16">
                  <c:v>0.12591726573965822</c:v>
                </c:pt>
                <c:pt idx="17">
                  <c:v>0.11745976468247059</c:v>
                </c:pt>
                <c:pt idx="18">
                  <c:v>0.14193676774209596</c:v>
                </c:pt>
                <c:pt idx="19">
                  <c:v>0.12240989030123629</c:v>
                </c:pt>
                <c:pt idx="20">
                  <c:v>0.15382701922837741</c:v>
                </c:pt>
                <c:pt idx="21">
                  <c:v>0.13457376682172084</c:v>
                </c:pt>
                <c:pt idx="22">
                  <c:v>0.14310589288823661</c:v>
                </c:pt>
                <c:pt idx="23">
                  <c:v>0.12245964030745504</c:v>
                </c:pt>
                <c:pt idx="24">
                  <c:v>0.12009651501206438</c:v>
                </c:pt>
                <c:pt idx="25">
                  <c:v>0.12629039078629886</c:v>
                </c:pt>
                <c:pt idx="26">
                  <c:v>8.1813885226735647E-2</c:v>
                </c:pt>
                <c:pt idx="27">
                  <c:v>8.7783885972985753E-2</c:v>
                </c:pt>
                <c:pt idx="28">
                  <c:v>5.8132882266610286E-2</c:v>
                </c:pt>
                <c:pt idx="29">
                  <c:v>6.4152633019079128E-2</c:v>
                </c:pt>
                <c:pt idx="30">
                  <c:v>6.0645257580657197E-2</c:v>
                </c:pt>
                <c:pt idx="31">
                  <c:v>4.3979005497375684E-2</c:v>
                </c:pt>
                <c:pt idx="32">
                  <c:v>4.9103256137907017E-2</c:v>
                </c:pt>
                <c:pt idx="33">
                  <c:v>3.2238004029750501E-2</c:v>
                </c:pt>
                <c:pt idx="34">
                  <c:v>2.7362503420312927E-2</c:v>
                </c:pt>
                <c:pt idx="35">
                  <c:v>3.4800129350016168E-2</c:v>
                </c:pt>
                <c:pt idx="36">
                  <c:v>3.6118504514813063E-2</c:v>
                </c:pt>
                <c:pt idx="37">
                  <c:v>2.487500310937539E-2</c:v>
                </c:pt>
                <c:pt idx="38">
                  <c:v>2.2238252779781597E-2</c:v>
                </c:pt>
                <c:pt idx="39">
                  <c:v>2.2138752767344096E-2</c:v>
                </c:pt>
                <c:pt idx="40">
                  <c:v>2.174075271759409E-2</c:v>
                </c:pt>
                <c:pt idx="41">
                  <c:v>2.3755627969453495E-2</c:v>
                </c:pt>
                <c:pt idx="42">
                  <c:v>2.4501878062734756E-2</c:v>
                </c:pt>
                <c:pt idx="43">
                  <c:v>2.2213377776672222E-2</c:v>
                </c:pt>
                <c:pt idx="44">
                  <c:v>1.8133877266734658E-2</c:v>
                </c:pt>
                <c:pt idx="45">
                  <c:v>1.9999502499937812E-2</c:v>
                </c:pt>
                <c:pt idx="46">
                  <c:v>1.4974751871843984E-2</c:v>
                </c:pt>
                <c:pt idx="47">
                  <c:v>2.7860003482500437E-2</c:v>
                </c:pt>
                <c:pt idx="48">
                  <c:v>1.4104126763015845E-2</c:v>
                </c:pt>
                <c:pt idx="49">
                  <c:v>2.7536628442078555E-2</c:v>
                </c:pt>
                <c:pt idx="50">
                  <c:v>1.1890251486281436E-2</c:v>
                </c:pt>
                <c:pt idx="51">
                  <c:v>1.9974627496828438E-2</c:v>
                </c:pt>
                <c:pt idx="52">
                  <c:v>1.218875152359394E-2</c:v>
                </c:pt>
                <c:pt idx="53">
                  <c:v>1.0497251312156414E-2</c:v>
                </c:pt>
                <c:pt idx="54">
                  <c:v>9.527126190890774E-3</c:v>
                </c:pt>
                <c:pt idx="55">
                  <c:v>1.6716002089500262E-2</c:v>
                </c:pt>
                <c:pt idx="56">
                  <c:v>1.3457376682172085E-2</c:v>
                </c:pt>
                <c:pt idx="57">
                  <c:v>4.1541255192656902E-3</c:v>
                </c:pt>
                <c:pt idx="58">
                  <c:v>7.9848759981095002E-3</c:v>
                </c:pt>
                <c:pt idx="59">
                  <c:v>1.3656376707047089E-2</c:v>
                </c:pt>
                <c:pt idx="60">
                  <c:v>1.0049501256187657E-2</c:v>
                </c:pt>
                <c:pt idx="61">
                  <c:v>7.6366259545782439E-3</c:v>
                </c:pt>
                <c:pt idx="62">
                  <c:v>8.8306261038282631E-3</c:v>
                </c:pt>
                <c:pt idx="63">
                  <c:v>9.4276261784532727E-3</c:v>
                </c:pt>
                <c:pt idx="64">
                  <c:v>2.8606253575781697E-3</c:v>
                </c:pt>
                <c:pt idx="65">
                  <c:v>6.5421258177657269E-3</c:v>
                </c:pt>
                <c:pt idx="66">
                  <c:v>6.3431257928907242E-3</c:v>
                </c:pt>
                <c:pt idx="67">
                  <c:v>4.5521255690156963E-3</c:v>
                </c:pt>
                <c:pt idx="68">
                  <c:v>4.9998756249844531E-3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3C-4E1A-88EC-33F9CDA054EE}"/>
            </c:ext>
          </c:extLst>
        </c:ser>
        <c:ser>
          <c:idx val="2"/>
          <c:order val="2"/>
          <c:tx>
            <c:v>Repeat 3</c:v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labelling'!$L$12:$L$80</c:f>
              <c:numCache>
                <c:formatCode>General</c:formatCode>
                <c:ptCount val="69"/>
                <c:pt idx="0">
                  <c:v>12.403</c:v>
                </c:pt>
                <c:pt idx="1">
                  <c:v>12.41</c:v>
                </c:pt>
                <c:pt idx="2">
                  <c:v>12.417</c:v>
                </c:pt>
                <c:pt idx="3">
                  <c:v>12.423999999999999</c:v>
                </c:pt>
                <c:pt idx="4">
                  <c:v>12.430999999999999</c:v>
                </c:pt>
                <c:pt idx="5">
                  <c:v>12.439</c:v>
                </c:pt>
                <c:pt idx="6">
                  <c:v>12.446</c:v>
                </c:pt>
                <c:pt idx="7">
                  <c:v>12.452999999999999</c:v>
                </c:pt>
                <c:pt idx="8">
                  <c:v>12.46</c:v>
                </c:pt>
                <c:pt idx="9">
                  <c:v>12.467000000000001</c:v>
                </c:pt>
                <c:pt idx="10">
                  <c:v>12.474</c:v>
                </c:pt>
                <c:pt idx="11">
                  <c:v>12.481999999999999</c:v>
                </c:pt>
                <c:pt idx="12">
                  <c:v>12.489000000000001</c:v>
                </c:pt>
                <c:pt idx="13">
                  <c:v>12.496</c:v>
                </c:pt>
                <c:pt idx="14">
                  <c:v>12.503</c:v>
                </c:pt>
                <c:pt idx="15">
                  <c:v>12.51</c:v>
                </c:pt>
                <c:pt idx="16">
                  <c:v>12.516999999999999</c:v>
                </c:pt>
                <c:pt idx="17">
                  <c:v>12.523999999999999</c:v>
                </c:pt>
                <c:pt idx="18">
                  <c:v>12.532</c:v>
                </c:pt>
                <c:pt idx="19">
                  <c:v>12.539</c:v>
                </c:pt>
                <c:pt idx="20">
                  <c:v>12.545999999999999</c:v>
                </c:pt>
                <c:pt idx="21">
                  <c:v>12.553000000000001</c:v>
                </c:pt>
                <c:pt idx="22">
                  <c:v>12.56</c:v>
                </c:pt>
                <c:pt idx="23">
                  <c:v>12.567</c:v>
                </c:pt>
                <c:pt idx="24">
                  <c:v>12.574999999999999</c:v>
                </c:pt>
                <c:pt idx="25">
                  <c:v>12.582000000000001</c:v>
                </c:pt>
                <c:pt idx="26">
                  <c:v>12.589</c:v>
                </c:pt>
                <c:pt idx="27">
                  <c:v>12.596</c:v>
                </c:pt>
                <c:pt idx="28">
                  <c:v>12.603</c:v>
                </c:pt>
                <c:pt idx="29">
                  <c:v>12.61</c:v>
                </c:pt>
                <c:pt idx="30">
                  <c:v>12.617000000000001</c:v>
                </c:pt>
                <c:pt idx="31">
                  <c:v>12.625</c:v>
                </c:pt>
                <c:pt idx="32">
                  <c:v>12.638</c:v>
                </c:pt>
                <c:pt idx="33">
                  <c:v>12.645</c:v>
                </c:pt>
                <c:pt idx="34">
                  <c:v>12.651999999999999</c:v>
                </c:pt>
                <c:pt idx="35">
                  <c:v>12.66</c:v>
                </c:pt>
                <c:pt idx="36">
                  <c:v>12.667</c:v>
                </c:pt>
                <c:pt idx="37">
                  <c:v>12.673999999999999</c:v>
                </c:pt>
                <c:pt idx="38">
                  <c:v>12.680999999999999</c:v>
                </c:pt>
                <c:pt idx="39">
                  <c:v>12.688000000000001</c:v>
                </c:pt>
                <c:pt idx="40">
                  <c:v>12.695</c:v>
                </c:pt>
                <c:pt idx="41">
                  <c:v>12.702999999999999</c:v>
                </c:pt>
                <c:pt idx="42">
                  <c:v>12.71</c:v>
                </c:pt>
                <c:pt idx="43">
                  <c:v>12.717000000000001</c:v>
                </c:pt>
                <c:pt idx="44">
                  <c:v>12.724</c:v>
                </c:pt>
                <c:pt idx="45">
                  <c:v>12.731</c:v>
                </c:pt>
                <c:pt idx="46">
                  <c:v>12.738</c:v>
                </c:pt>
                <c:pt idx="47">
                  <c:v>12.744999999999999</c:v>
                </c:pt>
                <c:pt idx="48">
                  <c:v>12.753</c:v>
                </c:pt>
                <c:pt idx="49">
                  <c:v>12.76</c:v>
                </c:pt>
                <c:pt idx="50">
                  <c:v>12.766999999999999</c:v>
                </c:pt>
                <c:pt idx="51">
                  <c:v>12.773999999999999</c:v>
                </c:pt>
                <c:pt idx="52">
                  <c:v>12.781000000000001</c:v>
                </c:pt>
                <c:pt idx="53">
                  <c:v>12.788</c:v>
                </c:pt>
                <c:pt idx="54">
                  <c:v>12.795</c:v>
                </c:pt>
                <c:pt idx="55">
                  <c:v>12.803000000000001</c:v>
                </c:pt>
                <c:pt idx="56">
                  <c:v>12.81</c:v>
                </c:pt>
                <c:pt idx="57">
                  <c:v>12.817</c:v>
                </c:pt>
                <c:pt idx="58">
                  <c:v>12.824</c:v>
                </c:pt>
                <c:pt idx="59">
                  <c:v>12.831</c:v>
                </c:pt>
                <c:pt idx="60">
                  <c:v>12.837999999999999</c:v>
                </c:pt>
                <c:pt idx="61">
                  <c:v>12.846</c:v>
                </c:pt>
                <c:pt idx="62">
                  <c:v>12.853</c:v>
                </c:pt>
                <c:pt idx="63">
                  <c:v>12.86</c:v>
                </c:pt>
                <c:pt idx="64">
                  <c:v>12.867000000000001</c:v>
                </c:pt>
                <c:pt idx="65">
                  <c:v>12.874000000000001</c:v>
                </c:pt>
                <c:pt idx="66">
                  <c:v>12.881</c:v>
                </c:pt>
                <c:pt idx="67">
                  <c:v>12.888</c:v>
                </c:pt>
                <c:pt idx="68">
                  <c:v>12.896000000000001</c:v>
                </c:pt>
              </c:numCache>
            </c:numRef>
          </c:xVal>
          <c:yVal>
            <c:numRef>
              <c:f>'ME7 N-term labelling'!$N$12:$N$80</c:f>
              <c:numCache>
                <c:formatCode>0.00%</c:formatCode>
                <c:ptCount val="69"/>
                <c:pt idx="0">
                  <c:v>2.8440852833297374E-3</c:v>
                </c:pt>
                <c:pt idx="1">
                  <c:v>4.1190200655120333E-4</c:v>
                </c:pt>
                <c:pt idx="2">
                  <c:v>7.8457525057372063E-5</c:v>
                </c:pt>
                <c:pt idx="3">
                  <c:v>1.2357060196536099E-3</c:v>
                </c:pt>
                <c:pt idx="4">
                  <c:v>1.098405350803209E-3</c:v>
                </c:pt>
                <c:pt idx="5">
                  <c:v>3.7659612027538592E-3</c:v>
                </c:pt>
                <c:pt idx="6">
                  <c:v>7.747680599415491E-3</c:v>
                </c:pt>
                <c:pt idx="7">
                  <c:v>1.3416236784810623E-2</c:v>
                </c:pt>
                <c:pt idx="8">
                  <c:v>2.7577820057666281E-2</c:v>
                </c:pt>
                <c:pt idx="9">
                  <c:v>3.6423906007884983E-2</c:v>
                </c:pt>
                <c:pt idx="10">
                  <c:v>5.5489084596826395E-2</c:v>
                </c:pt>
                <c:pt idx="11">
                  <c:v>9.4070572543789102E-2</c:v>
                </c:pt>
                <c:pt idx="12">
                  <c:v>8.547947355000686E-2</c:v>
                </c:pt>
                <c:pt idx="13">
                  <c:v>0.11091932604985975</c:v>
                </c:pt>
                <c:pt idx="14">
                  <c:v>0.12105996116352509</c:v>
                </c:pt>
                <c:pt idx="15">
                  <c:v>0.15052076182256829</c:v>
                </c:pt>
                <c:pt idx="16">
                  <c:v>0.12800345213110254</c:v>
                </c:pt>
                <c:pt idx="17">
                  <c:v>0.16379969793852853</c:v>
                </c:pt>
                <c:pt idx="18">
                  <c:v>0.16531000529588294</c:v>
                </c:pt>
                <c:pt idx="19">
                  <c:v>0.15893533138497146</c:v>
                </c:pt>
                <c:pt idx="20">
                  <c:v>0.13451542671086442</c:v>
                </c:pt>
                <c:pt idx="21">
                  <c:v>0.12859188356903281</c:v>
                </c:pt>
                <c:pt idx="22">
                  <c:v>0.10972284879273483</c:v>
                </c:pt>
                <c:pt idx="23">
                  <c:v>9.0383068866092625E-2</c:v>
                </c:pt>
                <c:pt idx="24">
                  <c:v>0.10511346919561422</c:v>
                </c:pt>
                <c:pt idx="25">
                  <c:v>8.2400015691505013E-2</c:v>
                </c:pt>
                <c:pt idx="26">
                  <c:v>7.055292940784183E-2</c:v>
                </c:pt>
                <c:pt idx="27">
                  <c:v>5.4743738108781359E-2</c:v>
                </c:pt>
                <c:pt idx="28">
                  <c:v>7.378930231645843E-2</c:v>
                </c:pt>
                <c:pt idx="29">
                  <c:v>4.7407959515917072E-2</c:v>
                </c:pt>
                <c:pt idx="30">
                  <c:v>4.5132691289253284E-2</c:v>
                </c:pt>
                <c:pt idx="31">
                  <c:v>4.0601769217190047E-2</c:v>
                </c:pt>
                <c:pt idx="32">
                  <c:v>3.1716454504442659E-2</c:v>
                </c:pt>
                <c:pt idx="33">
                  <c:v>2.5184865543416434E-2</c:v>
                </c:pt>
                <c:pt idx="34">
                  <c:v>2.2242708353764979E-2</c:v>
                </c:pt>
                <c:pt idx="35">
                  <c:v>2.5518310024910264E-2</c:v>
                </c:pt>
                <c:pt idx="36">
                  <c:v>3.1383010022948826E-2</c:v>
                </c:pt>
                <c:pt idx="37">
                  <c:v>2.5949826412725811E-2</c:v>
                </c:pt>
                <c:pt idx="38">
                  <c:v>3.7639997646274251E-2</c:v>
                </c:pt>
                <c:pt idx="39">
                  <c:v>2.3517643135947276E-2</c:v>
                </c:pt>
                <c:pt idx="40">
                  <c:v>2.2007335778592863E-2</c:v>
                </c:pt>
                <c:pt idx="41">
                  <c:v>2.0869701665260969E-2</c:v>
                </c:pt>
                <c:pt idx="42">
                  <c:v>2.0438185277445422E-2</c:v>
                </c:pt>
                <c:pt idx="43">
                  <c:v>1.463232842319989E-2</c:v>
                </c:pt>
                <c:pt idx="44">
                  <c:v>2.0791244140203596E-2</c:v>
                </c:pt>
                <c:pt idx="45">
                  <c:v>1.4063511366533943E-2</c:v>
                </c:pt>
                <c:pt idx="46">
                  <c:v>1.6731067218484594E-2</c:v>
                </c:pt>
                <c:pt idx="47">
                  <c:v>1.5966106349175214E-2</c:v>
                </c:pt>
                <c:pt idx="48">
                  <c:v>1.5711119392738757E-2</c:v>
                </c:pt>
                <c:pt idx="49">
                  <c:v>1.7515642469058314E-2</c:v>
                </c:pt>
                <c:pt idx="50">
                  <c:v>2.0065512033422904E-2</c:v>
                </c:pt>
                <c:pt idx="51">
                  <c:v>9.4149030068846479E-3</c:v>
                </c:pt>
                <c:pt idx="52">
                  <c:v>1.4750014710785948E-2</c:v>
                </c:pt>
                <c:pt idx="53">
                  <c:v>1.3377008022281938E-2</c:v>
                </c:pt>
                <c:pt idx="54">
                  <c:v>1.325932173469588E-2</c:v>
                </c:pt>
                <c:pt idx="55">
                  <c:v>4.0209481591903179E-3</c:v>
                </c:pt>
                <c:pt idx="56">
                  <c:v>7.7280662181511486E-3</c:v>
                </c:pt>
                <c:pt idx="57">
                  <c:v>6.3942882921758232E-3</c:v>
                </c:pt>
                <c:pt idx="58">
                  <c:v>1.7888315713080832E-2</c:v>
                </c:pt>
                <c:pt idx="59">
                  <c:v>7.3357785928642883E-3</c:v>
                </c:pt>
                <c:pt idx="60">
                  <c:v>7.3357785928642883E-3</c:v>
                </c:pt>
                <c:pt idx="61">
                  <c:v>8.3753407998744672E-3</c:v>
                </c:pt>
                <c:pt idx="62">
                  <c:v>5.6685561853951315E-3</c:v>
                </c:pt>
                <c:pt idx="63">
                  <c:v>3.962105015397289E-3</c:v>
                </c:pt>
                <c:pt idx="64">
                  <c:v>4.3347782594198069E-3</c:v>
                </c:pt>
                <c:pt idx="65">
                  <c:v>6.2177588607967363E-3</c:v>
                </c:pt>
                <c:pt idx="66">
                  <c:v>1.0199478257458369E-3</c:v>
                </c:pt>
                <c:pt idx="67">
                  <c:v>6.5315889610262244E-3</c:v>
                </c:pt>
                <c:pt idx="68">
                  <c:v>2.8636996645940802E-3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83C-4E1A-88EC-33F9CDA054EE}"/>
            </c:ext>
          </c:extLst>
        </c:ser>
        <c:ser>
          <c:idx val="3"/>
          <c:order val="3"/>
          <c:tx>
            <c:v>Threshold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10</c:v>
              </c:pt>
              <c:pt idx="1">
                <c:v>15</c:v>
              </c:pt>
            </c:numLit>
          </c:xVal>
          <c:yVal>
            <c:numRef>
              <c:f>('ME7 N-term labelling'!$BN$4,'ME7 N-term labelling'!$BN$4)</c:f>
              <c:numCache>
                <c:formatCode>0.0%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83C-4E1A-88EC-33F9CDA05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517663"/>
        <c:axId val="493515167"/>
      </c:scatterChart>
      <c:valAx>
        <c:axId val="493517663"/>
        <c:scaling>
          <c:orientation val="minMax"/>
          <c:max val="12.9"/>
          <c:min val="12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15167"/>
        <c:crosses val="autoZero"/>
        <c:crossBetween val="midCat"/>
      </c:valAx>
      <c:valAx>
        <c:axId val="49351516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17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/>
              <a:t>PrP 85-105</a:t>
            </a:r>
          </a:p>
        </c:rich>
      </c:tx>
      <c:layout>
        <c:manualLayout>
          <c:xMode val="edge"/>
          <c:yMode val="edge"/>
          <c:x val="4.7345380537835102E-2"/>
          <c:y val="9.9313827472018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labelling'!$Q$12:$Q$80</c:f>
              <c:numCache>
                <c:formatCode>General</c:formatCode>
                <c:ptCount val="69"/>
                <c:pt idx="0">
                  <c:v>13.803000000000001</c:v>
                </c:pt>
                <c:pt idx="1">
                  <c:v>13.81</c:v>
                </c:pt>
                <c:pt idx="2">
                  <c:v>13.817</c:v>
                </c:pt>
                <c:pt idx="3">
                  <c:v>13.824999999999999</c:v>
                </c:pt>
                <c:pt idx="4">
                  <c:v>13.832000000000001</c:v>
                </c:pt>
                <c:pt idx="5">
                  <c:v>13.839</c:v>
                </c:pt>
                <c:pt idx="6">
                  <c:v>13.846</c:v>
                </c:pt>
                <c:pt idx="7">
                  <c:v>13.853</c:v>
                </c:pt>
                <c:pt idx="8">
                  <c:v>13.86</c:v>
                </c:pt>
                <c:pt idx="9">
                  <c:v>13.868</c:v>
                </c:pt>
                <c:pt idx="10">
                  <c:v>13.875</c:v>
                </c:pt>
                <c:pt idx="11">
                  <c:v>13.882</c:v>
                </c:pt>
                <c:pt idx="12">
                  <c:v>13.888999999999999</c:v>
                </c:pt>
                <c:pt idx="13">
                  <c:v>13.896000000000001</c:v>
                </c:pt>
                <c:pt idx="14">
                  <c:v>13.903</c:v>
                </c:pt>
                <c:pt idx="15">
                  <c:v>13.91</c:v>
                </c:pt>
                <c:pt idx="16">
                  <c:v>13.917999999999999</c:v>
                </c:pt>
                <c:pt idx="17">
                  <c:v>13.925000000000001</c:v>
                </c:pt>
                <c:pt idx="18">
                  <c:v>13.932</c:v>
                </c:pt>
                <c:pt idx="19">
                  <c:v>13.939</c:v>
                </c:pt>
                <c:pt idx="20">
                  <c:v>13.946</c:v>
                </c:pt>
                <c:pt idx="21">
                  <c:v>13.952999999999999</c:v>
                </c:pt>
                <c:pt idx="22">
                  <c:v>13.96</c:v>
                </c:pt>
                <c:pt idx="23">
                  <c:v>13.968</c:v>
                </c:pt>
                <c:pt idx="24">
                  <c:v>13.975</c:v>
                </c:pt>
                <c:pt idx="25">
                  <c:v>13.981999999999999</c:v>
                </c:pt>
                <c:pt idx="26">
                  <c:v>13.989000000000001</c:v>
                </c:pt>
                <c:pt idx="27">
                  <c:v>13.996</c:v>
                </c:pt>
                <c:pt idx="28">
                  <c:v>14.003</c:v>
                </c:pt>
                <c:pt idx="29">
                  <c:v>14.010999999999999</c:v>
                </c:pt>
                <c:pt idx="30">
                  <c:v>14.018000000000001</c:v>
                </c:pt>
                <c:pt idx="31">
                  <c:v>14.025</c:v>
                </c:pt>
                <c:pt idx="32">
                  <c:v>14.032</c:v>
                </c:pt>
                <c:pt idx="33">
                  <c:v>14.039</c:v>
                </c:pt>
                <c:pt idx="34">
                  <c:v>14.045999999999999</c:v>
                </c:pt>
                <c:pt idx="35">
                  <c:v>14.053000000000001</c:v>
                </c:pt>
                <c:pt idx="36">
                  <c:v>14.061</c:v>
                </c:pt>
                <c:pt idx="37">
                  <c:v>14.068</c:v>
                </c:pt>
                <c:pt idx="38">
                  <c:v>14.074999999999999</c:v>
                </c:pt>
                <c:pt idx="39">
                  <c:v>14.082000000000001</c:v>
                </c:pt>
                <c:pt idx="40">
                  <c:v>14.089</c:v>
                </c:pt>
                <c:pt idx="41">
                  <c:v>14.096</c:v>
                </c:pt>
                <c:pt idx="42">
                  <c:v>14.103</c:v>
                </c:pt>
                <c:pt idx="43">
                  <c:v>14.111000000000001</c:v>
                </c:pt>
                <c:pt idx="44">
                  <c:v>14.118</c:v>
                </c:pt>
                <c:pt idx="45">
                  <c:v>14.125</c:v>
                </c:pt>
                <c:pt idx="46">
                  <c:v>14.132</c:v>
                </c:pt>
                <c:pt idx="47">
                  <c:v>14.146000000000001</c:v>
                </c:pt>
                <c:pt idx="48">
                  <c:v>14.153</c:v>
                </c:pt>
                <c:pt idx="49">
                  <c:v>14.16</c:v>
                </c:pt>
                <c:pt idx="50">
                  <c:v>14.167</c:v>
                </c:pt>
                <c:pt idx="51">
                  <c:v>14.173999999999999</c:v>
                </c:pt>
                <c:pt idx="52">
                  <c:v>14.180999999999999</c:v>
                </c:pt>
                <c:pt idx="53">
                  <c:v>14.189</c:v>
                </c:pt>
                <c:pt idx="54">
                  <c:v>14.196</c:v>
                </c:pt>
                <c:pt idx="55">
                  <c:v>14.202999999999999</c:v>
                </c:pt>
                <c:pt idx="56">
                  <c:v>14.21</c:v>
                </c:pt>
                <c:pt idx="57">
                  <c:v>14.217000000000001</c:v>
                </c:pt>
                <c:pt idx="58">
                  <c:v>14.224</c:v>
                </c:pt>
                <c:pt idx="59">
                  <c:v>14.231</c:v>
                </c:pt>
                <c:pt idx="60">
                  <c:v>14.239000000000001</c:v>
                </c:pt>
                <c:pt idx="61">
                  <c:v>14.246</c:v>
                </c:pt>
                <c:pt idx="62">
                  <c:v>14.253</c:v>
                </c:pt>
                <c:pt idx="63">
                  <c:v>14.26</c:v>
                </c:pt>
                <c:pt idx="64">
                  <c:v>14.266999999999999</c:v>
                </c:pt>
                <c:pt idx="65">
                  <c:v>14.273999999999999</c:v>
                </c:pt>
                <c:pt idx="66">
                  <c:v>14.282</c:v>
                </c:pt>
                <c:pt idx="67">
                  <c:v>14.289</c:v>
                </c:pt>
                <c:pt idx="68">
                  <c:v>14.295999999999999</c:v>
                </c:pt>
              </c:numCache>
            </c:numRef>
          </c:xVal>
          <c:yVal>
            <c:numRef>
              <c:f>'ME7 N-term labelling'!$S$12:$S$80</c:f>
              <c:numCache>
                <c:formatCode>0.00%</c:formatCode>
                <c:ptCount val="69"/>
                <c:pt idx="0">
                  <c:v>2.9786252176284269E-3</c:v>
                </c:pt>
                <c:pt idx="1">
                  <c:v>3.5030310658024457E-3</c:v>
                </c:pt>
                <c:pt idx="2">
                  <c:v>1.2375978016906845E-3</c:v>
                </c:pt>
                <c:pt idx="3">
                  <c:v>4.1113418496843074E-3</c:v>
                </c:pt>
                <c:pt idx="4">
                  <c:v>2.202504562330879E-3</c:v>
                </c:pt>
                <c:pt idx="5">
                  <c:v>2.6220292408700944E-3</c:v>
                </c:pt>
                <c:pt idx="6">
                  <c:v>5.5377257567176385E-3</c:v>
                </c:pt>
                <c:pt idx="7">
                  <c:v>3.2513162586789166E-3</c:v>
                </c:pt>
                <c:pt idx="8">
                  <c:v>4.2581754871730331E-3</c:v>
                </c:pt>
                <c:pt idx="9">
                  <c:v>3.6918171711450925E-3</c:v>
                </c:pt>
                <c:pt idx="10">
                  <c:v>1.5396555702389193E-2</c:v>
                </c:pt>
                <c:pt idx="11">
                  <c:v>1.6004866486271054E-2</c:v>
                </c:pt>
                <c:pt idx="12">
                  <c:v>3.1883875568980348E-2</c:v>
                </c:pt>
                <c:pt idx="13">
                  <c:v>4.0819751221865624E-2</c:v>
                </c:pt>
                <c:pt idx="14">
                  <c:v>5.3720135086946487E-2</c:v>
                </c:pt>
                <c:pt idx="15">
                  <c:v>9.0407568225200852E-2</c:v>
                </c:pt>
                <c:pt idx="16">
                  <c:v>8.0926310490214592E-2</c:v>
                </c:pt>
                <c:pt idx="17">
                  <c:v>9.9532229983428769E-2</c:v>
                </c:pt>
                <c:pt idx="18">
                  <c:v>0.12818576552765718</c:v>
                </c:pt>
                <c:pt idx="19">
                  <c:v>0.1367650452037841</c:v>
                </c:pt>
                <c:pt idx="20">
                  <c:v>0.13980659912319343</c:v>
                </c:pt>
                <c:pt idx="21">
                  <c:v>0.1371426174144694</c:v>
                </c:pt>
                <c:pt idx="22">
                  <c:v>0.11983722442472679</c:v>
                </c:pt>
                <c:pt idx="23">
                  <c:v>0.11945965221404149</c:v>
                </c:pt>
                <c:pt idx="24">
                  <c:v>0.12069725001573217</c:v>
                </c:pt>
                <c:pt idx="25">
                  <c:v>9.6364818660457707E-2</c:v>
                </c:pt>
                <c:pt idx="26">
                  <c:v>8.2080003356197431E-2</c:v>
                </c:pt>
                <c:pt idx="27">
                  <c:v>7.5367608499569985E-2</c:v>
                </c:pt>
                <c:pt idx="28">
                  <c:v>6.4376061921842559E-2</c:v>
                </c:pt>
                <c:pt idx="29">
                  <c:v>6.9536215467874904E-2</c:v>
                </c:pt>
                <c:pt idx="30">
                  <c:v>5.3027919367356784E-2</c:v>
                </c:pt>
                <c:pt idx="31">
                  <c:v>4.6965787762465128E-2</c:v>
                </c:pt>
                <c:pt idx="32">
                  <c:v>4.478425943406121E-2</c:v>
                </c:pt>
                <c:pt idx="33">
                  <c:v>3.8847985232731315E-2</c:v>
                </c:pt>
                <c:pt idx="34">
                  <c:v>2.4395360057055355E-2</c:v>
                </c:pt>
                <c:pt idx="35">
                  <c:v>3.1401422188660245E-2</c:v>
                </c:pt>
                <c:pt idx="36">
                  <c:v>1.8878610534264678E-2</c:v>
                </c:pt>
                <c:pt idx="37">
                  <c:v>1.4389696473895076E-2</c:v>
                </c:pt>
                <c:pt idx="38">
                  <c:v>1.2879407631153902E-2</c:v>
                </c:pt>
                <c:pt idx="39">
                  <c:v>1.0634950600969102E-2</c:v>
                </c:pt>
                <c:pt idx="40">
                  <c:v>1.3173074906131354E-2</c:v>
                </c:pt>
                <c:pt idx="41">
                  <c:v>3.9645082121955826E-3</c:v>
                </c:pt>
                <c:pt idx="42">
                  <c:v>6.3977513477230302E-3</c:v>
                </c:pt>
                <c:pt idx="43">
                  <c:v>8.4324460386382225E-3</c:v>
                </c:pt>
                <c:pt idx="44">
                  <c:v>5.5377257567176385E-3</c:v>
                </c:pt>
                <c:pt idx="45">
                  <c:v>7.0899670673127344E-3</c:v>
                </c:pt>
                <c:pt idx="46">
                  <c:v>6.6494661548465589E-3</c:v>
                </c:pt>
                <c:pt idx="47">
                  <c:v>7.1109433012396953E-3</c:v>
                </c:pt>
                <c:pt idx="48">
                  <c:v>8.9988043546661636E-3</c:v>
                </c:pt>
                <c:pt idx="49">
                  <c:v>1.7829798837916641E-3</c:v>
                </c:pt>
                <c:pt idx="50">
                  <c:v>2.4332431355274472E-3</c:v>
                </c:pt>
                <c:pt idx="51">
                  <c:v>1.9717659891343108E-3</c:v>
                </c:pt>
                <c:pt idx="52">
                  <c:v>5.0342961424705811E-3</c:v>
                </c:pt>
                <c:pt idx="53">
                  <c:v>5.3279634174480317E-3</c:v>
                </c:pt>
                <c:pt idx="54">
                  <c:v>5.9572504352568539E-3</c:v>
                </c:pt>
                <c:pt idx="55">
                  <c:v>4.425985358588719E-3</c:v>
                </c:pt>
                <c:pt idx="56">
                  <c:v>2.6849579426509763E-3</c:v>
                </c:pt>
                <c:pt idx="57">
                  <c:v>5.4957732888637175E-3</c:v>
                </c:pt>
                <c:pt idx="58">
                  <c:v>5.9572504352568539E-3</c:v>
                </c:pt>
                <c:pt idx="59">
                  <c:v>3.6918171711450925E-3</c:v>
                </c:pt>
                <c:pt idx="60">
                  <c:v>7.9919451261720471E-3</c:v>
                </c:pt>
                <c:pt idx="61">
                  <c:v>3.9225557443416607E-3</c:v>
                </c:pt>
                <c:pt idx="62">
                  <c:v>3.5240072997294067E-3</c:v>
                </c:pt>
                <c:pt idx="63">
                  <c:v>4.2791517210999941E-3</c:v>
                </c:pt>
                <c:pt idx="64">
                  <c:v>2.2864094980387223E-3</c:v>
                </c:pt>
                <c:pt idx="65">
                  <c:v>2.8317915801397016E-3</c:v>
                </c:pt>
                <c:pt idx="66">
                  <c:v>1.8039561177186248E-3</c:v>
                </c:pt>
                <c:pt idx="67">
                  <c:v>3.8806032764877392E-3</c:v>
                </c:pt>
                <c:pt idx="68">
                  <c:v>1.7410274159377426E-3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8F-4CE2-8328-70C10E08F21E}"/>
            </c:ext>
          </c:extLst>
        </c:ser>
        <c:ser>
          <c:idx val="1"/>
          <c:order val="1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labelling'!$V$12:$V$80</c:f>
              <c:numCache>
                <c:formatCode>General</c:formatCode>
                <c:ptCount val="69"/>
                <c:pt idx="0">
                  <c:v>13.804</c:v>
                </c:pt>
                <c:pt idx="1">
                  <c:v>13.811</c:v>
                </c:pt>
                <c:pt idx="2">
                  <c:v>13.818</c:v>
                </c:pt>
                <c:pt idx="3">
                  <c:v>13.824999999999999</c:v>
                </c:pt>
                <c:pt idx="4">
                  <c:v>13.832000000000001</c:v>
                </c:pt>
                <c:pt idx="5">
                  <c:v>13.839</c:v>
                </c:pt>
                <c:pt idx="6">
                  <c:v>13.847</c:v>
                </c:pt>
                <c:pt idx="7">
                  <c:v>13.853999999999999</c:v>
                </c:pt>
                <c:pt idx="8">
                  <c:v>13.861000000000001</c:v>
                </c:pt>
                <c:pt idx="9">
                  <c:v>13.868</c:v>
                </c:pt>
                <c:pt idx="10">
                  <c:v>13.875</c:v>
                </c:pt>
                <c:pt idx="11">
                  <c:v>13.882</c:v>
                </c:pt>
                <c:pt idx="12">
                  <c:v>13.888999999999999</c:v>
                </c:pt>
                <c:pt idx="13">
                  <c:v>13.897</c:v>
                </c:pt>
                <c:pt idx="14">
                  <c:v>13.904</c:v>
                </c:pt>
                <c:pt idx="15">
                  <c:v>13.911</c:v>
                </c:pt>
                <c:pt idx="16">
                  <c:v>13.917999999999999</c:v>
                </c:pt>
                <c:pt idx="17">
                  <c:v>13.925000000000001</c:v>
                </c:pt>
                <c:pt idx="18">
                  <c:v>13.932</c:v>
                </c:pt>
                <c:pt idx="19">
                  <c:v>13.94</c:v>
                </c:pt>
                <c:pt idx="20">
                  <c:v>13.946999999999999</c:v>
                </c:pt>
                <c:pt idx="21">
                  <c:v>13.954000000000001</c:v>
                </c:pt>
                <c:pt idx="22">
                  <c:v>13.961</c:v>
                </c:pt>
                <c:pt idx="23">
                  <c:v>13.968</c:v>
                </c:pt>
                <c:pt idx="24">
                  <c:v>13.975</c:v>
                </c:pt>
                <c:pt idx="25">
                  <c:v>13.981999999999999</c:v>
                </c:pt>
                <c:pt idx="26">
                  <c:v>13.99</c:v>
                </c:pt>
                <c:pt idx="27">
                  <c:v>13.997</c:v>
                </c:pt>
                <c:pt idx="28">
                  <c:v>14.004</c:v>
                </c:pt>
                <c:pt idx="29">
                  <c:v>14.010999999999999</c:v>
                </c:pt>
                <c:pt idx="30">
                  <c:v>14.018000000000001</c:v>
                </c:pt>
                <c:pt idx="31">
                  <c:v>14.025</c:v>
                </c:pt>
                <c:pt idx="32">
                  <c:v>14.032999999999999</c:v>
                </c:pt>
                <c:pt idx="33">
                  <c:v>14.04</c:v>
                </c:pt>
                <c:pt idx="34">
                  <c:v>14.047000000000001</c:v>
                </c:pt>
                <c:pt idx="35">
                  <c:v>14.054</c:v>
                </c:pt>
                <c:pt idx="36">
                  <c:v>14.061</c:v>
                </c:pt>
                <c:pt idx="37">
                  <c:v>14.068</c:v>
                </c:pt>
                <c:pt idx="38">
                  <c:v>14.074999999999999</c:v>
                </c:pt>
                <c:pt idx="39">
                  <c:v>14.083</c:v>
                </c:pt>
                <c:pt idx="40">
                  <c:v>14.09</c:v>
                </c:pt>
                <c:pt idx="41">
                  <c:v>14.097</c:v>
                </c:pt>
                <c:pt idx="42">
                  <c:v>14.103999999999999</c:v>
                </c:pt>
                <c:pt idx="43">
                  <c:v>14.111000000000001</c:v>
                </c:pt>
                <c:pt idx="44">
                  <c:v>14.118</c:v>
                </c:pt>
                <c:pt idx="45">
                  <c:v>14.125</c:v>
                </c:pt>
                <c:pt idx="46">
                  <c:v>14.132999999999999</c:v>
                </c:pt>
                <c:pt idx="47">
                  <c:v>14.146000000000001</c:v>
                </c:pt>
                <c:pt idx="48">
                  <c:v>14.153</c:v>
                </c:pt>
                <c:pt idx="49">
                  <c:v>14.161</c:v>
                </c:pt>
                <c:pt idx="50">
                  <c:v>14.167999999999999</c:v>
                </c:pt>
                <c:pt idx="51">
                  <c:v>14.175000000000001</c:v>
                </c:pt>
                <c:pt idx="52">
                  <c:v>14.182</c:v>
                </c:pt>
                <c:pt idx="53">
                  <c:v>14.189</c:v>
                </c:pt>
                <c:pt idx="54">
                  <c:v>14.196</c:v>
                </c:pt>
                <c:pt idx="55">
                  <c:v>14.202999999999999</c:v>
                </c:pt>
                <c:pt idx="56">
                  <c:v>14.211</c:v>
                </c:pt>
                <c:pt idx="57">
                  <c:v>14.218</c:v>
                </c:pt>
                <c:pt idx="58">
                  <c:v>14.225</c:v>
                </c:pt>
                <c:pt idx="59">
                  <c:v>14.231999999999999</c:v>
                </c:pt>
                <c:pt idx="60">
                  <c:v>14.239000000000001</c:v>
                </c:pt>
                <c:pt idx="61">
                  <c:v>14.246</c:v>
                </c:pt>
                <c:pt idx="62">
                  <c:v>14.253</c:v>
                </c:pt>
                <c:pt idx="63">
                  <c:v>14.260999999999999</c:v>
                </c:pt>
                <c:pt idx="64">
                  <c:v>14.268000000000001</c:v>
                </c:pt>
                <c:pt idx="65">
                  <c:v>14.275</c:v>
                </c:pt>
                <c:pt idx="66">
                  <c:v>14.282</c:v>
                </c:pt>
                <c:pt idx="67">
                  <c:v>14.289</c:v>
                </c:pt>
                <c:pt idx="68">
                  <c:v>14.295999999999999</c:v>
                </c:pt>
              </c:numCache>
            </c:numRef>
          </c:xVal>
          <c:yVal>
            <c:numRef>
              <c:f>'ME7 N-term labelling'!$X$12:$X$80</c:f>
              <c:numCache>
                <c:formatCode>0.00%</c:formatCode>
                <c:ptCount val="69"/>
                <c:pt idx="0">
                  <c:v>1.7661252207656526E-3</c:v>
                </c:pt>
                <c:pt idx="1">
                  <c:v>2.810875351359419E-3</c:v>
                </c:pt>
                <c:pt idx="2">
                  <c:v>1.7163752145469017E-3</c:v>
                </c:pt>
                <c:pt idx="3">
                  <c:v>1.8407502300937788E-3</c:v>
                </c:pt>
                <c:pt idx="4">
                  <c:v>2.3133752891719111E-3</c:v>
                </c:pt>
                <c:pt idx="5">
                  <c:v>1.2935001616875203E-3</c:v>
                </c:pt>
                <c:pt idx="6">
                  <c:v>1.7910002238750279E-3</c:v>
                </c:pt>
                <c:pt idx="7">
                  <c:v>2.6865003358125419E-3</c:v>
                </c:pt>
                <c:pt idx="8">
                  <c:v>1.5173751896718987E-3</c:v>
                </c:pt>
                <c:pt idx="9">
                  <c:v>3.3083754135469269E-3</c:v>
                </c:pt>
                <c:pt idx="10">
                  <c:v>1.1616626452078307E-2</c:v>
                </c:pt>
                <c:pt idx="11">
                  <c:v>1.4427501803437725E-2</c:v>
                </c:pt>
                <c:pt idx="12">
                  <c:v>2.2089002761125347E-2</c:v>
                </c:pt>
                <c:pt idx="13">
                  <c:v>3.9650754956344368E-2</c:v>
                </c:pt>
                <c:pt idx="14">
                  <c:v>7.1291758911469869E-2</c:v>
                </c:pt>
                <c:pt idx="15">
                  <c:v>6.4575508071938514E-2</c:v>
                </c:pt>
                <c:pt idx="16">
                  <c:v>9.6440387055048385E-2</c:v>
                </c:pt>
                <c:pt idx="17">
                  <c:v>0.11079326384915798</c:v>
                </c:pt>
                <c:pt idx="18">
                  <c:v>0.15778214472276808</c:v>
                </c:pt>
                <c:pt idx="19">
                  <c:v>0.13464839183104899</c:v>
                </c:pt>
                <c:pt idx="20">
                  <c:v>0.16740877092609638</c:v>
                </c:pt>
                <c:pt idx="21">
                  <c:v>0.16131439516429941</c:v>
                </c:pt>
                <c:pt idx="22">
                  <c:v>0.1415885176985647</c:v>
                </c:pt>
                <c:pt idx="23">
                  <c:v>0.13081764135220517</c:v>
                </c:pt>
                <c:pt idx="24">
                  <c:v>0.13032014129001765</c:v>
                </c:pt>
                <c:pt idx="25">
                  <c:v>0.13380264172533021</c:v>
                </c:pt>
                <c:pt idx="26">
                  <c:v>0.11280813910101739</c:v>
                </c:pt>
                <c:pt idx="27">
                  <c:v>0.11250963906370488</c:v>
                </c:pt>
                <c:pt idx="28">
                  <c:v>8.4127260515907562E-2</c:v>
                </c:pt>
                <c:pt idx="29">
                  <c:v>6.6018258252282275E-2</c:v>
                </c:pt>
                <c:pt idx="30">
                  <c:v>6.7759508469938556E-2</c:v>
                </c:pt>
                <c:pt idx="31">
                  <c:v>6.1690007711250966E-2</c:v>
                </c:pt>
                <c:pt idx="32">
                  <c:v>5.243650655456332E-2</c:v>
                </c:pt>
                <c:pt idx="33">
                  <c:v>4.1715380214422525E-2</c:v>
                </c:pt>
                <c:pt idx="34">
                  <c:v>3.4725504340688045E-2</c:v>
                </c:pt>
                <c:pt idx="35">
                  <c:v>3.106887888360986E-2</c:v>
                </c:pt>
                <c:pt idx="36">
                  <c:v>2.6442128305266037E-2</c:v>
                </c:pt>
                <c:pt idx="37">
                  <c:v>2.109400263675033E-2</c:v>
                </c:pt>
                <c:pt idx="38">
                  <c:v>1.126837640854705E-2</c:v>
                </c:pt>
                <c:pt idx="39">
                  <c:v>2.2238252779781597E-2</c:v>
                </c:pt>
                <c:pt idx="40">
                  <c:v>9.9500012437501555E-3</c:v>
                </c:pt>
                <c:pt idx="41">
                  <c:v>1.1616626452078307E-2</c:v>
                </c:pt>
                <c:pt idx="42">
                  <c:v>8.6067510758438843E-3</c:v>
                </c:pt>
                <c:pt idx="43">
                  <c:v>8.0595010074376253E-3</c:v>
                </c:pt>
                <c:pt idx="44">
                  <c:v>8.7062510882813856E-3</c:v>
                </c:pt>
                <c:pt idx="45">
                  <c:v>1.0795751349468918E-2</c:v>
                </c:pt>
                <c:pt idx="46">
                  <c:v>7.960000995000124E-3</c:v>
                </c:pt>
                <c:pt idx="47">
                  <c:v>5.77100072137509E-3</c:v>
                </c:pt>
                <c:pt idx="48">
                  <c:v>1.0049501256187657E-2</c:v>
                </c:pt>
                <c:pt idx="49">
                  <c:v>6.716250839531355E-3</c:v>
                </c:pt>
                <c:pt idx="50">
                  <c:v>5.4476256809532098E-3</c:v>
                </c:pt>
                <c:pt idx="51">
                  <c:v>4.3780005472500681E-3</c:v>
                </c:pt>
                <c:pt idx="52">
                  <c:v>2.6865003358125419E-3</c:v>
                </c:pt>
                <c:pt idx="53">
                  <c:v>3.6566254570781823E-3</c:v>
                </c:pt>
                <c:pt idx="54">
                  <c:v>5.8705007338125921E-3</c:v>
                </c:pt>
                <c:pt idx="55">
                  <c:v>5.0496256312032037E-3</c:v>
                </c:pt>
                <c:pt idx="56">
                  <c:v>6.2933757866719736E-3</c:v>
                </c:pt>
                <c:pt idx="57">
                  <c:v>2.9850003731250467E-3</c:v>
                </c:pt>
                <c:pt idx="58">
                  <c:v>7.5371259421407426E-3</c:v>
                </c:pt>
                <c:pt idx="59">
                  <c:v>5.3232506654063332E-3</c:v>
                </c:pt>
                <c:pt idx="60">
                  <c:v>3.83075047884381E-3</c:v>
                </c:pt>
                <c:pt idx="61">
                  <c:v>3.1093753886719238E-3</c:v>
                </c:pt>
                <c:pt idx="62">
                  <c:v>1.2686251585781448E-3</c:v>
                </c:pt>
                <c:pt idx="63">
                  <c:v>3.2835004104375511E-3</c:v>
                </c:pt>
                <c:pt idx="64">
                  <c:v>5.0247506280938284E-3</c:v>
                </c:pt>
                <c:pt idx="65">
                  <c:v>4.1541255192656902E-3</c:v>
                </c:pt>
                <c:pt idx="66">
                  <c:v>2.7860003482500437E-3</c:v>
                </c:pt>
                <c:pt idx="67">
                  <c:v>3.4078754259844282E-3</c:v>
                </c:pt>
                <c:pt idx="68">
                  <c:v>8.7062510882813865E-4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8F-4CE2-8328-70C10E08F21E}"/>
            </c:ext>
          </c:extLst>
        </c:ser>
        <c:ser>
          <c:idx val="2"/>
          <c:order val="2"/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labelling'!$AA$12:$AA$80</c:f>
              <c:numCache>
                <c:formatCode>General</c:formatCode>
                <c:ptCount val="69"/>
                <c:pt idx="0">
                  <c:v>13.802</c:v>
                </c:pt>
                <c:pt idx="1">
                  <c:v>13.808999999999999</c:v>
                </c:pt>
                <c:pt idx="2">
                  <c:v>13.817</c:v>
                </c:pt>
                <c:pt idx="3">
                  <c:v>13.824</c:v>
                </c:pt>
                <c:pt idx="4">
                  <c:v>13.831</c:v>
                </c:pt>
                <c:pt idx="5">
                  <c:v>13.837999999999999</c:v>
                </c:pt>
                <c:pt idx="6">
                  <c:v>13.845000000000001</c:v>
                </c:pt>
                <c:pt idx="7">
                  <c:v>13.852</c:v>
                </c:pt>
                <c:pt idx="8">
                  <c:v>13.86</c:v>
                </c:pt>
                <c:pt idx="9">
                  <c:v>13.867000000000001</c:v>
                </c:pt>
                <c:pt idx="10">
                  <c:v>13.874000000000001</c:v>
                </c:pt>
                <c:pt idx="11">
                  <c:v>13.881</c:v>
                </c:pt>
                <c:pt idx="12">
                  <c:v>13.888</c:v>
                </c:pt>
                <c:pt idx="13">
                  <c:v>13.895</c:v>
                </c:pt>
                <c:pt idx="14">
                  <c:v>13.901999999999999</c:v>
                </c:pt>
                <c:pt idx="15">
                  <c:v>13.91</c:v>
                </c:pt>
                <c:pt idx="16">
                  <c:v>13.917</c:v>
                </c:pt>
                <c:pt idx="17">
                  <c:v>13.923999999999999</c:v>
                </c:pt>
                <c:pt idx="18">
                  <c:v>13.930999999999999</c:v>
                </c:pt>
                <c:pt idx="19">
                  <c:v>13.938000000000001</c:v>
                </c:pt>
                <c:pt idx="20">
                  <c:v>13.945</c:v>
                </c:pt>
                <c:pt idx="21">
                  <c:v>13.952</c:v>
                </c:pt>
                <c:pt idx="22">
                  <c:v>13.96</c:v>
                </c:pt>
                <c:pt idx="23">
                  <c:v>13.967000000000001</c:v>
                </c:pt>
                <c:pt idx="24">
                  <c:v>13.974</c:v>
                </c:pt>
                <c:pt idx="25">
                  <c:v>13.981</c:v>
                </c:pt>
                <c:pt idx="26">
                  <c:v>13.988</c:v>
                </c:pt>
                <c:pt idx="27">
                  <c:v>13.994999999999999</c:v>
                </c:pt>
                <c:pt idx="28">
                  <c:v>14.003</c:v>
                </c:pt>
                <c:pt idx="29">
                  <c:v>14.01</c:v>
                </c:pt>
                <c:pt idx="30">
                  <c:v>14.016999999999999</c:v>
                </c:pt>
                <c:pt idx="31">
                  <c:v>14.023999999999999</c:v>
                </c:pt>
                <c:pt idx="32">
                  <c:v>14.031000000000001</c:v>
                </c:pt>
                <c:pt idx="33">
                  <c:v>14.038</c:v>
                </c:pt>
                <c:pt idx="34">
                  <c:v>14.045</c:v>
                </c:pt>
                <c:pt idx="35">
                  <c:v>14.053000000000001</c:v>
                </c:pt>
                <c:pt idx="36">
                  <c:v>14.06</c:v>
                </c:pt>
                <c:pt idx="37">
                  <c:v>14.067</c:v>
                </c:pt>
                <c:pt idx="38">
                  <c:v>14.074</c:v>
                </c:pt>
                <c:pt idx="39">
                  <c:v>14.081</c:v>
                </c:pt>
                <c:pt idx="40">
                  <c:v>14.087999999999999</c:v>
                </c:pt>
                <c:pt idx="41">
                  <c:v>14.095000000000001</c:v>
                </c:pt>
                <c:pt idx="42">
                  <c:v>14.103</c:v>
                </c:pt>
                <c:pt idx="43">
                  <c:v>14.11</c:v>
                </c:pt>
                <c:pt idx="44">
                  <c:v>14.117000000000001</c:v>
                </c:pt>
                <c:pt idx="45">
                  <c:v>14.124000000000001</c:v>
                </c:pt>
                <c:pt idx="46">
                  <c:v>14.131</c:v>
                </c:pt>
                <c:pt idx="47">
                  <c:v>14.145</c:v>
                </c:pt>
                <c:pt idx="48">
                  <c:v>14.151999999999999</c:v>
                </c:pt>
                <c:pt idx="49">
                  <c:v>14.159000000000001</c:v>
                </c:pt>
                <c:pt idx="50">
                  <c:v>14.166</c:v>
                </c:pt>
                <c:pt idx="51">
                  <c:v>14.173</c:v>
                </c:pt>
                <c:pt idx="52">
                  <c:v>14.180999999999999</c:v>
                </c:pt>
                <c:pt idx="53">
                  <c:v>14.188000000000001</c:v>
                </c:pt>
                <c:pt idx="54">
                  <c:v>14.195</c:v>
                </c:pt>
                <c:pt idx="55">
                  <c:v>14.202</c:v>
                </c:pt>
                <c:pt idx="56">
                  <c:v>14.209</c:v>
                </c:pt>
                <c:pt idx="57">
                  <c:v>14.215999999999999</c:v>
                </c:pt>
                <c:pt idx="58">
                  <c:v>14.224</c:v>
                </c:pt>
                <c:pt idx="59">
                  <c:v>14.231</c:v>
                </c:pt>
                <c:pt idx="60">
                  <c:v>14.238</c:v>
                </c:pt>
                <c:pt idx="61">
                  <c:v>14.244999999999999</c:v>
                </c:pt>
                <c:pt idx="62">
                  <c:v>14.252000000000001</c:v>
                </c:pt>
                <c:pt idx="63">
                  <c:v>14.259</c:v>
                </c:pt>
                <c:pt idx="64">
                  <c:v>14.266</c:v>
                </c:pt>
                <c:pt idx="65">
                  <c:v>14.273999999999999</c:v>
                </c:pt>
                <c:pt idx="66">
                  <c:v>14.281000000000001</c:v>
                </c:pt>
                <c:pt idx="67">
                  <c:v>14.288</c:v>
                </c:pt>
                <c:pt idx="68">
                  <c:v>14.295</c:v>
                </c:pt>
              </c:numCache>
            </c:numRef>
          </c:xVal>
          <c:yVal>
            <c:numRef>
              <c:f>'ME7 N-term labelling'!$AC$12:$AC$80</c:f>
              <c:numCache>
                <c:formatCode>0.00%</c:formatCode>
                <c:ptCount val="69"/>
                <c:pt idx="0">
                  <c:v>4.1582488280407191E-3</c:v>
                </c:pt>
                <c:pt idx="1">
                  <c:v>4.7074515034423239E-3</c:v>
                </c:pt>
                <c:pt idx="2">
                  <c:v>1.9810525076986445E-3</c:v>
                </c:pt>
                <c:pt idx="3">
                  <c:v>4.8839809348214108E-3</c:v>
                </c:pt>
                <c:pt idx="4">
                  <c:v>2.7460133770080223E-3</c:v>
                </c:pt>
                <c:pt idx="5">
                  <c:v>1.8241374575839004E-3</c:v>
                </c:pt>
                <c:pt idx="6">
                  <c:v>4.0209481591903179E-3</c:v>
                </c:pt>
                <c:pt idx="7">
                  <c:v>3.412902339995685E-3</c:v>
                </c:pt>
                <c:pt idx="8">
                  <c:v>9.2972167192985899E-3</c:v>
                </c:pt>
                <c:pt idx="9">
                  <c:v>1.1611713708491065E-2</c:v>
                </c:pt>
                <c:pt idx="10">
                  <c:v>2.8990055508698979E-2</c:v>
                </c:pt>
                <c:pt idx="11">
                  <c:v>4.2210148480866169E-2</c:v>
                </c:pt>
                <c:pt idx="12">
                  <c:v>5.4802581252574388E-2</c:v>
                </c:pt>
                <c:pt idx="13">
                  <c:v>8.4145695624031541E-2</c:v>
                </c:pt>
                <c:pt idx="14">
                  <c:v>0.10275974344389306</c:v>
                </c:pt>
                <c:pt idx="15">
                  <c:v>0.11754898691720769</c:v>
                </c:pt>
                <c:pt idx="16">
                  <c:v>0.12570856952317438</c:v>
                </c:pt>
                <c:pt idx="17">
                  <c:v>0.16152442971186473</c:v>
                </c:pt>
                <c:pt idx="18">
                  <c:v>0.14028205480258124</c:v>
                </c:pt>
                <c:pt idx="19">
                  <c:v>0.18025616381931231</c:v>
                </c:pt>
                <c:pt idx="20">
                  <c:v>0.15513014141968892</c:v>
                </c:pt>
                <c:pt idx="21">
                  <c:v>0.13669262303120647</c:v>
                </c:pt>
                <c:pt idx="22">
                  <c:v>0.15564011533256183</c:v>
                </c:pt>
                <c:pt idx="23">
                  <c:v>0.15112880764176295</c:v>
                </c:pt>
                <c:pt idx="24">
                  <c:v>0.10889904477963243</c:v>
                </c:pt>
                <c:pt idx="25">
                  <c:v>9.0461526391149988E-2</c:v>
                </c:pt>
                <c:pt idx="26">
                  <c:v>9.6012396288959065E-2</c:v>
                </c:pt>
                <c:pt idx="27">
                  <c:v>7.6535315693466444E-2</c:v>
                </c:pt>
                <c:pt idx="28">
                  <c:v>5.9451189612223683E-2</c:v>
                </c:pt>
                <c:pt idx="29">
                  <c:v>6.2687562520840276E-2</c:v>
                </c:pt>
                <c:pt idx="30">
                  <c:v>4.6878371221779812E-2</c:v>
                </c:pt>
                <c:pt idx="31">
                  <c:v>3.4030951493635136E-2</c:v>
                </c:pt>
                <c:pt idx="32">
                  <c:v>3.6266990957770237E-2</c:v>
                </c:pt>
                <c:pt idx="33">
                  <c:v>3.5443186944667832E-2</c:v>
                </c:pt>
                <c:pt idx="34">
                  <c:v>2.1418904340662574E-2</c:v>
                </c:pt>
                <c:pt idx="35">
                  <c:v>1.5926877586646529E-2</c:v>
                </c:pt>
                <c:pt idx="36">
                  <c:v>1.7456799325265285E-2</c:v>
                </c:pt>
                <c:pt idx="37">
                  <c:v>1.3573151834925367E-2</c:v>
                </c:pt>
                <c:pt idx="38">
                  <c:v>9.6502755820567637E-3</c:v>
                </c:pt>
                <c:pt idx="39">
                  <c:v>1.2239373908950042E-2</c:v>
                </c:pt>
                <c:pt idx="40">
                  <c:v>1.0081791969872311E-2</c:v>
                </c:pt>
                <c:pt idx="41">
                  <c:v>8.6695565188396138E-3</c:v>
                </c:pt>
                <c:pt idx="42">
                  <c:v>6.5512033422905677E-3</c:v>
                </c:pt>
                <c:pt idx="43">
                  <c:v>4.6093795971206084E-3</c:v>
                </c:pt>
                <c:pt idx="44">
                  <c:v>1.05329227389522E-2</c:v>
                </c:pt>
                <c:pt idx="45">
                  <c:v>5.8843143793029049E-3</c:v>
                </c:pt>
                <c:pt idx="46">
                  <c:v>6.139301335739364E-3</c:v>
                </c:pt>
                <c:pt idx="47">
                  <c:v>5.021281603671812E-3</c:v>
                </c:pt>
                <c:pt idx="48">
                  <c:v>6.9238765863130847E-3</c:v>
                </c:pt>
                <c:pt idx="49">
                  <c:v>4.4720789282702081E-3</c:v>
                </c:pt>
                <c:pt idx="50">
                  <c:v>4.5113076907988938E-3</c:v>
                </c:pt>
                <c:pt idx="51">
                  <c:v>5.5704842790734168E-3</c:v>
                </c:pt>
                <c:pt idx="52">
                  <c:v>2.9617715709157953E-3</c:v>
                </c:pt>
                <c:pt idx="53">
                  <c:v>5.766628091716847E-3</c:v>
                </c:pt>
                <c:pt idx="54">
                  <c:v>3.962105015397289E-3</c:v>
                </c:pt>
                <c:pt idx="55">
                  <c:v>5.825471235509876E-3</c:v>
                </c:pt>
                <c:pt idx="56">
                  <c:v>4.1778632093050624E-3</c:v>
                </c:pt>
                <c:pt idx="57">
                  <c:v>7.1396347802208581E-3</c:v>
                </c:pt>
                <c:pt idx="58">
                  <c:v>6.5904321048192533E-3</c:v>
                </c:pt>
                <c:pt idx="59">
                  <c:v>4.3347782594198069E-3</c:v>
                </c:pt>
                <c:pt idx="60">
                  <c:v>4.2367063530980914E-3</c:v>
                </c:pt>
                <c:pt idx="61">
                  <c:v>1.6476080262048133E-3</c:v>
                </c:pt>
                <c:pt idx="62">
                  <c:v>3.844418727811231E-3</c:v>
                </c:pt>
                <c:pt idx="63">
                  <c:v>4.648608359649295E-3</c:v>
                </c:pt>
                <c:pt idx="64">
                  <c:v>2.6871702332149933E-3</c:v>
                </c:pt>
                <c:pt idx="65">
                  <c:v>1.4122354510326973E-3</c:v>
                </c:pt>
                <c:pt idx="66">
                  <c:v>2.8048565208010513E-3</c:v>
                </c:pt>
                <c:pt idx="67">
                  <c:v>2.3733401329855048E-3</c:v>
                </c:pt>
                <c:pt idx="68">
                  <c:v>6.276602004589765E-4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18F-4CE2-8328-70C10E08F21E}"/>
            </c:ext>
          </c:extLst>
        </c:ser>
        <c:ser>
          <c:idx val="3"/>
          <c:order val="3"/>
          <c:tx>
            <c:v>Threshold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10</c:v>
              </c:pt>
              <c:pt idx="1">
                <c:v>15</c:v>
              </c:pt>
            </c:numLit>
          </c:xVal>
          <c:yVal>
            <c:numRef>
              <c:f>('ME7 N-term labelling'!$BN$4,'ME7 N-term labelling'!$BN$4)</c:f>
              <c:numCache>
                <c:formatCode>0.0%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18F-4CE2-8328-70C10E08F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517663"/>
        <c:axId val="493515167"/>
      </c:scatterChart>
      <c:valAx>
        <c:axId val="493517663"/>
        <c:scaling>
          <c:orientation val="minMax"/>
          <c:max val="14.3"/>
          <c:min val="13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15167"/>
        <c:crosses val="autoZero"/>
        <c:crossBetween val="midCat"/>
      </c:valAx>
      <c:valAx>
        <c:axId val="49351516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17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/>
              <a:t>PrP 89-105</a:t>
            </a:r>
          </a:p>
        </c:rich>
      </c:tx>
      <c:layout>
        <c:manualLayout>
          <c:xMode val="edge"/>
          <c:yMode val="edge"/>
          <c:x val="4.7345380537835102E-2"/>
          <c:y val="9.9313827472018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labelling'!$AF$12:$AF$80</c:f>
              <c:numCache>
                <c:formatCode>General</c:formatCode>
                <c:ptCount val="69"/>
                <c:pt idx="0">
                  <c:v>12.004</c:v>
                </c:pt>
                <c:pt idx="1">
                  <c:v>12.010999999999999</c:v>
                </c:pt>
                <c:pt idx="2">
                  <c:v>12.018000000000001</c:v>
                </c:pt>
                <c:pt idx="3">
                  <c:v>12.025</c:v>
                </c:pt>
                <c:pt idx="4">
                  <c:v>12.032999999999999</c:v>
                </c:pt>
                <c:pt idx="5">
                  <c:v>12.04</c:v>
                </c:pt>
                <c:pt idx="6">
                  <c:v>12.047000000000001</c:v>
                </c:pt>
                <c:pt idx="7">
                  <c:v>12.054</c:v>
                </c:pt>
                <c:pt idx="8">
                  <c:v>12.061</c:v>
                </c:pt>
                <c:pt idx="9">
                  <c:v>12.068</c:v>
                </c:pt>
                <c:pt idx="10">
                  <c:v>12.074999999999999</c:v>
                </c:pt>
                <c:pt idx="11">
                  <c:v>12.083</c:v>
                </c:pt>
                <c:pt idx="12">
                  <c:v>12.09</c:v>
                </c:pt>
                <c:pt idx="13">
                  <c:v>12.097</c:v>
                </c:pt>
                <c:pt idx="14">
                  <c:v>12.103999999999999</c:v>
                </c:pt>
                <c:pt idx="15">
                  <c:v>12.111000000000001</c:v>
                </c:pt>
                <c:pt idx="16">
                  <c:v>12.118</c:v>
                </c:pt>
                <c:pt idx="17">
                  <c:v>12.132</c:v>
                </c:pt>
                <c:pt idx="18">
                  <c:v>12.138999999999999</c:v>
                </c:pt>
                <c:pt idx="19">
                  <c:v>12.146000000000001</c:v>
                </c:pt>
                <c:pt idx="20">
                  <c:v>12.153</c:v>
                </c:pt>
                <c:pt idx="21">
                  <c:v>12.161</c:v>
                </c:pt>
                <c:pt idx="22">
                  <c:v>12.167999999999999</c:v>
                </c:pt>
                <c:pt idx="23">
                  <c:v>12.175000000000001</c:v>
                </c:pt>
                <c:pt idx="24">
                  <c:v>12.182</c:v>
                </c:pt>
                <c:pt idx="25">
                  <c:v>12.189</c:v>
                </c:pt>
                <c:pt idx="26">
                  <c:v>12.196</c:v>
                </c:pt>
                <c:pt idx="27">
                  <c:v>12.202999999999999</c:v>
                </c:pt>
                <c:pt idx="28">
                  <c:v>12.211</c:v>
                </c:pt>
                <c:pt idx="29">
                  <c:v>12.218</c:v>
                </c:pt>
                <c:pt idx="30">
                  <c:v>12.225</c:v>
                </c:pt>
                <c:pt idx="31">
                  <c:v>12.231999999999999</c:v>
                </c:pt>
                <c:pt idx="32">
                  <c:v>12.239000000000001</c:v>
                </c:pt>
                <c:pt idx="33">
                  <c:v>12.246</c:v>
                </c:pt>
                <c:pt idx="34">
                  <c:v>12.254</c:v>
                </c:pt>
                <c:pt idx="35">
                  <c:v>12.260999999999999</c:v>
                </c:pt>
                <c:pt idx="36">
                  <c:v>12.268000000000001</c:v>
                </c:pt>
                <c:pt idx="37">
                  <c:v>12.275</c:v>
                </c:pt>
                <c:pt idx="38">
                  <c:v>12.282</c:v>
                </c:pt>
                <c:pt idx="39">
                  <c:v>12.289</c:v>
                </c:pt>
                <c:pt idx="40">
                  <c:v>12.295999999999999</c:v>
                </c:pt>
                <c:pt idx="41">
                  <c:v>12.304</c:v>
                </c:pt>
                <c:pt idx="42">
                  <c:v>12.311</c:v>
                </c:pt>
                <c:pt idx="43">
                  <c:v>12.318</c:v>
                </c:pt>
                <c:pt idx="44">
                  <c:v>12.324999999999999</c:v>
                </c:pt>
                <c:pt idx="45">
                  <c:v>12.332000000000001</c:v>
                </c:pt>
                <c:pt idx="46">
                  <c:v>12.339</c:v>
                </c:pt>
                <c:pt idx="47">
                  <c:v>12.347</c:v>
                </c:pt>
                <c:pt idx="48">
                  <c:v>12.353999999999999</c:v>
                </c:pt>
                <c:pt idx="49">
                  <c:v>12.361000000000001</c:v>
                </c:pt>
                <c:pt idx="50">
                  <c:v>12.368</c:v>
                </c:pt>
                <c:pt idx="51">
                  <c:v>12.375</c:v>
                </c:pt>
                <c:pt idx="52">
                  <c:v>12.382</c:v>
                </c:pt>
                <c:pt idx="53">
                  <c:v>12.388999999999999</c:v>
                </c:pt>
                <c:pt idx="54">
                  <c:v>12.397</c:v>
                </c:pt>
                <c:pt idx="55">
                  <c:v>12.404</c:v>
                </c:pt>
                <c:pt idx="56">
                  <c:v>12.411</c:v>
                </c:pt>
                <c:pt idx="57">
                  <c:v>12.417999999999999</c:v>
                </c:pt>
                <c:pt idx="58">
                  <c:v>12.425000000000001</c:v>
                </c:pt>
                <c:pt idx="59">
                  <c:v>12.432</c:v>
                </c:pt>
                <c:pt idx="60">
                  <c:v>12.439</c:v>
                </c:pt>
                <c:pt idx="61">
                  <c:v>12.446999999999999</c:v>
                </c:pt>
                <c:pt idx="62">
                  <c:v>12.454000000000001</c:v>
                </c:pt>
                <c:pt idx="63">
                  <c:v>12.461</c:v>
                </c:pt>
                <c:pt idx="64">
                  <c:v>12.468</c:v>
                </c:pt>
                <c:pt idx="65">
                  <c:v>12.475</c:v>
                </c:pt>
                <c:pt idx="66">
                  <c:v>12.481999999999999</c:v>
                </c:pt>
                <c:pt idx="67">
                  <c:v>12.49</c:v>
                </c:pt>
                <c:pt idx="68">
                  <c:v>12.497</c:v>
                </c:pt>
              </c:numCache>
            </c:numRef>
          </c:xVal>
          <c:yVal>
            <c:numRef>
              <c:f>'ME7 N-term labelling'!$AH$12:$AH$80</c:f>
              <c:numCache>
                <c:formatCode>0.00%</c:formatCode>
                <c:ptCount val="69"/>
                <c:pt idx="0">
                  <c:v>7.9709688922450866E-4</c:v>
                </c:pt>
                <c:pt idx="1">
                  <c:v>1.9927422230612717E-3</c:v>
                </c:pt>
                <c:pt idx="2">
                  <c:v>3.7757221068529358E-3</c:v>
                </c:pt>
                <c:pt idx="3">
                  <c:v>8.8309944832504778E-3</c:v>
                </c:pt>
                <c:pt idx="4">
                  <c:v>8.2856124011494968E-3</c:v>
                </c:pt>
                <c:pt idx="5">
                  <c:v>8.663184611834792E-3</c:v>
                </c:pt>
                <c:pt idx="6">
                  <c:v>5.4538208210097956E-3</c:v>
                </c:pt>
                <c:pt idx="7">
                  <c:v>1.0970570343800475E-2</c:v>
                </c:pt>
                <c:pt idx="8">
                  <c:v>9.8168774778176326E-3</c:v>
                </c:pt>
                <c:pt idx="9">
                  <c:v>1.2963312566861746E-2</c:v>
                </c:pt>
                <c:pt idx="10">
                  <c:v>1.4809221152434292E-2</c:v>
                </c:pt>
                <c:pt idx="11">
                  <c:v>7.6982778511945965E-3</c:v>
                </c:pt>
                <c:pt idx="12">
                  <c:v>1.6235605059467622E-2</c:v>
                </c:pt>
                <c:pt idx="13">
                  <c:v>1.0257378390283808E-2</c:v>
                </c:pt>
                <c:pt idx="14">
                  <c:v>3.645669456505779E-2</c:v>
                </c:pt>
                <c:pt idx="15">
                  <c:v>5.1874226501373945E-2</c:v>
                </c:pt>
                <c:pt idx="16">
                  <c:v>9.837853711744593E-2</c:v>
                </c:pt>
                <c:pt idx="17">
                  <c:v>0.26671281438130601</c:v>
                </c:pt>
                <c:pt idx="18">
                  <c:v>0.35525349778700732</c:v>
                </c:pt>
                <c:pt idx="19">
                  <c:v>0.45761751935057582</c:v>
                </c:pt>
                <c:pt idx="20">
                  <c:v>0.55763220271432468</c:v>
                </c:pt>
                <c:pt idx="21">
                  <c:v>0.68046902859060687</c:v>
                </c:pt>
                <c:pt idx="22">
                  <c:v>0.78490969731294447</c:v>
                </c:pt>
                <c:pt idx="23">
                  <c:v>0.83093155454869627</c:v>
                </c:pt>
                <c:pt idx="24">
                  <c:v>0.87699536425230218</c:v>
                </c:pt>
                <c:pt idx="25">
                  <c:v>1</c:v>
                </c:pt>
                <c:pt idx="26">
                  <c:v>0.96662681182220545</c:v>
                </c:pt>
                <c:pt idx="27">
                  <c:v>0.91708094728672418</c:v>
                </c:pt>
                <c:pt idx="28">
                  <c:v>0.90596354330543494</c:v>
                </c:pt>
                <c:pt idx="29">
                  <c:v>0.75348729889035726</c:v>
                </c:pt>
                <c:pt idx="30">
                  <c:v>0.66972919682000298</c:v>
                </c:pt>
                <c:pt idx="31">
                  <c:v>0.56730224655465356</c:v>
                </c:pt>
                <c:pt idx="32">
                  <c:v>0.48192897447192329</c:v>
                </c:pt>
                <c:pt idx="33">
                  <c:v>0.40651941350449938</c:v>
                </c:pt>
                <c:pt idx="34">
                  <c:v>0.34084282507918529</c:v>
                </c:pt>
                <c:pt idx="35">
                  <c:v>0.26253854382984076</c:v>
                </c:pt>
                <c:pt idx="36">
                  <c:v>0.19933715100790805</c:v>
                </c:pt>
                <c:pt idx="37">
                  <c:v>0.19688293163845363</c:v>
                </c:pt>
                <c:pt idx="38">
                  <c:v>0.14303693914794538</c:v>
                </c:pt>
                <c:pt idx="39">
                  <c:v>0.1243680909529503</c:v>
                </c:pt>
                <c:pt idx="40">
                  <c:v>0.11064963396471797</c:v>
                </c:pt>
                <c:pt idx="41">
                  <c:v>9.5420888133744469E-2</c:v>
                </c:pt>
                <c:pt idx="42">
                  <c:v>7.1298219117739606E-2</c:v>
                </c:pt>
                <c:pt idx="43">
                  <c:v>5.0804438571098946E-2</c:v>
                </c:pt>
                <c:pt idx="44">
                  <c:v>3.4170285067019066E-2</c:v>
                </c:pt>
                <c:pt idx="45">
                  <c:v>3.4967381956243576E-2</c:v>
                </c:pt>
                <c:pt idx="46">
                  <c:v>3.3855641558114657E-2</c:v>
                </c:pt>
                <c:pt idx="47">
                  <c:v>2.7457890210391626E-2</c:v>
                </c:pt>
                <c:pt idx="48">
                  <c:v>1.7578084030793112E-2</c:v>
                </c:pt>
                <c:pt idx="49">
                  <c:v>2.1060138862668595E-2</c:v>
                </c:pt>
                <c:pt idx="50">
                  <c:v>1.7536131562939188E-2</c:v>
                </c:pt>
                <c:pt idx="51">
                  <c:v>1.308916997042351E-2</c:v>
                </c:pt>
                <c:pt idx="52">
                  <c:v>2.5150504478425942E-2</c:v>
                </c:pt>
                <c:pt idx="53">
                  <c:v>2.3262643424999476E-2</c:v>
                </c:pt>
                <c:pt idx="54">
                  <c:v>3.4212237534872986E-2</c:v>
                </c:pt>
                <c:pt idx="55">
                  <c:v>2.6597864619386236E-2</c:v>
                </c:pt>
                <c:pt idx="56">
                  <c:v>4.405009124661758E-2</c:v>
                </c:pt>
                <c:pt idx="57">
                  <c:v>4.9440983365846493E-2</c:v>
                </c:pt>
                <c:pt idx="58">
                  <c:v>6.7879092987644996E-2</c:v>
                </c:pt>
                <c:pt idx="59">
                  <c:v>6.7522497010886667E-2</c:v>
                </c:pt>
                <c:pt idx="60">
                  <c:v>7.0941623140981264E-2</c:v>
                </c:pt>
                <c:pt idx="61">
                  <c:v>6.7144924800201372E-2</c:v>
                </c:pt>
                <c:pt idx="62">
                  <c:v>9.62599374908229E-2</c:v>
                </c:pt>
                <c:pt idx="63">
                  <c:v>9.6931176976485636E-2</c:v>
                </c:pt>
                <c:pt idx="64">
                  <c:v>7.4759297715688122E-2</c:v>
                </c:pt>
                <c:pt idx="65">
                  <c:v>5.711828498311413E-2</c:v>
                </c:pt>
                <c:pt idx="66">
                  <c:v>6.9829882742852345E-2</c:v>
                </c:pt>
                <c:pt idx="67">
                  <c:v>5.5419210035030309E-2</c:v>
                </c:pt>
                <c:pt idx="68">
                  <c:v>6.267698697375873E-2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9E-4F8A-B8BB-A06038DCDC2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labelling'!$AK$12:$AK$80</c:f>
              <c:numCache>
                <c:formatCode>General</c:formatCode>
                <c:ptCount val="69"/>
                <c:pt idx="0">
                  <c:v>12.005000000000001</c:v>
                </c:pt>
                <c:pt idx="1">
                  <c:v>12.012</c:v>
                </c:pt>
                <c:pt idx="2">
                  <c:v>12.019</c:v>
                </c:pt>
                <c:pt idx="3">
                  <c:v>12.026</c:v>
                </c:pt>
                <c:pt idx="4">
                  <c:v>12.032999999999999</c:v>
                </c:pt>
                <c:pt idx="5">
                  <c:v>12.04</c:v>
                </c:pt>
                <c:pt idx="6">
                  <c:v>12.047000000000001</c:v>
                </c:pt>
                <c:pt idx="7">
                  <c:v>12.055</c:v>
                </c:pt>
                <c:pt idx="8">
                  <c:v>12.061999999999999</c:v>
                </c:pt>
                <c:pt idx="9">
                  <c:v>12.069000000000001</c:v>
                </c:pt>
                <c:pt idx="10">
                  <c:v>12.076000000000001</c:v>
                </c:pt>
                <c:pt idx="11">
                  <c:v>12.083</c:v>
                </c:pt>
                <c:pt idx="12">
                  <c:v>12.09</c:v>
                </c:pt>
                <c:pt idx="13">
                  <c:v>12.097</c:v>
                </c:pt>
                <c:pt idx="14">
                  <c:v>12.105</c:v>
                </c:pt>
                <c:pt idx="15">
                  <c:v>12.112</c:v>
                </c:pt>
                <c:pt idx="16">
                  <c:v>12.119</c:v>
                </c:pt>
                <c:pt idx="17">
                  <c:v>12.132999999999999</c:v>
                </c:pt>
                <c:pt idx="18">
                  <c:v>12.14</c:v>
                </c:pt>
                <c:pt idx="19">
                  <c:v>12.147</c:v>
                </c:pt>
                <c:pt idx="20">
                  <c:v>12.154</c:v>
                </c:pt>
                <c:pt idx="21">
                  <c:v>12.161</c:v>
                </c:pt>
                <c:pt idx="22">
                  <c:v>12.167999999999999</c:v>
                </c:pt>
                <c:pt idx="23">
                  <c:v>12.175000000000001</c:v>
                </c:pt>
                <c:pt idx="24">
                  <c:v>12.183</c:v>
                </c:pt>
                <c:pt idx="25">
                  <c:v>12.19</c:v>
                </c:pt>
                <c:pt idx="26">
                  <c:v>12.196999999999999</c:v>
                </c:pt>
                <c:pt idx="27">
                  <c:v>12.204000000000001</c:v>
                </c:pt>
                <c:pt idx="28">
                  <c:v>12.211</c:v>
                </c:pt>
                <c:pt idx="29">
                  <c:v>12.218</c:v>
                </c:pt>
                <c:pt idx="30">
                  <c:v>12.225</c:v>
                </c:pt>
                <c:pt idx="31">
                  <c:v>12.233000000000001</c:v>
                </c:pt>
                <c:pt idx="32">
                  <c:v>12.24</c:v>
                </c:pt>
                <c:pt idx="33">
                  <c:v>12.247</c:v>
                </c:pt>
                <c:pt idx="34">
                  <c:v>12.254</c:v>
                </c:pt>
                <c:pt idx="35">
                  <c:v>12.260999999999999</c:v>
                </c:pt>
                <c:pt idx="36">
                  <c:v>12.268000000000001</c:v>
                </c:pt>
                <c:pt idx="37">
                  <c:v>12.276</c:v>
                </c:pt>
                <c:pt idx="38">
                  <c:v>12.282999999999999</c:v>
                </c:pt>
                <c:pt idx="39">
                  <c:v>12.29</c:v>
                </c:pt>
                <c:pt idx="40">
                  <c:v>12.297000000000001</c:v>
                </c:pt>
                <c:pt idx="41">
                  <c:v>12.304</c:v>
                </c:pt>
                <c:pt idx="42">
                  <c:v>12.311</c:v>
                </c:pt>
                <c:pt idx="43">
                  <c:v>12.318</c:v>
                </c:pt>
                <c:pt idx="44">
                  <c:v>12.326000000000001</c:v>
                </c:pt>
                <c:pt idx="45">
                  <c:v>12.333</c:v>
                </c:pt>
                <c:pt idx="46">
                  <c:v>12.34</c:v>
                </c:pt>
                <c:pt idx="47">
                  <c:v>12.347</c:v>
                </c:pt>
                <c:pt idx="48">
                  <c:v>12.353999999999999</c:v>
                </c:pt>
                <c:pt idx="49">
                  <c:v>12.361000000000001</c:v>
                </c:pt>
                <c:pt idx="50">
                  <c:v>12.368</c:v>
                </c:pt>
                <c:pt idx="51">
                  <c:v>12.375999999999999</c:v>
                </c:pt>
                <c:pt idx="52">
                  <c:v>12.382999999999999</c:v>
                </c:pt>
                <c:pt idx="53">
                  <c:v>12.39</c:v>
                </c:pt>
                <c:pt idx="54">
                  <c:v>12.397</c:v>
                </c:pt>
                <c:pt idx="55">
                  <c:v>12.404</c:v>
                </c:pt>
                <c:pt idx="56">
                  <c:v>12.411</c:v>
                </c:pt>
                <c:pt idx="57">
                  <c:v>12.419</c:v>
                </c:pt>
                <c:pt idx="58">
                  <c:v>12.426</c:v>
                </c:pt>
                <c:pt idx="59">
                  <c:v>12.433</c:v>
                </c:pt>
                <c:pt idx="60">
                  <c:v>12.44</c:v>
                </c:pt>
                <c:pt idx="61">
                  <c:v>12.446999999999999</c:v>
                </c:pt>
                <c:pt idx="62">
                  <c:v>12.454000000000001</c:v>
                </c:pt>
                <c:pt idx="63">
                  <c:v>12.461</c:v>
                </c:pt>
                <c:pt idx="64">
                  <c:v>12.468999999999999</c:v>
                </c:pt>
                <c:pt idx="65">
                  <c:v>12.476000000000001</c:v>
                </c:pt>
                <c:pt idx="66">
                  <c:v>12.483000000000001</c:v>
                </c:pt>
                <c:pt idx="67">
                  <c:v>12.49</c:v>
                </c:pt>
                <c:pt idx="68">
                  <c:v>12.497</c:v>
                </c:pt>
              </c:numCache>
            </c:numRef>
          </c:xVal>
          <c:yVal>
            <c:numRef>
              <c:f>'ME7 N-term labelling'!$AM$12:$AM$80</c:f>
              <c:numCache>
                <c:formatCode>0.00%</c:formatCode>
                <c:ptCount val="69"/>
                <c:pt idx="0">
                  <c:v>3.905375488171936E-3</c:v>
                </c:pt>
                <c:pt idx="1">
                  <c:v>8.2833760354220042E-3</c:v>
                </c:pt>
                <c:pt idx="2">
                  <c:v>8.358001044750131E-3</c:v>
                </c:pt>
                <c:pt idx="3">
                  <c:v>6.3431257928907242E-3</c:v>
                </c:pt>
                <c:pt idx="4">
                  <c:v>4.9750006218750777E-3</c:v>
                </c:pt>
                <c:pt idx="5">
                  <c:v>8.4575010571876323E-3</c:v>
                </c:pt>
                <c:pt idx="6">
                  <c:v>6.3928757991094749E-3</c:v>
                </c:pt>
                <c:pt idx="7">
                  <c:v>9.8007512250939035E-3</c:v>
                </c:pt>
                <c:pt idx="8">
                  <c:v>9.6266262033282753E-3</c:v>
                </c:pt>
                <c:pt idx="9">
                  <c:v>7.2386259048282378E-3</c:v>
                </c:pt>
                <c:pt idx="10">
                  <c:v>8.9550011193751406E-3</c:v>
                </c:pt>
                <c:pt idx="11">
                  <c:v>8.208751026093879E-3</c:v>
                </c:pt>
                <c:pt idx="12">
                  <c:v>4.6267505783438223E-3</c:v>
                </c:pt>
                <c:pt idx="13">
                  <c:v>4.4277505534688188E-3</c:v>
                </c:pt>
                <c:pt idx="14">
                  <c:v>1.3556876694609588E-2</c:v>
                </c:pt>
                <c:pt idx="15">
                  <c:v>4.0844755105594391E-2</c:v>
                </c:pt>
                <c:pt idx="16">
                  <c:v>6.7187383398422923E-2</c:v>
                </c:pt>
                <c:pt idx="17">
                  <c:v>0.18805502350687794</c:v>
                </c:pt>
                <c:pt idx="18">
                  <c:v>0.25892390736548843</c:v>
                </c:pt>
                <c:pt idx="19">
                  <c:v>0.44469043058630381</c:v>
                </c:pt>
                <c:pt idx="20">
                  <c:v>0.53451406681425839</c:v>
                </c:pt>
                <c:pt idx="21">
                  <c:v>0.65570508196313526</c:v>
                </c:pt>
                <c:pt idx="22">
                  <c:v>0.77346334668291838</c:v>
                </c:pt>
                <c:pt idx="23">
                  <c:v>0.84428248053531008</c:v>
                </c:pt>
                <c:pt idx="24">
                  <c:v>0.92268849033606126</c:v>
                </c:pt>
                <c:pt idx="25">
                  <c:v>0.89699261212407655</c:v>
                </c:pt>
                <c:pt idx="26">
                  <c:v>1</c:v>
                </c:pt>
                <c:pt idx="27">
                  <c:v>0.96761274595159319</c:v>
                </c:pt>
                <c:pt idx="28">
                  <c:v>0.90467898808487346</c:v>
                </c:pt>
                <c:pt idx="29">
                  <c:v>0.83438222929777861</c:v>
                </c:pt>
                <c:pt idx="30">
                  <c:v>0.76172234521529314</c:v>
                </c:pt>
                <c:pt idx="31">
                  <c:v>0.682793960349245</c:v>
                </c:pt>
                <c:pt idx="32">
                  <c:v>0.58297057287132159</c:v>
                </c:pt>
                <c:pt idx="33">
                  <c:v>0.48065968508246065</c:v>
                </c:pt>
                <c:pt idx="34">
                  <c:v>0.42446705305838162</c:v>
                </c:pt>
                <c:pt idx="35">
                  <c:v>0.31944478993059872</c:v>
                </c:pt>
                <c:pt idx="36">
                  <c:v>0.28651028581378574</c:v>
                </c:pt>
                <c:pt idx="37">
                  <c:v>0.18880127360015919</c:v>
                </c:pt>
                <c:pt idx="38">
                  <c:v>0.15153851894231488</c:v>
                </c:pt>
                <c:pt idx="39">
                  <c:v>0.11407676425959554</c:v>
                </c:pt>
                <c:pt idx="40">
                  <c:v>0.11253451406681426</c:v>
                </c:pt>
                <c:pt idx="41">
                  <c:v>9.504738688092336E-2</c:v>
                </c:pt>
                <c:pt idx="42">
                  <c:v>7.6739384592423077E-2</c:v>
                </c:pt>
                <c:pt idx="43">
                  <c:v>7.2187259023407377E-2</c:v>
                </c:pt>
                <c:pt idx="44">
                  <c:v>4.1566130195766278E-2</c:v>
                </c:pt>
                <c:pt idx="45">
                  <c:v>4.8133131016641378E-2</c:v>
                </c:pt>
                <c:pt idx="46">
                  <c:v>2.6317753289719161E-2</c:v>
                </c:pt>
                <c:pt idx="47">
                  <c:v>3.149175393646924E-2</c:v>
                </c:pt>
                <c:pt idx="48">
                  <c:v>1.9850252481281559E-2</c:v>
                </c:pt>
                <c:pt idx="49">
                  <c:v>2.5994378249297283E-2</c:v>
                </c:pt>
                <c:pt idx="50">
                  <c:v>7.4625009328126166E-3</c:v>
                </c:pt>
                <c:pt idx="51">
                  <c:v>1.2487251560906446E-2</c:v>
                </c:pt>
                <c:pt idx="52">
                  <c:v>1.2412626551578319E-2</c:v>
                </c:pt>
                <c:pt idx="53">
                  <c:v>1.5546876943359617E-2</c:v>
                </c:pt>
                <c:pt idx="54">
                  <c:v>3.3556379194547396E-2</c:v>
                </c:pt>
                <c:pt idx="55">
                  <c:v>3.8979129872391237E-2</c:v>
                </c:pt>
                <c:pt idx="56">
                  <c:v>5.2560881570110199E-2</c:v>
                </c:pt>
                <c:pt idx="57">
                  <c:v>5.4302131787766474E-2</c:v>
                </c:pt>
                <c:pt idx="58">
                  <c:v>7.5072759384094925E-2</c:v>
                </c:pt>
                <c:pt idx="59">
                  <c:v>7.9425884928235616E-2</c:v>
                </c:pt>
                <c:pt idx="60">
                  <c:v>9.1017636377204544E-2</c:v>
                </c:pt>
                <c:pt idx="61">
                  <c:v>0.11163901395487674</c:v>
                </c:pt>
                <c:pt idx="62">
                  <c:v>8.4973010621626321E-2</c:v>
                </c:pt>
                <c:pt idx="63">
                  <c:v>8.4525260565657567E-2</c:v>
                </c:pt>
                <c:pt idx="64">
                  <c:v>7.7634884704360585E-2</c:v>
                </c:pt>
                <c:pt idx="65">
                  <c:v>8.0520385065048133E-2</c:v>
                </c:pt>
                <c:pt idx="66">
                  <c:v>7.6117509514688694E-2</c:v>
                </c:pt>
                <c:pt idx="67">
                  <c:v>8.258501032312629E-2</c:v>
                </c:pt>
                <c:pt idx="68">
                  <c:v>6.7187383398422923E-2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9E-4F8A-B8BB-A06038DCDC2C}"/>
            </c:ext>
          </c:extLst>
        </c:ser>
        <c:ser>
          <c:idx val="2"/>
          <c:order val="2"/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labelling'!$AP$12:$AP$80</c:f>
              <c:numCache>
                <c:formatCode>General</c:formatCode>
                <c:ptCount val="69"/>
                <c:pt idx="0">
                  <c:v>12.003</c:v>
                </c:pt>
                <c:pt idx="1">
                  <c:v>12.01</c:v>
                </c:pt>
                <c:pt idx="2">
                  <c:v>12.016999999999999</c:v>
                </c:pt>
                <c:pt idx="3">
                  <c:v>12.025</c:v>
                </c:pt>
                <c:pt idx="4">
                  <c:v>12.032</c:v>
                </c:pt>
                <c:pt idx="5">
                  <c:v>12.039</c:v>
                </c:pt>
                <c:pt idx="6">
                  <c:v>12.045999999999999</c:v>
                </c:pt>
                <c:pt idx="7">
                  <c:v>12.053000000000001</c:v>
                </c:pt>
                <c:pt idx="8">
                  <c:v>12.06</c:v>
                </c:pt>
                <c:pt idx="9">
                  <c:v>12.068</c:v>
                </c:pt>
                <c:pt idx="10">
                  <c:v>12.074999999999999</c:v>
                </c:pt>
                <c:pt idx="11">
                  <c:v>12.082000000000001</c:v>
                </c:pt>
                <c:pt idx="12">
                  <c:v>12.089</c:v>
                </c:pt>
                <c:pt idx="13">
                  <c:v>12.096</c:v>
                </c:pt>
                <c:pt idx="14">
                  <c:v>12.103</c:v>
                </c:pt>
                <c:pt idx="15">
                  <c:v>12.11</c:v>
                </c:pt>
                <c:pt idx="16">
                  <c:v>12.118</c:v>
                </c:pt>
                <c:pt idx="17">
                  <c:v>12.131</c:v>
                </c:pt>
                <c:pt idx="18">
                  <c:v>12.138</c:v>
                </c:pt>
                <c:pt idx="19">
                  <c:v>12.145</c:v>
                </c:pt>
                <c:pt idx="20">
                  <c:v>12.153</c:v>
                </c:pt>
                <c:pt idx="21">
                  <c:v>12.16</c:v>
                </c:pt>
                <c:pt idx="22">
                  <c:v>12.167</c:v>
                </c:pt>
                <c:pt idx="23">
                  <c:v>12.173999999999999</c:v>
                </c:pt>
                <c:pt idx="24">
                  <c:v>12.180999999999999</c:v>
                </c:pt>
                <c:pt idx="25">
                  <c:v>12.188000000000001</c:v>
                </c:pt>
                <c:pt idx="26">
                  <c:v>12.196</c:v>
                </c:pt>
                <c:pt idx="27">
                  <c:v>12.202999999999999</c:v>
                </c:pt>
                <c:pt idx="28">
                  <c:v>12.21</c:v>
                </c:pt>
                <c:pt idx="29">
                  <c:v>12.217000000000001</c:v>
                </c:pt>
                <c:pt idx="30">
                  <c:v>12.224</c:v>
                </c:pt>
                <c:pt idx="31">
                  <c:v>12.231</c:v>
                </c:pt>
                <c:pt idx="32">
                  <c:v>12.238</c:v>
                </c:pt>
                <c:pt idx="33">
                  <c:v>12.246</c:v>
                </c:pt>
                <c:pt idx="34">
                  <c:v>12.253</c:v>
                </c:pt>
                <c:pt idx="35">
                  <c:v>12.26</c:v>
                </c:pt>
                <c:pt idx="36">
                  <c:v>12.266999999999999</c:v>
                </c:pt>
                <c:pt idx="37">
                  <c:v>12.273999999999999</c:v>
                </c:pt>
                <c:pt idx="38">
                  <c:v>12.281000000000001</c:v>
                </c:pt>
                <c:pt idx="39">
                  <c:v>12.288</c:v>
                </c:pt>
                <c:pt idx="40">
                  <c:v>12.295999999999999</c:v>
                </c:pt>
                <c:pt idx="41">
                  <c:v>12.303000000000001</c:v>
                </c:pt>
                <c:pt idx="42">
                  <c:v>12.31</c:v>
                </c:pt>
                <c:pt idx="43">
                  <c:v>12.317</c:v>
                </c:pt>
                <c:pt idx="44">
                  <c:v>12.324</c:v>
                </c:pt>
                <c:pt idx="45">
                  <c:v>12.331</c:v>
                </c:pt>
                <c:pt idx="46">
                  <c:v>12.339</c:v>
                </c:pt>
                <c:pt idx="47">
                  <c:v>12.346</c:v>
                </c:pt>
                <c:pt idx="48">
                  <c:v>12.353</c:v>
                </c:pt>
                <c:pt idx="49">
                  <c:v>12.36</c:v>
                </c:pt>
                <c:pt idx="50">
                  <c:v>12.367000000000001</c:v>
                </c:pt>
                <c:pt idx="51">
                  <c:v>12.374000000000001</c:v>
                </c:pt>
                <c:pt idx="52">
                  <c:v>12.381</c:v>
                </c:pt>
                <c:pt idx="53">
                  <c:v>12.388999999999999</c:v>
                </c:pt>
                <c:pt idx="54">
                  <c:v>12.396000000000001</c:v>
                </c:pt>
                <c:pt idx="55">
                  <c:v>12.403</c:v>
                </c:pt>
                <c:pt idx="56">
                  <c:v>12.41</c:v>
                </c:pt>
                <c:pt idx="57">
                  <c:v>12.417</c:v>
                </c:pt>
                <c:pt idx="58">
                  <c:v>12.423999999999999</c:v>
                </c:pt>
                <c:pt idx="59">
                  <c:v>12.430999999999999</c:v>
                </c:pt>
                <c:pt idx="60">
                  <c:v>12.439</c:v>
                </c:pt>
                <c:pt idx="61">
                  <c:v>12.446</c:v>
                </c:pt>
                <c:pt idx="62">
                  <c:v>12.452999999999999</c:v>
                </c:pt>
                <c:pt idx="63">
                  <c:v>12.46</c:v>
                </c:pt>
                <c:pt idx="64">
                  <c:v>12.467000000000001</c:v>
                </c:pt>
                <c:pt idx="65">
                  <c:v>12.474</c:v>
                </c:pt>
                <c:pt idx="66">
                  <c:v>12.481999999999999</c:v>
                </c:pt>
                <c:pt idx="67">
                  <c:v>12.489000000000001</c:v>
                </c:pt>
                <c:pt idx="68">
                  <c:v>12.496</c:v>
                </c:pt>
              </c:numCache>
            </c:numRef>
          </c:xVal>
          <c:yVal>
            <c:numRef>
              <c:f>'ME7 N-term labelling'!$AR$12:$AR$80</c:f>
              <c:numCache>
                <c:formatCode>0.00%</c:formatCode>
                <c:ptCount val="69"/>
                <c:pt idx="0">
                  <c:v>8.4537983249318403E-3</c:v>
                </c:pt>
                <c:pt idx="1">
                  <c:v>6.1589157170037073E-3</c:v>
                </c:pt>
                <c:pt idx="2">
                  <c:v>5.8843143793029049E-3</c:v>
                </c:pt>
                <c:pt idx="3">
                  <c:v>2.8440852833297374E-3</c:v>
                </c:pt>
                <c:pt idx="4">
                  <c:v>7.6103799305650907E-3</c:v>
                </c:pt>
                <c:pt idx="5">
                  <c:v>1.3631994978718396E-2</c:v>
                </c:pt>
                <c:pt idx="6">
                  <c:v>1.3023949159523762E-2</c:v>
                </c:pt>
                <c:pt idx="7">
                  <c:v>8.2184257497597245E-3</c:v>
                </c:pt>
                <c:pt idx="8">
                  <c:v>1.3180864209638507E-2</c:v>
                </c:pt>
                <c:pt idx="9">
                  <c:v>1.1160582939411176E-2</c:v>
                </c:pt>
                <c:pt idx="10">
                  <c:v>6.7865759174626835E-3</c:v>
                </c:pt>
                <c:pt idx="11">
                  <c:v>1.1356726752054607E-2</c:v>
                </c:pt>
                <c:pt idx="12">
                  <c:v>1.3278936115960222E-2</c:v>
                </c:pt>
                <c:pt idx="13">
                  <c:v>1.8810191632504952E-2</c:v>
                </c:pt>
                <c:pt idx="14">
                  <c:v>4.2700508012474749E-2</c:v>
                </c:pt>
                <c:pt idx="15">
                  <c:v>7.4318890610595684E-2</c:v>
                </c:pt>
                <c:pt idx="16">
                  <c:v>0.11803934644881627</c:v>
                </c:pt>
                <c:pt idx="17">
                  <c:v>0.35711903967989328</c:v>
                </c:pt>
                <c:pt idx="18">
                  <c:v>0.39903497244179431</c:v>
                </c:pt>
                <c:pt idx="19">
                  <c:v>0.60186728909636544</c:v>
                </c:pt>
                <c:pt idx="20">
                  <c:v>0.66486868171743518</c:v>
                </c:pt>
                <c:pt idx="21">
                  <c:v>0.85246062412961188</c:v>
                </c:pt>
                <c:pt idx="22">
                  <c:v>1</c:v>
                </c:pt>
                <c:pt idx="23">
                  <c:v>0.95771139399407645</c:v>
                </c:pt>
                <c:pt idx="24">
                  <c:v>0.96039856422729142</c:v>
                </c:pt>
                <c:pt idx="25">
                  <c:v>0.99237000568817058</c:v>
                </c:pt>
                <c:pt idx="26">
                  <c:v>0.92819175019124023</c:v>
                </c:pt>
                <c:pt idx="27">
                  <c:v>0.90920502912735612</c:v>
                </c:pt>
                <c:pt idx="28">
                  <c:v>0.80281662514955965</c:v>
                </c:pt>
                <c:pt idx="29">
                  <c:v>0.68771943589039486</c:v>
                </c:pt>
                <c:pt idx="30">
                  <c:v>0.58142910381891999</c:v>
                </c:pt>
                <c:pt idx="31">
                  <c:v>0.58078182923719668</c:v>
                </c:pt>
                <c:pt idx="32">
                  <c:v>0.42733852460624128</c:v>
                </c:pt>
                <c:pt idx="33">
                  <c:v>0.36959378616401545</c:v>
                </c:pt>
                <c:pt idx="34">
                  <c:v>0.3264421473824608</c:v>
                </c:pt>
                <c:pt idx="35">
                  <c:v>0.27262028519310361</c:v>
                </c:pt>
                <c:pt idx="36">
                  <c:v>0.19176980562148166</c:v>
                </c:pt>
                <c:pt idx="37">
                  <c:v>0.1467744150010788</c:v>
                </c:pt>
                <c:pt idx="38">
                  <c:v>0.11078202538100936</c:v>
                </c:pt>
                <c:pt idx="39">
                  <c:v>8.8657003314830438E-2</c:v>
                </c:pt>
                <c:pt idx="40">
                  <c:v>8.4028009336445483E-2</c:v>
                </c:pt>
                <c:pt idx="41">
                  <c:v>4.6741070552929406E-2</c:v>
                </c:pt>
                <c:pt idx="42">
                  <c:v>4.2092462193280111E-2</c:v>
                </c:pt>
                <c:pt idx="43">
                  <c:v>3.1892983935821746E-2</c:v>
                </c:pt>
                <c:pt idx="44">
                  <c:v>3.6953494302022244E-2</c:v>
                </c:pt>
                <c:pt idx="45">
                  <c:v>2.5518310024910264E-2</c:v>
                </c:pt>
                <c:pt idx="46">
                  <c:v>2.2360394641351037E-2</c:v>
                </c:pt>
                <c:pt idx="47">
                  <c:v>1.241590334032913E-2</c:v>
                </c:pt>
                <c:pt idx="48">
                  <c:v>2.5322166212266833E-2</c:v>
                </c:pt>
                <c:pt idx="49">
                  <c:v>1.7182197987564481E-2</c:v>
                </c:pt>
                <c:pt idx="50">
                  <c:v>1.5534589961359669E-2</c:v>
                </c:pt>
                <c:pt idx="51">
                  <c:v>1.7515642469058314E-2</c:v>
                </c:pt>
                <c:pt idx="52">
                  <c:v>1.833944648216072E-2</c:v>
                </c:pt>
                <c:pt idx="53">
                  <c:v>2.4223760861463627E-2</c:v>
                </c:pt>
                <c:pt idx="54">
                  <c:v>2.3694172567326362E-2</c:v>
                </c:pt>
                <c:pt idx="55">
                  <c:v>5.1997724731773338E-2</c:v>
                </c:pt>
                <c:pt idx="56">
                  <c:v>4.4701174901437733E-2</c:v>
                </c:pt>
                <c:pt idx="57">
                  <c:v>6.02357648627974E-2</c:v>
                </c:pt>
                <c:pt idx="58">
                  <c:v>7.2671282584390873E-2</c:v>
                </c:pt>
                <c:pt idx="59">
                  <c:v>7.8182923719671268E-2</c:v>
                </c:pt>
                <c:pt idx="60">
                  <c:v>9.3031010336778922E-2</c:v>
                </c:pt>
                <c:pt idx="61">
                  <c:v>9.9778357491712918E-2</c:v>
                </c:pt>
                <c:pt idx="62">
                  <c:v>0.10472118157032737</c:v>
                </c:pt>
                <c:pt idx="63">
                  <c:v>6.4197869878194688E-2</c:v>
                </c:pt>
                <c:pt idx="64">
                  <c:v>7.7359119706568863E-2</c:v>
                </c:pt>
                <c:pt idx="65">
                  <c:v>7.6829531412431595E-2</c:v>
                </c:pt>
                <c:pt idx="66">
                  <c:v>7.7849479238177435E-2</c:v>
                </c:pt>
                <c:pt idx="67">
                  <c:v>7.2141694290253619E-2</c:v>
                </c:pt>
                <c:pt idx="68">
                  <c:v>5.3135358845105229E-2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79E-4F8A-B8BB-A06038DCDC2C}"/>
            </c:ext>
          </c:extLst>
        </c:ser>
        <c:ser>
          <c:idx val="3"/>
          <c:order val="3"/>
          <c:tx>
            <c:v>Threshold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10</c:v>
              </c:pt>
              <c:pt idx="1">
                <c:v>15</c:v>
              </c:pt>
            </c:numLit>
          </c:xVal>
          <c:yVal>
            <c:numRef>
              <c:f>('ME7 N-term labelling'!$BN$4,'ME7 N-term labelling'!$BN$4)</c:f>
              <c:numCache>
                <c:formatCode>0.0%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79E-4F8A-B8BB-A06038DCD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517663"/>
        <c:axId val="493515167"/>
      </c:scatterChart>
      <c:valAx>
        <c:axId val="493517663"/>
        <c:scaling>
          <c:orientation val="minMax"/>
          <c:max val="12.5"/>
          <c:min val="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15167"/>
        <c:crosses val="autoZero"/>
        <c:crossBetween val="midCat"/>
      </c:valAx>
      <c:valAx>
        <c:axId val="49351516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17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/>
              <a:t>PrP 91-105</a:t>
            </a:r>
          </a:p>
        </c:rich>
      </c:tx>
      <c:layout>
        <c:manualLayout>
          <c:xMode val="edge"/>
          <c:yMode val="edge"/>
          <c:x val="4.7345380537835102E-2"/>
          <c:y val="9.9313827472018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CC99FF"/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labelling'!$AU$12:$AU$80</c:f>
              <c:numCache>
                <c:formatCode>General</c:formatCode>
                <c:ptCount val="69"/>
                <c:pt idx="0">
                  <c:v>12.202999999999999</c:v>
                </c:pt>
                <c:pt idx="1">
                  <c:v>12.211</c:v>
                </c:pt>
                <c:pt idx="2">
                  <c:v>12.218</c:v>
                </c:pt>
                <c:pt idx="3">
                  <c:v>12.225</c:v>
                </c:pt>
                <c:pt idx="4">
                  <c:v>12.231999999999999</c:v>
                </c:pt>
                <c:pt idx="5">
                  <c:v>12.239000000000001</c:v>
                </c:pt>
                <c:pt idx="6">
                  <c:v>12.246</c:v>
                </c:pt>
                <c:pt idx="7">
                  <c:v>12.254</c:v>
                </c:pt>
                <c:pt idx="8">
                  <c:v>12.260999999999999</c:v>
                </c:pt>
                <c:pt idx="9">
                  <c:v>12.268000000000001</c:v>
                </c:pt>
                <c:pt idx="10">
                  <c:v>12.275</c:v>
                </c:pt>
                <c:pt idx="11">
                  <c:v>12.282</c:v>
                </c:pt>
                <c:pt idx="12">
                  <c:v>12.289</c:v>
                </c:pt>
                <c:pt idx="13">
                  <c:v>12.295999999999999</c:v>
                </c:pt>
                <c:pt idx="14">
                  <c:v>12.304</c:v>
                </c:pt>
                <c:pt idx="15">
                  <c:v>12.311</c:v>
                </c:pt>
                <c:pt idx="16">
                  <c:v>12.318</c:v>
                </c:pt>
                <c:pt idx="17">
                  <c:v>12.324999999999999</c:v>
                </c:pt>
                <c:pt idx="18">
                  <c:v>12.332000000000001</c:v>
                </c:pt>
                <c:pt idx="19">
                  <c:v>12.339</c:v>
                </c:pt>
                <c:pt idx="20">
                  <c:v>12.347</c:v>
                </c:pt>
                <c:pt idx="21">
                  <c:v>12.353999999999999</c:v>
                </c:pt>
                <c:pt idx="22">
                  <c:v>12.361000000000001</c:v>
                </c:pt>
                <c:pt idx="23">
                  <c:v>12.368</c:v>
                </c:pt>
                <c:pt idx="24">
                  <c:v>12.375</c:v>
                </c:pt>
                <c:pt idx="25">
                  <c:v>12.382</c:v>
                </c:pt>
                <c:pt idx="26">
                  <c:v>12.388999999999999</c:v>
                </c:pt>
                <c:pt idx="27">
                  <c:v>12.397</c:v>
                </c:pt>
                <c:pt idx="28">
                  <c:v>12.404</c:v>
                </c:pt>
                <c:pt idx="29">
                  <c:v>12.411</c:v>
                </c:pt>
                <c:pt idx="30">
                  <c:v>12.417999999999999</c:v>
                </c:pt>
                <c:pt idx="31">
                  <c:v>12.425000000000001</c:v>
                </c:pt>
                <c:pt idx="32">
                  <c:v>12.432</c:v>
                </c:pt>
                <c:pt idx="33">
                  <c:v>12.439</c:v>
                </c:pt>
                <c:pt idx="34">
                  <c:v>12.446999999999999</c:v>
                </c:pt>
                <c:pt idx="35">
                  <c:v>12.454000000000001</c:v>
                </c:pt>
                <c:pt idx="36">
                  <c:v>12.461</c:v>
                </c:pt>
                <c:pt idx="37">
                  <c:v>12.468</c:v>
                </c:pt>
                <c:pt idx="38">
                  <c:v>12.475</c:v>
                </c:pt>
                <c:pt idx="39">
                  <c:v>12.481999999999999</c:v>
                </c:pt>
                <c:pt idx="40">
                  <c:v>12.49</c:v>
                </c:pt>
                <c:pt idx="41">
                  <c:v>12.497</c:v>
                </c:pt>
                <c:pt idx="42">
                  <c:v>12.504</c:v>
                </c:pt>
                <c:pt idx="43">
                  <c:v>12.510999999999999</c:v>
                </c:pt>
                <c:pt idx="44">
                  <c:v>12.518000000000001</c:v>
                </c:pt>
                <c:pt idx="45">
                  <c:v>12.525</c:v>
                </c:pt>
                <c:pt idx="46">
                  <c:v>12.532</c:v>
                </c:pt>
                <c:pt idx="47">
                  <c:v>12.54</c:v>
                </c:pt>
                <c:pt idx="48">
                  <c:v>12.547000000000001</c:v>
                </c:pt>
                <c:pt idx="49">
                  <c:v>12.554</c:v>
                </c:pt>
                <c:pt idx="50">
                  <c:v>12.561</c:v>
                </c:pt>
                <c:pt idx="51">
                  <c:v>12.568</c:v>
                </c:pt>
                <c:pt idx="52">
                  <c:v>12.574999999999999</c:v>
                </c:pt>
                <c:pt idx="53">
                  <c:v>12.582000000000001</c:v>
                </c:pt>
                <c:pt idx="54">
                  <c:v>12.59</c:v>
                </c:pt>
                <c:pt idx="55">
                  <c:v>12.597</c:v>
                </c:pt>
                <c:pt idx="56">
                  <c:v>12.603999999999999</c:v>
                </c:pt>
                <c:pt idx="57">
                  <c:v>12.611000000000001</c:v>
                </c:pt>
                <c:pt idx="58">
                  <c:v>12.618</c:v>
                </c:pt>
                <c:pt idx="59">
                  <c:v>12.625</c:v>
                </c:pt>
                <c:pt idx="60">
                  <c:v>12.638999999999999</c:v>
                </c:pt>
                <c:pt idx="61">
                  <c:v>12.646000000000001</c:v>
                </c:pt>
                <c:pt idx="62">
                  <c:v>12.653</c:v>
                </c:pt>
                <c:pt idx="63">
                  <c:v>12.66</c:v>
                </c:pt>
                <c:pt idx="64">
                  <c:v>12.667999999999999</c:v>
                </c:pt>
                <c:pt idx="65">
                  <c:v>12.675000000000001</c:v>
                </c:pt>
                <c:pt idx="66">
                  <c:v>12.682</c:v>
                </c:pt>
                <c:pt idx="67">
                  <c:v>12.689</c:v>
                </c:pt>
                <c:pt idx="68">
                  <c:v>12.696</c:v>
                </c:pt>
              </c:numCache>
            </c:numRef>
          </c:xVal>
          <c:yVal>
            <c:numRef>
              <c:f>'ME7 N-term labelling'!$AW$12:$AW$80</c:f>
              <c:numCache>
                <c:formatCode>0.00%</c:formatCode>
                <c:ptCount val="69"/>
                <c:pt idx="0">
                  <c:v>3.0205776854823484E-3</c:v>
                </c:pt>
                <c:pt idx="1">
                  <c:v>3.1044826211901917E-3</c:v>
                </c:pt>
                <c:pt idx="2">
                  <c:v>4.6147714639313657E-3</c:v>
                </c:pt>
                <c:pt idx="3">
                  <c:v>2.6010530069431334E-3</c:v>
                </c:pt>
                <c:pt idx="4">
                  <c:v>4.7616051014200914E-3</c:v>
                </c:pt>
                <c:pt idx="5">
                  <c:v>7.0899670673127344E-3</c:v>
                </c:pt>
                <c:pt idx="6">
                  <c:v>2.4961718373083296E-3</c:v>
                </c:pt>
                <c:pt idx="7">
                  <c:v>9.0197805885931237E-3</c:v>
                </c:pt>
                <c:pt idx="8">
                  <c:v>7.299729406582342E-3</c:v>
                </c:pt>
                <c:pt idx="9">
                  <c:v>4.7616051014200914E-3</c:v>
                </c:pt>
                <c:pt idx="10">
                  <c:v>1.1473999958047532E-2</c:v>
                </c:pt>
                <c:pt idx="11">
                  <c:v>2.3598263167830848E-2</c:v>
                </c:pt>
                <c:pt idx="12">
                  <c:v>2.7038365531852411E-2</c:v>
                </c:pt>
                <c:pt idx="13">
                  <c:v>4.0547060180815137E-2</c:v>
                </c:pt>
                <c:pt idx="14">
                  <c:v>5.0363937658632771E-2</c:v>
                </c:pt>
                <c:pt idx="15">
                  <c:v>6.4900467770016568E-2</c:v>
                </c:pt>
                <c:pt idx="16">
                  <c:v>7.5766156944182247E-2</c:v>
                </c:pt>
                <c:pt idx="17">
                  <c:v>9.2022738237576826E-2</c:v>
                </c:pt>
                <c:pt idx="18">
                  <c:v>0.11213894657353218</c:v>
                </c:pt>
                <c:pt idx="19">
                  <c:v>0.10655926834896062</c:v>
                </c:pt>
                <c:pt idx="20">
                  <c:v>9.6952153210412603E-2</c:v>
                </c:pt>
                <c:pt idx="21">
                  <c:v>0.1176347198623959</c:v>
                </c:pt>
                <c:pt idx="22">
                  <c:v>0.10649633964717975</c:v>
                </c:pt>
                <c:pt idx="23">
                  <c:v>0.12073920248358609</c:v>
                </c:pt>
                <c:pt idx="24">
                  <c:v>8.5163509743460653E-2</c:v>
                </c:pt>
                <c:pt idx="25">
                  <c:v>7.9436997881400379E-2</c:v>
                </c:pt>
                <c:pt idx="26">
                  <c:v>6.754347324481362E-2</c:v>
                </c:pt>
                <c:pt idx="27">
                  <c:v>6.9053762087554801E-2</c:v>
                </c:pt>
                <c:pt idx="28">
                  <c:v>4.2686636041365134E-2</c:v>
                </c:pt>
                <c:pt idx="29">
                  <c:v>5.5230423929687661E-2</c:v>
                </c:pt>
                <c:pt idx="30">
                  <c:v>3.8827008998804355E-2</c:v>
                </c:pt>
                <c:pt idx="31">
                  <c:v>3.2219495311811716E-2</c:v>
                </c:pt>
                <c:pt idx="32">
                  <c:v>3.093994504226711E-2</c:v>
                </c:pt>
                <c:pt idx="33">
                  <c:v>2.8338892035323977E-2</c:v>
                </c:pt>
                <c:pt idx="34">
                  <c:v>2.4835860969521534E-2</c:v>
                </c:pt>
                <c:pt idx="35">
                  <c:v>2.2402617833994085E-2</c:v>
                </c:pt>
                <c:pt idx="36">
                  <c:v>1.5081912193484781E-2</c:v>
                </c:pt>
                <c:pt idx="37">
                  <c:v>2.5381243051622513E-2</c:v>
                </c:pt>
                <c:pt idx="38">
                  <c:v>2.0934281459106831E-2</c:v>
                </c:pt>
                <c:pt idx="39">
                  <c:v>1.8899586768191638E-2</c:v>
                </c:pt>
                <c:pt idx="40">
                  <c:v>1.1746690999098022E-2</c:v>
                </c:pt>
                <c:pt idx="41">
                  <c:v>1.1893524636586748E-2</c:v>
                </c:pt>
                <c:pt idx="42">
                  <c:v>1.5480460638097037E-2</c:v>
                </c:pt>
                <c:pt idx="43">
                  <c:v>1.1180332683070081E-2</c:v>
                </c:pt>
                <c:pt idx="44">
                  <c:v>1.0089568518868122E-2</c:v>
                </c:pt>
                <c:pt idx="45">
                  <c:v>1.143204749019361E-2</c:v>
                </c:pt>
                <c:pt idx="46">
                  <c:v>4.5308665282235228E-3</c:v>
                </c:pt>
                <c:pt idx="47">
                  <c:v>2.9786252176284269E-3</c:v>
                </c:pt>
                <c:pt idx="48">
                  <c:v>8.872946951104398E-3</c:v>
                </c:pt>
                <c:pt idx="49">
                  <c:v>6.0831078388186187E-3</c:v>
                </c:pt>
                <c:pt idx="50">
                  <c:v>5.6635831602794033E-3</c:v>
                </c:pt>
                <c:pt idx="51">
                  <c:v>3.3771736622406814E-3</c:v>
                </c:pt>
                <c:pt idx="52">
                  <c:v>5.3908921192289136E-3</c:v>
                </c:pt>
                <c:pt idx="53">
                  <c:v>6.2089652423803834E-3</c:v>
                </c:pt>
                <c:pt idx="54">
                  <c:v>5.6216306924254823E-3</c:v>
                </c:pt>
                <c:pt idx="55">
                  <c:v>1.2166215677637237E-2</c:v>
                </c:pt>
                <c:pt idx="56">
                  <c:v>1.0341283325991652E-2</c:v>
                </c:pt>
                <c:pt idx="57">
                  <c:v>7.9080401904642033E-3</c:v>
                </c:pt>
                <c:pt idx="58">
                  <c:v>1.0530069431334298E-2</c:v>
                </c:pt>
                <c:pt idx="59">
                  <c:v>6.628489920919598E-3</c:v>
                </c:pt>
                <c:pt idx="60">
                  <c:v>6.5445849852117551E-3</c:v>
                </c:pt>
                <c:pt idx="61">
                  <c:v>1.1557904893755374E-2</c:v>
                </c:pt>
                <c:pt idx="62">
                  <c:v>9.7539487760367506E-3</c:v>
                </c:pt>
                <c:pt idx="63">
                  <c:v>8.0968262958068509E-3</c:v>
                </c:pt>
                <c:pt idx="64">
                  <c:v>1.3655528286451451E-2</c:v>
                </c:pt>
                <c:pt idx="65">
                  <c:v>1.0551045665261259E-2</c:v>
                </c:pt>
                <c:pt idx="66">
                  <c:v>6.3557988798691083E-3</c:v>
                </c:pt>
                <c:pt idx="67">
                  <c:v>7.3626581083632249E-3</c:v>
                </c:pt>
                <c:pt idx="68">
                  <c:v>7.9080401904642033E-3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D9-44E3-BD2D-C194A3A6A295}"/>
            </c:ext>
          </c:extLst>
        </c:ser>
        <c:ser>
          <c:idx val="1"/>
          <c:order val="1"/>
          <c:spPr>
            <a:ln w="19050" cap="rnd">
              <a:solidFill>
                <a:srgbClr val="CC00FF"/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labelling'!$AZ$12:$AZ$80</c:f>
              <c:numCache>
                <c:formatCode>General</c:formatCode>
                <c:ptCount val="69"/>
                <c:pt idx="0">
                  <c:v>12.204000000000001</c:v>
                </c:pt>
                <c:pt idx="1">
                  <c:v>12.211</c:v>
                </c:pt>
                <c:pt idx="2">
                  <c:v>12.218</c:v>
                </c:pt>
                <c:pt idx="3">
                  <c:v>12.225</c:v>
                </c:pt>
                <c:pt idx="4">
                  <c:v>12.233000000000001</c:v>
                </c:pt>
                <c:pt idx="5">
                  <c:v>12.24</c:v>
                </c:pt>
                <c:pt idx="6">
                  <c:v>12.247</c:v>
                </c:pt>
                <c:pt idx="7">
                  <c:v>12.254</c:v>
                </c:pt>
                <c:pt idx="8">
                  <c:v>12.260999999999999</c:v>
                </c:pt>
                <c:pt idx="9">
                  <c:v>12.268000000000001</c:v>
                </c:pt>
                <c:pt idx="10">
                  <c:v>12.276</c:v>
                </c:pt>
                <c:pt idx="11">
                  <c:v>12.282999999999999</c:v>
                </c:pt>
                <c:pt idx="12">
                  <c:v>12.29</c:v>
                </c:pt>
                <c:pt idx="13">
                  <c:v>12.297000000000001</c:v>
                </c:pt>
                <c:pt idx="14">
                  <c:v>12.304</c:v>
                </c:pt>
                <c:pt idx="15">
                  <c:v>12.311</c:v>
                </c:pt>
                <c:pt idx="16">
                  <c:v>12.318</c:v>
                </c:pt>
                <c:pt idx="17">
                  <c:v>12.326000000000001</c:v>
                </c:pt>
                <c:pt idx="18">
                  <c:v>12.333</c:v>
                </c:pt>
                <c:pt idx="19">
                  <c:v>12.34</c:v>
                </c:pt>
                <c:pt idx="20">
                  <c:v>12.347</c:v>
                </c:pt>
                <c:pt idx="21">
                  <c:v>12.353999999999999</c:v>
                </c:pt>
                <c:pt idx="22">
                  <c:v>12.361000000000001</c:v>
                </c:pt>
                <c:pt idx="23">
                  <c:v>12.368</c:v>
                </c:pt>
                <c:pt idx="24">
                  <c:v>12.375999999999999</c:v>
                </c:pt>
                <c:pt idx="25">
                  <c:v>12.382999999999999</c:v>
                </c:pt>
                <c:pt idx="26">
                  <c:v>12.39</c:v>
                </c:pt>
                <c:pt idx="27">
                  <c:v>12.397</c:v>
                </c:pt>
                <c:pt idx="28">
                  <c:v>12.404</c:v>
                </c:pt>
                <c:pt idx="29">
                  <c:v>12.411</c:v>
                </c:pt>
                <c:pt idx="30">
                  <c:v>12.419</c:v>
                </c:pt>
                <c:pt idx="31">
                  <c:v>12.426</c:v>
                </c:pt>
                <c:pt idx="32">
                  <c:v>12.433</c:v>
                </c:pt>
                <c:pt idx="33">
                  <c:v>12.44</c:v>
                </c:pt>
                <c:pt idx="34">
                  <c:v>12.446999999999999</c:v>
                </c:pt>
                <c:pt idx="35">
                  <c:v>12.454000000000001</c:v>
                </c:pt>
                <c:pt idx="36">
                  <c:v>12.461</c:v>
                </c:pt>
                <c:pt idx="37">
                  <c:v>12.468999999999999</c:v>
                </c:pt>
                <c:pt idx="38">
                  <c:v>12.476000000000001</c:v>
                </c:pt>
                <c:pt idx="39">
                  <c:v>12.483000000000001</c:v>
                </c:pt>
                <c:pt idx="40">
                  <c:v>12.49</c:v>
                </c:pt>
                <c:pt idx="41">
                  <c:v>12.497</c:v>
                </c:pt>
                <c:pt idx="42">
                  <c:v>12.504</c:v>
                </c:pt>
                <c:pt idx="43">
                  <c:v>12.512</c:v>
                </c:pt>
                <c:pt idx="44">
                  <c:v>12.519</c:v>
                </c:pt>
                <c:pt idx="45">
                  <c:v>12.526</c:v>
                </c:pt>
                <c:pt idx="46">
                  <c:v>12.532999999999999</c:v>
                </c:pt>
                <c:pt idx="47">
                  <c:v>12.54</c:v>
                </c:pt>
                <c:pt idx="48">
                  <c:v>12.547000000000001</c:v>
                </c:pt>
                <c:pt idx="49">
                  <c:v>12.554</c:v>
                </c:pt>
                <c:pt idx="50">
                  <c:v>12.561999999999999</c:v>
                </c:pt>
                <c:pt idx="51">
                  <c:v>12.569000000000001</c:v>
                </c:pt>
                <c:pt idx="52">
                  <c:v>12.576000000000001</c:v>
                </c:pt>
                <c:pt idx="53">
                  <c:v>12.583</c:v>
                </c:pt>
                <c:pt idx="54">
                  <c:v>12.59</c:v>
                </c:pt>
                <c:pt idx="55">
                  <c:v>12.597</c:v>
                </c:pt>
                <c:pt idx="56">
                  <c:v>12.603999999999999</c:v>
                </c:pt>
                <c:pt idx="57">
                  <c:v>12.612</c:v>
                </c:pt>
                <c:pt idx="58">
                  <c:v>12.619</c:v>
                </c:pt>
                <c:pt idx="59">
                  <c:v>12.625999999999999</c:v>
                </c:pt>
                <c:pt idx="60">
                  <c:v>12.64</c:v>
                </c:pt>
                <c:pt idx="61">
                  <c:v>12.647</c:v>
                </c:pt>
                <c:pt idx="62">
                  <c:v>12.654</c:v>
                </c:pt>
                <c:pt idx="63">
                  <c:v>12.661</c:v>
                </c:pt>
                <c:pt idx="64">
                  <c:v>12.667999999999999</c:v>
                </c:pt>
                <c:pt idx="65">
                  <c:v>12.675000000000001</c:v>
                </c:pt>
                <c:pt idx="66">
                  <c:v>12.682</c:v>
                </c:pt>
                <c:pt idx="67">
                  <c:v>12.69</c:v>
                </c:pt>
                <c:pt idx="68">
                  <c:v>12.696999999999999</c:v>
                </c:pt>
              </c:numCache>
            </c:numRef>
          </c:xVal>
          <c:yVal>
            <c:numRef>
              <c:f>'ME7 N-term labelling'!$BB$12:$BB$80</c:f>
              <c:numCache>
                <c:formatCode>0.00%</c:formatCode>
                <c:ptCount val="69"/>
                <c:pt idx="0">
                  <c:v>3.7312504664063083E-3</c:v>
                </c:pt>
                <c:pt idx="1">
                  <c:v>7.3132509141563646E-3</c:v>
                </c:pt>
                <c:pt idx="2">
                  <c:v>4.1043755130469395E-3</c:v>
                </c:pt>
                <c:pt idx="3">
                  <c:v>5.4476256809532098E-3</c:v>
                </c:pt>
                <c:pt idx="4">
                  <c:v>4.1790005223750655E-3</c:v>
                </c:pt>
                <c:pt idx="5">
                  <c:v>4.2038755254844408E-3</c:v>
                </c:pt>
                <c:pt idx="6">
                  <c:v>9.4773761846720234E-3</c:v>
                </c:pt>
                <c:pt idx="7">
                  <c:v>4.5023755627969456E-3</c:v>
                </c:pt>
                <c:pt idx="8">
                  <c:v>5.0496256312032037E-3</c:v>
                </c:pt>
                <c:pt idx="9">
                  <c:v>1.0472376309047038E-2</c:v>
                </c:pt>
                <c:pt idx="10">
                  <c:v>6.7660008457501057E-3</c:v>
                </c:pt>
                <c:pt idx="11">
                  <c:v>8.1341260167657522E-3</c:v>
                </c:pt>
                <c:pt idx="12">
                  <c:v>1.9452252431531553E-2</c:v>
                </c:pt>
                <c:pt idx="13">
                  <c:v>3.7685629710703716E-2</c:v>
                </c:pt>
                <c:pt idx="14">
                  <c:v>3.8705504838188104E-2</c:v>
                </c:pt>
                <c:pt idx="15">
                  <c:v>5.1118131389766425E-2</c:v>
                </c:pt>
                <c:pt idx="16">
                  <c:v>8.3555135444391929E-2</c:v>
                </c:pt>
                <c:pt idx="17">
                  <c:v>9.1365886420735801E-2</c:v>
                </c:pt>
                <c:pt idx="18">
                  <c:v>0.11119126389890799</c:v>
                </c:pt>
                <c:pt idx="19">
                  <c:v>8.5918260739782593E-2</c:v>
                </c:pt>
                <c:pt idx="20">
                  <c:v>0.10216163777020472</c:v>
                </c:pt>
                <c:pt idx="21">
                  <c:v>0.10348001293500161</c:v>
                </c:pt>
                <c:pt idx="22">
                  <c:v>8.3878510484813817E-2</c:v>
                </c:pt>
                <c:pt idx="23">
                  <c:v>0.10648988831123604</c:v>
                </c:pt>
                <c:pt idx="24">
                  <c:v>9.7012512126564018E-2</c:v>
                </c:pt>
                <c:pt idx="25">
                  <c:v>9.5495136936892114E-2</c:v>
                </c:pt>
                <c:pt idx="26">
                  <c:v>7.9973134996641881E-2</c:v>
                </c:pt>
                <c:pt idx="27">
                  <c:v>6.8033133504141682E-2</c:v>
                </c:pt>
                <c:pt idx="28">
                  <c:v>7.5644884455610559E-2</c:v>
                </c:pt>
                <c:pt idx="29">
                  <c:v>6.0943757617969704E-2</c:v>
                </c:pt>
                <c:pt idx="30">
                  <c:v>5.1914131489266435E-2</c:v>
                </c:pt>
                <c:pt idx="31">
                  <c:v>3.8780129847516234E-2</c:v>
                </c:pt>
                <c:pt idx="32">
                  <c:v>3.3382254172781768E-2</c:v>
                </c:pt>
                <c:pt idx="33">
                  <c:v>3.3183254147906766E-2</c:v>
                </c:pt>
                <c:pt idx="34">
                  <c:v>3.0994253874281733E-2</c:v>
                </c:pt>
                <c:pt idx="35">
                  <c:v>2.5596378199547274E-2</c:v>
                </c:pt>
                <c:pt idx="36">
                  <c:v>1.9004502375562796E-2</c:v>
                </c:pt>
                <c:pt idx="37">
                  <c:v>2.8083878510484814E-2</c:v>
                </c:pt>
                <c:pt idx="38">
                  <c:v>1.7885127235640903E-2</c:v>
                </c:pt>
                <c:pt idx="39">
                  <c:v>1.6840377105047138E-2</c:v>
                </c:pt>
                <c:pt idx="40">
                  <c:v>1.8706002338250292E-2</c:v>
                </c:pt>
                <c:pt idx="41">
                  <c:v>1.6218502027312752E-2</c:v>
                </c:pt>
                <c:pt idx="42">
                  <c:v>1.3880251735031468E-2</c:v>
                </c:pt>
                <c:pt idx="43">
                  <c:v>1.3855376731922091E-2</c:v>
                </c:pt>
                <c:pt idx="44">
                  <c:v>1.4153876769234595E-2</c:v>
                </c:pt>
                <c:pt idx="45">
                  <c:v>1.0994751374343921E-2</c:v>
                </c:pt>
                <c:pt idx="46">
                  <c:v>1.3134001641750204E-2</c:v>
                </c:pt>
                <c:pt idx="47">
                  <c:v>1.1243501405437676E-2</c:v>
                </c:pt>
                <c:pt idx="48">
                  <c:v>4.6516255814531976E-3</c:v>
                </c:pt>
                <c:pt idx="49">
                  <c:v>7.0147508768438598E-3</c:v>
                </c:pt>
                <c:pt idx="50">
                  <c:v>7.5371259421407426E-3</c:v>
                </c:pt>
                <c:pt idx="51">
                  <c:v>1.1144001393000175E-2</c:v>
                </c:pt>
                <c:pt idx="52">
                  <c:v>6.1690007711250961E-3</c:v>
                </c:pt>
                <c:pt idx="53">
                  <c:v>4.1043755130469395E-3</c:v>
                </c:pt>
                <c:pt idx="54">
                  <c:v>7.8107509763438721E-3</c:v>
                </c:pt>
                <c:pt idx="55">
                  <c:v>8.5321260665157592E-3</c:v>
                </c:pt>
                <c:pt idx="56">
                  <c:v>9.8753762344220286E-3</c:v>
                </c:pt>
                <c:pt idx="57">
                  <c:v>9.4276261784532727E-3</c:v>
                </c:pt>
                <c:pt idx="58">
                  <c:v>1.2736001592000199E-2</c:v>
                </c:pt>
                <c:pt idx="59">
                  <c:v>8.7560010945001363E-3</c:v>
                </c:pt>
                <c:pt idx="60">
                  <c:v>1.4651376831422104E-2</c:v>
                </c:pt>
                <c:pt idx="61">
                  <c:v>1.5049376881172111E-2</c:v>
                </c:pt>
                <c:pt idx="62">
                  <c:v>1.8656252332031543E-2</c:v>
                </c:pt>
                <c:pt idx="63">
                  <c:v>7.6615009576876201E-3</c:v>
                </c:pt>
                <c:pt idx="64">
                  <c:v>8.6067510758438843E-3</c:v>
                </c:pt>
                <c:pt idx="65">
                  <c:v>1.9701002462625308E-2</c:v>
                </c:pt>
                <c:pt idx="66">
                  <c:v>8.4077510509688817E-3</c:v>
                </c:pt>
                <c:pt idx="67">
                  <c:v>4.5023755627969456E-3</c:v>
                </c:pt>
                <c:pt idx="68">
                  <c:v>8.2585010323126297E-3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D9-44E3-BD2D-C194A3A6A295}"/>
            </c:ext>
          </c:extLst>
        </c:ser>
        <c:ser>
          <c:idx val="2"/>
          <c:order val="2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'ME7 N-term labelling'!$BE$12:$BE$80</c:f>
              <c:numCache>
                <c:formatCode>General</c:formatCode>
                <c:ptCount val="69"/>
                <c:pt idx="0">
                  <c:v>12.202999999999999</c:v>
                </c:pt>
                <c:pt idx="1">
                  <c:v>12.21</c:v>
                </c:pt>
                <c:pt idx="2">
                  <c:v>12.217000000000001</c:v>
                </c:pt>
                <c:pt idx="3">
                  <c:v>12.224</c:v>
                </c:pt>
                <c:pt idx="4">
                  <c:v>12.231</c:v>
                </c:pt>
                <c:pt idx="5">
                  <c:v>12.238</c:v>
                </c:pt>
                <c:pt idx="6">
                  <c:v>12.246</c:v>
                </c:pt>
                <c:pt idx="7">
                  <c:v>12.253</c:v>
                </c:pt>
                <c:pt idx="8">
                  <c:v>12.26</c:v>
                </c:pt>
                <c:pt idx="9">
                  <c:v>12.266999999999999</c:v>
                </c:pt>
                <c:pt idx="10">
                  <c:v>12.273999999999999</c:v>
                </c:pt>
                <c:pt idx="11">
                  <c:v>12.281000000000001</c:v>
                </c:pt>
                <c:pt idx="12">
                  <c:v>12.288</c:v>
                </c:pt>
                <c:pt idx="13">
                  <c:v>12.295999999999999</c:v>
                </c:pt>
                <c:pt idx="14">
                  <c:v>12.303000000000001</c:v>
                </c:pt>
                <c:pt idx="15">
                  <c:v>12.31</c:v>
                </c:pt>
                <c:pt idx="16">
                  <c:v>12.317</c:v>
                </c:pt>
                <c:pt idx="17">
                  <c:v>12.324</c:v>
                </c:pt>
                <c:pt idx="18">
                  <c:v>12.331</c:v>
                </c:pt>
                <c:pt idx="19">
                  <c:v>12.339</c:v>
                </c:pt>
                <c:pt idx="20">
                  <c:v>12.346</c:v>
                </c:pt>
                <c:pt idx="21">
                  <c:v>12.353</c:v>
                </c:pt>
                <c:pt idx="22">
                  <c:v>12.36</c:v>
                </c:pt>
                <c:pt idx="23">
                  <c:v>12.367000000000001</c:v>
                </c:pt>
                <c:pt idx="24">
                  <c:v>12.374000000000001</c:v>
                </c:pt>
                <c:pt idx="25">
                  <c:v>12.381</c:v>
                </c:pt>
                <c:pt idx="26">
                  <c:v>12.388999999999999</c:v>
                </c:pt>
                <c:pt idx="27">
                  <c:v>12.396000000000001</c:v>
                </c:pt>
                <c:pt idx="28">
                  <c:v>12.403</c:v>
                </c:pt>
                <c:pt idx="29">
                  <c:v>12.41</c:v>
                </c:pt>
                <c:pt idx="30">
                  <c:v>12.417</c:v>
                </c:pt>
                <c:pt idx="31">
                  <c:v>12.423999999999999</c:v>
                </c:pt>
                <c:pt idx="32">
                  <c:v>12.430999999999999</c:v>
                </c:pt>
                <c:pt idx="33">
                  <c:v>12.439</c:v>
                </c:pt>
                <c:pt idx="34">
                  <c:v>12.446</c:v>
                </c:pt>
                <c:pt idx="35">
                  <c:v>12.452999999999999</c:v>
                </c:pt>
                <c:pt idx="36">
                  <c:v>12.46</c:v>
                </c:pt>
                <c:pt idx="37">
                  <c:v>12.467000000000001</c:v>
                </c:pt>
                <c:pt idx="38">
                  <c:v>12.474</c:v>
                </c:pt>
                <c:pt idx="39">
                  <c:v>12.481999999999999</c:v>
                </c:pt>
                <c:pt idx="40">
                  <c:v>12.489000000000001</c:v>
                </c:pt>
                <c:pt idx="41">
                  <c:v>12.496</c:v>
                </c:pt>
                <c:pt idx="42">
                  <c:v>12.503</c:v>
                </c:pt>
                <c:pt idx="43">
                  <c:v>12.51</c:v>
                </c:pt>
                <c:pt idx="44">
                  <c:v>12.516999999999999</c:v>
                </c:pt>
                <c:pt idx="45">
                  <c:v>12.523999999999999</c:v>
                </c:pt>
                <c:pt idx="46">
                  <c:v>12.532</c:v>
                </c:pt>
                <c:pt idx="47">
                  <c:v>12.539</c:v>
                </c:pt>
                <c:pt idx="48">
                  <c:v>12.545999999999999</c:v>
                </c:pt>
                <c:pt idx="49">
                  <c:v>12.553000000000001</c:v>
                </c:pt>
                <c:pt idx="50">
                  <c:v>12.56</c:v>
                </c:pt>
                <c:pt idx="51">
                  <c:v>12.567</c:v>
                </c:pt>
                <c:pt idx="52">
                  <c:v>12.574999999999999</c:v>
                </c:pt>
                <c:pt idx="53">
                  <c:v>12.582000000000001</c:v>
                </c:pt>
                <c:pt idx="54">
                  <c:v>12.589</c:v>
                </c:pt>
                <c:pt idx="55">
                  <c:v>12.596</c:v>
                </c:pt>
                <c:pt idx="56">
                  <c:v>12.603</c:v>
                </c:pt>
                <c:pt idx="57">
                  <c:v>12.61</c:v>
                </c:pt>
                <c:pt idx="58">
                  <c:v>12.617000000000001</c:v>
                </c:pt>
                <c:pt idx="59">
                  <c:v>12.625</c:v>
                </c:pt>
                <c:pt idx="60">
                  <c:v>12.638</c:v>
                </c:pt>
                <c:pt idx="61">
                  <c:v>12.645</c:v>
                </c:pt>
                <c:pt idx="62">
                  <c:v>12.651999999999999</c:v>
                </c:pt>
                <c:pt idx="63">
                  <c:v>12.66</c:v>
                </c:pt>
                <c:pt idx="64">
                  <c:v>12.667</c:v>
                </c:pt>
                <c:pt idx="65">
                  <c:v>12.673999999999999</c:v>
                </c:pt>
                <c:pt idx="66">
                  <c:v>12.680999999999999</c:v>
                </c:pt>
                <c:pt idx="67">
                  <c:v>12.688000000000001</c:v>
                </c:pt>
                <c:pt idx="68">
                  <c:v>12.695</c:v>
                </c:pt>
              </c:numCache>
            </c:numRef>
          </c:xVal>
          <c:yVal>
            <c:numRef>
              <c:f>'ME7 N-term labelling'!$BG$12:$BG$80</c:f>
              <c:numCache>
                <c:formatCode>0.00%</c:formatCode>
                <c:ptCount val="69"/>
                <c:pt idx="0">
                  <c:v>6.1000725732106784E-3</c:v>
                </c:pt>
                <c:pt idx="1">
                  <c:v>5.3743404664299867E-3</c:v>
                </c:pt>
                <c:pt idx="2">
                  <c:v>3.1775297648235687E-3</c:v>
                </c:pt>
                <c:pt idx="3">
                  <c:v>1.4318498322970401E-3</c:v>
                </c:pt>
                <c:pt idx="4">
                  <c:v>3.0794578585018537E-3</c:v>
                </c:pt>
                <c:pt idx="5">
                  <c:v>5.4920267540160446E-3</c:v>
                </c:pt>
                <c:pt idx="6">
                  <c:v>5.7862424729811894E-3</c:v>
                </c:pt>
                <c:pt idx="7">
                  <c:v>6.139301335739364E-3</c:v>
                </c:pt>
                <c:pt idx="8">
                  <c:v>4.4524645470058648E-3</c:v>
                </c:pt>
                <c:pt idx="9">
                  <c:v>1.2180530765157013E-2</c:v>
                </c:pt>
                <c:pt idx="10">
                  <c:v>1.4357727085499088E-2</c:v>
                </c:pt>
                <c:pt idx="11">
                  <c:v>2.6165584606633582E-2</c:v>
                </c:pt>
                <c:pt idx="12">
                  <c:v>3.4305552831335934E-2</c:v>
                </c:pt>
                <c:pt idx="13">
                  <c:v>5.7882039111076242E-2</c:v>
                </c:pt>
                <c:pt idx="14">
                  <c:v>6.510013141635447E-2</c:v>
                </c:pt>
                <c:pt idx="15">
                  <c:v>8.6636722044603098E-2</c:v>
                </c:pt>
                <c:pt idx="16">
                  <c:v>9.562010866367221E-2</c:v>
                </c:pt>
                <c:pt idx="17">
                  <c:v>0.10525076986446462</c:v>
                </c:pt>
                <c:pt idx="18">
                  <c:v>0.12663044544259852</c:v>
                </c:pt>
                <c:pt idx="19">
                  <c:v>9.7130416021026622E-2</c:v>
                </c:pt>
                <c:pt idx="20">
                  <c:v>9.683620030206147E-2</c:v>
                </c:pt>
                <c:pt idx="21">
                  <c:v>0.1172743855795069</c:v>
                </c:pt>
                <c:pt idx="22">
                  <c:v>9.7718847458956912E-2</c:v>
                </c:pt>
                <c:pt idx="23">
                  <c:v>7.3769687935194089E-2</c:v>
                </c:pt>
                <c:pt idx="24">
                  <c:v>7.7123747131396733E-2</c:v>
                </c:pt>
                <c:pt idx="25">
                  <c:v>8.1007394621736659E-2</c:v>
                </c:pt>
                <c:pt idx="26">
                  <c:v>7.7594492281740979E-2</c:v>
                </c:pt>
                <c:pt idx="27">
                  <c:v>4.7486417040974442E-2</c:v>
                </c:pt>
                <c:pt idx="28">
                  <c:v>4.7231430084537986E-2</c:v>
                </c:pt>
                <c:pt idx="29">
                  <c:v>3.4717454837887136E-2</c:v>
                </c:pt>
                <c:pt idx="30">
                  <c:v>2.8990055508698979E-2</c:v>
                </c:pt>
                <c:pt idx="31">
                  <c:v>3.7502696977423845E-2</c:v>
                </c:pt>
                <c:pt idx="32">
                  <c:v>2.4890649824451289E-2</c:v>
                </c:pt>
                <c:pt idx="33">
                  <c:v>2.8264323401918288E-2</c:v>
                </c:pt>
                <c:pt idx="34">
                  <c:v>2.4772963536865228E-2</c:v>
                </c:pt>
                <c:pt idx="35">
                  <c:v>2.6812859188356904E-2</c:v>
                </c:pt>
                <c:pt idx="36">
                  <c:v>1.5711119392738757E-2</c:v>
                </c:pt>
                <c:pt idx="37">
                  <c:v>1.7182197987564481E-2</c:v>
                </c:pt>
                <c:pt idx="38">
                  <c:v>2.3321499323303848E-2</c:v>
                </c:pt>
                <c:pt idx="39">
                  <c:v>1.637800835572642E-2</c:v>
                </c:pt>
                <c:pt idx="40">
                  <c:v>1.5534589961359669E-2</c:v>
                </c:pt>
                <c:pt idx="41">
                  <c:v>8.8853147127473872E-3</c:v>
                </c:pt>
                <c:pt idx="42">
                  <c:v>1.1552870564698036E-2</c:v>
                </c:pt>
                <c:pt idx="43">
                  <c:v>1.3435851166074967E-2</c:v>
                </c:pt>
                <c:pt idx="44">
                  <c:v>7.8065237432085209E-3</c:v>
                </c:pt>
                <c:pt idx="45">
                  <c:v>8.9049290940117296E-3</c:v>
                </c:pt>
                <c:pt idx="46">
                  <c:v>6.8061902987270268E-3</c:v>
                </c:pt>
                <c:pt idx="47">
                  <c:v>6.256987623325422E-3</c:v>
                </c:pt>
                <c:pt idx="48">
                  <c:v>2.5498695643645921E-3</c:v>
                </c:pt>
                <c:pt idx="49">
                  <c:v>9.179530431712532E-3</c:v>
                </c:pt>
                <c:pt idx="50">
                  <c:v>2.0006668889629878E-3</c:v>
                </c:pt>
                <c:pt idx="51">
                  <c:v>5.1193535099935275E-3</c:v>
                </c:pt>
                <c:pt idx="52">
                  <c:v>6.3550595296471375E-3</c:v>
                </c:pt>
                <c:pt idx="53">
                  <c:v>5.9431575230959339E-3</c:v>
                </c:pt>
                <c:pt idx="54">
                  <c:v>5.5704842790734168E-3</c:v>
                </c:pt>
                <c:pt idx="55">
                  <c:v>1.3102406684581135E-2</c:v>
                </c:pt>
                <c:pt idx="56">
                  <c:v>1.0238707019987055E-2</c:v>
                </c:pt>
                <c:pt idx="57">
                  <c:v>8.8657003314830431E-3</c:v>
                </c:pt>
                <c:pt idx="58">
                  <c:v>1.0846752839181689E-2</c:v>
                </c:pt>
                <c:pt idx="59">
                  <c:v>1.2965106015730733E-2</c:v>
                </c:pt>
                <c:pt idx="60">
                  <c:v>1.2984720396995077E-2</c:v>
                </c:pt>
                <c:pt idx="61">
                  <c:v>1.7652943137908713E-2</c:v>
                </c:pt>
                <c:pt idx="62">
                  <c:v>9.9052625384932237E-3</c:v>
                </c:pt>
                <c:pt idx="63">
                  <c:v>1.0905595982974718E-2</c:v>
                </c:pt>
                <c:pt idx="64">
                  <c:v>8.0811250809093224E-3</c:v>
                </c:pt>
                <c:pt idx="65">
                  <c:v>1.1278269226997234E-2</c:v>
                </c:pt>
                <c:pt idx="66">
                  <c:v>1.2082458858835299E-2</c:v>
                </c:pt>
                <c:pt idx="67">
                  <c:v>5.2762685601082712E-3</c:v>
                </c:pt>
                <c:pt idx="68">
                  <c:v>6.5904321048192533E-3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4D9-44E3-BD2D-C194A3A6A295}"/>
            </c:ext>
          </c:extLst>
        </c:ser>
        <c:ser>
          <c:idx val="3"/>
          <c:order val="3"/>
          <c:tx>
            <c:v>Threshold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10</c:v>
              </c:pt>
              <c:pt idx="1">
                <c:v>15</c:v>
              </c:pt>
            </c:numLit>
          </c:xVal>
          <c:yVal>
            <c:numRef>
              <c:f>('ME7 N-term labelling'!$BN$4,'ME7 N-term labelling'!$BN$4)</c:f>
              <c:numCache>
                <c:formatCode>0.0%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4D9-44E3-BD2D-C194A3A6A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517663"/>
        <c:axId val="493515167"/>
      </c:scatterChart>
      <c:valAx>
        <c:axId val="493517663"/>
        <c:scaling>
          <c:orientation val="minMax"/>
          <c:max val="12.7"/>
          <c:min val="12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15167"/>
        <c:crosses val="autoZero"/>
        <c:crossBetween val="midCat"/>
      </c:valAx>
      <c:valAx>
        <c:axId val="49351516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517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3360</xdr:colOff>
      <xdr:row>26</xdr:row>
      <xdr:rowOff>157443</xdr:rowOff>
    </xdr:from>
    <xdr:to>
      <xdr:col>70</xdr:col>
      <xdr:colOff>0</xdr:colOff>
      <xdr:row>60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</xdr:colOff>
      <xdr:row>81</xdr:row>
      <xdr:rowOff>152399</xdr:rowOff>
    </xdr:from>
    <xdr:to>
      <xdr:col>14</xdr:col>
      <xdr:colOff>0</xdr:colOff>
      <xdr:row>123</xdr:row>
      <xdr:rowOff>-1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82</xdr:row>
      <xdr:rowOff>0</xdr:rowOff>
    </xdr:from>
    <xdr:to>
      <xdr:col>28</xdr:col>
      <xdr:colOff>640771</xdr:colOff>
      <xdr:row>123</xdr:row>
      <xdr:rowOff>3464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0</xdr:colOff>
      <xdr:row>82</xdr:row>
      <xdr:rowOff>0</xdr:rowOff>
    </xdr:from>
    <xdr:to>
      <xdr:col>43</xdr:col>
      <xdr:colOff>640771</xdr:colOff>
      <xdr:row>123</xdr:row>
      <xdr:rowOff>3464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46</xdr:col>
      <xdr:colOff>0</xdr:colOff>
      <xdr:row>82</xdr:row>
      <xdr:rowOff>0</xdr:rowOff>
    </xdr:from>
    <xdr:to>
      <xdr:col>58</xdr:col>
      <xdr:colOff>640771</xdr:colOff>
      <xdr:row>123</xdr:row>
      <xdr:rowOff>3464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P80"/>
  <sheetViews>
    <sheetView tabSelected="1" topLeftCell="AC1" zoomScale="40" zoomScaleNormal="40" workbookViewId="0">
      <selection activeCell="BP140" sqref="BP140"/>
    </sheetView>
  </sheetViews>
  <sheetFormatPr defaultRowHeight="12.75" x14ac:dyDescent="0.2"/>
  <cols>
    <col min="2" max="5" width="9.7109375" customWidth="1"/>
    <col min="6" max="6" width="5.7109375" customWidth="1"/>
    <col min="7" max="10" width="9.7109375" customWidth="1"/>
    <col min="11" max="11" width="5.7109375" customWidth="1"/>
    <col min="12" max="15" width="9.7109375" customWidth="1"/>
    <col min="16" max="16" width="20.7109375" customWidth="1"/>
    <col min="17" max="20" width="9.7109375" customWidth="1"/>
    <col min="21" max="21" width="5.7109375" customWidth="1"/>
    <col min="22" max="25" width="9.7109375" customWidth="1"/>
    <col min="26" max="26" width="5.7109375" customWidth="1"/>
    <col min="27" max="30" width="9.7109375" customWidth="1"/>
    <col min="31" max="31" width="20.7109375" customWidth="1"/>
    <col min="32" max="35" width="9.7109375" customWidth="1"/>
    <col min="36" max="36" width="5.7109375" customWidth="1"/>
    <col min="37" max="40" width="9.7109375" customWidth="1"/>
    <col min="41" max="41" width="5.7109375" customWidth="1"/>
    <col min="42" max="45" width="9.7109375" customWidth="1"/>
    <col min="46" max="46" width="20.7109375" customWidth="1"/>
    <col min="47" max="50" width="9.7109375" customWidth="1"/>
    <col min="51" max="51" width="5.7109375" customWidth="1"/>
    <col min="52" max="55" width="9.7109375" customWidth="1"/>
    <col min="56" max="56" width="5.7109375" customWidth="1"/>
    <col min="57" max="60" width="9.7109375" customWidth="1"/>
    <col min="63" max="63" width="13" customWidth="1"/>
  </cols>
  <sheetData>
    <row r="2" spans="2:68" s="8" customFormat="1" ht="23.25" x14ac:dyDescent="0.35">
      <c r="B2" s="7" t="s">
        <v>29</v>
      </c>
    </row>
    <row r="4" spans="2:68" x14ac:dyDescent="0.2">
      <c r="B4" t="s">
        <v>30</v>
      </c>
      <c r="BK4" t="s">
        <v>14</v>
      </c>
      <c r="BN4" s="5">
        <v>0.05</v>
      </c>
    </row>
    <row r="6" spans="2:68" s="4" customFormat="1" ht="21" x14ac:dyDescent="0.35">
      <c r="B6" s="4" t="s">
        <v>19</v>
      </c>
      <c r="Q6" s="4" t="s">
        <v>20</v>
      </c>
      <c r="AF6" s="4" t="s">
        <v>21</v>
      </c>
      <c r="AU6" s="4" t="s">
        <v>22</v>
      </c>
      <c r="BK6" s="6" t="s">
        <v>23</v>
      </c>
    </row>
    <row r="7" spans="2:68" x14ac:dyDescent="0.2">
      <c r="BK7" s="2"/>
    </row>
    <row r="8" spans="2:68" x14ac:dyDescent="0.2">
      <c r="B8" t="s">
        <v>15</v>
      </c>
      <c r="E8">
        <f>SUM(E24:E43)</f>
        <v>644.94900000000234</v>
      </c>
      <c r="G8" t="s">
        <v>16</v>
      </c>
      <c r="J8">
        <f>SUM(J24:J42)</f>
        <v>565.7149999999981</v>
      </c>
      <c r="L8" t="s">
        <v>17</v>
      </c>
      <c r="O8">
        <f>SUM(O22:O40)</f>
        <v>754.04399999999953</v>
      </c>
      <c r="Q8" t="s">
        <v>15</v>
      </c>
      <c r="T8">
        <f>SUM(T26:T42)</f>
        <v>567.31699999999819</v>
      </c>
      <c r="V8" t="s">
        <v>16</v>
      </c>
      <c r="Y8">
        <f>SUM(Y26:Y44)</f>
        <v>590.50299999999834</v>
      </c>
      <c r="AA8" t="s">
        <v>17</v>
      </c>
      <c r="AD8">
        <f>SUM(AD24:AD41)</f>
        <v>747.93650000000059</v>
      </c>
      <c r="AF8" t="s">
        <v>15</v>
      </c>
      <c r="AI8">
        <f>SUM(AI27:AI55)</f>
        <v>4567.4089999999942</v>
      </c>
      <c r="AK8" t="s">
        <v>16</v>
      </c>
      <c r="AN8">
        <f>SUM(AN28:AN55)</f>
        <v>3944.7530000000038</v>
      </c>
      <c r="AP8" t="s">
        <v>17</v>
      </c>
      <c r="AS8">
        <f>SUM(AS27:AS52)</f>
        <v>4989.1879999999983</v>
      </c>
      <c r="AU8" t="s">
        <v>15</v>
      </c>
      <c r="AX8">
        <f>SUM(AX26:AX41)</f>
        <v>455.89400000000131</v>
      </c>
      <c r="AZ8" t="s">
        <v>16</v>
      </c>
      <c r="BC8">
        <f>SUM(BC27:BC42)</f>
        <v>387.40250000000015</v>
      </c>
      <c r="BE8" t="s">
        <v>17</v>
      </c>
      <c r="BH8">
        <f>SUM(BH25:BH38)</f>
        <v>452.4634999999962</v>
      </c>
      <c r="BK8" s="2" t="s">
        <v>24</v>
      </c>
    </row>
    <row r="10" spans="2:68" x14ac:dyDescent="0.2">
      <c r="B10" s="14" t="s">
        <v>13</v>
      </c>
      <c r="C10" s="15" t="s">
        <v>0</v>
      </c>
      <c r="D10" s="15"/>
      <c r="E10" s="14" t="s">
        <v>18</v>
      </c>
      <c r="G10" s="14" t="s">
        <v>13</v>
      </c>
      <c r="H10" s="15" t="s">
        <v>0</v>
      </c>
      <c r="I10" s="15"/>
      <c r="J10" s="14" t="s">
        <v>18</v>
      </c>
      <c r="L10" s="14" t="s">
        <v>13</v>
      </c>
      <c r="M10" s="15" t="s">
        <v>0</v>
      </c>
      <c r="N10" s="15"/>
      <c r="O10" s="14" t="s">
        <v>18</v>
      </c>
      <c r="Q10" s="14" t="s">
        <v>13</v>
      </c>
      <c r="R10" s="15" t="s">
        <v>0</v>
      </c>
      <c r="S10" s="15"/>
      <c r="T10" s="14" t="s">
        <v>18</v>
      </c>
      <c r="V10" s="14" t="s">
        <v>13</v>
      </c>
      <c r="W10" s="15" t="s">
        <v>0</v>
      </c>
      <c r="X10" s="15"/>
      <c r="Y10" s="14" t="s">
        <v>18</v>
      </c>
      <c r="AA10" s="14" t="s">
        <v>13</v>
      </c>
      <c r="AB10" s="15" t="s">
        <v>0</v>
      </c>
      <c r="AC10" s="15"/>
      <c r="AD10" s="14" t="s">
        <v>18</v>
      </c>
      <c r="AF10" s="14" t="s">
        <v>13</v>
      </c>
      <c r="AG10" s="15" t="s">
        <v>0</v>
      </c>
      <c r="AH10" s="15"/>
      <c r="AI10" s="14" t="s">
        <v>18</v>
      </c>
      <c r="AK10" s="14" t="s">
        <v>13</v>
      </c>
      <c r="AL10" s="15" t="s">
        <v>0</v>
      </c>
      <c r="AM10" s="15"/>
      <c r="AN10" s="14" t="s">
        <v>18</v>
      </c>
      <c r="AP10" s="14" t="s">
        <v>13</v>
      </c>
      <c r="AQ10" s="15" t="s">
        <v>0</v>
      </c>
      <c r="AR10" s="15"/>
      <c r="AS10" s="14" t="s">
        <v>18</v>
      </c>
      <c r="AU10" s="14" t="s">
        <v>13</v>
      </c>
      <c r="AV10" s="15" t="s">
        <v>0</v>
      </c>
      <c r="AW10" s="15"/>
      <c r="AX10" s="14" t="s">
        <v>18</v>
      </c>
      <c r="AZ10" s="14" t="s">
        <v>13</v>
      </c>
      <c r="BA10" s="15" t="s">
        <v>0</v>
      </c>
      <c r="BB10" s="15"/>
      <c r="BC10" s="14" t="s">
        <v>18</v>
      </c>
      <c r="BE10" s="14" t="s">
        <v>13</v>
      </c>
      <c r="BF10" s="15" t="s">
        <v>0</v>
      </c>
      <c r="BG10" s="15"/>
      <c r="BH10" s="14" t="s">
        <v>18</v>
      </c>
      <c r="BK10" s="15" t="s">
        <v>8</v>
      </c>
      <c r="BL10" s="15" t="s">
        <v>7</v>
      </c>
      <c r="BM10" s="15"/>
      <c r="BN10" s="15"/>
      <c r="BO10" s="15" t="s">
        <v>5</v>
      </c>
      <c r="BP10" s="15" t="s">
        <v>6</v>
      </c>
    </row>
    <row r="11" spans="2:68" x14ac:dyDescent="0.2">
      <c r="B11" s="15"/>
      <c r="C11" s="9" t="s">
        <v>12</v>
      </c>
      <c r="D11" s="9" t="s">
        <v>11</v>
      </c>
      <c r="E11" s="15"/>
      <c r="G11" s="15"/>
      <c r="H11" s="9" t="s">
        <v>12</v>
      </c>
      <c r="I11" s="9" t="s">
        <v>11</v>
      </c>
      <c r="J11" s="15"/>
      <c r="L11" s="15"/>
      <c r="M11" s="9" t="s">
        <v>12</v>
      </c>
      <c r="N11" s="9" t="s">
        <v>11</v>
      </c>
      <c r="O11" s="15"/>
      <c r="Q11" s="15"/>
      <c r="R11" s="9" t="s">
        <v>12</v>
      </c>
      <c r="S11" s="9" t="s">
        <v>11</v>
      </c>
      <c r="T11" s="15"/>
      <c r="V11" s="15"/>
      <c r="W11" s="9" t="s">
        <v>12</v>
      </c>
      <c r="X11" s="9" t="s">
        <v>11</v>
      </c>
      <c r="Y11" s="15"/>
      <c r="AA11" s="15"/>
      <c r="AB11" s="9" t="s">
        <v>12</v>
      </c>
      <c r="AC11" s="9" t="s">
        <v>11</v>
      </c>
      <c r="AD11" s="15"/>
      <c r="AF11" s="15"/>
      <c r="AG11" s="9" t="s">
        <v>12</v>
      </c>
      <c r="AH11" s="9" t="s">
        <v>11</v>
      </c>
      <c r="AI11" s="15"/>
      <c r="AK11" s="15"/>
      <c r="AL11" s="9" t="s">
        <v>12</v>
      </c>
      <c r="AM11" s="9" t="s">
        <v>11</v>
      </c>
      <c r="AN11" s="15"/>
      <c r="AP11" s="15"/>
      <c r="AQ11" s="9" t="s">
        <v>12</v>
      </c>
      <c r="AR11" s="9" t="s">
        <v>11</v>
      </c>
      <c r="AS11" s="15"/>
      <c r="AU11" s="15"/>
      <c r="AV11" s="9" t="s">
        <v>12</v>
      </c>
      <c r="AW11" s="9" t="s">
        <v>11</v>
      </c>
      <c r="AX11" s="15"/>
      <c r="AZ11" s="15"/>
      <c r="BA11" s="9" t="s">
        <v>12</v>
      </c>
      <c r="BB11" s="9" t="s">
        <v>11</v>
      </c>
      <c r="BC11" s="15"/>
      <c r="BE11" s="15"/>
      <c r="BF11" s="9" t="s">
        <v>12</v>
      </c>
      <c r="BG11" s="9" t="s">
        <v>11</v>
      </c>
      <c r="BH11" s="15"/>
      <c r="BK11" s="15"/>
      <c r="BL11" s="9" t="s">
        <v>2</v>
      </c>
      <c r="BM11" s="9" t="s">
        <v>3</v>
      </c>
      <c r="BN11" s="9" t="s">
        <v>4</v>
      </c>
      <c r="BO11" s="15"/>
      <c r="BP11" s="15"/>
    </row>
    <row r="12" spans="2:68" x14ac:dyDescent="0.2">
      <c r="B12">
        <v>12.404</v>
      </c>
      <c r="C12">
        <v>129</v>
      </c>
      <c r="D12" s="3">
        <f t="shared" ref="D12:D43" si="0">C12/MAX(AG$12:AG$80)</f>
        <v>2.7059341765779373E-3</v>
      </c>
      <c r="E12" s="11" t="s">
        <v>1</v>
      </c>
      <c r="G12">
        <v>12.404</v>
      </c>
      <c r="H12">
        <v>17</v>
      </c>
      <c r="I12" s="3">
        <f t="shared" ref="I12:I43" si="1">H12/MAX(AL$12:AL$80)</f>
        <v>4.228750528593816E-4</v>
      </c>
      <c r="J12" s="11" t="s">
        <v>1</v>
      </c>
      <c r="L12">
        <v>12.403</v>
      </c>
      <c r="M12">
        <v>145</v>
      </c>
      <c r="N12" s="3">
        <f t="shared" ref="N12:N43" si="2">M12/MAX(AQ$12:AQ$80)</f>
        <v>2.8440852833297374E-3</v>
      </c>
      <c r="O12" s="11" t="s">
        <v>1</v>
      </c>
      <c r="Q12">
        <v>13.803000000000001</v>
      </c>
      <c r="R12">
        <v>142</v>
      </c>
      <c r="S12" s="3">
        <f t="shared" ref="S12:S43" si="3">R12/MAX(AG$12:AG$80)</f>
        <v>2.9786252176284269E-3</v>
      </c>
      <c r="T12" s="11" t="s">
        <v>1</v>
      </c>
      <c r="V12">
        <v>13.804</v>
      </c>
      <c r="W12">
        <v>71</v>
      </c>
      <c r="X12" s="3">
        <f t="shared" ref="X12:X43" si="4">W12/MAX(AL$12:AL$80)</f>
        <v>1.7661252207656526E-3</v>
      </c>
      <c r="Y12" s="11" t="s">
        <v>1</v>
      </c>
      <c r="AA12">
        <v>13.802</v>
      </c>
      <c r="AB12">
        <v>212</v>
      </c>
      <c r="AC12" s="3">
        <f t="shared" ref="AC12:AC43" si="5">AB12/MAX(AQ$12:AQ$80)</f>
        <v>4.1582488280407191E-3</v>
      </c>
      <c r="AD12" s="11" t="s">
        <v>1</v>
      </c>
      <c r="AF12">
        <v>12.004</v>
      </c>
      <c r="AG12">
        <v>38</v>
      </c>
      <c r="AH12" s="3">
        <f t="shared" ref="AH12:AH43" si="6">AG12/MAX(AG:AG)</f>
        <v>7.9709688922450866E-4</v>
      </c>
      <c r="AI12" s="11" t="s">
        <v>1</v>
      </c>
      <c r="AK12">
        <v>12.005000000000001</v>
      </c>
      <c r="AL12">
        <v>157</v>
      </c>
      <c r="AM12" s="3">
        <f t="shared" ref="AM12:AM43" si="7">AL12/MAX(AL:AL)</f>
        <v>3.905375488171936E-3</v>
      </c>
      <c r="AN12" s="11" t="s">
        <v>1</v>
      </c>
      <c r="AP12">
        <v>12.003</v>
      </c>
      <c r="AQ12">
        <v>431</v>
      </c>
      <c r="AR12" s="3">
        <f t="shared" ref="AR12:AR43" si="8">AQ12/MAX(AQ:AQ)</f>
        <v>8.4537983249318403E-3</v>
      </c>
      <c r="AS12" s="11" t="s">
        <v>1</v>
      </c>
      <c r="AU12">
        <v>12.202999999999999</v>
      </c>
      <c r="AV12">
        <v>144</v>
      </c>
      <c r="AW12" s="3">
        <f t="shared" ref="AW12:AW43" si="9">AV12/MAX(AG$12:AG$80)</f>
        <v>3.0205776854823484E-3</v>
      </c>
      <c r="AX12" s="11" t="s">
        <v>1</v>
      </c>
      <c r="AZ12">
        <v>12.204000000000001</v>
      </c>
      <c r="BA12">
        <v>150</v>
      </c>
      <c r="BB12" s="3">
        <f t="shared" ref="BB12:BB43" si="10">BA12/MAX(AL$12:AL$80)</f>
        <v>3.7312504664063083E-3</v>
      </c>
      <c r="BC12" s="11" t="s">
        <v>1</v>
      </c>
      <c r="BE12">
        <v>12.202999999999999</v>
      </c>
      <c r="BF12">
        <v>311</v>
      </c>
      <c r="BG12" s="3">
        <f t="shared" ref="BG12:BG43" si="11">BF12/MAX(AQ$12:AQ$80)</f>
        <v>6.1000725732106784E-3</v>
      </c>
      <c r="BH12" s="11" t="s">
        <v>1</v>
      </c>
      <c r="BK12" t="s">
        <v>25</v>
      </c>
      <c r="BL12">
        <f>E8</f>
        <v>644.94900000000234</v>
      </c>
      <c r="BM12">
        <f>J8</f>
        <v>565.7149999999981</v>
      </c>
      <c r="BN12">
        <f>O8</f>
        <v>754.04399999999953</v>
      </c>
      <c r="BO12">
        <f>AVERAGE(BL12:BN12)</f>
        <v>654.90266666666673</v>
      </c>
      <c r="BP12">
        <f>STDEV(BL12:BN12)</f>
        <v>94.55823428096231</v>
      </c>
    </row>
    <row r="13" spans="2:68" x14ac:dyDescent="0.2">
      <c r="B13">
        <v>12.411</v>
      </c>
      <c r="C13">
        <v>125</v>
      </c>
      <c r="D13" s="3">
        <f t="shared" si="0"/>
        <v>2.6220292408700944E-3</v>
      </c>
      <c r="E13">
        <f t="shared" ref="E13:E49" si="12">(MIN(C12:C13)*(B13-B12))+(0.5*(MAX(C12:C13)-MIN(C12:C13))*(B13-B12))</f>
        <v>0.88899999999995849</v>
      </c>
      <c r="G13">
        <v>12.411</v>
      </c>
      <c r="H13">
        <v>34</v>
      </c>
      <c r="I13" s="3">
        <f t="shared" si="1"/>
        <v>8.4575010571876321E-4</v>
      </c>
      <c r="J13">
        <f t="shared" ref="J13:J49" si="13">(MIN(H12:H13)*(G13-G12))+(0.5*(MAX(H12:H13)-MIN(H12:H13))*(G13-G12))</f>
        <v>0.17849999999999167</v>
      </c>
      <c r="L13">
        <v>12.41</v>
      </c>
      <c r="M13">
        <v>21</v>
      </c>
      <c r="N13" s="3">
        <f t="shared" si="2"/>
        <v>4.1190200655120333E-4</v>
      </c>
      <c r="O13">
        <f t="shared" ref="O13:O49" si="14">(MIN(M12:M13)*(L13-L12))+(0.5*(MAX(M12:M13)-MIN(M12:M13))*(L13-L12))</f>
        <v>0.58099999999997287</v>
      </c>
      <c r="Q13">
        <v>13.81</v>
      </c>
      <c r="R13">
        <v>167</v>
      </c>
      <c r="S13" s="3">
        <f t="shared" si="3"/>
        <v>3.5030310658024457E-3</v>
      </c>
      <c r="T13">
        <f t="shared" ref="T13:T63" si="15">(MIN(R12:R13)*(Q13-Q12))+(0.5*(MAX(R12:R13)-MIN(R12:R13))*(Q13-Q12))</f>
        <v>1.0814999999999495</v>
      </c>
      <c r="V13">
        <v>13.811</v>
      </c>
      <c r="W13">
        <v>113</v>
      </c>
      <c r="X13" s="3">
        <f t="shared" si="4"/>
        <v>2.810875351359419E-3</v>
      </c>
      <c r="Y13">
        <f t="shared" ref="Y13:Y63" si="16">(MIN(W12:W13)*(V13-V12))+(0.5*(MAX(W12:W13)-MIN(W12:W13))*(V13-V12))</f>
        <v>0.64399999999996993</v>
      </c>
      <c r="AA13">
        <v>13.808999999999999</v>
      </c>
      <c r="AB13">
        <v>240</v>
      </c>
      <c r="AC13" s="3">
        <f t="shared" si="5"/>
        <v>4.7074515034423239E-3</v>
      </c>
      <c r="AD13">
        <f t="shared" ref="AD13:AD63" si="17">(MIN(AB12:AB13)*(AA13-AA12))+(0.5*(MAX(AB12:AB13)-MIN(AB12:AB13))*(AA13-AA12))</f>
        <v>1.5819999999999261</v>
      </c>
      <c r="AF13">
        <v>12.010999999999999</v>
      </c>
      <c r="AG13">
        <v>95</v>
      </c>
      <c r="AH13" s="3">
        <f t="shared" si="6"/>
        <v>1.9927422230612717E-3</v>
      </c>
      <c r="AI13">
        <f>(MIN(AG12:AG13)*(AF13-AF12))+(0.5*(MAX(AG12:AG13)-MIN(AG12:AG13))*(AF13-AF12))</f>
        <v>0.46549999999997826</v>
      </c>
      <c r="AK13">
        <v>12.012</v>
      </c>
      <c r="AL13">
        <v>333</v>
      </c>
      <c r="AM13" s="3">
        <f t="shared" si="7"/>
        <v>8.2833760354220042E-3</v>
      </c>
      <c r="AN13">
        <f>(MIN(AL12:AL13)*(AK13-AK12))+(0.5*(MAX(AL12:AL13)-MIN(AL12:AL13))*(AK13-AK12))</f>
        <v>1.7149999999999199</v>
      </c>
      <c r="AP13">
        <v>12.01</v>
      </c>
      <c r="AQ13">
        <v>314</v>
      </c>
      <c r="AR13" s="3">
        <f t="shared" si="8"/>
        <v>6.1589157170037073E-3</v>
      </c>
      <c r="AS13">
        <f>(MIN(AQ12:AQ13)*(AP13-AP12))+(0.5*(MAX(AQ12:AQ13)-MIN(AQ12:AQ13))*(AP13-AP12))</f>
        <v>2.6074999999998782</v>
      </c>
      <c r="AU13">
        <v>12.211</v>
      </c>
      <c r="AV13">
        <v>148</v>
      </c>
      <c r="AW13" s="3">
        <f t="shared" si="9"/>
        <v>3.1044826211901917E-3</v>
      </c>
      <c r="AX13">
        <f t="shared" ref="AX13:AX50" si="18">(MIN(AV12:AV13)*(AU13-AU12))+(0.5*(MAX(AV12:AV13)-MIN(AV12:AV13))*(AU13-AU12))</f>
        <v>1.1680000000001307</v>
      </c>
      <c r="AZ13">
        <v>12.211</v>
      </c>
      <c r="BA13">
        <v>294</v>
      </c>
      <c r="BB13" s="3">
        <f t="shared" si="10"/>
        <v>7.3132509141563646E-3</v>
      </c>
      <c r="BC13">
        <f t="shared" ref="BC13:BC50" si="19">(MIN(BA12:BA13)*(AZ13-AZ12))+(0.5*(MAX(BA12:BA13)-MIN(BA12:BA13))*(AZ13-AZ12))</f>
        <v>1.5539999999999274</v>
      </c>
      <c r="BE13">
        <v>12.21</v>
      </c>
      <c r="BF13">
        <v>274</v>
      </c>
      <c r="BG13" s="3">
        <f t="shared" si="11"/>
        <v>5.3743404664299867E-3</v>
      </c>
      <c r="BH13">
        <f t="shared" ref="BH13:BH50" si="20">(MIN(BF12:BF13)*(BE13-BE12))+(0.5*(MAX(BF12:BF13)-MIN(BF12:BF13))*(BE13-BE12))</f>
        <v>2.047500000000424</v>
      </c>
      <c r="BK13" t="s">
        <v>26</v>
      </c>
      <c r="BL13">
        <f>T8</f>
        <v>567.31699999999819</v>
      </c>
      <c r="BM13">
        <f>Y8</f>
        <v>590.50299999999834</v>
      </c>
      <c r="BN13">
        <f>AD8</f>
        <v>747.93650000000059</v>
      </c>
      <c r="BO13">
        <f t="shared" ref="BO13:BO15" si="21">AVERAGE(BL13:BN13)</f>
        <v>635.25216666666574</v>
      </c>
      <c r="BP13">
        <f>STDEV(BL13:BN13)</f>
        <v>98.273683573393427</v>
      </c>
    </row>
    <row r="14" spans="2:68" x14ac:dyDescent="0.2">
      <c r="B14">
        <v>12.417999999999999</v>
      </c>
      <c r="C14">
        <v>65</v>
      </c>
      <c r="D14" s="3">
        <f t="shared" si="0"/>
        <v>1.3634552052524489E-3</v>
      </c>
      <c r="E14">
        <f t="shared" si="12"/>
        <v>0.66499999999996895</v>
      </c>
      <c r="G14">
        <v>12.419</v>
      </c>
      <c r="H14">
        <v>129</v>
      </c>
      <c r="I14" s="3">
        <f t="shared" si="1"/>
        <v>3.2088754011094251E-3</v>
      </c>
      <c r="J14">
        <f t="shared" si="13"/>
        <v>0.65200000000007297</v>
      </c>
      <c r="L14">
        <v>12.417</v>
      </c>
      <c r="M14">
        <v>4</v>
      </c>
      <c r="N14" s="3">
        <f t="shared" si="2"/>
        <v>7.8457525057372063E-5</v>
      </c>
      <c r="O14">
        <f t="shared" si="14"/>
        <v>8.7499999999995914E-2</v>
      </c>
      <c r="Q14">
        <v>13.817</v>
      </c>
      <c r="R14">
        <v>59</v>
      </c>
      <c r="S14" s="3">
        <f t="shared" si="3"/>
        <v>1.2375978016906845E-3</v>
      </c>
      <c r="T14">
        <f t="shared" si="15"/>
        <v>0.79099999999996307</v>
      </c>
      <c r="V14">
        <v>13.818</v>
      </c>
      <c r="W14">
        <v>69</v>
      </c>
      <c r="X14" s="3">
        <f t="shared" si="4"/>
        <v>1.7163752145469017E-3</v>
      </c>
      <c r="Y14">
        <f t="shared" si="16"/>
        <v>0.63699999999997026</v>
      </c>
      <c r="AA14">
        <v>13.817</v>
      </c>
      <c r="AB14">
        <v>101</v>
      </c>
      <c r="AC14" s="3">
        <f t="shared" si="5"/>
        <v>1.9810525076986445E-3</v>
      </c>
      <c r="AD14">
        <f t="shared" si="17"/>
        <v>1.3640000000001526</v>
      </c>
      <c r="AF14">
        <v>12.018000000000001</v>
      </c>
      <c r="AG14">
        <v>180</v>
      </c>
      <c r="AH14" s="3">
        <f t="shared" si="6"/>
        <v>3.7757221068529358E-3</v>
      </c>
      <c r="AI14">
        <f t="shared" ref="AI14:AI77" si="22">(MIN(AG13:AG14)*(AF14-AF13))+(0.5*(MAX(AG13:AG14)-MIN(AG13:AG14))*(AF14-AF13))</f>
        <v>0.96250000000019931</v>
      </c>
      <c r="AK14">
        <v>12.019</v>
      </c>
      <c r="AL14">
        <v>336</v>
      </c>
      <c r="AM14" s="3">
        <f t="shared" si="7"/>
        <v>8.358001044750131E-3</v>
      </c>
      <c r="AN14">
        <f t="shared" ref="AN14:AN77" si="23">(MIN(AL13:AL14)*(AK14-AK13))+(0.5*(MAX(AL13:AL14)-MIN(AL13:AL14))*(AK14-AK13))</f>
        <v>2.3414999999998907</v>
      </c>
      <c r="AP14">
        <v>12.016999999999999</v>
      </c>
      <c r="AQ14">
        <v>300</v>
      </c>
      <c r="AR14" s="3">
        <f t="shared" si="8"/>
        <v>5.8843143793029049E-3</v>
      </c>
      <c r="AS14">
        <f t="shared" ref="AS14:AS77" si="24">(MIN(AQ13:AQ14)*(AP14-AP13))+(0.5*(MAX(AQ13:AQ14)-MIN(AQ13:AQ14))*(AP14-AP13))</f>
        <v>2.1489999999998997</v>
      </c>
      <c r="AU14">
        <v>12.218</v>
      </c>
      <c r="AV14">
        <v>220</v>
      </c>
      <c r="AW14" s="3">
        <f t="shared" si="9"/>
        <v>4.6147714639313657E-3</v>
      </c>
      <c r="AX14">
        <f t="shared" si="18"/>
        <v>1.2879999999999399</v>
      </c>
      <c r="AZ14">
        <v>12.218</v>
      </c>
      <c r="BA14">
        <v>165</v>
      </c>
      <c r="BB14" s="3">
        <f t="shared" si="10"/>
        <v>4.1043755130469395E-3</v>
      </c>
      <c r="BC14">
        <f t="shared" si="19"/>
        <v>1.606499999999925</v>
      </c>
      <c r="BE14">
        <v>12.217000000000001</v>
      </c>
      <c r="BF14">
        <v>162</v>
      </c>
      <c r="BG14" s="3">
        <f t="shared" si="11"/>
        <v>3.1775297648235687E-3</v>
      </c>
      <c r="BH14">
        <f t="shared" si="20"/>
        <v>1.5259999999999287</v>
      </c>
      <c r="BK14" t="s">
        <v>27</v>
      </c>
      <c r="BL14">
        <f>AI8</f>
        <v>4567.4089999999942</v>
      </c>
      <c r="BM14">
        <f>AN8</f>
        <v>3944.7530000000038</v>
      </c>
      <c r="BN14">
        <f>AS8</f>
        <v>4989.1879999999983</v>
      </c>
      <c r="BO14">
        <f t="shared" si="21"/>
        <v>4500.4499999999989</v>
      </c>
      <c r="BP14">
        <f>STDEV(BL14:BN14)</f>
        <v>525.42720529774306</v>
      </c>
    </row>
    <row r="15" spans="2:68" x14ac:dyDescent="0.2">
      <c r="B15">
        <v>12.425000000000001</v>
      </c>
      <c r="C15">
        <v>138</v>
      </c>
      <c r="D15" s="3">
        <f t="shared" si="0"/>
        <v>2.894720281920584E-3</v>
      </c>
      <c r="E15">
        <f t="shared" si="12"/>
        <v>0.71050000000014712</v>
      </c>
      <c r="G15">
        <v>12.426</v>
      </c>
      <c r="H15">
        <v>129</v>
      </c>
      <c r="I15" s="3">
        <f t="shared" si="1"/>
        <v>3.2088754011094251E-3</v>
      </c>
      <c r="J15">
        <f t="shared" si="13"/>
        <v>0.90299999999995784</v>
      </c>
      <c r="L15">
        <v>12.423999999999999</v>
      </c>
      <c r="M15">
        <v>63</v>
      </c>
      <c r="N15" s="3">
        <f t="shared" si="2"/>
        <v>1.2357060196536099E-3</v>
      </c>
      <c r="O15">
        <f t="shared" si="14"/>
        <v>0.23449999999998905</v>
      </c>
      <c r="Q15">
        <v>13.824999999999999</v>
      </c>
      <c r="R15">
        <v>196</v>
      </c>
      <c r="S15" s="3">
        <f t="shared" si="3"/>
        <v>4.1113418496843074E-3</v>
      </c>
      <c r="T15">
        <f t="shared" si="15"/>
        <v>1.0199999999998877</v>
      </c>
      <c r="V15">
        <v>13.824999999999999</v>
      </c>
      <c r="W15">
        <v>74</v>
      </c>
      <c r="X15" s="3">
        <f t="shared" si="4"/>
        <v>1.8407502300937788E-3</v>
      </c>
      <c r="Y15">
        <f t="shared" si="16"/>
        <v>0.50049999999997663</v>
      </c>
      <c r="AA15">
        <v>13.824</v>
      </c>
      <c r="AB15">
        <v>249</v>
      </c>
      <c r="AC15" s="3">
        <f t="shared" si="5"/>
        <v>4.8839809348214108E-3</v>
      </c>
      <c r="AD15">
        <f t="shared" si="17"/>
        <v>1.2249999999999428</v>
      </c>
      <c r="AF15">
        <v>12.025</v>
      </c>
      <c r="AG15">
        <v>421</v>
      </c>
      <c r="AH15" s="3">
        <f t="shared" si="6"/>
        <v>8.8309944832504778E-3</v>
      </c>
      <c r="AI15">
        <f t="shared" si="22"/>
        <v>2.1034999999999018</v>
      </c>
      <c r="AK15">
        <v>12.026</v>
      </c>
      <c r="AL15">
        <v>255</v>
      </c>
      <c r="AM15" s="3">
        <f t="shared" si="7"/>
        <v>6.3431257928907242E-3</v>
      </c>
      <c r="AN15">
        <f t="shared" si="23"/>
        <v>2.0684999999999034</v>
      </c>
      <c r="AP15">
        <v>12.025</v>
      </c>
      <c r="AQ15">
        <v>145</v>
      </c>
      <c r="AR15" s="3">
        <f t="shared" si="8"/>
        <v>2.8440852833297374E-3</v>
      </c>
      <c r="AS15">
        <f t="shared" si="24"/>
        <v>1.7800000000001992</v>
      </c>
      <c r="AU15">
        <v>12.225</v>
      </c>
      <c r="AV15">
        <v>124</v>
      </c>
      <c r="AW15" s="3">
        <f t="shared" si="9"/>
        <v>2.6010530069431334E-3</v>
      </c>
      <c r="AX15">
        <f t="shared" si="18"/>
        <v>1.2039999999999438</v>
      </c>
      <c r="AZ15">
        <v>12.225</v>
      </c>
      <c r="BA15">
        <v>219</v>
      </c>
      <c r="BB15" s="3">
        <f t="shared" si="10"/>
        <v>5.4476256809532098E-3</v>
      </c>
      <c r="BC15">
        <f t="shared" si="19"/>
        <v>1.3439999999999372</v>
      </c>
      <c r="BE15">
        <v>12.224</v>
      </c>
      <c r="BF15">
        <v>73</v>
      </c>
      <c r="BG15" s="3">
        <f t="shared" si="11"/>
        <v>1.4318498322970401E-3</v>
      </c>
      <c r="BH15">
        <f t="shared" si="20"/>
        <v>0.8224999999999616</v>
      </c>
      <c r="BK15" t="s">
        <v>28</v>
      </c>
      <c r="BL15">
        <f>AX8</f>
        <v>455.89400000000131</v>
      </c>
      <c r="BM15">
        <f>BC8</f>
        <v>387.40250000000015</v>
      </c>
      <c r="BN15">
        <f>BH8</f>
        <v>452.4634999999962</v>
      </c>
      <c r="BO15">
        <f t="shared" si="21"/>
        <v>431.91999999999922</v>
      </c>
      <c r="BP15">
        <f>STDEV(BL15:BN15)</f>
        <v>38.591423104751492</v>
      </c>
    </row>
    <row r="16" spans="2:68" x14ac:dyDescent="0.2">
      <c r="B16">
        <v>12.432</v>
      </c>
      <c r="C16">
        <v>28</v>
      </c>
      <c r="D16" s="3">
        <f t="shared" si="0"/>
        <v>5.8733454995490107E-4</v>
      </c>
      <c r="E16">
        <f t="shared" si="12"/>
        <v>0.58099999999997287</v>
      </c>
      <c r="G16">
        <v>12.433</v>
      </c>
      <c r="H16">
        <v>68</v>
      </c>
      <c r="I16" s="3">
        <f t="shared" si="1"/>
        <v>1.6915002114375264E-3</v>
      </c>
      <c r="J16">
        <f t="shared" si="13"/>
        <v>0.68949999999996781</v>
      </c>
      <c r="L16">
        <v>12.430999999999999</v>
      </c>
      <c r="M16">
        <v>56</v>
      </c>
      <c r="N16" s="3">
        <f t="shared" si="2"/>
        <v>1.098405350803209E-3</v>
      </c>
      <c r="O16">
        <f t="shared" si="14"/>
        <v>0.41649999999998055</v>
      </c>
      <c r="Q16">
        <v>13.832000000000001</v>
      </c>
      <c r="R16">
        <v>105</v>
      </c>
      <c r="S16" s="3">
        <f t="shared" si="3"/>
        <v>2.202504562330879E-3</v>
      </c>
      <c r="T16">
        <f t="shared" si="15"/>
        <v>1.0535000000002182</v>
      </c>
      <c r="V16">
        <v>13.832000000000001</v>
      </c>
      <c r="W16">
        <v>93</v>
      </c>
      <c r="X16" s="3">
        <f t="shared" si="4"/>
        <v>2.3133752891719111E-3</v>
      </c>
      <c r="Y16">
        <f t="shared" si="16"/>
        <v>0.58450000000012103</v>
      </c>
      <c r="AA16">
        <v>13.831</v>
      </c>
      <c r="AB16">
        <v>140</v>
      </c>
      <c r="AC16" s="3">
        <f t="shared" si="5"/>
        <v>2.7460133770080223E-3</v>
      </c>
      <c r="AD16">
        <f t="shared" si="17"/>
        <v>1.3614999999999364</v>
      </c>
      <c r="AF16">
        <v>12.032999999999999</v>
      </c>
      <c r="AG16">
        <v>395</v>
      </c>
      <c r="AH16" s="3">
        <f t="shared" si="6"/>
        <v>8.2856124011494968E-3</v>
      </c>
      <c r="AI16">
        <f t="shared" si="22"/>
        <v>3.2639999999996405</v>
      </c>
      <c r="AK16">
        <v>12.032999999999999</v>
      </c>
      <c r="AL16">
        <v>200</v>
      </c>
      <c r="AM16" s="3">
        <f t="shared" si="7"/>
        <v>4.9750006218750777E-3</v>
      </c>
      <c r="AN16">
        <f t="shared" si="23"/>
        <v>1.5924999999999256</v>
      </c>
      <c r="AP16">
        <v>12.032</v>
      </c>
      <c r="AQ16">
        <v>388</v>
      </c>
      <c r="AR16" s="3">
        <f t="shared" si="8"/>
        <v>7.6103799305650907E-3</v>
      </c>
      <c r="AS16">
        <f t="shared" si="24"/>
        <v>1.8654999999999129</v>
      </c>
      <c r="AU16">
        <v>12.231999999999999</v>
      </c>
      <c r="AV16">
        <v>227</v>
      </c>
      <c r="AW16" s="3">
        <f t="shared" si="9"/>
        <v>4.7616051014200914E-3</v>
      </c>
      <c r="AX16">
        <f t="shared" si="18"/>
        <v>1.2284999999999426</v>
      </c>
      <c r="AZ16">
        <v>12.233000000000001</v>
      </c>
      <c r="BA16">
        <v>168</v>
      </c>
      <c r="BB16" s="3">
        <f t="shared" si="10"/>
        <v>4.1790005223750655E-3</v>
      </c>
      <c r="BC16">
        <f t="shared" si="19"/>
        <v>1.5480000000001732</v>
      </c>
      <c r="BE16">
        <v>12.231</v>
      </c>
      <c r="BF16">
        <v>157</v>
      </c>
      <c r="BG16" s="3">
        <f t="shared" si="11"/>
        <v>3.0794578585018537E-3</v>
      </c>
      <c r="BH16">
        <f t="shared" si="20"/>
        <v>0.80499999999996241</v>
      </c>
    </row>
    <row r="17" spans="2:68" x14ac:dyDescent="0.2">
      <c r="B17">
        <v>12.439</v>
      </c>
      <c r="C17">
        <v>201</v>
      </c>
      <c r="D17" s="3">
        <f t="shared" si="0"/>
        <v>4.2162230193191113E-3</v>
      </c>
      <c r="E17">
        <f t="shared" si="12"/>
        <v>0.80149999999996258</v>
      </c>
      <c r="G17">
        <v>12.44</v>
      </c>
      <c r="H17">
        <v>48</v>
      </c>
      <c r="I17" s="3">
        <f t="shared" si="1"/>
        <v>1.1940001492500186E-3</v>
      </c>
      <c r="J17">
        <f t="shared" si="13"/>
        <v>0.40599999999998104</v>
      </c>
      <c r="L17">
        <v>12.439</v>
      </c>
      <c r="M17">
        <v>192</v>
      </c>
      <c r="N17" s="3">
        <f t="shared" si="2"/>
        <v>3.7659612027538592E-3</v>
      </c>
      <c r="O17">
        <f t="shared" si="14"/>
        <v>0.99200000000011102</v>
      </c>
      <c r="Q17">
        <v>13.839</v>
      </c>
      <c r="R17">
        <v>125</v>
      </c>
      <c r="S17" s="3">
        <f t="shared" si="3"/>
        <v>2.6220292408700944E-3</v>
      </c>
      <c r="T17">
        <f t="shared" si="15"/>
        <v>0.80499999999996241</v>
      </c>
      <c r="V17">
        <v>13.839</v>
      </c>
      <c r="W17">
        <v>52</v>
      </c>
      <c r="X17" s="3">
        <f t="shared" si="4"/>
        <v>1.2935001616875203E-3</v>
      </c>
      <c r="Y17">
        <f t="shared" si="16"/>
        <v>0.5074999999999763</v>
      </c>
      <c r="AA17">
        <v>13.837999999999999</v>
      </c>
      <c r="AB17">
        <v>93</v>
      </c>
      <c r="AC17" s="3">
        <f t="shared" si="5"/>
        <v>1.8241374575839004E-3</v>
      </c>
      <c r="AD17">
        <f t="shared" si="17"/>
        <v>0.81549999999996192</v>
      </c>
      <c r="AF17">
        <v>12.04</v>
      </c>
      <c r="AG17">
        <v>413</v>
      </c>
      <c r="AH17" s="3">
        <f t="shared" si="6"/>
        <v>8.663184611834792E-3</v>
      </c>
      <c r="AI17">
        <f t="shared" si="22"/>
        <v>2.827999999999868</v>
      </c>
      <c r="AK17">
        <v>12.04</v>
      </c>
      <c r="AL17">
        <v>340</v>
      </c>
      <c r="AM17" s="3">
        <f t="shared" si="7"/>
        <v>8.4575010571876323E-3</v>
      </c>
      <c r="AN17">
        <f t="shared" si="23"/>
        <v>1.8899999999999118</v>
      </c>
      <c r="AP17">
        <v>12.039</v>
      </c>
      <c r="AQ17">
        <v>695</v>
      </c>
      <c r="AR17" s="3">
        <f t="shared" si="8"/>
        <v>1.3631994978718396E-2</v>
      </c>
      <c r="AS17">
        <f t="shared" si="24"/>
        <v>3.790499999999823</v>
      </c>
      <c r="AU17">
        <v>12.239000000000001</v>
      </c>
      <c r="AV17">
        <v>338</v>
      </c>
      <c r="AW17" s="3">
        <f t="shared" si="9"/>
        <v>7.0899670673127344E-3</v>
      </c>
      <c r="AX17">
        <f t="shared" si="18"/>
        <v>1.9775000000004095</v>
      </c>
      <c r="AZ17">
        <v>12.24</v>
      </c>
      <c r="BA17">
        <v>169</v>
      </c>
      <c r="BB17" s="3">
        <f t="shared" si="10"/>
        <v>4.2038755254844408E-3</v>
      </c>
      <c r="BC17">
        <f t="shared" si="19"/>
        <v>1.1794999999999449</v>
      </c>
      <c r="BE17">
        <v>12.238</v>
      </c>
      <c r="BF17">
        <v>280</v>
      </c>
      <c r="BG17" s="3">
        <f t="shared" si="11"/>
        <v>5.4920267540160446E-3</v>
      </c>
      <c r="BH17">
        <f t="shared" si="20"/>
        <v>1.5294999999999286</v>
      </c>
    </row>
    <row r="18" spans="2:68" x14ac:dyDescent="0.2">
      <c r="B18">
        <v>12.446999999999999</v>
      </c>
      <c r="C18">
        <v>205</v>
      </c>
      <c r="D18" s="3">
        <f t="shared" si="0"/>
        <v>4.3001279550269542E-3</v>
      </c>
      <c r="E18">
        <f t="shared" si="12"/>
        <v>1.6239999999998211</v>
      </c>
      <c r="G18">
        <v>12.446999999999999</v>
      </c>
      <c r="H18">
        <v>51</v>
      </c>
      <c r="I18" s="3">
        <f t="shared" si="1"/>
        <v>1.2686251585781448E-3</v>
      </c>
      <c r="J18">
        <f t="shared" si="13"/>
        <v>0.34649999999998382</v>
      </c>
      <c r="L18">
        <v>12.446</v>
      </c>
      <c r="M18">
        <v>395</v>
      </c>
      <c r="N18" s="3">
        <f t="shared" si="2"/>
        <v>7.747680599415491E-3</v>
      </c>
      <c r="O18">
        <f t="shared" si="14"/>
        <v>2.0544999999999041</v>
      </c>
      <c r="Q18">
        <v>13.846</v>
      </c>
      <c r="R18">
        <v>264</v>
      </c>
      <c r="S18" s="3">
        <f t="shared" si="3"/>
        <v>5.5377257567176385E-3</v>
      </c>
      <c r="T18">
        <f t="shared" si="15"/>
        <v>1.3614999999999364</v>
      </c>
      <c r="V18">
        <v>13.847</v>
      </c>
      <c r="W18">
        <v>72</v>
      </c>
      <c r="X18" s="3">
        <f t="shared" si="4"/>
        <v>1.7910002238750279E-3</v>
      </c>
      <c r="Y18">
        <f t="shared" si="16"/>
        <v>0.49599999999994537</v>
      </c>
      <c r="AA18">
        <v>13.845000000000001</v>
      </c>
      <c r="AB18">
        <v>205</v>
      </c>
      <c r="AC18" s="3">
        <f t="shared" si="5"/>
        <v>4.0209481591903179E-3</v>
      </c>
      <c r="AD18">
        <f t="shared" si="17"/>
        <v>1.043000000000216</v>
      </c>
      <c r="AF18">
        <v>12.047000000000001</v>
      </c>
      <c r="AG18">
        <v>260</v>
      </c>
      <c r="AH18" s="3">
        <f t="shared" si="6"/>
        <v>5.4538208210097956E-3</v>
      </c>
      <c r="AI18">
        <f t="shared" si="22"/>
        <v>2.3555000000004878</v>
      </c>
      <c r="AK18">
        <v>12.047000000000001</v>
      </c>
      <c r="AL18">
        <v>257</v>
      </c>
      <c r="AM18" s="3">
        <f t="shared" si="7"/>
        <v>6.3928757991094749E-3</v>
      </c>
      <c r="AN18">
        <f t="shared" si="23"/>
        <v>2.0895000000004327</v>
      </c>
      <c r="AP18">
        <v>12.045999999999999</v>
      </c>
      <c r="AQ18">
        <v>664</v>
      </c>
      <c r="AR18" s="3">
        <f t="shared" si="8"/>
        <v>1.3023949159523762E-2</v>
      </c>
      <c r="AS18">
        <f t="shared" si="24"/>
        <v>4.7564999999997779</v>
      </c>
      <c r="AU18">
        <v>12.246</v>
      </c>
      <c r="AV18">
        <v>119</v>
      </c>
      <c r="AW18" s="3">
        <f t="shared" si="9"/>
        <v>2.4961718373083296E-3</v>
      </c>
      <c r="AX18">
        <f t="shared" si="18"/>
        <v>1.5994999999999253</v>
      </c>
      <c r="AZ18">
        <v>12.247</v>
      </c>
      <c r="BA18">
        <v>381</v>
      </c>
      <c r="BB18" s="3">
        <f t="shared" si="10"/>
        <v>9.4773761846720234E-3</v>
      </c>
      <c r="BC18">
        <f t="shared" si="19"/>
        <v>1.9249999999999101</v>
      </c>
      <c r="BE18">
        <v>12.246</v>
      </c>
      <c r="BF18">
        <v>295</v>
      </c>
      <c r="BG18" s="3">
        <f t="shared" si="11"/>
        <v>5.7862424729811894E-3</v>
      </c>
      <c r="BH18">
        <f t="shared" si="20"/>
        <v>2.3000000000002574</v>
      </c>
      <c r="BK18" s="2" t="s">
        <v>10</v>
      </c>
    </row>
    <row r="19" spans="2:68" x14ac:dyDescent="0.2">
      <c r="B19">
        <v>12.454000000000001</v>
      </c>
      <c r="C19">
        <v>157</v>
      </c>
      <c r="D19" s="3">
        <f t="shared" si="0"/>
        <v>3.2932687265328385E-3</v>
      </c>
      <c r="E19">
        <f t="shared" si="12"/>
        <v>1.2670000000002624</v>
      </c>
      <c r="G19">
        <v>12.454000000000001</v>
      </c>
      <c r="H19">
        <v>253</v>
      </c>
      <c r="I19" s="3">
        <f t="shared" si="1"/>
        <v>6.2933757866719736E-3</v>
      </c>
      <c r="J19">
        <f t="shared" si="13"/>
        <v>1.0640000000002203</v>
      </c>
      <c r="L19">
        <v>12.452999999999999</v>
      </c>
      <c r="M19">
        <v>684</v>
      </c>
      <c r="N19" s="3">
        <f t="shared" si="2"/>
        <v>1.3416236784810623E-2</v>
      </c>
      <c r="O19">
        <f t="shared" si="14"/>
        <v>3.7764999999998237</v>
      </c>
      <c r="Q19">
        <v>13.853</v>
      </c>
      <c r="R19">
        <v>155</v>
      </c>
      <c r="S19" s="3">
        <f t="shared" si="3"/>
        <v>3.2513162586789166E-3</v>
      </c>
      <c r="T19">
        <f t="shared" si="15"/>
        <v>1.4664999999999315</v>
      </c>
      <c r="V19">
        <v>13.853999999999999</v>
      </c>
      <c r="W19">
        <v>108</v>
      </c>
      <c r="X19" s="3">
        <f t="shared" si="4"/>
        <v>2.6865003358125419E-3</v>
      </c>
      <c r="Y19">
        <f t="shared" si="16"/>
        <v>0.62999999999997058</v>
      </c>
      <c r="AA19">
        <v>13.852</v>
      </c>
      <c r="AB19">
        <v>174</v>
      </c>
      <c r="AC19" s="3">
        <f t="shared" si="5"/>
        <v>3.412902339995685E-3</v>
      </c>
      <c r="AD19">
        <f t="shared" si="17"/>
        <v>1.3264999999999381</v>
      </c>
      <c r="AF19">
        <v>12.054</v>
      </c>
      <c r="AG19">
        <v>523</v>
      </c>
      <c r="AH19" s="3">
        <f t="shared" si="6"/>
        <v>1.0970570343800475E-2</v>
      </c>
      <c r="AI19">
        <f t="shared" si="22"/>
        <v>2.740499999999872</v>
      </c>
      <c r="AK19">
        <v>12.055</v>
      </c>
      <c r="AL19">
        <v>394</v>
      </c>
      <c r="AM19" s="3">
        <f t="shared" si="7"/>
        <v>9.8007512250939035E-3</v>
      </c>
      <c r="AN19">
        <f t="shared" si="23"/>
        <v>2.6039999999997132</v>
      </c>
      <c r="AP19">
        <v>12.053000000000001</v>
      </c>
      <c r="AQ19">
        <v>419</v>
      </c>
      <c r="AR19" s="3">
        <f t="shared" si="8"/>
        <v>8.2184257497597245E-3</v>
      </c>
      <c r="AS19">
        <f t="shared" si="24"/>
        <v>3.7905000000007849</v>
      </c>
      <c r="AU19">
        <v>12.254</v>
      </c>
      <c r="AV19">
        <v>430</v>
      </c>
      <c r="AW19" s="3">
        <f t="shared" si="9"/>
        <v>9.0197805885931237E-3</v>
      </c>
      <c r="AX19">
        <f t="shared" si="18"/>
        <v>2.1959999999997581</v>
      </c>
      <c r="AZ19">
        <v>12.254</v>
      </c>
      <c r="BA19">
        <v>181</v>
      </c>
      <c r="BB19" s="3">
        <f t="shared" si="10"/>
        <v>4.5023755627969456E-3</v>
      </c>
      <c r="BC19">
        <f t="shared" si="19"/>
        <v>1.9669999999999082</v>
      </c>
      <c r="BE19">
        <v>12.253</v>
      </c>
      <c r="BF19">
        <v>313</v>
      </c>
      <c r="BG19" s="3">
        <f t="shared" si="11"/>
        <v>6.139301335739364E-3</v>
      </c>
      <c r="BH19">
        <f t="shared" si="20"/>
        <v>2.1279999999999006</v>
      </c>
    </row>
    <row r="20" spans="2:68" x14ac:dyDescent="0.2">
      <c r="B20">
        <v>12.461</v>
      </c>
      <c r="C20">
        <v>653</v>
      </c>
      <c r="D20" s="3">
        <f t="shared" si="0"/>
        <v>1.3697480754305371E-2</v>
      </c>
      <c r="E20">
        <f t="shared" si="12"/>
        <v>2.8349999999998676</v>
      </c>
      <c r="G20">
        <v>12.461</v>
      </c>
      <c r="H20">
        <v>354</v>
      </c>
      <c r="I20" s="3">
        <f t="shared" si="1"/>
        <v>8.8057511007188869E-3</v>
      </c>
      <c r="J20">
        <f t="shared" si="13"/>
        <v>2.1244999999999008</v>
      </c>
      <c r="L20">
        <v>12.46</v>
      </c>
      <c r="M20">
        <v>1406</v>
      </c>
      <c r="N20" s="3">
        <f t="shared" si="2"/>
        <v>2.7577820057666281E-2</v>
      </c>
      <c r="O20">
        <f t="shared" si="14"/>
        <v>7.3150000000015147</v>
      </c>
      <c r="Q20">
        <v>13.86</v>
      </c>
      <c r="R20">
        <v>203</v>
      </c>
      <c r="S20" s="3">
        <f t="shared" si="3"/>
        <v>4.2581754871730331E-3</v>
      </c>
      <c r="T20">
        <f t="shared" si="15"/>
        <v>1.2529999999999415</v>
      </c>
      <c r="V20">
        <v>13.861000000000001</v>
      </c>
      <c r="W20">
        <v>61</v>
      </c>
      <c r="X20" s="3">
        <f t="shared" si="4"/>
        <v>1.5173751896718987E-3</v>
      </c>
      <c r="Y20">
        <f t="shared" si="16"/>
        <v>0.59150000000012248</v>
      </c>
      <c r="AA20">
        <v>13.86</v>
      </c>
      <c r="AB20">
        <v>474</v>
      </c>
      <c r="AC20" s="3">
        <f t="shared" si="5"/>
        <v>9.2972167192985899E-3</v>
      </c>
      <c r="AD20">
        <f t="shared" si="17"/>
        <v>2.5919999999997145</v>
      </c>
      <c r="AF20">
        <v>12.061</v>
      </c>
      <c r="AG20">
        <v>468</v>
      </c>
      <c r="AH20" s="3">
        <f t="shared" si="6"/>
        <v>9.8168774778176326E-3</v>
      </c>
      <c r="AI20">
        <f t="shared" si="22"/>
        <v>3.468499999999838</v>
      </c>
      <c r="AK20">
        <v>12.061999999999999</v>
      </c>
      <c r="AL20">
        <v>387</v>
      </c>
      <c r="AM20" s="3">
        <f t="shared" si="7"/>
        <v>9.6266262033282753E-3</v>
      </c>
      <c r="AN20">
        <f t="shared" si="23"/>
        <v>2.7334999999998724</v>
      </c>
      <c r="AP20">
        <v>12.06</v>
      </c>
      <c r="AQ20">
        <v>672</v>
      </c>
      <c r="AR20" s="3">
        <f t="shared" si="8"/>
        <v>1.3180864209638507E-2</v>
      </c>
      <c r="AS20">
        <f t="shared" si="24"/>
        <v>3.8184999999998217</v>
      </c>
      <c r="AU20">
        <v>12.260999999999999</v>
      </c>
      <c r="AV20">
        <v>348</v>
      </c>
      <c r="AW20" s="3">
        <f t="shared" si="9"/>
        <v>7.299729406582342E-3</v>
      </c>
      <c r="AX20">
        <f t="shared" si="18"/>
        <v>2.7229999999998729</v>
      </c>
      <c r="AZ20">
        <v>12.260999999999999</v>
      </c>
      <c r="BA20">
        <v>203</v>
      </c>
      <c r="BB20" s="3">
        <f t="shared" si="10"/>
        <v>5.0496256312032037E-3</v>
      </c>
      <c r="BC20">
        <f t="shared" si="19"/>
        <v>1.3439999999999372</v>
      </c>
      <c r="BE20">
        <v>12.26</v>
      </c>
      <c r="BF20">
        <v>227</v>
      </c>
      <c r="BG20" s="3">
        <f t="shared" si="11"/>
        <v>4.4524645470058648E-3</v>
      </c>
      <c r="BH20">
        <f t="shared" si="20"/>
        <v>1.8899999999999118</v>
      </c>
      <c r="BK20" s="16" t="s">
        <v>8</v>
      </c>
      <c r="BL20" s="16" t="s">
        <v>9</v>
      </c>
      <c r="BM20" s="16"/>
      <c r="BN20" s="16"/>
      <c r="BO20" s="16" t="s">
        <v>5</v>
      </c>
      <c r="BP20" s="16" t="s">
        <v>6</v>
      </c>
    </row>
    <row r="21" spans="2:68" x14ac:dyDescent="0.2">
      <c r="B21">
        <v>12.468</v>
      </c>
      <c r="C21">
        <v>1027</v>
      </c>
      <c r="D21" s="3">
        <f t="shared" si="0"/>
        <v>2.1542592242988694E-2</v>
      </c>
      <c r="E21">
        <f t="shared" si="12"/>
        <v>5.8799999999997254</v>
      </c>
      <c r="G21">
        <v>12.468999999999999</v>
      </c>
      <c r="H21">
        <v>530</v>
      </c>
      <c r="I21" s="3">
        <f t="shared" si="1"/>
        <v>1.3183751647968957E-2</v>
      </c>
      <c r="J21">
        <f t="shared" si="13"/>
        <v>3.5359999999996106</v>
      </c>
      <c r="L21">
        <v>12.467000000000001</v>
      </c>
      <c r="M21">
        <v>1857</v>
      </c>
      <c r="N21" s="3">
        <f t="shared" si="2"/>
        <v>3.6423906007884983E-2</v>
      </c>
      <c r="O21">
        <f t="shared" si="14"/>
        <v>11.420499999999468</v>
      </c>
      <c r="Q21">
        <v>13.868</v>
      </c>
      <c r="R21">
        <v>176</v>
      </c>
      <c r="S21" s="3">
        <f t="shared" si="3"/>
        <v>3.6918171711450925E-3</v>
      </c>
      <c r="T21">
        <f t="shared" si="15"/>
        <v>1.5160000000001697</v>
      </c>
      <c r="V21">
        <v>13.868</v>
      </c>
      <c r="W21">
        <v>133</v>
      </c>
      <c r="X21" s="3">
        <f t="shared" si="4"/>
        <v>3.3083754135469269E-3</v>
      </c>
      <c r="Y21">
        <f t="shared" si="16"/>
        <v>0.6789999999999683</v>
      </c>
      <c r="AA21">
        <v>13.867000000000001</v>
      </c>
      <c r="AB21">
        <v>592</v>
      </c>
      <c r="AC21" s="3">
        <f t="shared" si="5"/>
        <v>1.1611713708491065E-2</v>
      </c>
      <c r="AD21">
        <f t="shared" si="17"/>
        <v>3.7310000000007726</v>
      </c>
      <c r="AF21">
        <v>12.068</v>
      </c>
      <c r="AG21">
        <v>618</v>
      </c>
      <c r="AH21" s="3">
        <f t="shared" si="6"/>
        <v>1.2963312566861746E-2</v>
      </c>
      <c r="AI21">
        <f t="shared" si="22"/>
        <v>3.8009999999998225</v>
      </c>
      <c r="AK21">
        <v>12.069000000000001</v>
      </c>
      <c r="AL21">
        <v>291</v>
      </c>
      <c r="AM21" s="3">
        <f t="shared" si="7"/>
        <v>7.2386259048282378E-3</v>
      </c>
      <c r="AN21">
        <f t="shared" si="23"/>
        <v>2.3730000000004914</v>
      </c>
      <c r="AP21">
        <v>12.068</v>
      </c>
      <c r="AQ21">
        <v>569</v>
      </c>
      <c r="AR21" s="3">
        <f t="shared" si="8"/>
        <v>1.1160582939411176E-2</v>
      </c>
      <c r="AS21">
        <f t="shared" si="24"/>
        <v>4.9639999999994533</v>
      </c>
      <c r="AU21">
        <v>12.268000000000001</v>
      </c>
      <c r="AV21">
        <v>227</v>
      </c>
      <c r="AW21" s="3">
        <f t="shared" si="9"/>
        <v>4.7616051014200914E-3</v>
      </c>
      <c r="AX21">
        <f t="shared" si="18"/>
        <v>2.0125000000004167</v>
      </c>
      <c r="AZ21">
        <v>12.268000000000001</v>
      </c>
      <c r="BA21">
        <v>421</v>
      </c>
      <c r="BB21" s="3">
        <f t="shared" si="10"/>
        <v>1.0472376309047038E-2</v>
      </c>
      <c r="BC21">
        <f t="shared" si="19"/>
        <v>2.1840000000004522</v>
      </c>
      <c r="BE21">
        <v>12.266999999999999</v>
      </c>
      <c r="BF21">
        <v>621</v>
      </c>
      <c r="BG21" s="3">
        <f t="shared" si="11"/>
        <v>1.2180530765157013E-2</v>
      </c>
      <c r="BH21">
        <f t="shared" si="20"/>
        <v>2.9679999999998614</v>
      </c>
      <c r="BK21" s="16"/>
      <c r="BL21" s="10" t="s">
        <v>2</v>
      </c>
      <c r="BM21" s="10" t="s">
        <v>3</v>
      </c>
      <c r="BN21" s="10" t="s">
        <v>4</v>
      </c>
      <c r="BO21" s="16"/>
      <c r="BP21" s="16"/>
    </row>
    <row r="22" spans="2:68" x14ac:dyDescent="0.2">
      <c r="B22">
        <v>12.475</v>
      </c>
      <c r="C22">
        <v>1469</v>
      </c>
      <c r="D22" s="3">
        <f t="shared" si="0"/>
        <v>3.0814087638705346E-2</v>
      </c>
      <c r="E22">
        <f t="shared" si="12"/>
        <v>8.7359999999995921</v>
      </c>
      <c r="G22">
        <v>12.476000000000001</v>
      </c>
      <c r="H22">
        <v>890</v>
      </c>
      <c r="I22" s="3">
        <f t="shared" si="1"/>
        <v>2.2138752767344096E-2</v>
      </c>
      <c r="J22">
        <f t="shared" si="13"/>
        <v>4.9700000000010292</v>
      </c>
      <c r="L22">
        <v>12.474</v>
      </c>
      <c r="M22">
        <v>2829</v>
      </c>
      <c r="N22" s="12">
        <f t="shared" si="2"/>
        <v>5.5489084596826395E-2</v>
      </c>
      <c r="O22" s="13">
        <f t="shared" si="14"/>
        <v>16.400999999999236</v>
      </c>
      <c r="Q22">
        <v>13.875</v>
      </c>
      <c r="R22">
        <v>734</v>
      </c>
      <c r="S22" s="3">
        <f t="shared" si="3"/>
        <v>1.5396555702389193E-2</v>
      </c>
      <c r="T22">
        <f t="shared" si="15"/>
        <v>3.1849999999998513</v>
      </c>
      <c r="V22">
        <v>13.875</v>
      </c>
      <c r="W22">
        <v>467</v>
      </c>
      <c r="X22" s="3">
        <f t="shared" si="4"/>
        <v>1.1616626452078307E-2</v>
      </c>
      <c r="Y22">
        <f t="shared" si="16"/>
        <v>2.0999999999999019</v>
      </c>
      <c r="AA22">
        <v>13.874000000000001</v>
      </c>
      <c r="AB22">
        <v>1478</v>
      </c>
      <c r="AC22" s="3">
        <f t="shared" si="5"/>
        <v>2.8990055508698979E-2</v>
      </c>
      <c r="AD22">
        <f t="shared" si="17"/>
        <v>7.2449999999996617</v>
      </c>
      <c r="AF22">
        <v>12.074999999999999</v>
      </c>
      <c r="AG22">
        <v>706</v>
      </c>
      <c r="AH22" s="3">
        <f t="shared" si="6"/>
        <v>1.4809221152434292E-2</v>
      </c>
      <c r="AI22">
        <f t="shared" si="22"/>
        <v>4.6339999999997836</v>
      </c>
      <c r="AK22">
        <v>12.076000000000001</v>
      </c>
      <c r="AL22">
        <v>360</v>
      </c>
      <c r="AM22" s="3">
        <f t="shared" si="7"/>
        <v>8.9550011193751406E-3</v>
      </c>
      <c r="AN22">
        <f t="shared" si="23"/>
        <v>2.2784999999998936</v>
      </c>
      <c r="AP22">
        <v>12.074999999999999</v>
      </c>
      <c r="AQ22">
        <v>346</v>
      </c>
      <c r="AR22" s="3">
        <f t="shared" si="8"/>
        <v>6.7865759174626835E-3</v>
      </c>
      <c r="AS22">
        <f t="shared" si="24"/>
        <v>3.2024999999998505</v>
      </c>
      <c r="AU22">
        <v>12.275</v>
      </c>
      <c r="AV22">
        <v>547</v>
      </c>
      <c r="AW22" s="3">
        <f t="shared" si="9"/>
        <v>1.1473999958047532E-2</v>
      </c>
      <c r="AX22">
        <f t="shared" si="18"/>
        <v>2.7089999999998735</v>
      </c>
      <c r="AZ22">
        <v>12.276</v>
      </c>
      <c r="BA22">
        <v>272</v>
      </c>
      <c r="BB22" s="3">
        <f t="shared" si="10"/>
        <v>6.7660008457501057E-3</v>
      </c>
      <c r="BC22">
        <f t="shared" si="19"/>
        <v>2.7719999999996947</v>
      </c>
      <c r="BE22">
        <v>12.273999999999999</v>
      </c>
      <c r="BF22">
        <v>732</v>
      </c>
      <c r="BG22" s="3">
        <f t="shared" si="11"/>
        <v>1.4357727085499088E-2</v>
      </c>
      <c r="BH22">
        <f t="shared" si="20"/>
        <v>4.7354999999997789</v>
      </c>
      <c r="BK22" t="s">
        <v>25</v>
      </c>
      <c r="BL22" s="1">
        <f>BL12/SUM(BL12:BL15)</f>
        <v>0.10343065725036525</v>
      </c>
      <c r="BM22" s="1">
        <f>BM12/SUM(BM12:BM15)</f>
        <v>0.10307516425403593</v>
      </c>
      <c r="BN22" s="1">
        <f>BN12/SUM(BN12:BN15)</f>
        <v>0.10859504075100757</v>
      </c>
      <c r="BO22" s="1">
        <f>AVERAGE(BL22:BN22)</f>
        <v>0.10503362075180291</v>
      </c>
      <c r="BP22" s="1">
        <f>STDEV(BL22:BN22)</f>
        <v>3.089397696260703E-3</v>
      </c>
    </row>
    <row r="23" spans="2:68" x14ac:dyDescent="0.2">
      <c r="B23">
        <v>12.481999999999999</v>
      </c>
      <c r="C23">
        <v>2100</v>
      </c>
      <c r="D23" s="3">
        <f t="shared" si="0"/>
        <v>4.405009124661758E-2</v>
      </c>
      <c r="E23">
        <f t="shared" si="12"/>
        <v>12.491499999999416</v>
      </c>
      <c r="G23">
        <v>12.483000000000001</v>
      </c>
      <c r="H23">
        <v>1736</v>
      </c>
      <c r="I23" s="3">
        <f t="shared" si="1"/>
        <v>4.3183005397875673E-2</v>
      </c>
      <c r="J23">
        <f t="shared" si="13"/>
        <v>9.1909999999995708</v>
      </c>
      <c r="L23">
        <v>12.481999999999999</v>
      </c>
      <c r="M23">
        <v>4796</v>
      </c>
      <c r="N23" s="12">
        <f t="shared" si="2"/>
        <v>9.4070572543789102E-2</v>
      </c>
      <c r="O23" s="13">
        <f t="shared" si="14"/>
        <v>30.499999999996639</v>
      </c>
      <c r="Q23">
        <v>13.882</v>
      </c>
      <c r="R23">
        <v>763</v>
      </c>
      <c r="S23" s="3">
        <f t="shared" si="3"/>
        <v>1.6004866486271054E-2</v>
      </c>
      <c r="T23">
        <f t="shared" si="15"/>
        <v>5.2394999999997554</v>
      </c>
      <c r="V23">
        <v>13.882</v>
      </c>
      <c r="W23">
        <v>580</v>
      </c>
      <c r="X23" s="3">
        <f t="shared" si="4"/>
        <v>1.4427501803437725E-2</v>
      </c>
      <c r="Y23">
        <f t="shared" si="16"/>
        <v>3.6644999999998289</v>
      </c>
      <c r="AA23">
        <v>13.881</v>
      </c>
      <c r="AB23">
        <v>2152</v>
      </c>
      <c r="AC23" s="3">
        <f t="shared" si="5"/>
        <v>4.2210148480866169E-2</v>
      </c>
      <c r="AD23">
        <f t="shared" si="17"/>
        <v>12.704999999999407</v>
      </c>
      <c r="AF23">
        <v>12.083</v>
      </c>
      <c r="AG23">
        <v>367</v>
      </c>
      <c r="AH23" s="3">
        <f t="shared" si="6"/>
        <v>7.6982778511945965E-3</v>
      </c>
      <c r="AI23">
        <f t="shared" si="22"/>
        <v>4.2920000000004803</v>
      </c>
      <c r="AK23">
        <v>12.083</v>
      </c>
      <c r="AL23">
        <v>330</v>
      </c>
      <c r="AM23" s="3">
        <f t="shared" si="7"/>
        <v>8.208751026093879E-3</v>
      </c>
      <c r="AN23">
        <f t="shared" si="23"/>
        <v>2.4149999999998872</v>
      </c>
      <c r="AP23">
        <v>12.082000000000001</v>
      </c>
      <c r="AQ23">
        <v>579</v>
      </c>
      <c r="AR23" s="3">
        <f t="shared" si="8"/>
        <v>1.1356726752054607E-2</v>
      </c>
      <c r="AS23">
        <f t="shared" si="24"/>
        <v>3.2375000000006704</v>
      </c>
      <c r="AU23">
        <v>12.282</v>
      </c>
      <c r="AV23">
        <v>1125</v>
      </c>
      <c r="AW23" s="3">
        <f t="shared" si="9"/>
        <v>2.3598263167830848E-2</v>
      </c>
      <c r="AX23">
        <f t="shared" si="18"/>
        <v>5.8519999999997268</v>
      </c>
      <c r="AZ23">
        <v>12.282999999999999</v>
      </c>
      <c r="BA23">
        <v>327</v>
      </c>
      <c r="BB23" s="3">
        <f t="shared" si="10"/>
        <v>8.1341260167657522E-3</v>
      </c>
      <c r="BC23">
        <f t="shared" si="19"/>
        <v>2.0964999999999021</v>
      </c>
      <c r="BE23">
        <v>12.281000000000001</v>
      </c>
      <c r="BF23">
        <v>1334</v>
      </c>
      <c r="BG23" s="3">
        <f t="shared" si="11"/>
        <v>2.6165584606633582E-2</v>
      </c>
      <c r="BH23">
        <f t="shared" si="20"/>
        <v>7.2310000000014973</v>
      </c>
      <c r="BK23" t="s">
        <v>26</v>
      </c>
      <c r="BL23" s="1">
        <f>BL13/SUM(BL12:BL15)</f>
        <v>9.0980791007203757E-2</v>
      </c>
      <c r="BM23" s="1">
        <f>BM13/SUM(BM12:BM15)</f>
        <v>0.1075916207233342</v>
      </c>
      <c r="BN23" s="1">
        <f>BN13/SUM(BN12:BN15)</f>
        <v>0.1077154578468446</v>
      </c>
      <c r="BO23" s="1">
        <f t="shared" ref="BO23:BO25" si="25">AVERAGE(BL23:BN23)</f>
        <v>0.10209595652579419</v>
      </c>
      <c r="BP23" s="1">
        <f>STDEV(BL23:BN23)</f>
        <v>9.6262148473600997E-3</v>
      </c>
    </row>
    <row r="24" spans="2:68" x14ac:dyDescent="0.2">
      <c r="B24">
        <v>12.49</v>
      </c>
      <c r="C24">
        <v>2626</v>
      </c>
      <c r="D24" s="12">
        <f t="shared" si="0"/>
        <v>5.508359029219894E-2</v>
      </c>
      <c r="E24" s="13">
        <f t="shared" si="12"/>
        <v>18.904000000002114</v>
      </c>
      <c r="G24">
        <v>12.49</v>
      </c>
      <c r="H24">
        <v>2116</v>
      </c>
      <c r="I24" s="12">
        <f t="shared" si="1"/>
        <v>5.2635506579438322E-2</v>
      </c>
      <c r="J24" s="13">
        <f t="shared" si="13"/>
        <v>13.48199999999937</v>
      </c>
      <c r="L24">
        <v>12.489000000000001</v>
      </c>
      <c r="M24">
        <v>4358</v>
      </c>
      <c r="N24" s="12">
        <f t="shared" si="2"/>
        <v>8.547947355000686E-2</v>
      </c>
      <c r="O24" s="13">
        <f t="shared" si="14"/>
        <v>32.039000000006638</v>
      </c>
      <c r="Q24">
        <v>13.888999999999999</v>
      </c>
      <c r="R24">
        <v>1520</v>
      </c>
      <c r="S24" s="3">
        <f t="shared" si="3"/>
        <v>3.1883875568980348E-2</v>
      </c>
      <c r="T24">
        <f t="shared" si="15"/>
        <v>7.9904999999996269</v>
      </c>
      <c r="V24">
        <v>13.888999999999999</v>
      </c>
      <c r="W24">
        <v>888</v>
      </c>
      <c r="X24" s="3">
        <f t="shared" si="4"/>
        <v>2.2089002761125347E-2</v>
      </c>
      <c r="Y24">
        <f t="shared" si="16"/>
        <v>5.1379999999997601</v>
      </c>
      <c r="AA24">
        <v>13.888</v>
      </c>
      <c r="AB24">
        <v>2794</v>
      </c>
      <c r="AC24" s="12">
        <f t="shared" si="5"/>
        <v>5.4802581252574388E-2</v>
      </c>
      <c r="AD24" s="13">
        <f t="shared" si="17"/>
        <v>17.31099999999919</v>
      </c>
      <c r="AF24">
        <v>12.09</v>
      </c>
      <c r="AG24">
        <v>774</v>
      </c>
      <c r="AH24" s="3">
        <f t="shared" si="6"/>
        <v>1.6235605059467622E-2</v>
      </c>
      <c r="AI24">
        <f t="shared" si="22"/>
        <v>3.9934999999998135</v>
      </c>
      <c r="AK24">
        <v>12.09</v>
      </c>
      <c r="AL24">
        <v>186</v>
      </c>
      <c r="AM24" s="3">
        <f t="shared" si="7"/>
        <v>4.6267505783438223E-3</v>
      </c>
      <c r="AN24">
        <f t="shared" si="23"/>
        <v>1.8059999999999157</v>
      </c>
      <c r="AP24">
        <v>12.089</v>
      </c>
      <c r="AQ24">
        <v>677</v>
      </c>
      <c r="AR24" s="3">
        <f t="shared" si="8"/>
        <v>1.3278936115960222E-2</v>
      </c>
      <c r="AS24">
        <f t="shared" si="24"/>
        <v>4.3959999999997947</v>
      </c>
      <c r="AU24">
        <v>12.289</v>
      </c>
      <c r="AV24">
        <v>1289</v>
      </c>
      <c r="AW24" s="3">
        <f t="shared" si="9"/>
        <v>2.7038365531852411E-2</v>
      </c>
      <c r="AX24">
        <f t="shared" si="18"/>
        <v>8.4489999999996055</v>
      </c>
      <c r="AZ24">
        <v>12.29</v>
      </c>
      <c r="BA24">
        <v>782</v>
      </c>
      <c r="BB24" s="3">
        <f t="shared" si="10"/>
        <v>1.9452252431531553E-2</v>
      </c>
      <c r="BC24">
        <f t="shared" si="19"/>
        <v>3.8814999999998188</v>
      </c>
      <c r="BE24">
        <v>12.288</v>
      </c>
      <c r="BF24">
        <v>1749</v>
      </c>
      <c r="BG24" s="3">
        <f t="shared" si="11"/>
        <v>3.4305552831335934E-2</v>
      </c>
      <c r="BH24">
        <f t="shared" si="20"/>
        <v>10.790499999999497</v>
      </c>
      <c r="BK24" t="s">
        <v>27</v>
      </c>
      <c r="BL24" s="1">
        <f>BL14/SUM(BL12:BL15)</f>
        <v>0.73247669939984583</v>
      </c>
      <c r="BM24" s="1">
        <f>BM14/SUM(BM12:BM15)</f>
        <v>0.7187471843889639</v>
      </c>
      <c r="BN24" s="1">
        <f>BN14/SUM(BN12:BN15)</f>
        <v>0.71852713392645273</v>
      </c>
      <c r="BO24" s="1">
        <f t="shared" si="25"/>
        <v>0.72325033923842097</v>
      </c>
      <c r="BP24" s="1">
        <f>STDEV(BL24:BN24)</f>
        <v>7.9910197673864342E-3</v>
      </c>
    </row>
    <row r="25" spans="2:68" x14ac:dyDescent="0.2">
      <c r="B25">
        <v>12.497</v>
      </c>
      <c r="C25">
        <v>4179</v>
      </c>
      <c r="D25" s="12">
        <f t="shared" si="0"/>
        <v>8.7659681580768992E-2</v>
      </c>
      <c r="E25" s="13">
        <f t="shared" si="12"/>
        <v>23.817499999998887</v>
      </c>
      <c r="G25">
        <v>12.497</v>
      </c>
      <c r="H25">
        <v>2821</v>
      </c>
      <c r="I25" s="12">
        <f t="shared" si="1"/>
        <v>7.0172383771547969E-2</v>
      </c>
      <c r="J25" s="13">
        <f t="shared" si="13"/>
        <v>17.279499999999192</v>
      </c>
      <c r="L25">
        <v>12.496</v>
      </c>
      <c r="M25">
        <v>5655</v>
      </c>
      <c r="N25" s="12">
        <f t="shared" si="2"/>
        <v>0.11091932604985975</v>
      </c>
      <c r="O25" s="13">
        <f t="shared" si="14"/>
        <v>35.045499999998363</v>
      </c>
      <c r="Q25">
        <v>13.896000000000001</v>
      </c>
      <c r="R25">
        <v>1946</v>
      </c>
      <c r="S25" s="3">
        <f t="shared" si="3"/>
        <v>4.0819751221865624E-2</v>
      </c>
      <c r="T25">
        <f t="shared" si="15"/>
        <v>12.131000000002512</v>
      </c>
      <c r="V25">
        <v>13.897</v>
      </c>
      <c r="W25">
        <v>1594</v>
      </c>
      <c r="X25" s="3">
        <f t="shared" si="4"/>
        <v>3.9650754956344368E-2</v>
      </c>
      <c r="Y25">
        <f t="shared" si="16"/>
        <v>9.928000000001111</v>
      </c>
      <c r="AA25">
        <v>13.895</v>
      </c>
      <c r="AB25">
        <v>4290</v>
      </c>
      <c r="AC25" s="12">
        <f t="shared" si="5"/>
        <v>8.4145695624031541E-2</v>
      </c>
      <c r="AD25" s="13">
        <f t="shared" si="17"/>
        <v>24.793999999998842</v>
      </c>
      <c r="AF25">
        <v>12.097</v>
      </c>
      <c r="AG25">
        <v>489</v>
      </c>
      <c r="AH25" s="3">
        <f t="shared" si="6"/>
        <v>1.0257378390283808E-2</v>
      </c>
      <c r="AI25">
        <f t="shared" si="22"/>
        <v>4.4204999999997936</v>
      </c>
      <c r="AK25">
        <v>12.097</v>
      </c>
      <c r="AL25">
        <v>178</v>
      </c>
      <c r="AM25" s="3">
        <f t="shared" si="7"/>
        <v>4.4277505534688188E-3</v>
      </c>
      <c r="AN25">
        <f t="shared" si="23"/>
        <v>1.2739999999999405</v>
      </c>
      <c r="AP25">
        <v>12.096</v>
      </c>
      <c r="AQ25">
        <v>959</v>
      </c>
      <c r="AR25" s="3">
        <f t="shared" si="8"/>
        <v>1.8810191632504952E-2</v>
      </c>
      <c r="AS25">
        <f t="shared" si="24"/>
        <v>5.7259999999997326</v>
      </c>
      <c r="AU25">
        <v>12.295999999999999</v>
      </c>
      <c r="AV25">
        <v>1933</v>
      </c>
      <c r="AW25" s="3">
        <f t="shared" si="9"/>
        <v>4.0547060180815137E-2</v>
      </c>
      <c r="AX25">
        <f t="shared" si="18"/>
        <v>11.276999999999473</v>
      </c>
      <c r="AZ25">
        <v>12.297000000000001</v>
      </c>
      <c r="BA25">
        <v>1515</v>
      </c>
      <c r="BB25" s="3">
        <f t="shared" si="10"/>
        <v>3.7685629710703716E-2</v>
      </c>
      <c r="BC25">
        <f t="shared" si="19"/>
        <v>8.0395000000016648</v>
      </c>
      <c r="BE25">
        <v>12.295999999999999</v>
      </c>
      <c r="BF25">
        <v>2951</v>
      </c>
      <c r="BG25" s="12">
        <f t="shared" si="11"/>
        <v>5.7882039111076242E-2</v>
      </c>
      <c r="BH25" s="13">
        <f t="shared" si="20"/>
        <v>18.799999999997929</v>
      </c>
      <c r="BK25" t="s">
        <v>28</v>
      </c>
      <c r="BL25" s="1">
        <f>BL15/SUM(BL12:BL15)</f>
        <v>7.3111852342585187E-2</v>
      </c>
      <c r="BM25" s="1">
        <f>BM15/SUM(BM12:BM15)</f>
        <v>7.0586030633665892E-2</v>
      </c>
      <c r="BN25" s="1">
        <f>BN15/SUM(BN12:BN15)</f>
        <v>6.5162367475695218E-2</v>
      </c>
      <c r="BO25" s="1">
        <f t="shared" si="25"/>
        <v>6.962008348398209E-2</v>
      </c>
      <c r="BP25" s="1">
        <f>STDEV(BL25:BN25)</f>
        <v>4.0618182916293587E-3</v>
      </c>
    </row>
    <row r="26" spans="2:68" x14ac:dyDescent="0.2">
      <c r="B26">
        <v>12.504</v>
      </c>
      <c r="C26">
        <v>4853</v>
      </c>
      <c r="D26" s="12">
        <f t="shared" si="0"/>
        <v>0.10179766324754054</v>
      </c>
      <c r="E26" s="13">
        <f t="shared" si="12"/>
        <v>31.611999999998524</v>
      </c>
      <c r="G26">
        <v>12.504</v>
      </c>
      <c r="H26">
        <v>3355</v>
      </c>
      <c r="I26" s="12">
        <f t="shared" si="1"/>
        <v>8.3455635431954431E-2</v>
      </c>
      <c r="J26" s="13">
        <f t="shared" si="13"/>
        <v>21.615999999998991</v>
      </c>
      <c r="L26">
        <v>12.503</v>
      </c>
      <c r="M26">
        <v>6172</v>
      </c>
      <c r="N26" s="12">
        <f t="shared" si="2"/>
        <v>0.12105996116352509</v>
      </c>
      <c r="O26" s="13">
        <f t="shared" si="14"/>
        <v>41.394499999998068</v>
      </c>
      <c r="Q26">
        <v>13.903</v>
      </c>
      <c r="R26">
        <v>2561</v>
      </c>
      <c r="S26" s="12">
        <f t="shared" si="3"/>
        <v>5.3720135086946487E-2</v>
      </c>
      <c r="T26" s="13">
        <f t="shared" si="15"/>
        <v>15.774499999999264</v>
      </c>
      <c r="V26">
        <v>13.904</v>
      </c>
      <c r="W26">
        <v>2866</v>
      </c>
      <c r="X26" s="12">
        <f t="shared" si="4"/>
        <v>7.1291758911469869E-2</v>
      </c>
      <c r="Y26" s="13">
        <f t="shared" si="16"/>
        <v>15.609999999999271</v>
      </c>
      <c r="AA26">
        <v>13.901999999999999</v>
      </c>
      <c r="AB26">
        <v>5239</v>
      </c>
      <c r="AC26" s="12">
        <f t="shared" si="5"/>
        <v>0.10275974344389306</v>
      </c>
      <c r="AD26" s="13">
        <f t="shared" si="17"/>
        <v>33.351499999998445</v>
      </c>
      <c r="AF26">
        <v>12.103999999999999</v>
      </c>
      <c r="AG26">
        <v>1738</v>
      </c>
      <c r="AH26" s="3">
        <f t="shared" si="6"/>
        <v>3.645669456505779E-2</v>
      </c>
      <c r="AI26">
        <f t="shared" si="22"/>
        <v>7.7944999999996361</v>
      </c>
      <c r="AK26">
        <v>12.105</v>
      </c>
      <c r="AL26">
        <v>545</v>
      </c>
      <c r="AM26" s="3">
        <f t="shared" si="7"/>
        <v>1.3556876694609588E-2</v>
      </c>
      <c r="AN26">
        <f t="shared" si="23"/>
        <v>2.8920000000003236</v>
      </c>
      <c r="AP26">
        <v>12.103</v>
      </c>
      <c r="AQ26">
        <v>2177</v>
      </c>
      <c r="AR26" s="3">
        <f t="shared" si="8"/>
        <v>4.2700508012474749E-2</v>
      </c>
      <c r="AS26">
        <f t="shared" si="24"/>
        <v>10.975999999999487</v>
      </c>
      <c r="AU26">
        <v>12.304</v>
      </c>
      <c r="AV26">
        <v>2401</v>
      </c>
      <c r="AW26" s="12">
        <f t="shared" si="9"/>
        <v>5.0363937658632771E-2</v>
      </c>
      <c r="AX26" s="13">
        <f t="shared" si="18"/>
        <v>17.336000000001938</v>
      </c>
      <c r="AZ26">
        <v>12.304</v>
      </c>
      <c r="BA26">
        <v>1556</v>
      </c>
      <c r="BB26" s="3">
        <f t="shared" si="10"/>
        <v>3.8705504838188104E-2</v>
      </c>
      <c r="BC26">
        <f t="shared" si="19"/>
        <v>10.748499999999499</v>
      </c>
      <c r="BE26">
        <v>12.303000000000001</v>
      </c>
      <c r="BF26">
        <v>3319</v>
      </c>
      <c r="BG26" s="12">
        <f t="shared" si="11"/>
        <v>6.510013141635447E-2</v>
      </c>
      <c r="BH26" s="13">
        <f t="shared" si="20"/>
        <v>21.945000000004544</v>
      </c>
    </row>
    <row r="27" spans="2:68" x14ac:dyDescent="0.2">
      <c r="B27">
        <v>12.510999999999999</v>
      </c>
      <c r="C27">
        <v>5194</v>
      </c>
      <c r="D27" s="12">
        <f t="shared" si="0"/>
        <v>0.10895055901663415</v>
      </c>
      <c r="E27" s="13">
        <f t="shared" si="12"/>
        <v>35.164499999998355</v>
      </c>
      <c r="G27">
        <v>12.512</v>
      </c>
      <c r="H27">
        <v>4414</v>
      </c>
      <c r="I27" s="12">
        <f t="shared" si="1"/>
        <v>0.10979826372478296</v>
      </c>
      <c r="J27" s="13">
        <f t="shared" si="13"/>
        <v>31.076000000003475</v>
      </c>
      <c r="L27">
        <v>12.51</v>
      </c>
      <c r="M27">
        <v>7674</v>
      </c>
      <c r="N27" s="12">
        <f t="shared" si="2"/>
        <v>0.15052076182256829</v>
      </c>
      <c r="O27" s="13">
        <f t="shared" si="14"/>
        <v>48.460999999997739</v>
      </c>
      <c r="Q27">
        <v>13.91</v>
      </c>
      <c r="R27">
        <v>4310</v>
      </c>
      <c r="S27" s="12">
        <f t="shared" si="3"/>
        <v>9.0407568225200852E-2</v>
      </c>
      <c r="T27" s="13">
        <f t="shared" si="15"/>
        <v>24.048499999998874</v>
      </c>
      <c r="V27">
        <v>13.911</v>
      </c>
      <c r="W27">
        <v>2596</v>
      </c>
      <c r="X27" s="12">
        <f t="shared" si="4"/>
        <v>6.4575508071938514E-2</v>
      </c>
      <c r="Y27" s="13">
        <f t="shared" si="16"/>
        <v>19.116999999999109</v>
      </c>
      <c r="AA27">
        <v>13.91</v>
      </c>
      <c r="AB27">
        <v>5993</v>
      </c>
      <c r="AC27" s="12">
        <f t="shared" si="5"/>
        <v>0.11754898691720769</v>
      </c>
      <c r="AD27" s="13">
        <f t="shared" si="17"/>
        <v>44.928000000005028</v>
      </c>
      <c r="AF27">
        <v>12.111000000000001</v>
      </c>
      <c r="AG27">
        <v>2473</v>
      </c>
      <c r="AH27" s="12">
        <f t="shared" si="6"/>
        <v>5.1874226501373945E-2</v>
      </c>
      <c r="AI27" s="13">
        <f t="shared" si="22"/>
        <v>14.738500000003052</v>
      </c>
      <c r="AK27">
        <v>12.112</v>
      </c>
      <c r="AL27">
        <v>1642</v>
      </c>
      <c r="AM27" s="3">
        <f t="shared" si="7"/>
        <v>4.0844755105594391E-2</v>
      </c>
      <c r="AN27">
        <f t="shared" si="23"/>
        <v>7.6544999999996426</v>
      </c>
      <c r="AP27">
        <v>12.11</v>
      </c>
      <c r="AQ27">
        <v>3789</v>
      </c>
      <c r="AR27" s="12">
        <f t="shared" si="8"/>
        <v>7.4318890610595684E-2</v>
      </c>
      <c r="AS27" s="13">
        <f t="shared" si="24"/>
        <v>20.880999999999027</v>
      </c>
      <c r="AU27">
        <v>12.311</v>
      </c>
      <c r="AV27">
        <v>3094</v>
      </c>
      <c r="AW27" s="12">
        <f t="shared" si="9"/>
        <v>6.4900467770016568E-2</v>
      </c>
      <c r="AX27" s="13">
        <f t="shared" si="18"/>
        <v>19.232499999999099</v>
      </c>
      <c r="AZ27">
        <v>12.311</v>
      </c>
      <c r="BA27">
        <v>2055</v>
      </c>
      <c r="BB27" s="12">
        <f t="shared" si="10"/>
        <v>5.1118131389766425E-2</v>
      </c>
      <c r="BC27" s="13">
        <f t="shared" si="19"/>
        <v>12.638499999999411</v>
      </c>
      <c r="BE27">
        <v>12.31</v>
      </c>
      <c r="BF27">
        <v>4417</v>
      </c>
      <c r="BG27" s="12">
        <f t="shared" si="11"/>
        <v>8.6636722044603098E-2</v>
      </c>
      <c r="BH27" s="13">
        <f t="shared" si="20"/>
        <v>27.075999999998736</v>
      </c>
    </row>
    <row r="28" spans="2:68" x14ac:dyDescent="0.2">
      <c r="B28">
        <v>12.518000000000001</v>
      </c>
      <c r="C28">
        <v>6526</v>
      </c>
      <c r="D28" s="12">
        <f t="shared" si="0"/>
        <v>0.13689090260734588</v>
      </c>
      <c r="E28" s="13">
        <f t="shared" si="12"/>
        <v>41.020000000008494</v>
      </c>
      <c r="G28">
        <v>12.519</v>
      </c>
      <c r="H28">
        <v>5062</v>
      </c>
      <c r="I28" s="12">
        <f t="shared" si="1"/>
        <v>0.12591726573965822</v>
      </c>
      <c r="J28" s="13">
        <f t="shared" si="13"/>
        <v>33.165999999998448</v>
      </c>
      <c r="L28">
        <v>12.516999999999999</v>
      </c>
      <c r="M28">
        <v>6526</v>
      </c>
      <c r="N28" s="12">
        <f t="shared" si="2"/>
        <v>0.12800345213110254</v>
      </c>
      <c r="O28" s="13">
        <f t="shared" si="14"/>
        <v>49.699999999997686</v>
      </c>
      <c r="Q28">
        <v>13.917999999999999</v>
      </c>
      <c r="R28">
        <v>3858</v>
      </c>
      <c r="S28" s="12">
        <f t="shared" si="3"/>
        <v>8.0926310490214592E-2</v>
      </c>
      <c r="T28" s="13">
        <f t="shared" si="15"/>
        <v>32.671999999996402</v>
      </c>
      <c r="V28">
        <v>13.917999999999999</v>
      </c>
      <c r="W28">
        <v>3877</v>
      </c>
      <c r="X28" s="12">
        <f t="shared" si="4"/>
        <v>9.6440387055048385E-2</v>
      </c>
      <c r="Y28" s="13">
        <f t="shared" si="16"/>
        <v>22.655499999998941</v>
      </c>
      <c r="AA28">
        <v>13.917</v>
      </c>
      <c r="AB28">
        <v>6409</v>
      </c>
      <c r="AC28" s="12">
        <f t="shared" si="5"/>
        <v>0.12570856952317438</v>
      </c>
      <c r="AD28" s="13">
        <f t="shared" si="17"/>
        <v>43.406999999997971</v>
      </c>
      <c r="AF28">
        <v>12.118</v>
      </c>
      <c r="AG28">
        <v>4690</v>
      </c>
      <c r="AH28" s="12">
        <f t="shared" si="6"/>
        <v>9.837853711744593E-2</v>
      </c>
      <c r="AI28" s="13">
        <f t="shared" si="22"/>
        <v>25.070499999998827</v>
      </c>
      <c r="AK28">
        <v>12.119</v>
      </c>
      <c r="AL28">
        <v>2701</v>
      </c>
      <c r="AM28" s="12">
        <f t="shared" si="7"/>
        <v>6.7187383398422923E-2</v>
      </c>
      <c r="AN28" s="13">
        <f t="shared" si="23"/>
        <v>15.200499999999291</v>
      </c>
      <c r="AP28">
        <v>12.118</v>
      </c>
      <c r="AQ28">
        <v>6018</v>
      </c>
      <c r="AR28" s="12">
        <f t="shared" si="8"/>
        <v>0.11803934644881627</v>
      </c>
      <c r="AS28" s="13">
        <f t="shared" si="24"/>
        <v>39.228000000004393</v>
      </c>
      <c r="AU28">
        <v>12.318</v>
      </c>
      <c r="AV28">
        <v>3612</v>
      </c>
      <c r="AW28" s="12">
        <f t="shared" si="9"/>
        <v>7.5766156944182247E-2</v>
      </c>
      <c r="AX28" s="13">
        <f t="shared" si="18"/>
        <v>23.470999999998902</v>
      </c>
      <c r="AZ28">
        <v>12.318</v>
      </c>
      <c r="BA28">
        <v>3359</v>
      </c>
      <c r="BB28" s="12">
        <f t="shared" si="10"/>
        <v>8.3555135444391929E-2</v>
      </c>
      <c r="BC28" s="13">
        <f t="shared" si="19"/>
        <v>18.948999999999117</v>
      </c>
      <c r="BE28">
        <v>12.317</v>
      </c>
      <c r="BF28">
        <v>4875</v>
      </c>
      <c r="BG28" s="12">
        <f t="shared" si="11"/>
        <v>9.562010866367221E-2</v>
      </c>
      <c r="BH28" s="13">
        <f t="shared" si="20"/>
        <v>32.521999999998478</v>
      </c>
    </row>
    <row r="29" spans="2:68" x14ac:dyDescent="0.2">
      <c r="B29">
        <v>12.525</v>
      </c>
      <c r="C29">
        <v>6020</v>
      </c>
      <c r="D29" s="12">
        <f t="shared" si="0"/>
        <v>0.12627692824030373</v>
      </c>
      <c r="E29" s="13">
        <f t="shared" si="12"/>
        <v>43.910999999997948</v>
      </c>
      <c r="G29">
        <v>12.526</v>
      </c>
      <c r="H29">
        <v>4722</v>
      </c>
      <c r="I29" s="12">
        <f t="shared" si="1"/>
        <v>0.11745976468247059</v>
      </c>
      <c r="J29" s="13">
        <f t="shared" si="13"/>
        <v>34.243999999998394</v>
      </c>
      <c r="L29">
        <v>12.523999999999999</v>
      </c>
      <c r="M29">
        <v>8351</v>
      </c>
      <c r="N29" s="12">
        <f t="shared" si="2"/>
        <v>0.16379969793852853</v>
      </c>
      <c r="O29" s="13">
        <f t="shared" si="14"/>
        <v>52.069499999997575</v>
      </c>
      <c r="Q29">
        <v>13.925000000000001</v>
      </c>
      <c r="R29">
        <v>4745</v>
      </c>
      <c r="S29" s="12">
        <f t="shared" si="3"/>
        <v>9.9532229983428769E-2</v>
      </c>
      <c r="T29" s="13">
        <f t="shared" si="15"/>
        <v>30.110500000006233</v>
      </c>
      <c r="V29">
        <v>13.925000000000001</v>
      </c>
      <c r="W29">
        <v>4454</v>
      </c>
      <c r="X29" s="12">
        <f t="shared" si="4"/>
        <v>0.11079326384915798</v>
      </c>
      <c r="Y29" s="13">
        <f t="shared" si="16"/>
        <v>29.158500000006036</v>
      </c>
      <c r="AA29">
        <v>13.923999999999999</v>
      </c>
      <c r="AB29">
        <v>8235</v>
      </c>
      <c r="AC29" s="12">
        <f t="shared" si="5"/>
        <v>0.16152442971186473</v>
      </c>
      <c r="AD29" s="13">
        <f t="shared" si="17"/>
        <v>51.253999999997603</v>
      </c>
      <c r="AF29">
        <v>12.132</v>
      </c>
      <c r="AG29">
        <v>12715</v>
      </c>
      <c r="AH29" s="12">
        <f t="shared" si="6"/>
        <v>0.26671281438130601</v>
      </c>
      <c r="AI29" s="13">
        <f t="shared" si="22"/>
        <v>121.8349999999943</v>
      </c>
      <c r="AK29">
        <v>12.132999999999999</v>
      </c>
      <c r="AL29">
        <v>7560</v>
      </c>
      <c r="AM29" s="12">
        <f t="shared" si="7"/>
        <v>0.18805502350687794</v>
      </c>
      <c r="AN29" s="13">
        <f t="shared" si="23"/>
        <v>71.826999999996644</v>
      </c>
      <c r="AP29">
        <v>12.131</v>
      </c>
      <c r="AQ29">
        <v>18207</v>
      </c>
      <c r="AR29" s="12">
        <f t="shared" si="8"/>
        <v>0.35711903967989328</v>
      </c>
      <c r="AS29" s="13">
        <f t="shared" si="24"/>
        <v>157.46249999999878</v>
      </c>
      <c r="AU29">
        <v>12.324999999999999</v>
      </c>
      <c r="AV29">
        <v>4387</v>
      </c>
      <c r="AW29" s="12">
        <f t="shared" si="9"/>
        <v>9.2022738237576826E-2</v>
      </c>
      <c r="AX29" s="13">
        <f t="shared" si="18"/>
        <v>27.996499999998694</v>
      </c>
      <c r="AZ29">
        <v>12.326000000000001</v>
      </c>
      <c r="BA29">
        <v>3673</v>
      </c>
      <c r="BB29" s="12">
        <f t="shared" si="10"/>
        <v>9.1365886420735801E-2</v>
      </c>
      <c r="BC29" s="13">
        <f t="shared" si="19"/>
        <v>28.128000000003148</v>
      </c>
      <c r="BE29">
        <v>12.324</v>
      </c>
      <c r="BF29">
        <v>5366</v>
      </c>
      <c r="BG29" s="12">
        <f t="shared" si="11"/>
        <v>0.10525076986446462</v>
      </c>
      <c r="BH29" s="13">
        <f t="shared" si="20"/>
        <v>35.843499999998329</v>
      </c>
    </row>
    <row r="30" spans="2:68" x14ac:dyDescent="0.2">
      <c r="B30">
        <v>12.532</v>
      </c>
      <c r="C30">
        <v>5943</v>
      </c>
      <c r="D30" s="12">
        <f t="shared" si="0"/>
        <v>0.12466175822792776</v>
      </c>
      <c r="E30" s="13">
        <f t="shared" si="12"/>
        <v>41.870499999998046</v>
      </c>
      <c r="G30">
        <v>12.532999999999999</v>
      </c>
      <c r="H30">
        <v>5706</v>
      </c>
      <c r="I30" s="12">
        <f t="shared" si="1"/>
        <v>0.14193676774209596</v>
      </c>
      <c r="J30" s="13">
        <f t="shared" si="13"/>
        <v>36.497999999998292</v>
      </c>
      <c r="L30">
        <v>12.532</v>
      </c>
      <c r="M30">
        <v>8428</v>
      </c>
      <c r="N30" s="12">
        <f t="shared" si="2"/>
        <v>0.16531000529588294</v>
      </c>
      <c r="O30" s="13">
        <f t="shared" si="14"/>
        <v>67.116000000007517</v>
      </c>
      <c r="Q30">
        <v>13.932</v>
      </c>
      <c r="R30">
        <v>6111</v>
      </c>
      <c r="S30" s="12">
        <f t="shared" si="3"/>
        <v>0.12818576552765718</v>
      </c>
      <c r="T30" s="13">
        <f t="shared" si="15"/>
        <v>37.995999999998226</v>
      </c>
      <c r="V30">
        <v>13.932</v>
      </c>
      <c r="W30">
        <v>6343</v>
      </c>
      <c r="X30" s="12">
        <f t="shared" si="4"/>
        <v>0.15778214472276808</v>
      </c>
      <c r="Y30" s="13">
        <f t="shared" si="16"/>
        <v>37.789499999998235</v>
      </c>
      <c r="AA30">
        <v>13.930999999999999</v>
      </c>
      <c r="AB30">
        <v>7152</v>
      </c>
      <c r="AC30" s="12">
        <f t="shared" si="5"/>
        <v>0.14028205480258124</v>
      </c>
      <c r="AD30" s="13">
        <f t="shared" si="17"/>
        <v>53.854499999997486</v>
      </c>
      <c r="AF30">
        <v>12.138999999999999</v>
      </c>
      <c r="AG30">
        <v>16936</v>
      </c>
      <c r="AH30" s="12">
        <f t="shared" si="6"/>
        <v>0.35525349778700732</v>
      </c>
      <c r="AI30" s="13">
        <f t="shared" si="22"/>
        <v>103.77849999999515</v>
      </c>
      <c r="AK30">
        <v>12.14</v>
      </c>
      <c r="AL30">
        <v>10409</v>
      </c>
      <c r="AM30" s="12">
        <f t="shared" si="7"/>
        <v>0.25892390736548843</v>
      </c>
      <c r="AN30" s="13">
        <f t="shared" si="23"/>
        <v>62.891500000013025</v>
      </c>
      <c r="AP30">
        <v>12.138</v>
      </c>
      <c r="AQ30">
        <v>20344</v>
      </c>
      <c r="AR30" s="12">
        <f t="shared" si="8"/>
        <v>0.39903497244179431</v>
      </c>
      <c r="AS30" s="13">
        <f t="shared" si="24"/>
        <v>134.9284999999937</v>
      </c>
      <c r="AU30">
        <v>12.332000000000001</v>
      </c>
      <c r="AV30">
        <v>5346</v>
      </c>
      <c r="AW30" s="12">
        <f t="shared" si="9"/>
        <v>0.11213894657353218</v>
      </c>
      <c r="AX30" s="13">
        <f t="shared" si="18"/>
        <v>34.065500000007056</v>
      </c>
      <c r="AZ30">
        <v>12.333</v>
      </c>
      <c r="BA30">
        <v>4470</v>
      </c>
      <c r="BB30" s="12">
        <f t="shared" si="10"/>
        <v>0.11119126389890799</v>
      </c>
      <c r="BC30" s="13">
        <f t="shared" si="19"/>
        <v>28.500499999998667</v>
      </c>
      <c r="BE30">
        <v>12.331</v>
      </c>
      <c r="BF30">
        <v>6456</v>
      </c>
      <c r="BG30" s="12">
        <f t="shared" si="11"/>
        <v>0.12663044544259852</v>
      </c>
      <c r="BH30" s="13">
        <f t="shared" si="20"/>
        <v>41.37699999999807</v>
      </c>
    </row>
    <row r="31" spans="2:68" x14ac:dyDescent="0.2">
      <c r="B31">
        <v>12.54</v>
      </c>
      <c r="C31">
        <v>6162</v>
      </c>
      <c r="D31" s="12">
        <f t="shared" si="0"/>
        <v>0.12925555345793216</v>
      </c>
      <c r="E31" s="13">
        <f t="shared" si="12"/>
        <v>48.419999999994673</v>
      </c>
      <c r="G31">
        <v>12.54</v>
      </c>
      <c r="H31">
        <v>4921</v>
      </c>
      <c r="I31" s="12">
        <f t="shared" si="1"/>
        <v>0.12240989030123629</v>
      </c>
      <c r="J31" s="13">
        <f t="shared" si="13"/>
        <v>37.194499999998264</v>
      </c>
      <c r="L31">
        <v>12.539</v>
      </c>
      <c r="M31">
        <v>8103</v>
      </c>
      <c r="N31" s="12">
        <f t="shared" si="2"/>
        <v>0.15893533138497146</v>
      </c>
      <c r="O31" s="13">
        <f t="shared" si="14"/>
        <v>57.858499999997299</v>
      </c>
      <c r="Q31">
        <v>13.939</v>
      </c>
      <c r="R31">
        <v>6520</v>
      </c>
      <c r="S31" s="12">
        <f t="shared" si="3"/>
        <v>0.1367650452037841</v>
      </c>
      <c r="T31" s="13">
        <f t="shared" si="15"/>
        <v>44.20849999999794</v>
      </c>
      <c r="V31">
        <v>13.94</v>
      </c>
      <c r="W31">
        <v>5413</v>
      </c>
      <c r="X31" s="12">
        <f t="shared" si="4"/>
        <v>0.13464839183104899</v>
      </c>
      <c r="Y31" s="13">
        <f t="shared" si="16"/>
        <v>47.023999999994814</v>
      </c>
      <c r="AA31">
        <v>13.938000000000001</v>
      </c>
      <c r="AB31">
        <v>9190</v>
      </c>
      <c r="AC31" s="12">
        <f t="shared" si="5"/>
        <v>0.18025616381931231</v>
      </c>
      <c r="AD31" s="13">
        <f t="shared" si="17"/>
        <v>57.19700000001184</v>
      </c>
      <c r="AF31">
        <v>12.146000000000001</v>
      </c>
      <c r="AG31">
        <v>21816</v>
      </c>
      <c r="AH31" s="12">
        <f t="shared" si="6"/>
        <v>0.45761751935057582</v>
      </c>
      <c r="AI31" s="13">
        <f t="shared" si="22"/>
        <v>135.63200000002809</v>
      </c>
      <c r="AK31">
        <v>12.147</v>
      </c>
      <c r="AL31">
        <v>17877</v>
      </c>
      <c r="AM31" s="12">
        <f t="shared" si="7"/>
        <v>0.44469043058630381</v>
      </c>
      <c r="AN31" s="13">
        <f t="shared" si="23"/>
        <v>99.000999999995386</v>
      </c>
      <c r="AP31">
        <v>12.145</v>
      </c>
      <c r="AQ31">
        <v>30685</v>
      </c>
      <c r="AR31" s="12">
        <f t="shared" si="8"/>
        <v>0.60186728909636544</v>
      </c>
      <c r="AS31" s="13">
        <f t="shared" si="24"/>
        <v>178.60149999999169</v>
      </c>
      <c r="AU31">
        <v>12.339</v>
      </c>
      <c r="AV31">
        <v>5080</v>
      </c>
      <c r="AW31" s="12">
        <f t="shared" si="9"/>
        <v>0.10655926834896062</v>
      </c>
      <c r="AX31" s="13">
        <f t="shared" si="18"/>
        <v>36.490999999998294</v>
      </c>
      <c r="AZ31">
        <v>12.34</v>
      </c>
      <c r="BA31">
        <v>3454</v>
      </c>
      <c r="BB31" s="12">
        <f t="shared" si="10"/>
        <v>8.5918260739782593E-2</v>
      </c>
      <c r="BC31" s="13">
        <f t="shared" si="19"/>
        <v>27.733999999998705</v>
      </c>
      <c r="BE31">
        <v>12.339</v>
      </c>
      <c r="BF31">
        <v>4952</v>
      </c>
      <c r="BG31" s="12">
        <f t="shared" si="11"/>
        <v>9.7130416021026622E-2</v>
      </c>
      <c r="BH31" s="13">
        <f t="shared" si="20"/>
        <v>45.632000000005107</v>
      </c>
    </row>
    <row r="32" spans="2:68" x14ac:dyDescent="0.2">
      <c r="B32">
        <v>12.547000000000001</v>
      </c>
      <c r="C32">
        <v>5703</v>
      </c>
      <c r="D32" s="12">
        <f t="shared" si="0"/>
        <v>0.11962746208545717</v>
      </c>
      <c r="E32" s="13">
        <f t="shared" si="12"/>
        <v>41.527500000008594</v>
      </c>
      <c r="G32">
        <v>12.547000000000001</v>
      </c>
      <c r="H32">
        <v>6184</v>
      </c>
      <c r="I32" s="12">
        <f t="shared" si="1"/>
        <v>0.15382701922837741</v>
      </c>
      <c r="J32" s="13">
        <f t="shared" si="13"/>
        <v>38.86750000000805</v>
      </c>
      <c r="L32">
        <v>12.545999999999999</v>
      </c>
      <c r="M32">
        <v>6858</v>
      </c>
      <c r="N32" s="12">
        <f t="shared" si="2"/>
        <v>0.13451542671086442</v>
      </c>
      <c r="O32" s="13">
        <f t="shared" si="14"/>
        <v>52.363499999997551</v>
      </c>
      <c r="Q32">
        <v>13.946</v>
      </c>
      <c r="R32">
        <v>6665</v>
      </c>
      <c r="S32" s="12">
        <f t="shared" si="3"/>
        <v>0.13980659912319343</v>
      </c>
      <c r="T32" s="13">
        <f t="shared" si="15"/>
        <v>46.147499999997848</v>
      </c>
      <c r="V32">
        <v>13.946999999999999</v>
      </c>
      <c r="W32">
        <v>6730</v>
      </c>
      <c r="X32" s="12">
        <f t="shared" si="4"/>
        <v>0.16740877092609638</v>
      </c>
      <c r="Y32" s="13">
        <f t="shared" si="16"/>
        <v>42.500499999998013</v>
      </c>
      <c r="AA32">
        <v>13.945</v>
      </c>
      <c r="AB32">
        <v>7909</v>
      </c>
      <c r="AC32" s="12">
        <f t="shared" si="5"/>
        <v>0.15513014141968892</v>
      </c>
      <c r="AD32" s="13">
        <f t="shared" si="17"/>
        <v>59.846499999997206</v>
      </c>
      <c r="AF32">
        <v>12.153</v>
      </c>
      <c r="AG32">
        <v>26584</v>
      </c>
      <c r="AH32" s="12">
        <f t="shared" si="6"/>
        <v>0.55763220271432468</v>
      </c>
      <c r="AI32" s="13">
        <f t="shared" si="22"/>
        <v>169.3999999999921</v>
      </c>
      <c r="AK32">
        <v>12.154</v>
      </c>
      <c r="AL32">
        <v>21488</v>
      </c>
      <c r="AM32" s="12">
        <f t="shared" si="7"/>
        <v>0.53451406681425839</v>
      </c>
      <c r="AN32" s="13">
        <f t="shared" si="23"/>
        <v>137.77749999999355</v>
      </c>
      <c r="AP32">
        <v>12.153</v>
      </c>
      <c r="AQ32">
        <v>33897</v>
      </c>
      <c r="AR32" s="12">
        <f t="shared" si="8"/>
        <v>0.66486868171743518</v>
      </c>
      <c r="AS32" s="13">
        <f t="shared" si="24"/>
        <v>258.32800000002891</v>
      </c>
      <c r="AU32">
        <v>12.347</v>
      </c>
      <c r="AV32">
        <v>4622</v>
      </c>
      <c r="AW32" s="12">
        <f t="shared" si="9"/>
        <v>9.6952153210412603E-2</v>
      </c>
      <c r="AX32" s="13">
        <f t="shared" si="18"/>
        <v>38.807999999995729</v>
      </c>
      <c r="AZ32">
        <v>12.347</v>
      </c>
      <c r="BA32">
        <v>4107</v>
      </c>
      <c r="BB32" s="12">
        <f t="shared" si="10"/>
        <v>0.10216163777020472</v>
      </c>
      <c r="BC32" s="13">
        <f t="shared" si="19"/>
        <v>26.463499999998763</v>
      </c>
      <c r="BE32">
        <v>12.346</v>
      </c>
      <c r="BF32">
        <v>4937</v>
      </c>
      <c r="BG32" s="12">
        <f t="shared" si="11"/>
        <v>9.683620030206147E-2</v>
      </c>
      <c r="BH32" s="13">
        <f t="shared" si="20"/>
        <v>34.611499999998379</v>
      </c>
    </row>
    <row r="33" spans="2:60" x14ac:dyDescent="0.2">
      <c r="B33">
        <v>12.554</v>
      </c>
      <c r="C33">
        <v>5777</v>
      </c>
      <c r="D33" s="12">
        <f t="shared" si="0"/>
        <v>0.12117970339605227</v>
      </c>
      <c r="E33" s="13">
        <f t="shared" si="12"/>
        <v>40.179999999998124</v>
      </c>
      <c r="G33">
        <v>12.554</v>
      </c>
      <c r="H33">
        <v>5410</v>
      </c>
      <c r="I33" s="12">
        <f t="shared" si="1"/>
        <v>0.13457376682172084</v>
      </c>
      <c r="J33" s="13">
        <f t="shared" si="13"/>
        <v>40.578999999998103</v>
      </c>
      <c r="L33">
        <v>12.553000000000001</v>
      </c>
      <c r="M33">
        <v>6556</v>
      </c>
      <c r="N33" s="12">
        <f t="shared" si="2"/>
        <v>0.12859188356903281</v>
      </c>
      <c r="O33" s="13">
        <f t="shared" si="14"/>
        <v>46.949000000009718</v>
      </c>
      <c r="Q33">
        <v>13.952999999999999</v>
      </c>
      <c r="R33">
        <v>6538</v>
      </c>
      <c r="S33" s="12">
        <f t="shared" si="3"/>
        <v>0.1371426174144694</v>
      </c>
      <c r="T33" s="13">
        <f t="shared" si="15"/>
        <v>46.210499999997836</v>
      </c>
      <c r="V33">
        <v>13.954000000000001</v>
      </c>
      <c r="W33">
        <v>6485</v>
      </c>
      <c r="X33" s="12">
        <f t="shared" si="4"/>
        <v>0.16131439516429941</v>
      </c>
      <c r="Y33" s="13">
        <f t="shared" si="16"/>
        <v>46.252500000009583</v>
      </c>
      <c r="AA33">
        <v>13.952</v>
      </c>
      <c r="AB33">
        <v>6969</v>
      </c>
      <c r="AC33" s="12">
        <f t="shared" si="5"/>
        <v>0.13669262303120647</v>
      </c>
      <c r="AD33" s="13">
        <f t="shared" si="17"/>
        <v>52.072999999997563</v>
      </c>
      <c r="AF33">
        <v>12.161</v>
      </c>
      <c r="AG33">
        <v>32440</v>
      </c>
      <c r="AH33" s="12">
        <f t="shared" si="6"/>
        <v>0.68046902859060687</v>
      </c>
      <c r="AI33" s="13">
        <f t="shared" si="22"/>
        <v>236.095999999974</v>
      </c>
      <c r="AK33">
        <v>12.161</v>
      </c>
      <c r="AL33">
        <v>26360</v>
      </c>
      <c r="AM33" s="12">
        <f t="shared" si="7"/>
        <v>0.65570508196313526</v>
      </c>
      <c r="AN33" s="13">
        <f t="shared" si="23"/>
        <v>167.46799999999217</v>
      </c>
      <c r="AP33">
        <v>12.16</v>
      </c>
      <c r="AQ33">
        <v>43461</v>
      </c>
      <c r="AR33" s="12">
        <f t="shared" si="8"/>
        <v>0.85246062412961188</v>
      </c>
      <c r="AS33" s="13">
        <f t="shared" si="24"/>
        <v>270.75299999998737</v>
      </c>
      <c r="AU33">
        <v>12.353999999999999</v>
      </c>
      <c r="AV33">
        <v>5608</v>
      </c>
      <c r="AW33" s="12">
        <f t="shared" si="9"/>
        <v>0.1176347198623959</v>
      </c>
      <c r="AX33" s="13">
        <f t="shared" si="18"/>
        <v>35.80499999999833</v>
      </c>
      <c r="AZ33">
        <v>12.353999999999999</v>
      </c>
      <c r="BA33">
        <v>4160</v>
      </c>
      <c r="BB33" s="12">
        <f t="shared" si="10"/>
        <v>0.10348001293500161</v>
      </c>
      <c r="BC33" s="13">
        <f t="shared" si="19"/>
        <v>28.93449999999865</v>
      </c>
      <c r="BE33">
        <v>12.353</v>
      </c>
      <c r="BF33">
        <v>5979</v>
      </c>
      <c r="BG33" s="12">
        <f t="shared" si="11"/>
        <v>0.1172743855795069</v>
      </c>
      <c r="BH33" s="13">
        <f t="shared" si="20"/>
        <v>38.205999999998213</v>
      </c>
    </row>
    <row r="34" spans="2:60" x14ac:dyDescent="0.2">
      <c r="B34">
        <v>12.561</v>
      </c>
      <c r="C34">
        <v>5989</v>
      </c>
      <c r="D34" s="12">
        <f t="shared" si="0"/>
        <v>0.12562666498856795</v>
      </c>
      <c r="E34" s="13">
        <f t="shared" si="12"/>
        <v>41.180999999998079</v>
      </c>
      <c r="G34">
        <v>12.561999999999999</v>
      </c>
      <c r="H34">
        <v>5753</v>
      </c>
      <c r="I34" s="12">
        <f t="shared" si="1"/>
        <v>0.14310589288823661</v>
      </c>
      <c r="J34" s="13">
        <f t="shared" si="13"/>
        <v>44.651999999995084</v>
      </c>
      <c r="L34">
        <v>12.56</v>
      </c>
      <c r="M34">
        <v>5594</v>
      </c>
      <c r="N34" s="12">
        <f t="shared" si="2"/>
        <v>0.10972284879273483</v>
      </c>
      <c r="O34" s="13">
        <f t="shared" si="14"/>
        <v>42.524999999998009</v>
      </c>
      <c r="Q34">
        <v>13.96</v>
      </c>
      <c r="R34">
        <v>5713</v>
      </c>
      <c r="S34" s="12">
        <f t="shared" si="3"/>
        <v>0.11983722442472679</v>
      </c>
      <c r="T34" s="13">
        <f t="shared" si="15"/>
        <v>42.878500000008884</v>
      </c>
      <c r="V34">
        <v>13.961</v>
      </c>
      <c r="W34">
        <v>5692</v>
      </c>
      <c r="X34" s="12">
        <f t="shared" si="4"/>
        <v>0.1415885176985647</v>
      </c>
      <c r="Y34" s="13">
        <f t="shared" si="16"/>
        <v>42.619499999998013</v>
      </c>
      <c r="AA34">
        <v>13.96</v>
      </c>
      <c r="AB34">
        <v>7935</v>
      </c>
      <c r="AC34" s="12">
        <f t="shared" si="5"/>
        <v>0.15564011533256183</v>
      </c>
      <c r="AD34" s="13">
        <f t="shared" si="17"/>
        <v>59.616000000006672</v>
      </c>
      <c r="AF34">
        <v>12.167999999999999</v>
      </c>
      <c r="AG34">
        <v>37419</v>
      </c>
      <c r="AH34" s="12">
        <f t="shared" si="6"/>
        <v>0.78490969731294447</v>
      </c>
      <c r="AI34" s="13">
        <f t="shared" si="22"/>
        <v>244.50649999998859</v>
      </c>
      <c r="AK34">
        <v>12.167999999999999</v>
      </c>
      <c r="AL34">
        <v>31094</v>
      </c>
      <c r="AM34" s="12">
        <f t="shared" si="7"/>
        <v>0.77346334668291838</v>
      </c>
      <c r="AN34" s="13">
        <f t="shared" si="23"/>
        <v>201.08899999999062</v>
      </c>
      <c r="AP34">
        <v>12.167</v>
      </c>
      <c r="AQ34">
        <v>50983</v>
      </c>
      <c r="AR34" s="12">
        <f t="shared" si="8"/>
        <v>1</v>
      </c>
      <c r="AS34" s="13">
        <f t="shared" si="24"/>
        <v>330.55399999998457</v>
      </c>
      <c r="AU34">
        <v>12.361000000000001</v>
      </c>
      <c r="AV34">
        <v>5077</v>
      </c>
      <c r="AW34" s="12">
        <f t="shared" si="9"/>
        <v>0.10649633964717975</v>
      </c>
      <c r="AX34" s="13">
        <f t="shared" si="18"/>
        <v>37.397500000007746</v>
      </c>
      <c r="AZ34">
        <v>12.361000000000001</v>
      </c>
      <c r="BA34">
        <v>3372</v>
      </c>
      <c r="BB34" s="12">
        <f t="shared" si="10"/>
        <v>8.3878510484813817E-2</v>
      </c>
      <c r="BC34" s="13">
        <f t="shared" si="19"/>
        <v>26.362000000005459</v>
      </c>
      <c r="BE34">
        <v>12.36</v>
      </c>
      <c r="BF34">
        <v>4982</v>
      </c>
      <c r="BG34" s="12">
        <f t="shared" si="11"/>
        <v>9.7718847458956912E-2</v>
      </c>
      <c r="BH34" s="13">
        <f t="shared" si="20"/>
        <v>38.363499999998211</v>
      </c>
    </row>
    <row r="35" spans="2:60" x14ac:dyDescent="0.2">
      <c r="B35">
        <v>12.568</v>
      </c>
      <c r="C35">
        <v>4722</v>
      </c>
      <c r="D35" s="12">
        <f t="shared" si="0"/>
        <v>9.904977660310868E-2</v>
      </c>
      <c r="E35" s="13">
        <f t="shared" si="12"/>
        <v>37.488499999998247</v>
      </c>
      <c r="G35">
        <v>12.569000000000001</v>
      </c>
      <c r="H35">
        <v>4923</v>
      </c>
      <c r="I35" s="12">
        <f t="shared" si="1"/>
        <v>0.12245964030745504</v>
      </c>
      <c r="J35" s="13">
        <f t="shared" si="13"/>
        <v>37.36600000000773</v>
      </c>
      <c r="L35">
        <v>12.567</v>
      </c>
      <c r="M35">
        <v>4608</v>
      </c>
      <c r="N35" s="12">
        <f t="shared" si="2"/>
        <v>9.0383068866092625E-2</v>
      </c>
      <c r="O35" s="13">
        <f t="shared" si="14"/>
        <v>35.706999999998331</v>
      </c>
      <c r="Q35">
        <v>13.968</v>
      </c>
      <c r="R35">
        <v>5695</v>
      </c>
      <c r="S35" s="12">
        <f t="shared" si="3"/>
        <v>0.11945965221404149</v>
      </c>
      <c r="T35" s="13">
        <f t="shared" si="15"/>
        <v>45.631999999994974</v>
      </c>
      <c r="V35">
        <v>13.968</v>
      </c>
      <c r="W35">
        <v>5259</v>
      </c>
      <c r="X35" s="12">
        <f t="shared" si="4"/>
        <v>0.13081764135220517</v>
      </c>
      <c r="Y35" s="13">
        <f t="shared" si="16"/>
        <v>38.328499999998215</v>
      </c>
      <c r="AA35">
        <v>13.967000000000001</v>
      </c>
      <c r="AB35">
        <v>7705</v>
      </c>
      <c r="AC35" s="12">
        <f t="shared" si="5"/>
        <v>0.15112880764176295</v>
      </c>
      <c r="AD35" s="13">
        <f t="shared" si="17"/>
        <v>54.739999999997444</v>
      </c>
      <c r="AF35">
        <v>12.175000000000001</v>
      </c>
      <c r="AG35">
        <v>39613</v>
      </c>
      <c r="AH35" s="12">
        <f t="shared" si="6"/>
        <v>0.83093155454869627</v>
      </c>
      <c r="AI35" s="13">
        <f t="shared" si="22"/>
        <v>269.61200000005579</v>
      </c>
      <c r="AK35">
        <v>12.175000000000001</v>
      </c>
      <c r="AL35">
        <v>33941</v>
      </c>
      <c r="AM35" s="12">
        <f t="shared" si="7"/>
        <v>0.84428248053531008</v>
      </c>
      <c r="AN35" s="13">
        <f t="shared" si="23"/>
        <v>227.62250000004713</v>
      </c>
      <c r="AP35">
        <v>12.173999999999999</v>
      </c>
      <c r="AQ35">
        <v>48827</v>
      </c>
      <c r="AR35" s="12">
        <f t="shared" si="8"/>
        <v>0.95771139399407645</v>
      </c>
      <c r="AS35" s="13">
        <f t="shared" si="24"/>
        <v>349.33499999998367</v>
      </c>
      <c r="AU35">
        <v>12.368</v>
      </c>
      <c r="AV35">
        <v>5756</v>
      </c>
      <c r="AW35" s="12">
        <f t="shared" si="9"/>
        <v>0.12073920248358609</v>
      </c>
      <c r="AX35" s="13">
        <f t="shared" si="18"/>
        <v>37.915499999998225</v>
      </c>
      <c r="AZ35">
        <v>12.368</v>
      </c>
      <c r="BA35">
        <v>4281</v>
      </c>
      <c r="BB35" s="12">
        <f t="shared" si="10"/>
        <v>0.10648988831123604</v>
      </c>
      <c r="BC35" s="13">
        <f t="shared" si="19"/>
        <v>26.785499999998748</v>
      </c>
      <c r="BE35">
        <v>12.367000000000001</v>
      </c>
      <c r="BF35">
        <v>3761</v>
      </c>
      <c r="BG35" s="12">
        <f t="shared" si="11"/>
        <v>7.3769687935194089E-2</v>
      </c>
      <c r="BH35" s="13">
        <f t="shared" si="20"/>
        <v>30.600500000006335</v>
      </c>
    </row>
    <row r="36" spans="2:60" x14ac:dyDescent="0.2">
      <c r="B36">
        <v>12.574999999999999</v>
      </c>
      <c r="C36">
        <v>5725</v>
      </c>
      <c r="D36" s="12">
        <f t="shared" si="0"/>
        <v>0.12008893923185031</v>
      </c>
      <c r="E36" s="13">
        <f t="shared" si="12"/>
        <v>36.56449999999829</v>
      </c>
      <c r="G36">
        <v>12.576000000000001</v>
      </c>
      <c r="H36">
        <v>4828</v>
      </c>
      <c r="I36" s="12">
        <f t="shared" si="1"/>
        <v>0.12009651501206438</v>
      </c>
      <c r="J36" s="13">
        <f t="shared" si="13"/>
        <v>34.128499999998404</v>
      </c>
      <c r="L36">
        <v>12.574999999999999</v>
      </c>
      <c r="M36">
        <v>5359</v>
      </c>
      <c r="N36" s="12">
        <f t="shared" si="2"/>
        <v>0.10511346919561422</v>
      </c>
      <c r="O36" s="13">
        <f t="shared" si="14"/>
        <v>39.867999999995611</v>
      </c>
      <c r="Q36">
        <v>13.975</v>
      </c>
      <c r="R36">
        <v>5754</v>
      </c>
      <c r="S36" s="12">
        <f t="shared" si="3"/>
        <v>0.12069725001573217</v>
      </c>
      <c r="T36" s="13">
        <f t="shared" si="15"/>
        <v>40.071499999998132</v>
      </c>
      <c r="V36">
        <v>13.975</v>
      </c>
      <c r="W36">
        <v>5239</v>
      </c>
      <c r="X36" s="12">
        <f t="shared" si="4"/>
        <v>0.13032014129001765</v>
      </c>
      <c r="Y36" s="13">
        <f t="shared" si="16"/>
        <v>36.74299999999829</v>
      </c>
      <c r="AA36">
        <v>13.974</v>
      </c>
      <c r="AB36">
        <v>5552</v>
      </c>
      <c r="AC36" s="12">
        <f t="shared" si="5"/>
        <v>0.10889904477963243</v>
      </c>
      <c r="AD36" s="13">
        <f t="shared" si="17"/>
        <v>46.399499999997836</v>
      </c>
      <c r="AF36">
        <v>12.182</v>
      </c>
      <c r="AG36">
        <v>41809</v>
      </c>
      <c r="AH36" s="12">
        <f t="shared" si="6"/>
        <v>0.87699536425230218</v>
      </c>
      <c r="AI36" s="13">
        <f t="shared" si="22"/>
        <v>284.97699999998667</v>
      </c>
      <c r="AK36">
        <v>12.183</v>
      </c>
      <c r="AL36">
        <v>37093</v>
      </c>
      <c r="AM36" s="12">
        <f t="shared" si="7"/>
        <v>0.92268849033606126</v>
      </c>
      <c r="AN36" s="13">
        <f t="shared" si="23"/>
        <v>284.1359999999687</v>
      </c>
      <c r="AP36">
        <v>12.180999999999999</v>
      </c>
      <c r="AQ36">
        <v>48964</v>
      </c>
      <c r="AR36" s="12">
        <f t="shared" si="8"/>
        <v>0.96039856422729142</v>
      </c>
      <c r="AS36" s="13">
        <f t="shared" si="24"/>
        <v>342.26849999998399</v>
      </c>
      <c r="AU36">
        <v>12.375</v>
      </c>
      <c r="AV36">
        <v>4060</v>
      </c>
      <c r="AW36" s="12">
        <f t="shared" si="9"/>
        <v>8.5163509743460653E-2</v>
      </c>
      <c r="AX36" s="13">
        <f t="shared" si="18"/>
        <v>34.355999999998396</v>
      </c>
      <c r="AZ36">
        <v>12.375999999999999</v>
      </c>
      <c r="BA36">
        <v>3900</v>
      </c>
      <c r="BB36" s="12">
        <f t="shared" si="10"/>
        <v>9.7012512126564018E-2</v>
      </c>
      <c r="BC36" s="13">
        <f t="shared" si="19"/>
        <v>32.723999999996394</v>
      </c>
      <c r="BE36">
        <v>12.374000000000001</v>
      </c>
      <c r="BF36">
        <v>3932</v>
      </c>
      <c r="BG36" s="12">
        <f t="shared" si="11"/>
        <v>7.7123747131396733E-2</v>
      </c>
      <c r="BH36" s="13">
        <f t="shared" si="20"/>
        <v>26.925499999998742</v>
      </c>
    </row>
    <row r="37" spans="2:60" x14ac:dyDescent="0.2">
      <c r="B37">
        <v>12.582000000000001</v>
      </c>
      <c r="C37">
        <v>4103</v>
      </c>
      <c r="D37" s="12">
        <f t="shared" si="0"/>
        <v>8.606548780231997E-2</v>
      </c>
      <c r="E37" s="13">
        <f t="shared" si="12"/>
        <v>34.398000000007123</v>
      </c>
      <c r="G37">
        <v>12.583</v>
      </c>
      <c r="H37">
        <v>5077</v>
      </c>
      <c r="I37" s="12">
        <f t="shared" si="1"/>
        <v>0.12629039078629886</v>
      </c>
      <c r="J37" s="13">
        <f t="shared" si="13"/>
        <v>34.667499999998384</v>
      </c>
      <c r="L37">
        <v>12.582000000000001</v>
      </c>
      <c r="M37">
        <v>4201</v>
      </c>
      <c r="N37" s="12">
        <f t="shared" si="2"/>
        <v>8.2400015691505013E-2</v>
      </c>
      <c r="O37" s="13">
        <f t="shared" si="14"/>
        <v>33.460000000006929</v>
      </c>
      <c r="Q37">
        <v>13.981999999999999</v>
      </c>
      <c r="R37">
        <v>4594</v>
      </c>
      <c r="S37" s="12">
        <f t="shared" si="3"/>
        <v>9.6364818660457707E-2</v>
      </c>
      <c r="T37" s="13">
        <f t="shared" si="15"/>
        <v>36.217999999998305</v>
      </c>
      <c r="V37">
        <v>13.981999999999999</v>
      </c>
      <c r="W37">
        <v>5379</v>
      </c>
      <c r="X37" s="12">
        <f t="shared" si="4"/>
        <v>0.13380264172533021</v>
      </c>
      <c r="Y37" s="13">
        <f t="shared" si="16"/>
        <v>37.162999999998263</v>
      </c>
      <c r="AA37">
        <v>13.981</v>
      </c>
      <c r="AB37">
        <v>4612</v>
      </c>
      <c r="AC37" s="12">
        <f t="shared" si="5"/>
        <v>9.0461526391149988E-2</v>
      </c>
      <c r="AD37" s="13">
        <f t="shared" si="17"/>
        <v>35.573999999998335</v>
      </c>
      <c r="AF37">
        <v>12.189</v>
      </c>
      <c r="AG37">
        <v>47673</v>
      </c>
      <c r="AH37" s="12">
        <f t="shared" si="6"/>
        <v>1</v>
      </c>
      <c r="AI37" s="13">
        <f t="shared" si="22"/>
        <v>313.18699999998535</v>
      </c>
      <c r="AK37">
        <v>12.19</v>
      </c>
      <c r="AL37">
        <v>36060</v>
      </c>
      <c r="AM37" s="12">
        <f t="shared" si="7"/>
        <v>0.89699261212407655</v>
      </c>
      <c r="AN37" s="13">
        <f t="shared" si="23"/>
        <v>256.03549999998808</v>
      </c>
      <c r="AP37">
        <v>12.188000000000001</v>
      </c>
      <c r="AQ37">
        <v>50594</v>
      </c>
      <c r="AR37" s="12">
        <f t="shared" si="8"/>
        <v>0.99237000568817058</v>
      </c>
      <c r="AS37" s="13">
        <f t="shared" si="24"/>
        <v>348.45300000007217</v>
      </c>
      <c r="AU37">
        <v>12.382</v>
      </c>
      <c r="AV37">
        <v>3787</v>
      </c>
      <c r="AW37" s="12">
        <f t="shared" si="9"/>
        <v>7.9436997881400379E-2</v>
      </c>
      <c r="AX37" s="13">
        <f t="shared" si="18"/>
        <v>27.464499999998718</v>
      </c>
      <c r="AZ37">
        <v>12.382999999999999</v>
      </c>
      <c r="BA37">
        <v>3839</v>
      </c>
      <c r="BB37" s="12">
        <f t="shared" si="10"/>
        <v>9.5495136936892114E-2</v>
      </c>
      <c r="BC37" s="13">
        <f t="shared" si="19"/>
        <v>27.086499999998736</v>
      </c>
      <c r="BE37">
        <v>12.381</v>
      </c>
      <c r="BF37">
        <v>4130</v>
      </c>
      <c r="BG37" s="12">
        <f t="shared" si="11"/>
        <v>8.1007394621736659E-2</v>
      </c>
      <c r="BH37" s="13">
        <f t="shared" si="20"/>
        <v>28.216999999998684</v>
      </c>
    </row>
    <row r="38" spans="2:60" x14ac:dyDescent="0.2">
      <c r="B38">
        <v>12.59</v>
      </c>
      <c r="C38">
        <v>3840</v>
      </c>
      <c r="D38" s="12">
        <f t="shared" si="0"/>
        <v>8.0548738279529297E-2</v>
      </c>
      <c r="E38" s="13">
        <f t="shared" si="12"/>
        <v>31.771999999996503</v>
      </c>
      <c r="G38">
        <v>12.59</v>
      </c>
      <c r="H38">
        <v>3289</v>
      </c>
      <c r="I38" s="12">
        <f t="shared" si="1"/>
        <v>8.1813885226735647E-2</v>
      </c>
      <c r="J38" s="13">
        <f t="shared" si="13"/>
        <v>29.280999999998631</v>
      </c>
      <c r="L38">
        <v>12.589</v>
      </c>
      <c r="M38">
        <v>3597</v>
      </c>
      <c r="N38" s="12">
        <f t="shared" si="2"/>
        <v>7.055292940784183E-2</v>
      </c>
      <c r="O38" s="13">
        <f t="shared" si="14"/>
        <v>27.292999999998724</v>
      </c>
      <c r="Q38">
        <v>13.989000000000001</v>
      </c>
      <c r="R38">
        <v>3913</v>
      </c>
      <c r="S38" s="12">
        <f t="shared" si="3"/>
        <v>8.2080003356197431E-2</v>
      </c>
      <c r="T38" s="13">
        <f t="shared" si="15"/>
        <v>29.774500000006164</v>
      </c>
      <c r="V38">
        <v>13.99</v>
      </c>
      <c r="W38">
        <v>4535</v>
      </c>
      <c r="X38" s="12">
        <f t="shared" si="4"/>
        <v>0.11280813910101739</v>
      </c>
      <c r="Y38" s="13">
        <f t="shared" si="16"/>
        <v>39.65600000000444</v>
      </c>
      <c r="AA38">
        <v>13.988</v>
      </c>
      <c r="AB38">
        <v>4895</v>
      </c>
      <c r="AC38" s="12">
        <f t="shared" si="5"/>
        <v>9.6012396288959065E-2</v>
      </c>
      <c r="AD38" s="13">
        <f t="shared" si="17"/>
        <v>33.274499999998447</v>
      </c>
      <c r="AF38">
        <v>12.196</v>
      </c>
      <c r="AG38">
        <v>46082</v>
      </c>
      <c r="AH38" s="12">
        <f t="shared" si="6"/>
        <v>0.96662681182220545</v>
      </c>
      <c r="AI38" s="13">
        <f t="shared" si="22"/>
        <v>328.14249999998469</v>
      </c>
      <c r="AK38">
        <v>12.196999999999999</v>
      </c>
      <c r="AL38">
        <v>40201</v>
      </c>
      <c r="AM38" s="12">
        <f t="shared" si="7"/>
        <v>1</v>
      </c>
      <c r="AN38" s="13">
        <f t="shared" si="23"/>
        <v>266.91349999998755</v>
      </c>
      <c r="AP38">
        <v>12.196</v>
      </c>
      <c r="AQ38">
        <v>47322</v>
      </c>
      <c r="AR38" s="12">
        <f t="shared" si="8"/>
        <v>0.92819175019124023</v>
      </c>
      <c r="AS38" s="13">
        <f t="shared" si="24"/>
        <v>391.66399999995684</v>
      </c>
      <c r="AU38">
        <v>12.388999999999999</v>
      </c>
      <c r="AV38">
        <v>3220</v>
      </c>
      <c r="AW38" s="12">
        <f t="shared" si="9"/>
        <v>6.754347324481362E-2</v>
      </c>
      <c r="AX38" s="13">
        <f t="shared" si="18"/>
        <v>24.524499999998856</v>
      </c>
      <c r="AZ38">
        <v>12.39</v>
      </c>
      <c r="BA38">
        <v>3215</v>
      </c>
      <c r="BB38" s="12">
        <f t="shared" si="10"/>
        <v>7.9973134996641881E-2</v>
      </c>
      <c r="BC38" s="13">
        <f t="shared" si="19"/>
        <v>24.689000000005112</v>
      </c>
      <c r="BE38">
        <v>12.388999999999999</v>
      </c>
      <c r="BF38">
        <v>3956</v>
      </c>
      <c r="BG38" s="12">
        <f t="shared" si="11"/>
        <v>7.7594492281740979E-2</v>
      </c>
      <c r="BH38" s="13">
        <f t="shared" si="20"/>
        <v>32.343999999996441</v>
      </c>
    </row>
    <row r="39" spans="2:60" x14ac:dyDescent="0.2">
      <c r="B39">
        <v>12.597</v>
      </c>
      <c r="C39">
        <v>3261</v>
      </c>
      <c r="D39" s="12">
        <f t="shared" si="0"/>
        <v>6.8403498835819018E-2</v>
      </c>
      <c r="E39" s="13">
        <f t="shared" si="12"/>
        <v>24.853499999998839</v>
      </c>
      <c r="G39">
        <v>12.597</v>
      </c>
      <c r="H39">
        <v>3529</v>
      </c>
      <c r="I39" s="12">
        <f t="shared" si="1"/>
        <v>8.7783885972985753E-2</v>
      </c>
      <c r="J39" s="13">
        <f t="shared" si="13"/>
        <v>23.862999999998884</v>
      </c>
      <c r="L39">
        <v>12.596</v>
      </c>
      <c r="M39">
        <v>2791</v>
      </c>
      <c r="N39" s="12">
        <f t="shared" si="2"/>
        <v>5.4743738108781359E-2</v>
      </c>
      <c r="O39" s="13">
        <f t="shared" si="14"/>
        <v>22.35799999999896</v>
      </c>
      <c r="Q39">
        <v>13.996</v>
      </c>
      <c r="R39">
        <v>3593</v>
      </c>
      <c r="S39" s="12">
        <f t="shared" si="3"/>
        <v>7.5367608499569985E-2</v>
      </c>
      <c r="T39" s="13">
        <f t="shared" si="15"/>
        <v>26.270999999998772</v>
      </c>
      <c r="V39">
        <v>13.997</v>
      </c>
      <c r="W39">
        <v>4523</v>
      </c>
      <c r="X39" s="12">
        <f t="shared" si="4"/>
        <v>0.11250963906370488</v>
      </c>
      <c r="Y39" s="13">
        <f t="shared" si="16"/>
        <v>31.702999999998521</v>
      </c>
      <c r="AA39">
        <v>13.994999999999999</v>
      </c>
      <c r="AB39">
        <v>3902</v>
      </c>
      <c r="AC39" s="12">
        <f t="shared" si="5"/>
        <v>7.6535315693466444E-2</v>
      </c>
      <c r="AD39" s="13">
        <f t="shared" si="17"/>
        <v>30.789499999998561</v>
      </c>
      <c r="AF39">
        <v>12.202999999999999</v>
      </c>
      <c r="AG39">
        <v>43720</v>
      </c>
      <c r="AH39" s="12">
        <f t="shared" si="6"/>
        <v>0.91708094728672418</v>
      </c>
      <c r="AI39" s="13">
        <f t="shared" si="22"/>
        <v>314.30699999998529</v>
      </c>
      <c r="AK39">
        <v>12.204000000000001</v>
      </c>
      <c r="AL39">
        <v>38899</v>
      </c>
      <c r="AM39" s="12">
        <f t="shared" si="7"/>
        <v>0.96761274595159319</v>
      </c>
      <c r="AN39" s="13">
        <f t="shared" si="23"/>
        <v>276.85000000005732</v>
      </c>
      <c r="AP39">
        <v>12.202999999999999</v>
      </c>
      <c r="AQ39">
        <v>46354</v>
      </c>
      <c r="AR39" s="12">
        <f t="shared" si="8"/>
        <v>0.90920502912735612</v>
      </c>
      <c r="AS39" s="13">
        <f t="shared" si="24"/>
        <v>327.86599999998469</v>
      </c>
      <c r="AU39">
        <v>12.397</v>
      </c>
      <c r="AV39">
        <v>3292</v>
      </c>
      <c r="AW39" s="12">
        <f t="shared" si="9"/>
        <v>6.9053762087554801E-2</v>
      </c>
      <c r="AX39" s="13">
        <f t="shared" si="18"/>
        <v>26.048000000002915</v>
      </c>
      <c r="AZ39">
        <v>12.397</v>
      </c>
      <c r="BA39">
        <v>2735</v>
      </c>
      <c r="BB39" s="12">
        <f t="shared" si="10"/>
        <v>6.8033133504141682E-2</v>
      </c>
      <c r="BC39" s="13">
        <f t="shared" si="19"/>
        <v>20.824999999999029</v>
      </c>
      <c r="BE39">
        <v>12.396000000000001</v>
      </c>
      <c r="BF39">
        <v>2421</v>
      </c>
      <c r="BG39" s="3">
        <f t="shared" si="11"/>
        <v>4.7486417040974442E-2</v>
      </c>
      <c r="BH39">
        <f t="shared" si="20"/>
        <v>22.319500000004624</v>
      </c>
    </row>
    <row r="40" spans="2:60" x14ac:dyDescent="0.2">
      <c r="B40">
        <v>12.603999999999999</v>
      </c>
      <c r="C40">
        <v>3184</v>
      </c>
      <c r="D40" s="12">
        <f t="shared" si="0"/>
        <v>6.6788328823443044E-2</v>
      </c>
      <c r="E40" s="13">
        <f t="shared" si="12"/>
        <v>22.557499999998946</v>
      </c>
      <c r="G40">
        <v>12.603999999999999</v>
      </c>
      <c r="H40">
        <v>2337</v>
      </c>
      <c r="I40" s="12">
        <f t="shared" si="1"/>
        <v>5.8132882266610286E-2</v>
      </c>
      <c r="J40" s="13">
        <f t="shared" si="13"/>
        <v>20.53099999999904</v>
      </c>
      <c r="L40">
        <v>12.603</v>
      </c>
      <c r="M40">
        <v>3762</v>
      </c>
      <c r="N40" s="12">
        <f t="shared" si="2"/>
        <v>7.378930231645843E-2</v>
      </c>
      <c r="O40" s="13">
        <f t="shared" si="14"/>
        <v>22.935499999998932</v>
      </c>
      <c r="Q40">
        <v>14.003</v>
      </c>
      <c r="R40">
        <v>3069</v>
      </c>
      <c r="S40" s="12">
        <f t="shared" si="3"/>
        <v>6.4376061921842559E-2</v>
      </c>
      <c r="T40" s="13">
        <f t="shared" si="15"/>
        <v>23.316999999998909</v>
      </c>
      <c r="V40">
        <v>14.004</v>
      </c>
      <c r="W40">
        <v>3382</v>
      </c>
      <c r="X40" s="12">
        <f t="shared" si="4"/>
        <v>8.4127260515907562E-2</v>
      </c>
      <c r="Y40" s="13">
        <f t="shared" si="16"/>
        <v>27.667499999998707</v>
      </c>
      <c r="AA40">
        <v>14.003</v>
      </c>
      <c r="AB40">
        <v>3031</v>
      </c>
      <c r="AC40" s="12">
        <f t="shared" si="5"/>
        <v>5.9451189612223683E-2</v>
      </c>
      <c r="AD40" s="13">
        <f t="shared" si="17"/>
        <v>27.732000000003101</v>
      </c>
      <c r="AF40">
        <v>12.211</v>
      </c>
      <c r="AG40">
        <v>43190</v>
      </c>
      <c r="AH40" s="12">
        <f t="shared" si="6"/>
        <v>0.90596354330543494</v>
      </c>
      <c r="AI40" s="13">
        <f t="shared" si="22"/>
        <v>347.64000000003892</v>
      </c>
      <c r="AK40">
        <v>12.211</v>
      </c>
      <c r="AL40">
        <v>36369</v>
      </c>
      <c r="AM40" s="12">
        <f t="shared" si="7"/>
        <v>0.90467898808487346</v>
      </c>
      <c r="AN40" s="13">
        <f t="shared" si="23"/>
        <v>263.43799999998771</v>
      </c>
      <c r="AP40">
        <v>12.21</v>
      </c>
      <c r="AQ40">
        <v>40930</v>
      </c>
      <c r="AR40" s="12">
        <f t="shared" si="8"/>
        <v>0.80281662514955965</v>
      </c>
      <c r="AS40" s="13">
        <f t="shared" si="24"/>
        <v>305.49400000006324</v>
      </c>
      <c r="AU40">
        <v>12.404</v>
      </c>
      <c r="AV40">
        <v>2035</v>
      </c>
      <c r="AW40" s="12">
        <f t="shared" si="9"/>
        <v>4.2686636041365134E-2</v>
      </c>
      <c r="AX40" s="13">
        <f t="shared" si="18"/>
        <v>18.64449999999913</v>
      </c>
      <c r="AZ40">
        <v>12.404</v>
      </c>
      <c r="BA40">
        <v>3041</v>
      </c>
      <c r="BB40" s="12">
        <f t="shared" si="10"/>
        <v>7.5644884455610559E-2</v>
      </c>
      <c r="BC40" s="13">
        <f t="shared" si="19"/>
        <v>20.215999999999056</v>
      </c>
      <c r="BE40">
        <v>12.403</v>
      </c>
      <c r="BF40">
        <v>2408</v>
      </c>
      <c r="BG40" s="3">
        <f t="shared" si="11"/>
        <v>4.7231430084537986E-2</v>
      </c>
      <c r="BH40">
        <f t="shared" si="20"/>
        <v>16.90149999999921</v>
      </c>
    </row>
    <row r="41" spans="2:60" x14ac:dyDescent="0.2">
      <c r="B41">
        <v>12.611000000000001</v>
      </c>
      <c r="C41">
        <v>2258</v>
      </c>
      <c r="D41" s="12">
        <f t="shared" si="0"/>
        <v>4.7364336207077383E-2</v>
      </c>
      <c r="E41" s="13">
        <f t="shared" si="12"/>
        <v>19.047000000003944</v>
      </c>
      <c r="G41">
        <v>12.612</v>
      </c>
      <c r="H41">
        <v>2579</v>
      </c>
      <c r="I41" s="12">
        <f t="shared" si="1"/>
        <v>6.4152633019079128E-2</v>
      </c>
      <c r="J41" s="13">
        <f t="shared" si="13"/>
        <v>19.664000000002204</v>
      </c>
      <c r="L41">
        <v>12.61</v>
      </c>
      <c r="M41">
        <v>2417</v>
      </c>
      <c r="N41" s="3">
        <f t="shared" si="2"/>
        <v>4.7407959515917072E-2</v>
      </c>
      <c r="O41">
        <f t="shared" si="14"/>
        <v>21.626499999998988</v>
      </c>
      <c r="Q41">
        <v>14.010999999999999</v>
      </c>
      <c r="R41">
        <v>3315</v>
      </c>
      <c r="S41" s="12">
        <f t="shared" si="3"/>
        <v>6.9536215467874904E-2</v>
      </c>
      <c r="T41" s="13">
        <f t="shared" si="15"/>
        <v>25.535999999997188</v>
      </c>
      <c r="V41">
        <v>14.010999999999999</v>
      </c>
      <c r="W41">
        <v>2654</v>
      </c>
      <c r="X41" s="12">
        <f t="shared" si="4"/>
        <v>6.6018258252282275E-2</v>
      </c>
      <c r="Y41" s="13">
        <f t="shared" si="16"/>
        <v>21.125999999999014</v>
      </c>
      <c r="AA41">
        <v>14.01</v>
      </c>
      <c r="AB41">
        <v>3196</v>
      </c>
      <c r="AC41" s="12">
        <f t="shared" si="5"/>
        <v>6.2687562520840276E-2</v>
      </c>
      <c r="AD41" s="13">
        <f t="shared" si="17"/>
        <v>21.794499999998983</v>
      </c>
      <c r="AF41">
        <v>12.218</v>
      </c>
      <c r="AG41">
        <v>35921</v>
      </c>
      <c r="AH41" s="12">
        <f t="shared" si="6"/>
        <v>0.75348729889035726</v>
      </c>
      <c r="AI41" s="13">
        <f t="shared" si="22"/>
        <v>276.88849999998706</v>
      </c>
      <c r="AK41">
        <v>12.218</v>
      </c>
      <c r="AL41">
        <v>33543</v>
      </c>
      <c r="AM41" s="12">
        <f t="shared" si="7"/>
        <v>0.83438222929777861</v>
      </c>
      <c r="AN41" s="13">
        <f t="shared" si="23"/>
        <v>244.69199999998858</v>
      </c>
      <c r="AP41">
        <v>12.217000000000001</v>
      </c>
      <c r="AQ41">
        <v>35062</v>
      </c>
      <c r="AR41" s="12">
        <f t="shared" si="8"/>
        <v>0.68771943589039486</v>
      </c>
      <c r="AS41" s="13">
        <f t="shared" si="24"/>
        <v>265.97199999998759</v>
      </c>
      <c r="AU41">
        <v>12.411</v>
      </c>
      <c r="AV41">
        <v>2633</v>
      </c>
      <c r="AW41" s="12">
        <f t="shared" si="9"/>
        <v>5.5230423929687661E-2</v>
      </c>
      <c r="AX41" s="13">
        <f t="shared" si="18"/>
        <v>16.337999999999237</v>
      </c>
      <c r="AZ41">
        <v>12.411</v>
      </c>
      <c r="BA41">
        <v>2450</v>
      </c>
      <c r="BB41" s="12">
        <f t="shared" si="10"/>
        <v>6.0943757617969704E-2</v>
      </c>
      <c r="BC41" s="13">
        <f t="shared" si="19"/>
        <v>19.218499999999104</v>
      </c>
      <c r="BE41">
        <v>12.41</v>
      </c>
      <c r="BF41">
        <v>1770</v>
      </c>
      <c r="BG41" s="3">
        <f t="shared" si="11"/>
        <v>3.4717454837887136E-2</v>
      </c>
      <c r="BH41">
        <f t="shared" si="20"/>
        <v>14.622999999999317</v>
      </c>
    </row>
    <row r="42" spans="2:60" x14ac:dyDescent="0.2">
      <c r="B42">
        <v>12.618</v>
      </c>
      <c r="C42">
        <v>1933</v>
      </c>
      <c r="D42" s="12">
        <f t="shared" si="0"/>
        <v>4.0547060180815137E-2</v>
      </c>
      <c r="E42" s="13">
        <f t="shared" si="12"/>
        <v>14.668499999999316</v>
      </c>
      <c r="G42">
        <v>12.619</v>
      </c>
      <c r="H42">
        <v>2438</v>
      </c>
      <c r="I42" s="12">
        <f t="shared" si="1"/>
        <v>6.0645257580657197E-2</v>
      </c>
      <c r="J42" s="13">
        <f t="shared" si="13"/>
        <v>17.559499999999179</v>
      </c>
      <c r="L42">
        <v>12.617000000000001</v>
      </c>
      <c r="M42">
        <v>2301</v>
      </c>
      <c r="N42" s="3">
        <f t="shared" si="2"/>
        <v>4.5132691289253284E-2</v>
      </c>
      <c r="O42">
        <f t="shared" si="14"/>
        <v>16.513000000003419</v>
      </c>
      <c r="Q42">
        <v>14.018000000000001</v>
      </c>
      <c r="R42">
        <v>2528</v>
      </c>
      <c r="S42" s="12">
        <f t="shared" si="3"/>
        <v>5.3027919367356784E-2</v>
      </c>
      <c r="T42" s="13">
        <f t="shared" si="15"/>
        <v>20.450500000004233</v>
      </c>
      <c r="V42">
        <v>14.018000000000001</v>
      </c>
      <c r="W42">
        <v>2724</v>
      </c>
      <c r="X42" s="12">
        <f t="shared" si="4"/>
        <v>6.7759508469938556E-2</v>
      </c>
      <c r="Y42" s="13">
        <f t="shared" si="16"/>
        <v>18.823000000003898</v>
      </c>
      <c r="AA42">
        <v>14.016999999999999</v>
      </c>
      <c r="AB42">
        <v>2390</v>
      </c>
      <c r="AC42" s="3">
        <f t="shared" si="5"/>
        <v>4.6878371221779812E-2</v>
      </c>
      <c r="AD42">
        <f t="shared" si="17"/>
        <v>19.550999999999085</v>
      </c>
      <c r="AF42">
        <v>12.225</v>
      </c>
      <c r="AG42">
        <v>31928</v>
      </c>
      <c r="AH42" s="12">
        <f t="shared" si="6"/>
        <v>0.66972919682000298</v>
      </c>
      <c r="AI42" s="13">
        <f t="shared" si="22"/>
        <v>237.47149999998894</v>
      </c>
      <c r="AK42">
        <v>12.225</v>
      </c>
      <c r="AL42">
        <v>30622</v>
      </c>
      <c r="AM42" s="12">
        <f t="shared" si="7"/>
        <v>0.76172234521529314</v>
      </c>
      <c r="AN42" s="13">
        <f t="shared" si="23"/>
        <v>224.5774999999895</v>
      </c>
      <c r="AP42">
        <v>12.224</v>
      </c>
      <c r="AQ42">
        <v>29643</v>
      </c>
      <c r="AR42" s="12">
        <f t="shared" si="8"/>
        <v>0.58142910381891999</v>
      </c>
      <c r="AS42" s="13">
        <f t="shared" si="24"/>
        <v>226.46749999998943</v>
      </c>
      <c r="AU42">
        <v>12.417999999999999</v>
      </c>
      <c r="AV42">
        <v>1851</v>
      </c>
      <c r="AW42" s="3">
        <f t="shared" si="9"/>
        <v>3.8827008998804355E-2</v>
      </c>
      <c r="AX42">
        <f t="shared" si="18"/>
        <v>15.693999999999267</v>
      </c>
      <c r="AZ42">
        <v>12.419</v>
      </c>
      <c r="BA42">
        <v>2087</v>
      </c>
      <c r="BB42" s="12">
        <f t="shared" si="10"/>
        <v>5.1914131489266435E-2</v>
      </c>
      <c r="BC42" s="13">
        <f t="shared" si="19"/>
        <v>18.148000000002028</v>
      </c>
      <c r="BE42">
        <v>12.417</v>
      </c>
      <c r="BF42">
        <v>1478</v>
      </c>
      <c r="BG42" s="3">
        <f t="shared" si="11"/>
        <v>2.8990055508698979E-2</v>
      </c>
      <c r="BH42">
        <f t="shared" si="20"/>
        <v>11.367999999999469</v>
      </c>
    </row>
    <row r="43" spans="2:60" x14ac:dyDescent="0.2">
      <c r="B43">
        <v>12.625</v>
      </c>
      <c r="C43">
        <v>2636</v>
      </c>
      <c r="D43" s="12">
        <f t="shared" si="0"/>
        <v>5.5293352631468548E-2</v>
      </c>
      <c r="E43" s="13">
        <f t="shared" si="12"/>
        <v>15.991499999999252</v>
      </c>
      <c r="G43">
        <v>12.625999999999999</v>
      </c>
      <c r="H43">
        <v>1768</v>
      </c>
      <c r="I43" s="3">
        <f t="shared" si="1"/>
        <v>4.3979005497375684E-2</v>
      </c>
      <c r="J43">
        <f t="shared" si="13"/>
        <v>14.720999999999313</v>
      </c>
      <c r="L43">
        <v>12.625</v>
      </c>
      <c r="M43">
        <v>2070</v>
      </c>
      <c r="N43" s="3">
        <f t="shared" si="2"/>
        <v>4.0601769217190047E-2</v>
      </c>
      <c r="O43">
        <f t="shared" si="14"/>
        <v>17.483999999998076</v>
      </c>
      <c r="Q43">
        <v>14.025</v>
      </c>
      <c r="R43">
        <v>2239</v>
      </c>
      <c r="S43" s="3">
        <f t="shared" si="3"/>
        <v>4.6965787762465128E-2</v>
      </c>
      <c r="T43">
        <f t="shared" si="15"/>
        <v>16.684499999999222</v>
      </c>
      <c r="V43">
        <v>14.025</v>
      </c>
      <c r="W43">
        <v>2480</v>
      </c>
      <c r="X43" s="12">
        <f t="shared" si="4"/>
        <v>6.1690007711250966E-2</v>
      </c>
      <c r="Y43" s="13">
        <f t="shared" si="16"/>
        <v>18.21399999999915</v>
      </c>
      <c r="AA43">
        <v>14.023999999999999</v>
      </c>
      <c r="AB43">
        <v>1735</v>
      </c>
      <c r="AC43" s="3">
        <f t="shared" si="5"/>
        <v>3.4030951493635136E-2</v>
      </c>
      <c r="AD43">
        <f t="shared" si="17"/>
        <v>14.437499999999325</v>
      </c>
      <c r="AF43">
        <v>12.231999999999999</v>
      </c>
      <c r="AG43">
        <v>27045</v>
      </c>
      <c r="AH43" s="12">
        <f t="shared" si="6"/>
        <v>0.56730224655465356</v>
      </c>
      <c r="AI43" s="13">
        <f t="shared" si="22"/>
        <v>206.40549999999035</v>
      </c>
      <c r="AK43">
        <v>12.233000000000001</v>
      </c>
      <c r="AL43">
        <v>27449</v>
      </c>
      <c r="AM43" s="12">
        <f t="shared" si="7"/>
        <v>0.682793960349245</v>
      </c>
      <c r="AN43" s="13">
        <f t="shared" si="23"/>
        <v>232.284000000026</v>
      </c>
      <c r="AP43">
        <v>12.231</v>
      </c>
      <c r="AQ43">
        <v>29610</v>
      </c>
      <c r="AR43" s="12">
        <f t="shared" si="8"/>
        <v>0.58078182923719668</v>
      </c>
      <c r="AS43" s="13">
        <f t="shared" si="24"/>
        <v>207.38549999999032</v>
      </c>
      <c r="AU43">
        <v>12.425000000000001</v>
      </c>
      <c r="AV43">
        <v>1536</v>
      </c>
      <c r="AW43" s="3">
        <f t="shared" si="9"/>
        <v>3.2219495311811716E-2</v>
      </c>
      <c r="AX43">
        <f t="shared" si="18"/>
        <v>11.854500000002455</v>
      </c>
      <c r="AZ43">
        <v>12.426</v>
      </c>
      <c r="BA43">
        <v>1559</v>
      </c>
      <c r="BB43" s="3">
        <f t="shared" si="10"/>
        <v>3.8780129847516234E-2</v>
      </c>
      <c r="BC43">
        <f t="shared" si="19"/>
        <v>12.760999999999404</v>
      </c>
      <c r="BE43">
        <v>12.423999999999999</v>
      </c>
      <c r="BF43">
        <v>1912</v>
      </c>
      <c r="BG43" s="3">
        <f t="shared" si="11"/>
        <v>3.7502696977423845E-2</v>
      </c>
      <c r="BH43">
        <f t="shared" si="20"/>
        <v>11.864999999999446</v>
      </c>
    </row>
    <row r="44" spans="2:60" x14ac:dyDescent="0.2">
      <c r="B44">
        <v>12.638999999999999</v>
      </c>
      <c r="C44">
        <v>1837</v>
      </c>
      <c r="D44" s="3">
        <f t="shared" ref="D44:D75" si="26">C44/MAX(AG$12:AG$80)</f>
        <v>3.8533341723826907E-2</v>
      </c>
      <c r="E44">
        <f t="shared" si="12"/>
        <v>31.310999999998536</v>
      </c>
      <c r="G44">
        <v>12.64</v>
      </c>
      <c r="H44">
        <v>1974</v>
      </c>
      <c r="I44" s="3">
        <f t="shared" ref="I44:I75" si="27">H44/MAX(AL$12:AL$80)</f>
        <v>4.9103256137907017E-2</v>
      </c>
      <c r="J44">
        <f t="shared" si="13"/>
        <v>26.194000000002099</v>
      </c>
      <c r="L44">
        <v>12.638</v>
      </c>
      <c r="M44">
        <v>1617</v>
      </c>
      <c r="N44" s="3">
        <f t="shared" ref="N44:N75" si="28">M44/MAX(AQ$12:AQ$80)</f>
        <v>3.1716454504442659E-2</v>
      </c>
      <c r="O44">
        <f t="shared" si="14"/>
        <v>23.965499999999814</v>
      </c>
      <c r="Q44">
        <v>14.032</v>
      </c>
      <c r="R44">
        <v>2135</v>
      </c>
      <c r="S44" s="3">
        <f t="shared" ref="S44:S75" si="29">R44/MAX(AG$12:AG$80)</f>
        <v>4.478425943406121E-2</v>
      </c>
      <c r="T44">
        <f t="shared" si="15"/>
        <v>15.308999999999285</v>
      </c>
      <c r="V44">
        <v>14.032999999999999</v>
      </c>
      <c r="W44">
        <v>2108</v>
      </c>
      <c r="X44" s="12">
        <f t="shared" ref="X44:X75" si="30">W44/MAX(AL$12:AL$80)</f>
        <v>5.243650655456332E-2</v>
      </c>
      <c r="Y44" s="13">
        <f t="shared" si="16"/>
        <v>18.351999999997979</v>
      </c>
      <c r="AA44">
        <v>14.031000000000001</v>
      </c>
      <c r="AB44">
        <v>1849</v>
      </c>
      <c r="AC44" s="3">
        <f t="shared" ref="AC44:AC75" si="31">AB44/MAX(AQ$12:AQ$80)</f>
        <v>3.6266990957770237E-2</v>
      </c>
      <c r="AD44">
        <f t="shared" si="17"/>
        <v>12.544000000002598</v>
      </c>
      <c r="AF44">
        <v>12.239000000000001</v>
      </c>
      <c r="AG44">
        <v>22975</v>
      </c>
      <c r="AH44" s="12">
        <f t="shared" ref="AH44:AH75" si="32">AG44/MAX(AG:AG)</f>
        <v>0.48192897447192329</v>
      </c>
      <c r="AI44" s="13">
        <f t="shared" si="22"/>
        <v>175.07000000003626</v>
      </c>
      <c r="AK44">
        <v>12.24</v>
      </c>
      <c r="AL44">
        <v>23436</v>
      </c>
      <c r="AM44" s="12">
        <f t="shared" ref="AM44:AM75" si="33">AL44/MAX(AL:AL)</f>
        <v>0.58297057287132159</v>
      </c>
      <c r="AN44" s="13">
        <f t="shared" si="23"/>
        <v>178.0974999999917</v>
      </c>
      <c r="AP44">
        <v>12.238</v>
      </c>
      <c r="AQ44">
        <v>21787</v>
      </c>
      <c r="AR44" s="12">
        <f t="shared" ref="AR44:AR75" si="34">AQ44/MAX(AQ:AQ)</f>
        <v>0.42733852460624128</v>
      </c>
      <c r="AS44" s="13">
        <f t="shared" si="24"/>
        <v>179.88949999999161</v>
      </c>
      <c r="AU44">
        <v>12.432</v>
      </c>
      <c r="AV44">
        <v>1475</v>
      </c>
      <c r="AW44" s="3">
        <f t="shared" ref="AW44:AW75" si="35">AV44/MAX(AG$12:AG$80)</f>
        <v>3.093994504226711E-2</v>
      </c>
      <c r="AX44">
        <f t="shared" si="18"/>
        <v>10.538499999999509</v>
      </c>
      <c r="AZ44">
        <v>12.433</v>
      </c>
      <c r="BA44">
        <v>1342</v>
      </c>
      <c r="BB44" s="3">
        <f t="shared" ref="BB44:BB75" si="36">BA44/MAX(AL$12:AL$80)</f>
        <v>3.3382254172781768E-2</v>
      </c>
      <c r="BC44">
        <f t="shared" si="19"/>
        <v>10.153499999999525</v>
      </c>
      <c r="BE44">
        <v>12.430999999999999</v>
      </c>
      <c r="BF44">
        <v>1269</v>
      </c>
      <c r="BG44" s="3">
        <f t="shared" ref="BG44:BG75" si="37">BF44/MAX(AQ$12:AQ$80)</f>
        <v>2.4890649824451289E-2</v>
      </c>
      <c r="BH44">
        <f t="shared" si="20"/>
        <v>11.133499999999479</v>
      </c>
    </row>
    <row r="45" spans="2:60" x14ac:dyDescent="0.2">
      <c r="B45">
        <v>12.646000000000001</v>
      </c>
      <c r="C45">
        <v>895</v>
      </c>
      <c r="D45" s="3">
        <f t="shared" si="26"/>
        <v>1.8773729364629874E-2</v>
      </c>
      <c r="E45">
        <f t="shared" si="12"/>
        <v>9.56200000000198</v>
      </c>
      <c r="G45">
        <v>12.647</v>
      </c>
      <c r="H45">
        <v>1296</v>
      </c>
      <c r="I45" s="3">
        <f t="shared" si="27"/>
        <v>3.2238004029750501E-2</v>
      </c>
      <c r="J45">
        <f t="shared" si="13"/>
        <v>11.444999999999466</v>
      </c>
      <c r="L45">
        <v>12.645</v>
      </c>
      <c r="M45">
        <v>1284</v>
      </c>
      <c r="N45" s="3">
        <f t="shared" si="28"/>
        <v>2.5184865543416434E-2</v>
      </c>
      <c r="O45">
        <f t="shared" si="14"/>
        <v>10.153499999999525</v>
      </c>
      <c r="Q45">
        <v>14.039</v>
      </c>
      <c r="R45">
        <v>1852</v>
      </c>
      <c r="S45" s="3">
        <f t="shared" si="29"/>
        <v>3.8847985232731315E-2</v>
      </c>
      <c r="T45">
        <f t="shared" si="15"/>
        <v>13.954499999999349</v>
      </c>
      <c r="V45">
        <v>14.04</v>
      </c>
      <c r="W45">
        <v>1677</v>
      </c>
      <c r="X45" s="3">
        <f t="shared" si="30"/>
        <v>4.1715380214422525E-2</v>
      </c>
      <c r="Y45">
        <f t="shared" si="16"/>
        <v>13.247499999999381</v>
      </c>
      <c r="AA45">
        <v>14.038</v>
      </c>
      <c r="AB45">
        <v>1807</v>
      </c>
      <c r="AC45" s="3">
        <f t="shared" si="31"/>
        <v>3.5443186944667832E-2</v>
      </c>
      <c r="AD45">
        <f t="shared" si="17"/>
        <v>12.795999999999403</v>
      </c>
      <c r="AF45">
        <v>12.246</v>
      </c>
      <c r="AG45">
        <v>19380</v>
      </c>
      <c r="AH45" s="12">
        <f t="shared" si="32"/>
        <v>0.40651941350449938</v>
      </c>
      <c r="AI45" s="13">
        <f t="shared" si="22"/>
        <v>148.24249999999307</v>
      </c>
      <c r="AK45">
        <v>12.247</v>
      </c>
      <c r="AL45">
        <v>19323</v>
      </c>
      <c r="AM45" s="12">
        <f t="shared" si="33"/>
        <v>0.48065968508246065</v>
      </c>
      <c r="AN45" s="13">
        <f t="shared" si="23"/>
        <v>149.656499999993</v>
      </c>
      <c r="AP45">
        <v>12.246</v>
      </c>
      <c r="AQ45">
        <v>18843</v>
      </c>
      <c r="AR45" s="12">
        <f t="shared" si="34"/>
        <v>0.36959378616401545</v>
      </c>
      <c r="AS45" s="13">
        <f t="shared" si="24"/>
        <v>162.5200000000182</v>
      </c>
      <c r="AU45">
        <v>12.439</v>
      </c>
      <c r="AV45">
        <v>1351</v>
      </c>
      <c r="AW45" s="3">
        <f t="shared" si="35"/>
        <v>2.8338892035323977E-2</v>
      </c>
      <c r="AX45">
        <f t="shared" si="18"/>
        <v>9.8909999999995382</v>
      </c>
      <c r="AZ45">
        <v>12.44</v>
      </c>
      <c r="BA45">
        <v>1334</v>
      </c>
      <c r="BB45" s="3">
        <f t="shared" si="36"/>
        <v>3.3183254147906766E-2</v>
      </c>
      <c r="BC45">
        <f t="shared" si="19"/>
        <v>9.3659999999995627</v>
      </c>
      <c r="BE45">
        <v>12.439</v>
      </c>
      <c r="BF45">
        <v>1441</v>
      </c>
      <c r="BG45" s="3">
        <f t="shared" si="37"/>
        <v>2.8264323401918288E-2</v>
      </c>
      <c r="BH45">
        <f t="shared" si="20"/>
        <v>10.840000000001213</v>
      </c>
    </row>
    <row r="46" spans="2:60" x14ac:dyDescent="0.2">
      <c r="B46">
        <v>12.653</v>
      </c>
      <c r="C46">
        <v>1413</v>
      </c>
      <c r="D46" s="3">
        <f t="shared" si="26"/>
        <v>2.9639418538795544E-2</v>
      </c>
      <c r="E46">
        <f t="shared" si="12"/>
        <v>8.0779999999996228</v>
      </c>
      <c r="G46">
        <v>12.654</v>
      </c>
      <c r="H46">
        <v>1100</v>
      </c>
      <c r="I46" s="3">
        <f t="shared" si="27"/>
        <v>2.7362503420312927E-2</v>
      </c>
      <c r="J46">
        <f t="shared" si="13"/>
        <v>8.3859999999996084</v>
      </c>
      <c r="L46">
        <v>12.651999999999999</v>
      </c>
      <c r="M46">
        <v>1134</v>
      </c>
      <c r="N46" s="3">
        <f t="shared" si="28"/>
        <v>2.2242708353764979E-2</v>
      </c>
      <c r="O46">
        <f t="shared" si="14"/>
        <v>8.4629999999996048</v>
      </c>
      <c r="Q46">
        <v>14.045999999999999</v>
      </c>
      <c r="R46">
        <v>1163</v>
      </c>
      <c r="S46" s="3">
        <f t="shared" si="29"/>
        <v>2.4395360057055355E-2</v>
      </c>
      <c r="T46">
        <f t="shared" si="15"/>
        <v>10.552499999999508</v>
      </c>
      <c r="V46">
        <v>14.047000000000001</v>
      </c>
      <c r="W46">
        <v>1396</v>
      </c>
      <c r="X46" s="3">
        <f t="shared" si="30"/>
        <v>3.4725504340688045E-2</v>
      </c>
      <c r="Y46">
        <f t="shared" si="16"/>
        <v>10.755500000002227</v>
      </c>
      <c r="AA46">
        <v>14.045</v>
      </c>
      <c r="AB46">
        <v>1092</v>
      </c>
      <c r="AC46" s="3">
        <f t="shared" si="31"/>
        <v>2.1418904340662574E-2</v>
      </c>
      <c r="AD46">
        <f t="shared" si="17"/>
        <v>10.146499999999527</v>
      </c>
      <c r="AF46">
        <v>12.254</v>
      </c>
      <c r="AG46">
        <v>16249</v>
      </c>
      <c r="AH46" s="12">
        <f t="shared" si="32"/>
        <v>0.34084282507918529</v>
      </c>
      <c r="AI46" s="13">
        <f t="shared" si="22"/>
        <v>142.5159999999843</v>
      </c>
      <c r="AK46">
        <v>12.254</v>
      </c>
      <c r="AL46">
        <v>17064</v>
      </c>
      <c r="AM46" s="12">
        <f t="shared" si="33"/>
        <v>0.42446705305838162</v>
      </c>
      <c r="AN46" s="13">
        <f t="shared" si="23"/>
        <v>127.35449999999405</v>
      </c>
      <c r="AP46">
        <v>12.253</v>
      </c>
      <c r="AQ46">
        <v>16643</v>
      </c>
      <c r="AR46" s="12">
        <f t="shared" si="34"/>
        <v>0.3264421473824608</v>
      </c>
      <c r="AS46" s="13">
        <f t="shared" si="24"/>
        <v>124.2009999999942</v>
      </c>
      <c r="AU46">
        <v>12.446999999999999</v>
      </c>
      <c r="AV46">
        <v>1184</v>
      </c>
      <c r="AW46" s="3">
        <f t="shared" si="35"/>
        <v>2.4835860969521534E-2</v>
      </c>
      <c r="AX46">
        <f t="shared" si="18"/>
        <v>10.139999999998883</v>
      </c>
      <c r="AZ46">
        <v>12.446999999999999</v>
      </c>
      <c r="BA46">
        <v>1246</v>
      </c>
      <c r="BB46" s="3">
        <f t="shared" si="36"/>
        <v>3.0994253874281733E-2</v>
      </c>
      <c r="BC46">
        <f t="shared" si="19"/>
        <v>9.0299999999995784</v>
      </c>
      <c r="BE46">
        <v>12.446</v>
      </c>
      <c r="BF46">
        <v>1263</v>
      </c>
      <c r="BG46" s="3">
        <f t="shared" si="37"/>
        <v>2.4772963536865228E-2</v>
      </c>
      <c r="BH46">
        <f t="shared" si="20"/>
        <v>9.4639999999995581</v>
      </c>
    </row>
    <row r="47" spans="2:60" x14ac:dyDescent="0.2">
      <c r="B47">
        <v>12.66</v>
      </c>
      <c r="C47">
        <v>1551</v>
      </c>
      <c r="D47" s="3">
        <f t="shared" si="26"/>
        <v>3.2534138820716131E-2</v>
      </c>
      <c r="E47">
        <f t="shared" si="12"/>
        <v>10.373999999999516</v>
      </c>
      <c r="G47">
        <v>12.661</v>
      </c>
      <c r="H47">
        <v>1399</v>
      </c>
      <c r="I47" s="3">
        <f t="shared" si="27"/>
        <v>3.4800129350016168E-2</v>
      </c>
      <c r="J47">
        <f t="shared" si="13"/>
        <v>8.7464999999995925</v>
      </c>
      <c r="L47">
        <v>12.66</v>
      </c>
      <c r="M47">
        <v>1301</v>
      </c>
      <c r="N47" s="3">
        <f t="shared" si="28"/>
        <v>2.5518310024910264E-2</v>
      </c>
      <c r="O47">
        <f t="shared" si="14"/>
        <v>9.7400000000010891</v>
      </c>
      <c r="Q47">
        <v>14.053000000000001</v>
      </c>
      <c r="R47">
        <v>1497</v>
      </c>
      <c r="S47" s="3">
        <f t="shared" si="29"/>
        <v>3.1401422188660245E-2</v>
      </c>
      <c r="T47">
        <f t="shared" si="15"/>
        <v>9.3100000000019278</v>
      </c>
      <c r="V47">
        <v>14.054</v>
      </c>
      <c r="W47">
        <v>1249</v>
      </c>
      <c r="X47" s="3">
        <f t="shared" si="30"/>
        <v>3.106887888360986E-2</v>
      </c>
      <c r="Y47">
        <f t="shared" si="16"/>
        <v>9.2574999999995669</v>
      </c>
      <c r="AA47">
        <v>14.053000000000001</v>
      </c>
      <c r="AB47">
        <v>812</v>
      </c>
      <c r="AC47" s="3">
        <f t="shared" si="31"/>
        <v>1.5926877586646529E-2</v>
      </c>
      <c r="AD47">
        <f t="shared" si="17"/>
        <v>7.6160000000008523</v>
      </c>
      <c r="AF47">
        <v>12.260999999999999</v>
      </c>
      <c r="AG47">
        <v>12516</v>
      </c>
      <c r="AH47" s="12">
        <f t="shared" si="32"/>
        <v>0.26253854382984076</v>
      </c>
      <c r="AI47" s="13">
        <f t="shared" si="22"/>
        <v>100.67749999999529</v>
      </c>
      <c r="AK47">
        <v>12.260999999999999</v>
      </c>
      <c r="AL47">
        <v>12842</v>
      </c>
      <c r="AM47" s="12">
        <f t="shared" si="33"/>
        <v>0.31944478993059872</v>
      </c>
      <c r="AN47" s="13">
        <f t="shared" si="23"/>
        <v>104.6709999999951</v>
      </c>
      <c r="AP47">
        <v>12.26</v>
      </c>
      <c r="AQ47">
        <v>13899</v>
      </c>
      <c r="AR47" s="12">
        <f t="shared" si="34"/>
        <v>0.27262028519310361</v>
      </c>
      <c r="AS47" s="13">
        <f t="shared" si="24"/>
        <v>106.89699999999502</v>
      </c>
      <c r="AU47">
        <v>12.454000000000001</v>
      </c>
      <c r="AV47">
        <v>1068</v>
      </c>
      <c r="AW47" s="3">
        <f t="shared" si="35"/>
        <v>2.2402617833994085E-2</v>
      </c>
      <c r="AX47">
        <f t="shared" si="18"/>
        <v>7.8820000000016321</v>
      </c>
      <c r="AZ47">
        <v>12.454000000000001</v>
      </c>
      <c r="BA47">
        <v>1029</v>
      </c>
      <c r="BB47" s="3">
        <f t="shared" si="36"/>
        <v>2.5596378199547274E-2</v>
      </c>
      <c r="BC47">
        <f t="shared" si="19"/>
        <v>7.9625000000016488</v>
      </c>
      <c r="BE47">
        <v>12.452999999999999</v>
      </c>
      <c r="BF47">
        <v>1367</v>
      </c>
      <c r="BG47" s="3">
        <f t="shared" si="37"/>
        <v>2.6812859188356904E-2</v>
      </c>
      <c r="BH47">
        <f t="shared" si="20"/>
        <v>9.2049999999995702</v>
      </c>
    </row>
    <row r="48" spans="2:60" x14ac:dyDescent="0.2">
      <c r="B48">
        <v>12.667999999999999</v>
      </c>
      <c r="C48">
        <v>968</v>
      </c>
      <c r="D48" s="3">
        <f t="shared" si="26"/>
        <v>2.0304994441298008E-2</v>
      </c>
      <c r="E48">
        <f t="shared" si="12"/>
        <v>10.07599999999889</v>
      </c>
      <c r="G48">
        <v>12.667999999999999</v>
      </c>
      <c r="H48">
        <v>1452</v>
      </c>
      <c r="I48" s="3">
        <f t="shared" si="27"/>
        <v>3.6118504514813063E-2</v>
      </c>
      <c r="J48">
        <f t="shared" si="13"/>
        <v>9.978499999999535</v>
      </c>
      <c r="L48">
        <v>12.667</v>
      </c>
      <c r="M48">
        <v>1600</v>
      </c>
      <c r="N48" s="3">
        <f t="shared" si="28"/>
        <v>3.1383010022948826E-2</v>
      </c>
      <c r="O48">
        <f t="shared" si="14"/>
        <v>10.153499999999525</v>
      </c>
      <c r="Q48">
        <v>14.061</v>
      </c>
      <c r="R48">
        <v>900</v>
      </c>
      <c r="S48" s="3">
        <f t="shared" si="29"/>
        <v>1.8878610534264678E-2</v>
      </c>
      <c r="T48">
        <f t="shared" si="15"/>
        <v>9.587999999998944</v>
      </c>
      <c r="V48">
        <v>14.061</v>
      </c>
      <c r="W48">
        <v>1063</v>
      </c>
      <c r="X48" s="3">
        <f t="shared" si="30"/>
        <v>2.6442128305266037E-2</v>
      </c>
      <c r="Y48">
        <f t="shared" si="16"/>
        <v>8.0919999999996222</v>
      </c>
      <c r="AA48">
        <v>14.06</v>
      </c>
      <c r="AB48">
        <v>890</v>
      </c>
      <c r="AC48" s="3">
        <f t="shared" si="31"/>
        <v>1.7456799325265285E-2</v>
      </c>
      <c r="AD48">
        <f t="shared" si="17"/>
        <v>5.9569999999997219</v>
      </c>
      <c r="AF48">
        <v>12.268000000000001</v>
      </c>
      <c r="AG48">
        <v>9503</v>
      </c>
      <c r="AH48" s="12">
        <f t="shared" si="32"/>
        <v>0.19933715100790805</v>
      </c>
      <c r="AI48" s="13">
        <f t="shared" si="22"/>
        <v>77.066500000015949</v>
      </c>
      <c r="AK48">
        <v>12.268000000000001</v>
      </c>
      <c r="AL48">
        <v>11518</v>
      </c>
      <c r="AM48" s="12">
        <f t="shared" si="33"/>
        <v>0.28651028581378574</v>
      </c>
      <c r="AN48" s="13">
        <f t="shared" si="23"/>
        <v>85.260000000017641</v>
      </c>
      <c r="AP48">
        <v>12.266999999999999</v>
      </c>
      <c r="AQ48">
        <v>9777</v>
      </c>
      <c r="AR48" s="12">
        <f t="shared" si="34"/>
        <v>0.19176980562148166</v>
      </c>
      <c r="AS48" s="13">
        <f t="shared" si="24"/>
        <v>82.865999999996134</v>
      </c>
      <c r="AU48">
        <v>12.461</v>
      </c>
      <c r="AV48">
        <v>719</v>
      </c>
      <c r="AW48" s="3">
        <f t="shared" si="35"/>
        <v>1.5081912193484781E-2</v>
      </c>
      <c r="AX48">
        <f t="shared" si="18"/>
        <v>6.254499999999708</v>
      </c>
      <c r="AZ48">
        <v>12.461</v>
      </c>
      <c r="BA48">
        <v>764</v>
      </c>
      <c r="BB48" s="3">
        <f t="shared" si="36"/>
        <v>1.9004502375562796E-2</v>
      </c>
      <c r="BC48">
        <f t="shared" si="19"/>
        <v>6.275499999999707</v>
      </c>
      <c r="BE48">
        <v>12.46</v>
      </c>
      <c r="BF48">
        <v>801</v>
      </c>
      <c r="BG48" s="3">
        <f t="shared" si="37"/>
        <v>1.5711119392738757E-2</v>
      </c>
      <c r="BH48">
        <f t="shared" si="20"/>
        <v>7.5880000000015713</v>
      </c>
    </row>
    <row r="49" spans="2:60" x14ac:dyDescent="0.2">
      <c r="B49">
        <v>12.675000000000001</v>
      </c>
      <c r="C49">
        <v>952</v>
      </c>
      <c r="D49" s="3">
        <f t="shared" si="26"/>
        <v>1.9969374698466637E-2</v>
      </c>
      <c r="E49">
        <f t="shared" si="12"/>
        <v>6.7200000000013915</v>
      </c>
      <c r="G49">
        <v>12.675000000000001</v>
      </c>
      <c r="H49">
        <v>1000</v>
      </c>
      <c r="I49" s="3">
        <f t="shared" si="27"/>
        <v>2.487500310937539E-2</v>
      </c>
      <c r="J49">
        <f t="shared" si="13"/>
        <v>8.5820000000017771</v>
      </c>
      <c r="L49">
        <v>12.673999999999999</v>
      </c>
      <c r="M49">
        <v>1323</v>
      </c>
      <c r="N49" s="3">
        <f t="shared" si="28"/>
        <v>2.5949826412725811E-2</v>
      </c>
      <c r="O49">
        <f t="shared" si="14"/>
        <v>10.230499999999523</v>
      </c>
      <c r="Q49">
        <v>14.068</v>
      </c>
      <c r="R49">
        <v>686</v>
      </c>
      <c r="S49" s="3">
        <f t="shared" si="29"/>
        <v>1.4389696473895076E-2</v>
      </c>
      <c r="T49">
        <f t="shared" si="15"/>
        <v>5.5509999999997408</v>
      </c>
      <c r="V49">
        <v>14.068</v>
      </c>
      <c r="W49">
        <v>848</v>
      </c>
      <c r="X49" s="3">
        <f t="shared" si="30"/>
        <v>2.109400263675033E-2</v>
      </c>
      <c r="Y49">
        <f t="shared" si="16"/>
        <v>6.6884999999996877</v>
      </c>
      <c r="AA49">
        <v>14.067</v>
      </c>
      <c r="AB49">
        <v>692</v>
      </c>
      <c r="AC49" s="3">
        <f t="shared" si="31"/>
        <v>1.3573151834925367E-2</v>
      </c>
      <c r="AD49">
        <f t="shared" si="17"/>
        <v>5.5369999999997415</v>
      </c>
      <c r="AF49">
        <v>12.275</v>
      </c>
      <c r="AG49">
        <v>9386</v>
      </c>
      <c r="AH49" s="12">
        <f t="shared" si="32"/>
        <v>0.19688293163845363</v>
      </c>
      <c r="AI49" s="13">
        <f t="shared" si="22"/>
        <v>66.111499999996909</v>
      </c>
      <c r="AK49">
        <v>12.276</v>
      </c>
      <c r="AL49">
        <v>7590</v>
      </c>
      <c r="AM49" s="12">
        <f t="shared" si="33"/>
        <v>0.18880127360015919</v>
      </c>
      <c r="AN49" s="13">
        <f t="shared" si="23"/>
        <v>76.431999999991575</v>
      </c>
      <c r="AP49">
        <v>12.273999999999999</v>
      </c>
      <c r="AQ49">
        <v>7483</v>
      </c>
      <c r="AR49" s="12">
        <f t="shared" si="34"/>
        <v>0.1467744150010788</v>
      </c>
      <c r="AS49" s="13">
        <f t="shared" si="24"/>
        <v>60.409999999997183</v>
      </c>
      <c r="AU49">
        <v>12.468</v>
      </c>
      <c r="AV49">
        <v>1210</v>
      </c>
      <c r="AW49" s="3">
        <f t="shared" si="35"/>
        <v>2.5381243051622513E-2</v>
      </c>
      <c r="AX49">
        <f t="shared" si="18"/>
        <v>6.7514999999996848</v>
      </c>
      <c r="AZ49">
        <v>12.468999999999999</v>
      </c>
      <c r="BA49">
        <v>1129</v>
      </c>
      <c r="BB49" s="3">
        <f t="shared" si="36"/>
        <v>2.8083878510484814E-2</v>
      </c>
      <c r="BC49">
        <f t="shared" si="19"/>
        <v>7.5719999999991661</v>
      </c>
      <c r="BE49">
        <v>12.467000000000001</v>
      </c>
      <c r="BF49">
        <v>876</v>
      </c>
      <c r="BG49" s="3">
        <f t="shared" si="37"/>
        <v>1.7182197987564481E-2</v>
      </c>
      <c r="BH49">
        <f t="shared" si="20"/>
        <v>5.8694999999997259</v>
      </c>
    </row>
    <row r="50" spans="2:60" x14ac:dyDescent="0.2">
      <c r="B50">
        <v>12.682</v>
      </c>
      <c r="C50">
        <v>1338</v>
      </c>
      <c r="D50" s="3">
        <f t="shared" si="26"/>
        <v>2.8066200994273489E-2</v>
      </c>
      <c r="E50">
        <f t="shared" ref="E50:E80" si="38">(MIN(C49:C50)*(B50-B49))+(0.5*(MAX(C49:C50)-MIN(C49:C50))*(B50-B49))</f>
        <v>8.0149999999996258</v>
      </c>
      <c r="G50">
        <v>12.682</v>
      </c>
      <c r="H50">
        <v>894</v>
      </c>
      <c r="I50" s="3">
        <f t="shared" si="27"/>
        <v>2.2238252779781597E-2</v>
      </c>
      <c r="J50">
        <f t="shared" ref="J50:J80" si="39">(MIN(H49:H50)*(G50-G49))+(0.5*(MAX(H49:H50)-MIN(H49:H50))*(G50-G49))</f>
        <v>6.6289999999996905</v>
      </c>
      <c r="L50">
        <v>12.680999999999999</v>
      </c>
      <c r="M50">
        <v>1919</v>
      </c>
      <c r="N50" s="3">
        <f t="shared" si="28"/>
        <v>3.7639997646274251E-2</v>
      </c>
      <c r="O50">
        <f t="shared" ref="O50:O80" si="40">(MIN(M49:M50)*(L50-L49))+(0.5*(MAX(M49:M50)-MIN(M49:M50))*(L50-L49))</f>
        <v>11.34699999999947</v>
      </c>
      <c r="Q50">
        <v>14.074999999999999</v>
      </c>
      <c r="R50">
        <v>614</v>
      </c>
      <c r="S50" s="3">
        <f t="shared" si="29"/>
        <v>1.2879407631153902E-2</v>
      </c>
      <c r="T50">
        <f t="shared" si="15"/>
        <v>4.5499999999997875</v>
      </c>
      <c r="V50">
        <v>14.074999999999999</v>
      </c>
      <c r="W50">
        <v>453</v>
      </c>
      <c r="X50" s="3">
        <f t="shared" si="30"/>
        <v>1.126837640854705E-2</v>
      </c>
      <c r="Y50">
        <f t="shared" si="16"/>
        <v>4.5534999999997874</v>
      </c>
      <c r="AA50">
        <v>14.074</v>
      </c>
      <c r="AB50">
        <v>492</v>
      </c>
      <c r="AC50" s="3">
        <f t="shared" si="31"/>
        <v>9.6502755820567637E-3</v>
      </c>
      <c r="AD50">
        <f t="shared" si="17"/>
        <v>4.1439999999998065</v>
      </c>
      <c r="AF50">
        <v>12.282</v>
      </c>
      <c r="AG50">
        <v>6819</v>
      </c>
      <c r="AH50" s="12">
        <f t="shared" si="32"/>
        <v>0.14303693914794538</v>
      </c>
      <c r="AI50" s="13">
        <f t="shared" si="22"/>
        <v>56.717499999997358</v>
      </c>
      <c r="AK50">
        <v>12.282999999999999</v>
      </c>
      <c r="AL50">
        <v>6092</v>
      </c>
      <c r="AM50" s="12">
        <f t="shared" si="33"/>
        <v>0.15153851894231488</v>
      </c>
      <c r="AN50" s="13">
        <f t="shared" si="23"/>
        <v>47.886999999997762</v>
      </c>
      <c r="AP50">
        <v>12.281000000000001</v>
      </c>
      <c r="AQ50">
        <v>5648</v>
      </c>
      <c r="AR50" s="12">
        <f t="shared" si="34"/>
        <v>0.11078202538100936</v>
      </c>
      <c r="AS50" s="13">
        <f t="shared" si="24"/>
        <v>45.958500000009515</v>
      </c>
      <c r="AU50">
        <v>12.475</v>
      </c>
      <c r="AV50">
        <v>998</v>
      </c>
      <c r="AW50" s="3">
        <f t="shared" si="35"/>
        <v>2.0934281459106831E-2</v>
      </c>
      <c r="AX50">
        <f t="shared" si="18"/>
        <v>7.7279999999996392</v>
      </c>
      <c r="AZ50">
        <v>12.476000000000001</v>
      </c>
      <c r="BA50">
        <v>719</v>
      </c>
      <c r="BB50" s="3">
        <f t="shared" si="36"/>
        <v>1.7885127235640903E-2</v>
      </c>
      <c r="BC50">
        <f t="shared" si="19"/>
        <v>6.4680000000013393</v>
      </c>
      <c r="BE50">
        <v>12.474</v>
      </c>
      <c r="BF50">
        <v>1189</v>
      </c>
      <c r="BG50" s="3">
        <f t="shared" si="37"/>
        <v>2.3321499323303848E-2</v>
      </c>
      <c r="BH50">
        <f t="shared" si="20"/>
        <v>7.2274999999996625</v>
      </c>
    </row>
    <row r="51" spans="2:60" x14ac:dyDescent="0.2">
      <c r="B51">
        <v>12.689</v>
      </c>
      <c r="C51">
        <v>1144</v>
      </c>
      <c r="D51" s="3">
        <f t="shared" si="26"/>
        <v>2.3996811612443103E-2</v>
      </c>
      <c r="E51">
        <f t="shared" si="38"/>
        <v>8.6869999999995944</v>
      </c>
      <c r="G51">
        <v>12.69</v>
      </c>
      <c r="H51">
        <v>890</v>
      </c>
      <c r="I51" s="3">
        <f t="shared" si="27"/>
        <v>2.2138752767344096E-2</v>
      </c>
      <c r="J51">
        <f t="shared" si="39"/>
        <v>7.1359999999992141</v>
      </c>
      <c r="L51">
        <v>12.688000000000001</v>
      </c>
      <c r="M51">
        <v>1199</v>
      </c>
      <c r="N51" s="3">
        <f t="shared" si="28"/>
        <v>2.3517643135947276E-2</v>
      </c>
      <c r="O51">
        <f t="shared" si="40"/>
        <v>10.91300000000226</v>
      </c>
      <c r="Q51">
        <v>14.082000000000001</v>
      </c>
      <c r="R51">
        <v>507</v>
      </c>
      <c r="S51" s="3">
        <f t="shared" si="29"/>
        <v>1.0634950600969102E-2</v>
      </c>
      <c r="T51">
        <f t="shared" si="15"/>
        <v>3.9235000000008124</v>
      </c>
      <c r="V51">
        <v>14.083</v>
      </c>
      <c r="W51">
        <v>894</v>
      </c>
      <c r="X51" s="3">
        <f t="shared" si="30"/>
        <v>2.2238252779781597E-2</v>
      </c>
      <c r="Y51">
        <f t="shared" si="16"/>
        <v>5.388000000000603</v>
      </c>
      <c r="AA51">
        <v>14.081</v>
      </c>
      <c r="AB51">
        <v>624</v>
      </c>
      <c r="AC51" s="3">
        <f t="shared" si="31"/>
        <v>1.2239373908950042E-2</v>
      </c>
      <c r="AD51">
        <f t="shared" si="17"/>
        <v>3.9059999999998176</v>
      </c>
      <c r="AF51">
        <v>12.289</v>
      </c>
      <c r="AG51">
        <v>5929</v>
      </c>
      <c r="AH51" s="12">
        <f t="shared" si="32"/>
        <v>0.1243680909529503</v>
      </c>
      <c r="AI51" s="13">
        <f t="shared" si="22"/>
        <v>44.617999999997913</v>
      </c>
      <c r="AK51">
        <v>12.29</v>
      </c>
      <c r="AL51">
        <v>4586</v>
      </c>
      <c r="AM51" s="12">
        <f t="shared" si="33"/>
        <v>0.11407676425959554</v>
      </c>
      <c r="AN51" s="13">
        <f t="shared" si="23"/>
        <v>37.37299999999825</v>
      </c>
      <c r="AP51">
        <v>12.288</v>
      </c>
      <c r="AQ51">
        <v>4520</v>
      </c>
      <c r="AR51" s="12">
        <f t="shared" si="34"/>
        <v>8.8657003314830438E-2</v>
      </c>
      <c r="AS51" s="13">
        <f t="shared" si="24"/>
        <v>35.587999999998338</v>
      </c>
      <c r="AU51">
        <v>12.481999999999999</v>
      </c>
      <c r="AV51">
        <v>901</v>
      </c>
      <c r="AW51" s="3">
        <f t="shared" si="35"/>
        <v>1.8899586768191638E-2</v>
      </c>
      <c r="AX51">
        <f t="shared" ref="AX51:AX80" si="41">(MIN(AV50:AV51)*(AU51-AU50))+(0.5*(MAX(AV50:AV51)-MIN(AV50:AV51))*(AU51-AU50))</f>
        <v>6.6464999999996897</v>
      </c>
      <c r="AZ51">
        <v>12.483000000000001</v>
      </c>
      <c r="BA51">
        <v>677</v>
      </c>
      <c r="BB51" s="3">
        <f t="shared" si="36"/>
        <v>1.6840377105047138E-2</v>
      </c>
      <c r="BC51">
        <f t="shared" ref="BC51:BC80" si="42">(MIN(BA50:BA51)*(AZ51-AZ50))+(0.5*(MAX(BA50:BA51)-MIN(BA50:BA51))*(AZ51-AZ50))</f>
        <v>4.8859999999997719</v>
      </c>
      <c r="BE51">
        <v>12.481999999999999</v>
      </c>
      <c r="BF51">
        <v>835</v>
      </c>
      <c r="BG51" s="3">
        <f t="shared" si="37"/>
        <v>1.637800835572642E-2</v>
      </c>
      <c r="BH51">
        <f t="shared" ref="BH51:BH80" si="43">(MIN(BF50:BF51)*(BE51-BE50))+(0.5*(MAX(BF50:BF51)-MIN(BF50:BF51))*(BE51-BE50))</f>
        <v>8.0959999999991084</v>
      </c>
    </row>
    <row r="52" spans="2:60" x14ac:dyDescent="0.2">
      <c r="B52">
        <v>12.696</v>
      </c>
      <c r="C52">
        <v>1185</v>
      </c>
      <c r="D52" s="3">
        <f t="shared" si="26"/>
        <v>2.4856837203448494E-2</v>
      </c>
      <c r="E52">
        <f t="shared" si="38"/>
        <v>8.1514999999996185</v>
      </c>
      <c r="G52">
        <v>12.696999999999999</v>
      </c>
      <c r="H52">
        <v>874</v>
      </c>
      <c r="I52" s="3">
        <f t="shared" si="27"/>
        <v>2.174075271759409E-2</v>
      </c>
      <c r="J52">
        <f t="shared" si="39"/>
        <v>6.1739999999997117</v>
      </c>
      <c r="L52">
        <v>12.695</v>
      </c>
      <c r="M52">
        <v>1122</v>
      </c>
      <c r="N52" s="3">
        <f t="shared" si="28"/>
        <v>2.2007335778592863E-2</v>
      </c>
      <c r="O52">
        <f t="shared" si="40"/>
        <v>8.1234999999996198</v>
      </c>
      <c r="Q52">
        <v>14.089</v>
      </c>
      <c r="R52">
        <v>628</v>
      </c>
      <c r="S52" s="3">
        <f t="shared" si="29"/>
        <v>1.3173074906131354E-2</v>
      </c>
      <c r="T52">
        <f t="shared" si="15"/>
        <v>3.9724999999998145</v>
      </c>
      <c r="V52">
        <v>14.09</v>
      </c>
      <c r="W52">
        <v>400</v>
      </c>
      <c r="X52" s="3">
        <f t="shared" si="30"/>
        <v>9.9500012437501555E-3</v>
      </c>
      <c r="Y52">
        <f t="shared" si="16"/>
        <v>4.5289999999997885</v>
      </c>
      <c r="AA52">
        <v>14.087999999999999</v>
      </c>
      <c r="AB52">
        <v>514</v>
      </c>
      <c r="AC52" s="3">
        <f t="shared" si="31"/>
        <v>1.0081791969872311E-2</v>
      </c>
      <c r="AD52">
        <f t="shared" si="17"/>
        <v>3.982999999999814</v>
      </c>
      <c r="AF52">
        <v>12.295999999999999</v>
      </c>
      <c r="AG52">
        <v>5275</v>
      </c>
      <c r="AH52" s="12">
        <f t="shared" si="32"/>
        <v>0.11064963396471797</v>
      </c>
      <c r="AI52" s="13">
        <f t="shared" si="22"/>
        <v>39.213999999998173</v>
      </c>
      <c r="AK52">
        <v>12.297000000000001</v>
      </c>
      <c r="AL52">
        <v>4524</v>
      </c>
      <c r="AM52" s="12">
        <f t="shared" si="33"/>
        <v>0.11253451406681426</v>
      </c>
      <c r="AN52" s="13">
        <f t="shared" si="23"/>
        <v>31.885000000006603</v>
      </c>
      <c r="AP52">
        <v>12.295999999999999</v>
      </c>
      <c r="AQ52">
        <v>4284</v>
      </c>
      <c r="AR52" s="12">
        <f t="shared" si="34"/>
        <v>8.4028009336445483E-2</v>
      </c>
      <c r="AS52" s="13">
        <f t="shared" si="24"/>
        <v>35.215999999996122</v>
      </c>
      <c r="AU52">
        <v>12.49</v>
      </c>
      <c r="AV52">
        <v>560</v>
      </c>
      <c r="AW52" s="3">
        <f t="shared" si="35"/>
        <v>1.1746690999098022E-2</v>
      </c>
      <c r="AX52">
        <f t="shared" si="41"/>
        <v>5.844000000000654</v>
      </c>
      <c r="AZ52">
        <v>12.49</v>
      </c>
      <c r="BA52">
        <v>752</v>
      </c>
      <c r="BB52" s="3">
        <f t="shared" si="36"/>
        <v>1.8706002338250292E-2</v>
      </c>
      <c r="BC52">
        <f t="shared" si="42"/>
        <v>5.0014999999997665</v>
      </c>
      <c r="BE52">
        <v>12.489000000000001</v>
      </c>
      <c r="BF52">
        <v>792</v>
      </c>
      <c r="BG52" s="3">
        <f t="shared" si="37"/>
        <v>1.5534589961359669E-2</v>
      </c>
      <c r="BH52">
        <f t="shared" si="43"/>
        <v>5.6945000000011792</v>
      </c>
    </row>
    <row r="53" spans="2:60" x14ac:dyDescent="0.2">
      <c r="B53">
        <v>12.702999999999999</v>
      </c>
      <c r="C53">
        <v>961</v>
      </c>
      <c r="D53" s="3">
        <f t="shared" si="26"/>
        <v>2.0158160803809284E-2</v>
      </c>
      <c r="E53">
        <f t="shared" si="38"/>
        <v>7.5109999999996493</v>
      </c>
      <c r="G53">
        <v>12.704000000000001</v>
      </c>
      <c r="H53">
        <v>955</v>
      </c>
      <c r="I53" s="3">
        <f t="shared" si="27"/>
        <v>2.3755627969453495E-2</v>
      </c>
      <c r="J53">
        <f t="shared" si="39"/>
        <v>6.4015000000013256</v>
      </c>
      <c r="L53">
        <v>12.702999999999999</v>
      </c>
      <c r="M53">
        <v>1064</v>
      </c>
      <c r="N53" s="3">
        <f t="shared" si="28"/>
        <v>2.0869701665260969E-2</v>
      </c>
      <c r="O53">
        <f t="shared" si="40"/>
        <v>8.743999999999037</v>
      </c>
      <c r="Q53">
        <v>14.096</v>
      </c>
      <c r="R53">
        <v>189</v>
      </c>
      <c r="S53" s="3">
        <f t="shared" si="29"/>
        <v>3.9645082121955826E-3</v>
      </c>
      <c r="T53">
        <f t="shared" si="15"/>
        <v>2.8594999999998665</v>
      </c>
      <c r="V53">
        <v>14.097</v>
      </c>
      <c r="W53">
        <v>467</v>
      </c>
      <c r="X53" s="3">
        <f t="shared" si="30"/>
        <v>1.1616626452078307E-2</v>
      </c>
      <c r="Y53">
        <f t="shared" si="16"/>
        <v>3.0344999999998583</v>
      </c>
      <c r="AA53">
        <v>14.095000000000001</v>
      </c>
      <c r="AB53">
        <v>442</v>
      </c>
      <c r="AC53" s="3">
        <f t="shared" si="31"/>
        <v>8.6695565188396138E-3</v>
      </c>
      <c r="AD53">
        <f t="shared" si="17"/>
        <v>3.3460000000006929</v>
      </c>
      <c r="AF53">
        <v>12.304</v>
      </c>
      <c r="AG53">
        <v>4549</v>
      </c>
      <c r="AH53" s="12">
        <f t="shared" si="32"/>
        <v>9.5420888133744469E-2</v>
      </c>
      <c r="AI53" s="13">
        <f t="shared" si="22"/>
        <v>39.296000000004398</v>
      </c>
      <c r="AK53">
        <v>12.304</v>
      </c>
      <c r="AL53">
        <v>3821</v>
      </c>
      <c r="AM53" s="12">
        <f t="shared" si="33"/>
        <v>9.504738688092336E-2</v>
      </c>
      <c r="AN53" s="13">
        <f t="shared" si="23"/>
        <v>29.207499999998635</v>
      </c>
      <c r="AP53">
        <v>12.303000000000001</v>
      </c>
      <c r="AQ53">
        <v>2383</v>
      </c>
      <c r="AR53" s="3">
        <f t="shared" si="34"/>
        <v>4.6741070552929406E-2</v>
      </c>
      <c r="AS53">
        <f t="shared" si="24"/>
        <v>23.33450000000483</v>
      </c>
      <c r="AU53">
        <v>12.497</v>
      </c>
      <c r="AV53">
        <v>567</v>
      </c>
      <c r="AW53" s="3">
        <f t="shared" si="35"/>
        <v>1.1893524636586748E-2</v>
      </c>
      <c r="AX53">
        <f t="shared" si="41"/>
        <v>3.9444999999998158</v>
      </c>
      <c r="AZ53">
        <v>12.497</v>
      </c>
      <c r="BA53">
        <v>652</v>
      </c>
      <c r="BB53" s="3">
        <f t="shared" si="36"/>
        <v>1.6218502027312752E-2</v>
      </c>
      <c r="BC53">
        <f t="shared" si="42"/>
        <v>4.9139999999997706</v>
      </c>
      <c r="BE53">
        <v>12.496</v>
      </c>
      <c r="BF53">
        <v>453</v>
      </c>
      <c r="BG53" s="3">
        <f t="shared" si="37"/>
        <v>8.8853147127473872E-3</v>
      </c>
      <c r="BH53">
        <f t="shared" si="43"/>
        <v>4.3574999999997965</v>
      </c>
    </row>
    <row r="54" spans="2:60" x14ac:dyDescent="0.2">
      <c r="B54">
        <v>12.71</v>
      </c>
      <c r="C54">
        <v>834</v>
      </c>
      <c r="D54" s="3">
        <f t="shared" si="26"/>
        <v>1.7494179095085268E-2</v>
      </c>
      <c r="E54">
        <f t="shared" si="38"/>
        <v>6.2825000000013009</v>
      </c>
      <c r="G54">
        <v>12.711</v>
      </c>
      <c r="H54">
        <v>985</v>
      </c>
      <c r="I54" s="3">
        <f t="shared" si="27"/>
        <v>2.4501878062734756E-2</v>
      </c>
      <c r="J54">
        <f t="shared" si="39"/>
        <v>6.789999999999683</v>
      </c>
      <c r="L54">
        <v>12.71</v>
      </c>
      <c r="M54">
        <v>1042</v>
      </c>
      <c r="N54" s="3">
        <f t="shared" si="28"/>
        <v>2.0438185277445422E-2</v>
      </c>
      <c r="O54">
        <f t="shared" si="40"/>
        <v>7.3710000000015263</v>
      </c>
      <c r="Q54">
        <v>14.103</v>
      </c>
      <c r="R54">
        <v>305</v>
      </c>
      <c r="S54" s="3">
        <f t="shared" si="29"/>
        <v>6.3977513477230302E-3</v>
      </c>
      <c r="T54">
        <f t="shared" si="15"/>
        <v>1.7289999999999193</v>
      </c>
      <c r="V54">
        <v>14.103999999999999</v>
      </c>
      <c r="W54">
        <v>346</v>
      </c>
      <c r="X54" s="3">
        <f t="shared" si="30"/>
        <v>8.6067510758438843E-3</v>
      </c>
      <c r="Y54">
        <f t="shared" si="16"/>
        <v>2.8454999999998671</v>
      </c>
      <c r="AA54">
        <v>14.103</v>
      </c>
      <c r="AB54">
        <v>334</v>
      </c>
      <c r="AC54" s="3">
        <f t="shared" si="31"/>
        <v>6.5512033422905677E-3</v>
      </c>
      <c r="AD54">
        <f t="shared" si="17"/>
        <v>3.1039999999996581</v>
      </c>
      <c r="AF54">
        <v>12.311</v>
      </c>
      <c r="AG54">
        <v>3399</v>
      </c>
      <c r="AH54" s="12">
        <f t="shared" si="32"/>
        <v>7.1298219117739606E-2</v>
      </c>
      <c r="AI54" s="13">
        <f t="shared" si="22"/>
        <v>27.817999999998705</v>
      </c>
      <c r="AK54">
        <v>12.311</v>
      </c>
      <c r="AL54">
        <v>3085</v>
      </c>
      <c r="AM54" s="12">
        <f t="shared" si="33"/>
        <v>7.6739384592423077E-2</v>
      </c>
      <c r="AN54" s="13">
        <f t="shared" si="23"/>
        <v>24.17099999999887</v>
      </c>
      <c r="AP54">
        <v>12.31</v>
      </c>
      <c r="AQ54">
        <v>2146</v>
      </c>
      <c r="AR54" s="3">
        <f t="shared" si="34"/>
        <v>4.2092462193280111E-2</v>
      </c>
      <c r="AS54">
        <f t="shared" si="24"/>
        <v>15.851499999999259</v>
      </c>
      <c r="AU54">
        <v>12.504</v>
      </c>
      <c r="AV54">
        <v>738</v>
      </c>
      <c r="AW54" s="3">
        <f t="shared" si="35"/>
        <v>1.5480460638097037E-2</v>
      </c>
      <c r="AX54">
        <f t="shared" si="41"/>
        <v>4.5674999999997867</v>
      </c>
      <c r="AZ54">
        <v>12.504</v>
      </c>
      <c r="BA54">
        <v>558</v>
      </c>
      <c r="BB54" s="3">
        <f t="shared" si="36"/>
        <v>1.3880251735031468E-2</v>
      </c>
      <c r="BC54">
        <f t="shared" si="42"/>
        <v>4.2349999999998023</v>
      </c>
      <c r="BE54">
        <v>12.503</v>
      </c>
      <c r="BF54">
        <v>589</v>
      </c>
      <c r="BG54" s="3">
        <f t="shared" si="37"/>
        <v>1.1552870564698036E-2</v>
      </c>
      <c r="BH54">
        <f t="shared" si="43"/>
        <v>3.6469999999998297</v>
      </c>
    </row>
    <row r="55" spans="2:60" x14ac:dyDescent="0.2">
      <c r="B55">
        <v>12.718</v>
      </c>
      <c r="C55">
        <v>1094</v>
      </c>
      <c r="D55" s="3">
        <f t="shared" si="26"/>
        <v>2.2947999916095065E-2</v>
      </c>
      <c r="E55">
        <f t="shared" si="38"/>
        <v>7.7119999999991506</v>
      </c>
      <c r="G55">
        <v>12.718</v>
      </c>
      <c r="H55">
        <v>893</v>
      </c>
      <c r="I55" s="3">
        <f t="shared" si="27"/>
        <v>2.2213377776672222E-2</v>
      </c>
      <c r="J55">
        <f t="shared" si="39"/>
        <v>6.5729999999996931</v>
      </c>
      <c r="L55">
        <v>12.717000000000001</v>
      </c>
      <c r="M55">
        <v>746</v>
      </c>
      <c r="N55" s="3">
        <f t="shared" si="28"/>
        <v>1.463232842319989E-2</v>
      </c>
      <c r="O55">
        <f t="shared" si="40"/>
        <v>6.2579999999997078</v>
      </c>
      <c r="Q55">
        <v>14.111000000000001</v>
      </c>
      <c r="R55">
        <v>402</v>
      </c>
      <c r="S55" s="3">
        <f t="shared" si="29"/>
        <v>8.4324460386382225E-3</v>
      </c>
      <c r="T55">
        <f t="shared" si="15"/>
        <v>2.8280000000003165</v>
      </c>
      <c r="V55">
        <v>14.111000000000001</v>
      </c>
      <c r="W55">
        <v>324</v>
      </c>
      <c r="X55" s="3">
        <f t="shared" si="30"/>
        <v>8.0595010074376253E-3</v>
      </c>
      <c r="Y55">
        <f t="shared" si="16"/>
        <v>2.3450000000004856</v>
      </c>
      <c r="AA55">
        <v>14.11</v>
      </c>
      <c r="AB55">
        <v>235</v>
      </c>
      <c r="AC55" s="3">
        <f t="shared" si="31"/>
        <v>4.6093795971206084E-3</v>
      </c>
      <c r="AD55">
        <f t="shared" si="17"/>
        <v>1.991499999999907</v>
      </c>
      <c r="AF55">
        <v>12.318</v>
      </c>
      <c r="AG55">
        <v>2422</v>
      </c>
      <c r="AH55" s="12">
        <f t="shared" si="32"/>
        <v>5.0804438571098946E-2</v>
      </c>
      <c r="AI55" s="13">
        <f t="shared" si="22"/>
        <v>20.373499999999048</v>
      </c>
      <c r="AK55">
        <v>12.318</v>
      </c>
      <c r="AL55">
        <v>2902</v>
      </c>
      <c r="AM55" s="12">
        <f t="shared" si="33"/>
        <v>7.2187259023407377E-2</v>
      </c>
      <c r="AN55" s="13">
        <f t="shared" si="23"/>
        <v>20.954499999999022</v>
      </c>
      <c r="AP55">
        <v>12.317</v>
      </c>
      <c r="AQ55">
        <v>1626</v>
      </c>
      <c r="AR55" s="3">
        <f t="shared" si="34"/>
        <v>3.1892983935821746E-2</v>
      </c>
      <c r="AS55">
        <f t="shared" si="24"/>
        <v>13.201999999999384</v>
      </c>
      <c r="AU55">
        <v>12.510999999999999</v>
      </c>
      <c r="AV55">
        <v>533</v>
      </c>
      <c r="AW55" s="3">
        <f t="shared" si="35"/>
        <v>1.1180332683070081E-2</v>
      </c>
      <c r="AX55">
        <f t="shared" si="41"/>
        <v>4.4484999999997923</v>
      </c>
      <c r="AZ55">
        <v>12.512</v>
      </c>
      <c r="BA55">
        <v>557</v>
      </c>
      <c r="BB55" s="3">
        <f t="shared" si="36"/>
        <v>1.3855376731922091E-2</v>
      </c>
      <c r="BC55">
        <f t="shared" si="42"/>
        <v>4.4600000000004991</v>
      </c>
      <c r="BE55">
        <v>12.51</v>
      </c>
      <c r="BF55">
        <v>685</v>
      </c>
      <c r="BG55" s="3">
        <f t="shared" si="37"/>
        <v>1.3435851166074967E-2</v>
      </c>
      <c r="BH55">
        <f t="shared" si="43"/>
        <v>4.4589999999997918</v>
      </c>
    </row>
    <row r="56" spans="2:60" x14ac:dyDescent="0.2">
      <c r="B56">
        <v>12.725</v>
      </c>
      <c r="C56">
        <v>1118</v>
      </c>
      <c r="D56" s="3">
        <f t="shared" si="26"/>
        <v>2.3451429530342124E-2</v>
      </c>
      <c r="E56">
        <f t="shared" si="38"/>
        <v>7.7419999999996385</v>
      </c>
      <c r="G56">
        <v>12.725</v>
      </c>
      <c r="H56">
        <v>729</v>
      </c>
      <c r="I56" s="3">
        <f t="shared" si="27"/>
        <v>1.8133877266734658E-2</v>
      </c>
      <c r="J56">
        <f t="shared" si="39"/>
        <v>5.6769999999997349</v>
      </c>
      <c r="L56">
        <v>12.724</v>
      </c>
      <c r="M56">
        <v>1060</v>
      </c>
      <c r="N56" s="3">
        <f t="shared" si="28"/>
        <v>2.0791244140203596E-2</v>
      </c>
      <c r="O56">
        <f t="shared" si="40"/>
        <v>6.3209999999997049</v>
      </c>
      <c r="Q56">
        <v>14.118</v>
      </c>
      <c r="R56">
        <v>264</v>
      </c>
      <c r="S56" s="3">
        <f t="shared" si="29"/>
        <v>5.5377257567176385E-3</v>
      </c>
      <c r="T56">
        <f t="shared" si="15"/>
        <v>2.3309999999998912</v>
      </c>
      <c r="V56">
        <v>14.118</v>
      </c>
      <c r="W56">
        <v>350</v>
      </c>
      <c r="X56" s="3">
        <f t="shared" si="30"/>
        <v>8.7062510882813856E-3</v>
      </c>
      <c r="Y56">
        <f t="shared" si="16"/>
        <v>2.3589999999998899</v>
      </c>
      <c r="AA56">
        <v>14.117000000000001</v>
      </c>
      <c r="AB56">
        <v>537</v>
      </c>
      <c r="AC56" s="3">
        <f t="shared" si="31"/>
        <v>1.05329227389522E-2</v>
      </c>
      <c r="AD56">
        <f t="shared" si="17"/>
        <v>2.7020000000005595</v>
      </c>
      <c r="AF56">
        <v>12.324999999999999</v>
      </c>
      <c r="AG56">
        <v>1629</v>
      </c>
      <c r="AH56" s="3">
        <f t="shared" si="32"/>
        <v>3.4170285067019066E-2</v>
      </c>
      <c r="AI56">
        <f t="shared" si="22"/>
        <v>14.178499999999339</v>
      </c>
      <c r="AK56">
        <v>12.326000000000001</v>
      </c>
      <c r="AL56">
        <v>1671</v>
      </c>
      <c r="AM56" s="3">
        <f t="shared" si="33"/>
        <v>4.1566130195766278E-2</v>
      </c>
      <c r="AN56">
        <f t="shared" si="23"/>
        <v>18.292000000002048</v>
      </c>
      <c r="AP56">
        <v>12.324</v>
      </c>
      <c r="AQ56">
        <v>1884</v>
      </c>
      <c r="AR56" s="3">
        <f t="shared" si="34"/>
        <v>3.6953494302022244E-2</v>
      </c>
      <c r="AS56">
        <f t="shared" si="24"/>
        <v>12.284999999999426</v>
      </c>
      <c r="AU56">
        <v>12.518000000000001</v>
      </c>
      <c r="AV56">
        <v>481</v>
      </c>
      <c r="AW56" s="3">
        <f t="shared" si="35"/>
        <v>1.0089568518868122E-2</v>
      </c>
      <c r="AX56">
        <f t="shared" si="41"/>
        <v>3.5490000000007349</v>
      </c>
      <c r="AZ56">
        <v>12.519</v>
      </c>
      <c r="BA56">
        <v>569</v>
      </c>
      <c r="BB56" s="3">
        <f t="shared" si="36"/>
        <v>1.4153876769234595E-2</v>
      </c>
      <c r="BC56">
        <f t="shared" si="42"/>
        <v>3.940999999999816</v>
      </c>
      <c r="BE56">
        <v>12.516999999999999</v>
      </c>
      <c r="BF56">
        <v>398</v>
      </c>
      <c r="BG56" s="3">
        <f t="shared" si="37"/>
        <v>7.8065237432085209E-3</v>
      </c>
      <c r="BH56">
        <f t="shared" si="43"/>
        <v>3.790499999999823</v>
      </c>
    </row>
    <row r="57" spans="2:60" x14ac:dyDescent="0.2">
      <c r="B57">
        <v>12.731999999999999</v>
      </c>
      <c r="C57">
        <v>1203</v>
      </c>
      <c r="D57" s="3">
        <f t="shared" si="26"/>
        <v>2.5234409414133786E-2</v>
      </c>
      <c r="E57">
        <f t="shared" si="38"/>
        <v>8.1234999999996198</v>
      </c>
      <c r="G57">
        <v>12.731999999999999</v>
      </c>
      <c r="H57">
        <v>804</v>
      </c>
      <c r="I57" s="3">
        <f t="shared" si="27"/>
        <v>1.9999502499937812E-2</v>
      </c>
      <c r="J57">
        <f t="shared" si="39"/>
        <v>5.3654999999997495</v>
      </c>
      <c r="L57">
        <v>12.731</v>
      </c>
      <c r="M57">
        <v>717</v>
      </c>
      <c r="N57" s="3">
        <f t="shared" si="28"/>
        <v>1.4063511366533943E-2</v>
      </c>
      <c r="O57">
        <f t="shared" si="40"/>
        <v>6.2194999999997096</v>
      </c>
      <c r="Q57">
        <v>14.125</v>
      </c>
      <c r="R57">
        <v>338</v>
      </c>
      <c r="S57" s="3">
        <f t="shared" si="29"/>
        <v>7.0899670673127344E-3</v>
      </c>
      <c r="T57">
        <f t="shared" si="15"/>
        <v>2.1069999999999016</v>
      </c>
      <c r="V57">
        <v>14.125</v>
      </c>
      <c r="W57">
        <v>434</v>
      </c>
      <c r="X57" s="3">
        <f t="shared" si="30"/>
        <v>1.0795751349468918E-2</v>
      </c>
      <c r="Y57">
        <f t="shared" si="16"/>
        <v>2.7439999999998719</v>
      </c>
      <c r="AA57">
        <v>14.124000000000001</v>
      </c>
      <c r="AB57">
        <v>300</v>
      </c>
      <c r="AC57" s="3">
        <f t="shared" si="31"/>
        <v>5.8843143793029049E-3</v>
      </c>
      <c r="AD57">
        <f t="shared" si="17"/>
        <v>2.9294999999998632</v>
      </c>
      <c r="AF57">
        <v>12.332000000000001</v>
      </c>
      <c r="AG57">
        <v>1667</v>
      </c>
      <c r="AH57" s="3">
        <f t="shared" si="32"/>
        <v>3.4967381956243576E-2</v>
      </c>
      <c r="AI57">
        <f t="shared" si="22"/>
        <v>11.536000000002389</v>
      </c>
      <c r="AK57">
        <v>12.333</v>
      </c>
      <c r="AL57">
        <v>1935</v>
      </c>
      <c r="AM57" s="3">
        <f t="shared" si="33"/>
        <v>4.8133131016641378E-2</v>
      </c>
      <c r="AN57">
        <f t="shared" si="23"/>
        <v>12.620999999999411</v>
      </c>
      <c r="AP57">
        <v>12.331</v>
      </c>
      <c r="AQ57">
        <v>1301</v>
      </c>
      <c r="AR57" s="3">
        <f t="shared" si="34"/>
        <v>2.5518310024910264E-2</v>
      </c>
      <c r="AS57">
        <f t="shared" si="24"/>
        <v>11.147499999999479</v>
      </c>
      <c r="AU57">
        <v>12.525</v>
      </c>
      <c r="AV57">
        <v>545</v>
      </c>
      <c r="AW57" s="3">
        <f t="shared" si="35"/>
        <v>1.143204749019361E-2</v>
      </c>
      <c r="AX57">
        <f t="shared" si="41"/>
        <v>3.5909999999998323</v>
      </c>
      <c r="AZ57">
        <v>12.526</v>
      </c>
      <c r="BA57">
        <v>442</v>
      </c>
      <c r="BB57" s="3">
        <f t="shared" si="36"/>
        <v>1.0994751374343921E-2</v>
      </c>
      <c r="BC57">
        <f t="shared" si="42"/>
        <v>3.5384999999998348</v>
      </c>
      <c r="BE57">
        <v>12.523999999999999</v>
      </c>
      <c r="BF57">
        <v>454</v>
      </c>
      <c r="BG57" s="3">
        <f t="shared" si="37"/>
        <v>8.9049290940117296E-3</v>
      </c>
      <c r="BH57">
        <f t="shared" si="43"/>
        <v>2.9819999999998608</v>
      </c>
    </row>
    <row r="58" spans="2:60" x14ac:dyDescent="0.2">
      <c r="B58">
        <v>12.739000000000001</v>
      </c>
      <c r="C58">
        <v>690</v>
      </c>
      <c r="D58" s="3">
        <f t="shared" si="26"/>
        <v>1.447360140960292E-2</v>
      </c>
      <c r="E58">
        <f t="shared" si="38"/>
        <v>6.625500000001372</v>
      </c>
      <c r="G58">
        <v>12.74</v>
      </c>
      <c r="H58">
        <v>602</v>
      </c>
      <c r="I58" s="3">
        <f t="shared" si="27"/>
        <v>1.4974751871843984E-2</v>
      </c>
      <c r="J58">
        <f t="shared" si="39"/>
        <v>5.6240000000006294</v>
      </c>
      <c r="L58">
        <v>12.738</v>
      </c>
      <c r="M58">
        <v>853</v>
      </c>
      <c r="N58" s="3">
        <f t="shared" si="28"/>
        <v>1.6731067218484594E-2</v>
      </c>
      <c r="O58">
        <f t="shared" si="40"/>
        <v>5.4949999999997434</v>
      </c>
      <c r="Q58">
        <v>14.132</v>
      </c>
      <c r="R58">
        <v>317</v>
      </c>
      <c r="S58" s="3">
        <f t="shared" si="29"/>
        <v>6.6494661548465589E-3</v>
      </c>
      <c r="T58">
        <f t="shared" si="15"/>
        <v>2.292499999999893</v>
      </c>
      <c r="V58">
        <v>14.132999999999999</v>
      </c>
      <c r="W58">
        <v>320</v>
      </c>
      <c r="X58" s="3">
        <f t="shared" si="30"/>
        <v>7.960000995000124E-3</v>
      </c>
      <c r="Y58">
        <f t="shared" si="16"/>
        <v>3.0159999999996678</v>
      </c>
      <c r="AA58">
        <v>14.131</v>
      </c>
      <c r="AB58">
        <v>313</v>
      </c>
      <c r="AC58" s="3">
        <f t="shared" si="31"/>
        <v>6.139301335739364E-3</v>
      </c>
      <c r="AD58">
        <f t="shared" si="17"/>
        <v>2.1454999999998998</v>
      </c>
      <c r="AF58">
        <v>12.339</v>
      </c>
      <c r="AG58">
        <v>1614</v>
      </c>
      <c r="AH58" s="3">
        <f t="shared" si="32"/>
        <v>3.3855641558114657E-2</v>
      </c>
      <c r="AI58">
        <f t="shared" si="22"/>
        <v>11.483499999999463</v>
      </c>
      <c r="AK58">
        <v>12.34</v>
      </c>
      <c r="AL58">
        <v>1058</v>
      </c>
      <c r="AM58" s="3">
        <f t="shared" si="33"/>
        <v>2.6317753289719161E-2</v>
      </c>
      <c r="AN58">
        <f t="shared" si="23"/>
        <v>10.47549999999951</v>
      </c>
      <c r="AP58">
        <v>12.339</v>
      </c>
      <c r="AQ58">
        <v>1140</v>
      </c>
      <c r="AR58" s="3">
        <f t="shared" si="34"/>
        <v>2.2360394641351037E-2</v>
      </c>
      <c r="AS58">
        <f t="shared" si="24"/>
        <v>9.7640000000010936</v>
      </c>
      <c r="AU58">
        <v>12.532</v>
      </c>
      <c r="AV58">
        <v>216</v>
      </c>
      <c r="AW58" s="3">
        <f t="shared" si="35"/>
        <v>4.5308665282235228E-3</v>
      </c>
      <c r="AX58">
        <f t="shared" si="41"/>
        <v>2.6634999999998756</v>
      </c>
      <c r="AZ58">
        <v>12.532999999999999</v>
      </c>
      <c r="BA58">
        <v>528</v>
      </c>
      <c r="BB58" s="3">
        <f t="shared" si="36"/>
        <v>1.3134001641750204E-2</v>
      </c>
      <c r="BC58">
        <f t="shared" si="42"/>
        <v>3.3949999999998415</v>
      </c>
      <c r="BE58">
        <v>12.532</v>
      </c>
      <c r="BF58">
        <v>347</v>
      </c>
      <c r="BG58" s="3">
        <f t="shared" si="37"/>
        <v>6.8061902987270268E-3</v>
      </c>
      <c r="BH58">
        <f t="shared" si="43"/>
        <v>3.2040000000003586</v>
      </c>
    </row>
    <row r="59" spans="2:60" x14ac:dyDescent="0.2">
      <c r="B59">
        <v>12.746</v>
      </c>
      <c r="C59">
        <v>1127</v>
      </c>
      <c r="D59" s="3">
        <f t="shared" si="26"/>
        <v>2.3640215635684768E-2</v>
      </c>
      <c r="E59">
        <f t="shared" si="38"/>
        <v>6.3594999999997031</v>
      </c>
      <c r="G59">
        <v>12.747</v>
      </c>
      <c r="H59">
        <v>1120</v>
      </c>
      <c r="I59" s="3">
        <f t="shared" si="27"/>
        <v>2.7860003482500437E-2</v>
      </c>
      <c r="J59">
        <f t="shared" si="39"/>
        <v>6.0269999999997186</v>
      </c>
      <c r="L59">
        <v>12.744999999999999</v>
      </c>
      <c r="M59">
        <v>814</v>
      </c>
      <c r="N59" s="3">
        <f t="shared" si="28"/>
        <v>1.5966106349175214E-2</v>
      </c>
      <c r="O59">
        <f t="shared" si="40"/>
        <v>5.8344999999997276</v>
      </c>
      <c r="Q59">
        <v>14.146000000000001</v>
      </c>
      <c r="R59">
        <v>339</v>
      </c>
      <c r="S59" s="3">
        <f t="shared" si="29"/>
        <v>7.1109433012396953E-3</v>
      </c>
      <c r="T59">
        <f t="shared" si="15"/>
        <v>4.5920000000003682</v>
      </c>
      <c r="V59">
        <v>14.146000000000001</v>
      </c>
      <c r="W59">
        <v>232</v>
      </c>
      <c r="X59" s="3">
        <f t="shared" si="30"/>
        <v>5.77100072137509E-3</v>
      </c>
      <c r="Y59">
        <f t="shared" si="16"/>
        <v>3.5880000000004628</v>
      </c>
      <c r="AA59">
        <v>14.145</v>
      </c>
      <c r="AB59">
        <v>256</v>
      </c>
      <c r="AC59" s="3">
        <f t="shared" si="31"/>
        <v>5.021281603671812E-3</v>
      </c>
      <c r="AD59">
        <f t="shared" si="17"/>
        <v>3.982999999999814</v>
      </c>
      <c r="AF59">
        <v>12.347</v>
      </c>
      <c r="AG59">
        <v>1309</v>
      </c>
      <c r="AH59" s="3">
        <f t="shared" si="32"/>
        <v>2.7457890210391626E-2</v>
      </c>
      <c r="AI59">
        <f t="shared" si="22"/>
        <v>11.691999999998712</v>
      </c>
      <c r="AK59">
        <v>12.347</v>
      </c>
      <c r="AL59">
        <v>1266</v>
      </c>
      <c r="AM59" s="3">
        <f t="shared" si="33"/>
        <v>3.149175393646924E-2</v>
      </c>
      <c r="AN59">
        <f t="shared" si="23"/>
        <v>8.1339999999996202</v>
      </c>
      <c r="AP59">
        <v>12.346</v>
      </c>
      <c r="AQ59">
        <v>633</v>
      </c>
      <c r="AR59" s="3">
        <f t="shared" si="34"/>
        <v>1.241590334032913E-2</v>
      </c>
      <c r="AS59">
        <f t="shared" si="24"/>
        <v>6.2054999999997102</v>
      </c>
      <c r="AU59">
        <v>12.54</v>
      </c>
      <c r="AV59">
        <v>142</v>
      </c>
      <c r="AW59" s="3">
        <f t="shared" si="35"/>
        <v>2.9786252176284269E-3</v>
      </c>
      <c r="AX59">
        <f t="shared" si="41"/>
        <v>1.4319999999998423</v>
      </c>
      <c r="AZ59">
        <v>12.54</v>
      </c>
      <c r="BA59">
        <v>452</v>
      </c>
      <c r="BB59" s="3">
        <f t="shared" si="36"/>
        <v>1.1243501405437676E-2</v>
      </c>
      <c r="BC59">
        <f t="shared" si="42"/>
        <v>3.4299999999998398</v>
      </c>
      <c r="BE59">
        <v>12.539</v>
      </c>
      <c r="BF59">
        <v>319</v>
      </c>
      <c r="BG59" s="3">
        <f t="shared" si="37"/>
        <v>6.256987623325422E-3</v>
      </c>
      <c r="BH59">
        <f t="shared" si="43"/>
        <v>2.3309999999998912</v>
      </c>
    </row>
    <row r="60" spans="2:60" x14ac:dyDescent="0.2">
      <c r="B60">
        <v>12.753</v>
      </c>
      <c r="C60">
        <v>1065</v>
      </c>
      <c r="D60" s="3">
        <f t="shared" si="26"/>
        <v>2.2339689132213202E-2</v>
      </c>
      <c r="E60">
        <f t="shared" si="38"/>
        <v>7.6719999999996418</v>
      </c>
      <c r="G60">
        <v>12.754</v>
      </c>
      <c r="H60">
        <v>567</v>
      </c>
      <c r="I60" s="3">
        <f t="shared" si="27"/>
        <v>1.4104126763015845E-2</v>
      </c>
      <c r="J60">
        <f t="shared" si="39"/>
        <v>5.9044999999997243</v>
      </c>
      <c r="L60">
        <v>12.753</v>
      </c>
      <c r="M60">
        <v>801</v>
      </c>
      <c r="N60" s="3">
        <f t="shared" si="28"/>
        <v>1.5711119392738757E-2</v>
      </c>
      <c r="O60">
        <f t="shared" si="40"/>
        <v>6.4600000000007229</v>
      </c>
      <c r="Q60">
        <v>14.153</v>
      </c>
      <c r="R60">
        <v>429</v>
      </c>
      <c r="S60" s="3">
        <f t="shared" si="29"/>
        <v>8.9988043546661636E-3</v>
      </c>
      <c r="T60">
        <f t="shared" si="15"/>
        <v>2.6879999999998745</v>
      </c>
      <c r="V60">
        <v>14.153</v>
      </c>
      <c r="W60">
        <v>404</v>
      </c>
      <c r="X60" s="3">
        <f t="shared" si="30"/>
        <v>1.0049501256187657E-2</v>
      </c>
      <c r="Y60">
        <f t="shared" si="16"/>
        <v>2.2259999999998961</v>
      </c>
      <c r="AA60">
        <v>14.151999999999999</v>
      </c>
      <c r="AB60">
        <v>353</v>
      </c>
      <c r="AC60" s="3">
        <f t="shared" si="31"/>
        <v>6.9238765863130847E-3</v>
      </c>
      <c r="AD60">
        <f t="shared" si="17"/>
        <v>2.1314999999999005</v>
      </c>
      <c r="AF60">
        <v>12.353999999999999</v>
      </c>
      <c r="AG60">
        <v>838</v>
      </c>
      <c r="AH60" s="3">
        <f t="shared" si="32"/>
        <v>1.7578084030793112E-2</v>
      </c>
      <c r="AI60">
        <f t="shared" si="22"/>
        <v>7.5144999999996491</v>
      </c>
      <c r="AK60">
        <v>12.353999999999999</v>
      </c>
      <c r="AL60">
        <v>798</v>
      </c>
      <c r="AM60" s="3">
        <f t="shared" si="33"/>
        <v>1.9850252481281559E-2</v>
      </c>
      <c r="AN60">
        <f t="shared" si="23"/>
        <v>7.2239999999996627</v>
      </c>
      <c r="AP60">
        <v>12.353</v>
      </c>
      <c r="AQ60">
        <v>1291</v>
      </c>
      <c r="AR60" s="3">
        <f t="shared" si="34"/>
        <v>2.5322166212266833E-2</v>
      </c>
      <c r="AS60">
        <f t="shared" si="24"/>
        <v>6.7339999999996856</v>
      </c>
      <c r="AU60">
        <v>12.547000000000001</v>
      </c>
      <c r="AV60">
        <v>423</v>
      </c>
      <c r="AW60" s="3">
        <f t="shared" si="35"/>
        <v>8.872946951104398E-3</v>
      </c>
      <c r="AX60">
        <f t="shared" si="41"/>
        <v>1.9775000000004095</v>
      </c>
      <c r="AZ60">
        <v>12.547000000000001</v>
      </c>
      <c r="BA60">
        <v>187</v>
      </c>
      <c r="BB60" s="3">
        <f t="shared" si="36"/>
        <v>4.6516255814531976E-3</v>
      </c>
      <c r="BC60">
        <f t="shared" si="42"/>
        <v>2.2365000000004631</v>
      </c>
      <c r="BE60">
        <v>12.545999999999999</v>
      </c>
      <c r="BF60">
        <v>130</v>
      </c>
      <c r="BG60" s="3">
        <f t="shared" si="37"/>
        <v>2.5498695643645921E-3</v>
      </c>
      <c r="BH60">
        <f t="shared" si="43"/>
        <v>1.5714999999999266</v>
      </c>
    </row>
    <row r="61" spans="2:60" x14ac:dyDescent="0.2">
      <c r="B61">
        <v>12.760999999999999</v>
      </c>
      <c r="C61">
        <v>787</v>
      </c>
      <c r="D61" s="3">
        <f t="shared" si="26"/>
        <v>1.6508296100518113E-2</v>
      </c>
      <c r="E61">
        <f t="shared" si="38"/>
        <v>7.4079999999991841</v>
      </c>
      <c r="G61">
        <v>12.760999999999999</v>
      </c>
      <c r="H61">
        <v>1107</v>
      </c>
      <c r="I61" s="3">
        <f t="shared" si="27"/>
        <v>2.7536628442078555E-2</v>
      </c>
      <c r="J61">
        <f t="shared" si="39"/>
        <v>5.8589999999997264</v>
      </c>
      <c r="L61">
        <v>12.76</v>
      </c>
      <c r="M61">
        <v>893</v>
      </c>
      <c r="N61" s="3">
        <f t="shared" si="28"/>
        <v>1.7515642469058314E-2</v>
      </c>
      <c r="O61">
        <f t="shared" si="40"/>
        <v>5.9289999999997232</v>
      </c>
      <c r="Q61">
        <v>14.16</v>
      </c>
      <c r="R61">
        <v>85</v>
      </c>
      <c r="S61" s="3">
        <f t="shared" si="29"/>
        <v>1.7829798837916641E-3</v>
      </c>
      <c r="T61">
        <f t="shared" si="15"/>
        <v>1.798999999999916</v>
      </c>
      <c r="V61">
        <v>14.161</v>
      </c>
      <c r="W61">
        <v>270</v>
      </c>
      <c r="X61" s="3">
        <f t="shared" si="30"/>
        <v>6.716250839531355E-3</v>
      </c>
      <c r="Y61">
        <f t="shared" si="16"/>
        <v>2.6959999999997031</v>
      </c>
      <c r="AA61">
        <v>14.159000000000001</v>
      </c>
      <c r="AB61">
        <v>228</v>
      </c>
      <c r="AC61" s="3">
        <f t="shared" si="31"/>
        <v>4.4720789282702081E-3</v>
      </c>
      <c r="AD61">
        <f t="shared" si="17"/>
        <v>2.0335000000004211</v>
      </c>
      <c r="AF61">
        <v>12.361000000000001</v>
      </c>
      <c r="AG61">
        <v>1004</v>
      </c>
      <c r="AH61" s="3">
        <f t="shared" si="32"/>
        <v>2.1060138862668595E-2</v>
      </c>
      <c r="AI61">
        <f t="shared" si="22"/>
        <v>6.447000000001335</v>
      </c>
      <c r="AK61">
        <v>12.361000000000001</v>
      </c>
      <c r="AL61">
        <v>1045</v>
      </c>
      <c r="AM61" s="3">
        <f t="shared" si="33"/>
        <v>2.5994378249297283E-2</v>
      </c>
      <c r="AN61">
        <f t="shared" si="23"/>
        <v>6.4505000000013357</v>
      </c>
      <c r="AP61">
        <v>12.36</v>
      </c>
      <c r="AQ61">
        <v>876</v>
      </c>
      <c r="AR61" s="3">
        <f t="shared" si="34"/>
        <v>1.7182197987564481E-2</v>
      </c>
      <c r="AS61">
        <f t="shared" si="24"/>
        <v>7.5844999999996459</v>
      </c>
      <c r="AU61">
        <v>12.554</v>
      </c>
      <c r="AV61">
        <v>290</v>
      </c>
      <c r="AW61" s="3">
        <f t="shared" si="35"/>
        <v>6.0831078388186187E-3</v>
      </c>
      <c r="AX61">
        <f t="shared" si="41"/>
        <v>2.4954999999998835</v>
      </c>
      <c r="AZ61">
        <v>12.554</v>
      </c>
      <c r="BA61">
        <v>282</v>
      </c>
      <c r="BB61" s="3">
        <f t="shared" si="36"/>
        <v>7.0147508768438598E-3</v>
      </c>
      <c r="BC61">
        <f t="shared" si="42"/>
        <v>1.6414999999999234</v>
      </c>
      <c r="BE61">
        <v>12.553000000000001</v>
      </c>
      <c r="BF61">
        <v>468</v>
      </c>
      <c r="BG61" s="3">
        <f t="shared" si="37"/>
        <v>9.179530431712532E-3</v>
      </c>
      <c r="BH61">
        <f t="shared" si="43"/>
        <v>2.0930000000004334</v>
      </c>
    </row>
    <row r="62" spans="2:60" x14ac:dyDescent="0.2">
      <c r="B62">
        <v>12.768000000000001</v>
      </c>
      <c r="C62">
        <v>724</v>
      </c>
      <c r="D62" s="3">
        <f t="shared" si="26"/>
        <v>1.5186793363119585E-2</v>
      </c>
      <c r="E62">
        <f t="shared" si="38"/>
        <v>5.2885000000010951</v>
      </c>
      <c r="G62">
        <v>12.768000000000001</v>
      </c>
      <c r="H62">
        <v>478</v>
      </c>
      <c r="I62" s="3">
        <f t="shared" si="27"/>
        <v>1.1890251486281436E-2</v>
      </c>
      <c r="J62">
        <f t="shared" si="39"/>
        <v>5.5475000000011487</v>
      </c>
      <c r="L62">
        <v>12.766999999999999</v>
      </c>
      <c r="M62">
        <v>1023</v>
      </c>
      <c r="N62" s="3">
        <f t="shared" si="28"/>
        <v>2.0065512033422904E-2</v>
      </c>
      <c r="O62">
        <f t="shared" si="40"/>
        <v>6.7059999999996869</v>
      </c>
      <c r="Q62">
        <v>14.167</v>
      </c>
      <c r="R62">
        <v>116</v>
      </c>
      <c r="S62" s="3">
        <f t="shared" si="29"/>
        <v>2.4332431355274472E-3</v>
      </c>
      <c r="T62">
        <f t="shared" si="15"/>
        <v>0.70349999999996715</v>
      </c>
      <c r="V62">
        <v>14.167999999999999</v>
      </c>
      <c r="W62">
        <v>219</v>
      </c>
      <c r="X62" s="3">
        <f t="shared" si="30"/>
        <v>5.4476256809532098E-3</v>
      </c>
      <c r="Y62">
        <f t="shared" si="16"/>
        <v>1.7114999999999201</v>
      </c>
      <c r="AA62">
        <v>14.166</v>
      </c>
      <c r="AB62">
        <v>230</v>
      </c>
      <c r="AC62" s="3">
        <f t="shared" si="31"/>
        <v>4.5113076907988938E-3</v>
      </c>
      <c r="AD62">
        <f t="shared" si="17"/>
        <v>1.6029999999999252</v>
      </c>
      <c r="AF62">
        <v>12.368</v>
      </c>
      <c r="AG62">
        <v>836</v>
      </c>
      <c r="AH62" s="3">
        <f t="shared" si="32"/>
        <v>1.7536131562939188E-2</v>
      </c>
      <c r="AI62">
        <f t="shared" si="22"/>
        <v>6.4399999999996993</v>
      </c>
      <c r="AK62">
        <v>12.368</v>
      </c>
      <c r="AL62">
        <v>300</v>
      </c>
      <c r="AM62" s="3">
        <f t="shared" si="33"/>
        <v>7.4625009328126166E-3</v>
      </c>
      <c r="AN62">
        <f t="shared" si="23"/>
        <v>4.7074999999997802</v>
      </c>
      <c r="AP62">
        <v>12.367000000000001</v>
      </c>
      <c r="AQ62">
        <v>792</v>
      </c>
      <c r="AR62" s="3">
        <f t="shared" si="34"/>
        <v>1.5534589961359669E-2</v>
      </c>
      <c r="AS62">
        <f t="shared" si="24"/>
        <v>5.8380000000012089</v>
      </c>
      <c r="AU62">
        <v>12.561</v>
      </c>
      <c r="AV62">
        <v>270</v>
      </c>
      <c r="AW62" s="3">
        <f t="shared" si="35"/>
        <v>5.6635831602794033E-3</v>
      </c>
      <c r="AX62">
        <f t="shared" si="41"/>
        <v>1.9599999999999085</v>
      </c>
      <c r="AZ62">
        <v>12.561999999999999</v>
      </c>
      <c r="BA62">
        <v>303</v>
      </c>
      <c r="BB62" s="3">
        <f t="shared" si="36"/>
        <v>7.5371259421407426E-3</v>
      </c>
      <c r="BC62">
        <f t="shared" si="42"/>
        <v>2.3399999999997423</v>
      </c>
      <c r="BE62">
        <v>12.56</v>
      </c>
      <c r="BF62">
        <v>102</v>
      </c>
      <c r="BG62" s="3">
        <f t="shared" si="37"/>
        <v>2.0006668889629878E-3</v>
      </c>
      <c r="BH62">
        <f t="shared" si="43"/>
        <v>1.9949999999999068</v>
      </c>
    </row>
    <row r="63" spans="2:60" x14ac:dyDescent="0.2">
      <c r="B63">
        <v>12.775</v>
      </c>
      <c r="C63">
        <v>677</v>
      </c>
      <c r="D63" s="3">
        <f t="shared" si="26"/>
        <v>1.4200910368552431E-2</v>
      </c>
      <c r="E63">
        <f t="shared" si="38"/>
        <v>4.903499999999771</v>
      </c>
      <c r="G63">
        <v>12.775</v>
      </c>
      <c r="H63">
        <v>803</v>
      </c>
      <c r="I63" s="3">
        <f t="shared" si="27"/>
        <v>1.9974627496828438E-2</v>
      </c>
      <c r="J63">
        <f t="shared" si="39"/>
        <v>4.4834999999997907</v>
      </c>
      <c r="L63">
        <v>12.773999999999999</v>
      </c>
      <c r="M63">
        <v>480</v>
      </c>
      <c r="N63" s="3">
        <f t="shared" si="28"/>
        <v>9.4149030068846479E-3</v>
      </c>
      <c r="O63">
        <f t="shared" si="40"/>
        <v>5.2604999999997544</v>
      </c>
      <c r="Q63">
        <v>14.173999999999999</v>
      </c>
      <c r="R63">
        <v>94</v>
      </c>
      <c r="S63" s="3">
        <f t="shared" si="29"/>
        <v>1.9717659891343108E-3</v>
      </c>
      <c r="T63">
        <f t="shared" si="15"/>
        <v>0.73499999999996568</v>
      </c>
      <c r="V63">
        <v>14.175000000000001</v>
      </c>
      <c r="W63">
        <v>176</v>
      </c>
      <c r="X63" s="3">
        <f t="shared" si="30"/>
        <v>4.3780005472500681E-3</v>
      </c>
      <c r="Y63">
        <f t="shared" si="16"/>
        <v>1.3825000000002863</v>
      </c>
      <c r="AA63">
        <v>14.173</v>
      </c>
      <c r="AB63">
        <v>284</v>
      </c>
      <c r="AC63" s="3">
        <f t="shared" si="31"/>
        <v>5.5704842790734168E-3</v>
      </c>
      <c r="AD63">
        <f t="shared" si="17"/>
        <v>1.798999999999916</v>
      </c>
      <c r="AF63">
        <v>12.375</v>
      </c>
      <c r="AG63">
        <v>624</v>
      </c>
      <c r="AH63" s="3">
        <f t="shared" si="32"/>
        <v>1.308916997042351E-2</v>
      </c>
      <c r="AI63">
        <f t="shared" si="22"/>
        <v>5.1099999999997614</v>
      </c>
      <c r="AK63">
        <v>12.375999999999999</v>
      </c>
      <c r="AL63">
        <v>502</v>
      </c>
      <c r="AM63" s="3">
        <f t="shared" si="33"/>
        <v>1.2487251560906446E-2</v>
      </c>
      <c r="AN63">
        <f t="shared" si="23"/>
        <v>3.2079999999996467</v>
      </c>
      <c r="AP63">
        <v>12.374000000000001</v>
      </c>
      <c r="AQ63">
        <v>893</v>
      </c>
      <c r="AR63" s="3">
        <f t="shared" si="34"/>
        <v>1.7515642469058314E-2</v>
      </c>
      <c r="AS63">
        <f t="shared" si="24"/>
        <v>5.8974999999997246</v>
      </c>
      <c r="AU63">
        <v>12.568</v>
      </c>
      <c r="AV63">
        <v>161</v>
      </c>
      <c r="AW63" s="3">
        <f t="shared" si="35"/>
        <v>3.3771736622406814E-3</v>
      </c>
      <c r="AX63">
        <f t="shared" si="41"/>
        <v>1.5084999999999296</v>
      </c>
      <c r="AZ63">
        <v>12.569000000000001</v>
      </c>
      <c r="BA63">
        <v>448</v>
      </c>
      <c r="BB63" s="3">
        <f t="shared" si="36"/>
        <v>1.1144001393000175E-2</v>
      </c>
      <c r="BC63">
        <f t="shared" si="42"/>
        <v>2.6285000000005443</v>
      </c>
      <c r="BE63">
        <v>12.567</v>
      </c>
      <c r="BF63">
        <v>261</v>
      </c>
      <c r="BG63" s="3">
        <f t="shared" si="37"/>
        <v>5.1193535099935275E-3</v>
      </c>
      <c r="BH63">
        <f t="shared" si="43"/>
        <v>1.2704999999999407</v>
      </c>
    </row>
    <row r="64" spans="2:60" x14ac:dyDescent="0.2">
      <c r="B64">
        <v>12.782</v>
      </c>
      <c r="C64">
        <v>763</v>
      </c>
      <c r="D64" s="3">
        <f t="shared" si="26"/>
        <v>1.6004866486271054E-2</v>
      </c>
      <c r="E64">
        <f t="shared" si="38"/>
        <v>5.0399999999997647</v>
      </c>
      <c r="G64">
        <v>12.782999999999999</v>
      </c>
      <c r="H64">
        <v>490</v>
      </c>
      <c r="I64" s="3">
        <f t="shared" si="27"/>
        <v>1.218875152359394E-2</v>
      </c>
      <c r="J64">
        <f t="shared" si="39"/>
        <v>5.1719999999994304</v>
      </c>
      <c r="L64">
        <v>12.781000000000001</v>
      </c>
      <c r="M64">
        <v>752</v>
      </c>
      <c r="N64" s="3">
        <f t="shared" si="28"/>
        <v>1.4750014710785948E-2</v>
      </c>
      <c r="O64">
        <f t="shared" si="40"/>
        <v>4.3120000000008929</v>
      </c>
      <c r="Q64">
        <v>14.180999999999999</v>
      </c>
      <c r="R64">
        <v>240</v>
      </c>
      <c r="S64" s="3">
        <f t="shared" si="29"/>
        <v>5.0342961424705811E-3</v>
      </c>
      <c r="T64">
        <f t="shared" ref="T64:T80" si="44">(MIN(R63:R64)*(Q64-Q63))+(0.5*(MAX(R63:R64)-MIN(R63:R64))*(Q64-Q63))</f>
        <v>1.1689999999999454</v>
      </c>
      <c r="V64">
        <v>14.182</v>
      </c>
      <c r="W64">
        <v>108</v>
      </c>
      <c r="X64" s="3">
        <f t="shared" si="30"/>
        <v>2.6865003358125419E-3</v>
      </c>
      <c r="Y64">
        <f t="shared" ref="Y64:Y80" si="45">(MIN(W63:W64)*(V64-V63))+(0.5*(MAX(W63:W64)-MIN(W63:W64))*(V64-V63))</f>
        <v>0.99399999999995359</v>
      </c>
      <c r="AA64">
        <v>14.180999999999999</v>
      </c>
      <c r="AB64">
        <v>151</v>
      </c>
      <c r="AC64" s="3">
        <f t="shared" si="31"/>
        <v>2.9617715709157953E-3</v>
      </c>
      <c r="AD64">
        <f t="shared" ref="AD64:AD80" si="46">(MIN(AB63:AB64)*(AA64-AA63))+(0.5*(MAX(AB63:AB64)-MIN(AB63:AB64))*(AA64-AA63))</f>
        <v>1.7399999999998084</v>
      </c>
      <c r="AF64">
        <v>12.382</v>
      </c>
      <c r="AG64">
        <v>1199</v>
      </c>
      <c r="AH64" s="3">
        <f t="shared" si="32"/>
        <v>2.5150504478425942E-2</v>
      </c>
      <c r="AI64">
        <f t="shared" si="22"/>
        <v>6.3804999999997021</v>
      </c>
      <c r="AK64">
        <v>12.382999999999999</v>
      </c>
      <c r="AL64">
        <v>499</v>
      </c>
      <c r="AM64" s="3">
        <f t="shared" si="33"/>
        <v>1.2412626551578319E-2</v>
      </c>
      <c r="AN64">
        <f t="shared" si="23"/>
        <v>3.5034999999998364</v>
      </c>
      <c r="AP64">
        <v>12.381</v>
      </c>
      <c r="AQ64">
        <v>935</v>
      </c>
      <c r="AR64" s="3">
        <f t="shared" si="34"/>
        <v>1.833944648216072E-2</v>
      </c>
      <c r="AS64">
        <f t="shared" si="24"/>
        <v>6.3979999999997013</v>
      </c>
      <c r="AU64">
        <v>12.574999999999999</v>
      </c>
      <c r="AV64">
        <v>257</v>
      </c>
      <c r="AW64" s="3">
        <f t="shared" si="35"/>
        <v>5.3908921192289136E-3</v>
      </c>
      <c r="AX64">
        <f t="shared" si="41"/>
        <v>1.4629999999999317</v>
      </c>
      <c r="AZ64">
        <v>12.576000000000001</v>
      </c>
      <c r="BA64">
        <v>248</v>
      </c>
      <c r="BB64" s="3">
        <f t="shared" si="36"/>
        <v>6.1690007711250961E-3</v>
      </c>
      <c r="BC64">
        <f t="shared" si="42"/>
        <v>2.4359999999998863</v>
      </c>
      <c r="BE64">
        <v>12.574999999999999</v>
      </c>
      <c r="BF64">
        <v>324</v>
      </c>
      <c r="BG64" s="3">
        <f t="shared" si="37"/>
        <v>6.3550595296471375E-3</v>
      </c>
      <c r="BH64">
        <f t="shared" si="43"/>
        <v>2.3399999999997423</v>
      </c>
    </row>
    <row r="65" spans="2:60" x14ac:dyDescent="0.2">
      <c r="B65">
        <v>12.789</v>
      </c>
      <c r="C65">
        <v>732</v>
      </c>
      <c r="D65" s="3">
        <f t="shared" si="26"/>
        <v>1.5354603234535271E-2</v>
      </c>
      <c r="E65">
        <f t="shared" si="38"/>
        <v>5.2324999999997557</v>
      </c>
      <c r="G65">
        <v>12.79</v>
      </c>
      <c r="H65">
        <v>422</v>
      </c>
      <c r="I65" s="3">
        <f t="shared" si="27"/>
        <v>1.0497251312156414E-2</v>
      </c>
      <c r="J65">
        <f t="shared" si="39"/>
        <v>3.191999999999851</v>
      </c>
      <c r="L65">
        <v>12.788</v>
      </c>
      <c r="M65">
        <v>682</v>
      </c>
      <c r="N65" s="3">
        <f t="shared" si="28"/>
        <v>1.3377008022281938E-2</v>
      </c>
      <c r="O65">
        <f t="shared" si="40"/>
        <v>5.0189999999997656</v>
      </c>
      <c r="Q65">
        <v>14.189</v>
      </c>
      <c r="R65">
        <v>254</v>
      </c>
      <c r="S65" s="3">
        <f t="shared" si="29"/>
        <v>5.3279634174480317E-3</v>
      </c>
      <c r="T65">
        <f t="shared" si="44"/>
        <v>1.9760000000002211</v>
      </c>
      <c r="V65">
        <v>14.189</v>
      </c>
      <c r="W65">
        <v>147</v>
      </c>
      <c r="X65" s="3">
        <f t="shared" si="30"/>
        <v>3.6566254570781823E-3</v>
      </c>
      <c r="Y65">
        <f t="shared" si="45"/>
        <v>0.89249999999995833</v>
      </c>
      <c r="AA65">
        <v>14.188000000000001</v>
      </c>
      <c r="AB65">
        <v>294</v>
      </c>
      <c r="AC65" s="3">
        <f t="shared" si="31"/>
        <v>5.766628091716847E-3</v>
      </c>
      <c r="AD65">
        <f t="shared" si="46"/>
        <v>1.5575000000003225</v>
      </c>
      <c r="AF65">
        <v>12.388999999999999</v>
      </c>
      <c r="AG65">
        <v>1109</v>
      </c>
      <c r="AH65" s="3">
        <f t="shared" si="32"/>
        <v>2.3262643424999476E-2</v>
      </c>
      <c r="AI65">
        <f t="shared" si="22"/>
        <v>8.0779999999996228</v>
      </c>
      <c r="AK65">
        <v>12.39</v>
      </c>
      <c r="AL65">
        <v>625</v>
      </c>
      <c r="AM65" s="3">
        <f t="shared" si="33"/>
        <v>1.5546876943359617E-2</v>
      </c>
      <c r="AN65">
        <f t="shared" si="23"/>
        <v>3.9340000000008146</v>
      </c>
      <c r="AP65">
        <v>12.388999999999999</v>
      </c>
      <c r="AQ65">
        <v>1235</v>
      </c>
      <c r="AR65" s="3">
        <f t="shared" si="34"/>
        <v>2.4223760861463627E-2</v>
      </c>
      <c r="AS65">
        <f t="shared" si="24"/>
        <v>8.679999999999044</v>
      </c>
      <c r="AU65">
        <v>12.582000000000001</v>
      </c>
      <c r="AV65">
        <v>296</v>
      </c>
      <c r="AW65" s="3">
        <f t="shared" si="35"/>
        <v>6.2089652423803834E-3</v>
      </c>
      <c r="AX65">
        <f t="shared" si="41"/>
        <v>1.9355000000004008</v>
      </c>
      <c r="AZ65">
        <v>12.583</v>
      </c>
      <c r="BA65">
        <v>165</v>
      </c>
      <c r="BB65" s="3">
        <f t="shared" si="36"/>
        <v>4.1043755130469395E-3</v>
      </c>
      <c r="BC65">
        <f t="shared" si="42"/>
        <v>1.4454999999999325</v>
      </c>
      <c r="BE65">
        <v>12.582000000000001</v>
      </c>
      <c r="BF65">
        <v>303</v>
      </c>
      <c r="BG65" s="3">
        <f t="shared" si="37"/>
        <v>5.9431575230959339E-3</v>
      </c>
      <c r="BH65">
        <f t="shared" si="43"/>
        <v>2.1945000000004544</v>
      </c>
    </row>
    <row r="66" spans="2:60" x14ac:dyDescent="0.2">
      <c r="B66">
        <v>12.795999999999999</v>
      </c>
      <c r="C66">
        <v>839</v>
      </c>
      <c r="D66" s="3">
        <f t="shared" si="26"/>
        <v>1.7599060264720072E-2</v>
      </c>
      <c r="E66">
        <f t="shared" si="38"/>
        <v>5.4984999999997433</v>
      </c>
      <c r="G66">
        <v>12.797000000000001</v>
      </c>
      <c r="H66">
        <v>383</v>
      </c>
      <c r="I66" s="3">
        <f t="shared" si="27"/>
        <v>9.527126190890774E-3</v>
      </c>
      <c r="J66">
        <f t="shared" si="39"/>
        <v>2.8175000000005834</v>
      </c>
      <c r="L66">
        <v>12.795</v>
      </c>
      <c r="M66">
        <v>676</v>
      </c>
      <c r="N66" s="3">
        <f t="shared" si="28"/>
        <v>1.325932173469588E-2</v>
      </c>
      <c r="O66">
        <f t="shared" si="40"/>
        <v>4.7529999999997781</v>
      </c>
      <c r="Q66">
        <v>14.196</v>
      </c>
      <c r="R66">
        <v>284</v>
      </c>
      <c r="S66" s="3">
        <f t="shared" si="29"/>
        <v>5.9572504352568539E-3</v>
      </c>
      <c r="T66">
        <f t="shared" si="44"/>
        <v>1.8829999999999121</v>
      </c>
      <c r="V66">
        <v>14.196</v>
      </c>
      <c r="W66">
        <v>236</v>
      </c>
      <c r="X66" s="3">
        <f t="shared" si="30"/>
        <v>5.8705007338125921E-3</v>
      </c>
      <c r="Y66">
        <f t="shared" si="45"/>
        <v>1.3404999999999374</v>
      </c>
      <c r="AA66">
        <v>14.195</v>
      </c>
      <c r="AB66">
        <v>202</v>
      </c>
      <c r="AC66" s="3">
        <f t="shared" si="31"/>
        <v>3.962105015397289E-3</v>
      </c>
      <c r="AD66">
        <f t="shared" si="46"/>
        <v>1.7359999999999189</v>
      </c>
      <c r="AF66">
        <v>12.397</v>
      </c>
      <c r="AG66">
        <v>1631</v>
      </c>
      <c r="AH66" s="3">
        <f t="shared" si="32"/>
        <v>3.4212237534872986E-2</v>
      </c>
      <c r="AI66">
        <f t="shared" si="22"/>
        <v>10.960000000001227</v>
      </c>
      <c r="AK66">
        <v>12.397</v>
      </c>
      <c r="AL66">
        <v>1349</v>
      </c>
      <c r="AM66" s="3">
        <f t="shared" si="33"/>
        <v>3.3556379194547396E-2</v>
      </c>
      <c r="AN66">
        <f t="shared" si="23"/>
        <v>6.9089999999996774</v>
      </c>
      <c r="AP66">
        <v>12.396000000000001</v>
      </c>
      <c r="AQ66">
        <v>1208</v>
      </c>
      <c r="AR66" s="3">
        <f t="shared" si="34"/>
        <v>2.3694172567326362E-2</v>
      </c>
      <c r="AS66">
        <f t="shared" si="24"/>
        <v>8.5505000000017706</v>
      </c>
      <c r="AU66">
        <v>12.59</v>
      </c>
      <c r="AV66">
        <v>268</v>
      </c>
      <c r="AW66" s="3">
        <f t="shared" si="35"/>
        <v>5.6216306924254823E-3</v>
      </c>
      <c r="AX66">
        <f t="shared" si="41"/>
        <v>2.2559999999997515</v>
      </c>
      <c r="AZ66">
        <v>12.59</v>
      </c>
      <c r="BA66">
        <v>314</v>
      </c>
      <c r="BB66" s="3">
        <f t="shared" si="36"/>
        <v>7.8107509763438721E-3</v>
      </c>
      <c r="BC66">
        <f t="shared" si="42"/>
        <v>1.6764999999999217</v>
      </c>
      <c r="BE66">
        <v>12.589</v>
      </c>
      <c r="BF66">
        <v>284</v>
      </c>
      <c r="BG66" s="3">
        <f t="shared" si="37"/>
        <v>5.5704842790734168E-3</v>
      </c>
      <c r="BH66">
        <f t="shared" si="43"/>
        <v>2.0544999999999041</v>
      </c>
    </row>
    <row r="67" spans="2:60" x14ac:dyDescent="0.2">
      <c r="B67">
        <v>12.803000000000001</v>
      </c>
      <c r="C67">
        <v>491</v>
      </c>
      <c r="D67" s="3">
        <f t="shared" si="26"/>
        <v>1.029933085813773E-2</v>
      </c>
      <c r="E67">
        <f t="shared" si="38"/>
        <v>4.6550000000009639</v>
      </c>
      <c r="G67">
        <v>12.804</v>
      </c>
      <c r="H67">
        <v>672</v>
      </c>
      <c r="I67" s="3">
        <f t="shared" si="27"/>
        <v>1.6716002089500262E-2</v>
      </c>
      <c r="J67">
        <f t="shared" si="39"/>
        <v>3.6924999999998276</v>
      </c>
      <c r="L67">
        <v>12.803000000000001</v>
      </c>
      <c r="M67">
        <v>205</v>
      </c>
      <c r="N67" s="3">
        <f t="shared" si="28"/>
        <v>4.0209481591903179E-3</v>
      </c>
      <c r="O67">
        <f t="shared" si="40"/>
        <v>3.5240000000003944</v>
      </c>
      <c r="Q67">
        <v>14.202999999999999</v>
      </c>
      <c r="R67">
        <v>211</v>
      </c>
      <c r="S67" s="3">
        <f t="shared" si="29"/>
        <v>4.425985358588719E-3</v>
      </c>
      <c r="T67">
        <f t="shared" si="44"/>
        <v>1.7324999999999191</v>
      </c>
      <c r="V67">
        <v>14.202999999999999</v>
      </c>
      <c r="W67">
        <v>203</v>
      </c>
      <c r="X67" s="3">
        <f t="shared" si="30"/>
        <v>5.0496256312032037E-3</v>
      </c>
      <c r="Y67">
        <f t="shared" si="45"/>
        <v>1.5364999999999283</v>
      </c>
      <c r="AA67">
        <v>14.202</v>
      </c>
      <c r="AB67">
        <v>297</v>
      </c>
      <c r="AC67" s="3">
        <f t="shared" si="31"/>
        <v>5.825471235509876E-3</v>
      </c>
      <c r="AD67">
        <f t="shared" si="46"/>
        <v>1.7464999999999185</v>
      </c>
      <c r="AF67">
        <v>12.404</v>
      </c>
      <c r="AG67">
        <v>1268</v>
      </c>
      <c r="AH67" s="3">
        <f t="shared" si="32"/>
        <v>2.6597864619386236E-2</v>
      </c>
      <c r="AI67">
        <f t="shared" si="22"/>
        <v>10.146499999999527</v>
      </c>
      <c r="AK67">
        <v>12.404</v>
      </c>
      <c r="AL67">
        <v>1567</v>
      </c>
      <c r="AM67" s="3">
        <f t="shared" si="33"/>
        <v>3.8979129872391237E-2</v>
      </c>
      <c r="AN67">
        <f t="shared" si="23"/>
        <v>10.205999999999523</v>
      </c>
      <c r="AP67">
        <v>12.403</v>
      </c>
      <c r="AQ67">
        <v>2651</v>
      </c>
      <c r="AR67" s="3">
        <f t="shared" si="34"/>
        <v>5.1997724731773338E-2</v>
      </c>
      <c r="AS67">
        <f t="shared" si="24"/>
        <v>13.50649999999937</v>
      </c>
      <c r="AU67">
        <v>12.597</v>
      </c>
      <c r="AV67">
        <v>580</v>
      </c>
      <c r="AW67" s="3">
        <f t="shared" si="35"/>
        <v>1.2166215677637237E-2</v>
      </c>
      <c r="AX67">
        <f t="shared" si="41"/>
        <v>2.9679999999998614</v>
      </c>
      <c r="AZ67">
        <v>12.597</v>
      </c>
      <c r="BA67">
        <v>343</v>
      </c>
      <c r="BB67" s="3">
        <f t="shared" si="36"/>
        <v>8.5321260665157592E-3</v>
      </c>
      <c r="BC67">
        <f t="shared" si="42"/>
        <v>2.2994999999998926</v>
      </c>
      <c r="BE67">
        <v>12.596</v>
      </c>
      <c r="BF67">
        <v>668</v>
      </c>
      <c r="BG67" s="3">
        <f t="shared" si="37"/>
        <v>1.3102406684581135E-2</v>
      </c>
      <c r="BH67">
        <f t="shared" si="43"/>
        <v>3.3319999999998444</v>
      </c>
    </row>
    <row r="68" spans="2:60" x14ac:dyDescent="0.2">
      <c r="B68">
        <v>12.811</v>
      </c>
      <c r="C68">
        <v>329</v>
      </c>
      <c r="D68" s="3">
        <f t="shared" si="26"/>
        <v>6.9011809619700876E-3</v>
      </c>
      <c r="E68">
        <f t="shared" si="38"/>
        <v>3.2799999999996388</v>
      </c>
      <c r="G68">
        <v>12.811</v>
      </c>
      <c r="H68">
        <v>541</v>
      </c>
      <c r="I68" s="3">
        <f t="shared" si="27"/>
        <v>1.3457376682172085E-2</v>
      </c>
      <c r="J68">
        <f t="shared" si="39"/>
        <v>4.2454999999998018</v>
      </c>
      <c r="L68">
        <v>12.81</v>
      </c>
      <c r="M68">
        <v>394</v>
      </c>
      <c r="N68" s="3">
        <f t="shared" si="28"/>
        <v>7.7280662181511486E-3</v>
      </c>
      <c r="O68">
        <f t="shared" si="40"/>
        <v>2.0964999999999021</v>
      </c>
      <c r="Q68">
        <v>14.21</v>
      </c>
      <c r="R68">
        <v>128</v>
      </c>
      <c r="S68" s="3">
        <f t="shared" si="29"/>
        <v>2.6849579426509763E-3</v>
      </c>
      <c r="T68">
        <f t="shared" si="44"/>
        <v>1.1865000000002457</v>
      </c>
      <c r="V68">
        <v>14.211</v>
      </c>
      <c r="W68">
        <v>253</v>
      </c>
      <c r="X68" s="3">
        <f t="shared" si="30"/>
        <v>6.2933757866719736E-3</v>
      </c>
      <c r="Y68">
        <f t="shared" si="45"/>
        <v>1.8240000000002041</v>
      </c>
      <c r="AA68">
        <v>14.209</v>
      </c>
      <c r="AB68">
        <v>213</v>
      </c>
      <c r="AC68" s="3">
        <f t="shared" si="31"/>
        <v>4.1778632093050624E-3</v>
      </c>
      <c r="AD68">
        <f t="shared" si="46"/>
        <v>1.7849999999999167</v>
      </c>
      <c r="AF68">
        <v>12.411</v>
      </c>
      <c r="AG68">
        <v>2100</v>
      </c>
      <c r="AH68" s="3">
        <f t="shared" si="32"/>
        <v>4.405009124661758E-2</v>
      </c>
      <c r="AI68">
        <f t="shared" si="22"/>
        <v>11.78799999999945</v>
      </c>
      <c r="AK68">
        <v>12.411</v>
      </c>
      <c r="AL68">
        <v>2113</v>
      </c>
      <c r="AM68" s="3">
        <f t="shared" si="33"/>
        <v>5.2560881570110199E-2</v>
      </c>
      <c r="AN68">
        <f t="shared" si="23"/>
        <v>12.879999999999399</v>
      </c>
      <c r="AP68">
        <v>12.41</v>
      </c>
      <c r="AQ68">
        <v>2279</v>
      </c>
      <c r="AR68" s="3">
        <f t="shared" si="34"/>
        <v>4.4701174901437733E-2</v>
      </c>
      <c r="AS68">
        <f t="shared" si="24"/>
        <v>17.254999999999193</v>
      </c>
      <c r="AU68">
        <v>12.603999999999999</v>
      </c>
      <c r="AV68">
        <v>493</v>
      </c>
      <c r="AW68" s="3">
        <f t="shared" si="35"/>
        <v>1.0341283325991652E-2</v>
      </c>
      <c r="AX68">
        <f t="shared" si="41"/>
        <v>3.7554999999998246</v>
      </c>
      <c r="AZ68">
        <v>12.603999999999999</v>
      </c>
      <c r="BA68">
        <v>397</v>
      </c>
      <c r="BB68" s="3">
        <f t="shared" si="36"/>
        <v>9.8753762344220286E-3</v>
      </c>
      <c r="BC68">
        <f t="shared" si="42"/>
        <v>2.5899999999998791</v>
      </c>
      <c r="BE68">
        <v>12.603</v>
      </c>
      <c r="BF68">
        <v>522</v>
      </c>
      <c r="BG68" s="3">
        <f t="shared" si="37"/>
        <v>1.0238707019987055E-2</v>
      </c>
      <c r="BH68">
        <f t="shared" si="43"/>
        <v>4.1649999999998055</v>
      </c>
    </row>
    <row r="69" spans="2:60" x14ac:dyDescent="0.2">
      <c r="B69">
        <v>12.818</v>
      </c>
      <c r="C69">
        <v>718</v>
      </c>
      <c r="D69" s="3">
        <f t="shared" si="26"/>
        <v>1.5060935959557821E-2</v>
      </c>
      <c r="E69">
        <f t="shared" si="38"/>
        <v>3.6644999999998289</v>
      </c>
      <c r="G69">
        <v>12.818</v>
      </c>
      <c r="H69">
        <v>167</v>
      </c>
      <c r="I69" s="3">
        <f t="shared" si="27"/>
        <v>4.1541255192656902E-3</v>
      </c>
      <c r="J69">
        <f t="shared" si="39"/>
        <v>2.4779999999998843</v>
      </c>
      <c r="L69">
        <v>12.817</v>
      </c>
      <c r="M69">
        <v>326</v>
      </c>
      <c r="N69" s="3">
        <f t="shared" si="28"/>
        <v>6.3942882921758232E-3</v>
      </c>
      <c r="O69">
        <f t="shared" si="40"/>
        <v>2.5199999999998823</v>
      </c>
      <c r="Q69">
        <v>14.217000000000001</v>
      </c>
      <c r="R69">
        <v>262</v>
      </c>
      <c r="S69" s="3">
        <f t="shared" si="29"/>
        <v>5.4957732888637175E-3</v>
      </c>
      <c r="T69">
        <f t="shared" si="44"/>
        <v>1.3649999999999363</v>
      </c>
      <c r="V69">
        <v>14.218</v>
      </c>
      <c r="W69">
        <v>120</v>
      </c>
      <c r="X69" s="3">
        <f t="shared" si="30"/>
        <v>2.9850003731250467E-3</v>
      </c>
      <c r="Y69">
        <f t="shared" si="45"/>
        <v>1.305499999999939</v>
      </c>
      <c r="AA69">
        <v>14.215999999999999</v>
      </c>
      <c r="AB69">
        <v>364</v>
      </c>
      <c r="AC69" s="3">
        <f t="shared" si="31"/>
        <v>7.1396347802208581E-3</v>
      </c>
      <c r="AD69">
        <f t="shared" si="46"/>
        <v>2.0194999999999057</v>
      </c>
      <c r="AF69">
        <v>12.417999999999999</v>
      </c>
      <c r="AG69">
        <v>2357</v>
      </c>
      <c r="AH69" s="3">
        <f t="shared" si="32"/>
        <v>4.9440983365846493E-2</v>
      </c>
      <c r="AI69">
        <f t="shared" si="22"/>
        <v>15.599499999999271</v>
      </c>
      <c r="AK69">
        <v>12.419</v>
      </c>
      <c r="AL69">
        <v>2183</v>
      </c>
      <c r="AM69" s="3">
        <f t="shared" si="33"/>
        <v>5.4302131787766474E-2</v>
      </c>
      <c r="AN69">
        <f t="shared" si="23"/>
        <v>17.184000000001923</v>
      </c>
      <c r="AP69">
        <v>12.417</v>
      </c>
      <c r="AQ69">
        <v>3071</v>
      </c>
      <c r="AR69" s="3">
        <f t="shared" si="34"/>
        <v>6.02357648627974E-2</v>
      </c>
      <c r="AS69">
        <f t="shared" si="24"/>
        <v>18.724999999999127</v>
      </c>
      <c r="AU69">
        <v>12.611000000000001</v>
      </c>
      <c r="AV69">
        <v>377</v>
      </c>
      <c r="AW69" s="3">
        <f t="shared" si="35"/>
        <v>7.9080401904642033E-3</v>
      </c>
      <c r="AX69">
        <f t="shared" si="41"/>
        <v>3.0450000000006305</v>
      </c>
      <c r="AZ69">
        <v>12.612</v>
      </c>
      <c r="BA69">
        <v>379</v>
      </c>
      <c r="BB69" s="3">
        <f t="shared" si="36"/>
        <v>9.4276261784532727E-3</v>
      </c>
      <c r="BC69">
        <f t="shared" si="42"/>
        <v>3.1040000000003474</v>
      </c>
      <c r="BE69">
        <v>12.61</v>
      </c>
      <c r="BF69">
        <v>452</v>
      </c>
      <c r="BG69" s="3">
        <f t="shared" si="37"/>
        <v>8.8657003314830431E-3</v>
      </c>
      <c r="BH69">
        <f t="shared" si="43"/>
        <v>3.4089999999998408</v>
      </c>
    </row>
    <row r="70" spans="2:60" x14ac:dyDescent="0.2">
      <c r="B70">
        <v>12.824999999999999</v>
      </c>
      <c r="C70">
        <v>628</v>
      </c>
      <c r="D70" s="3">
        <f t="shared" si="26"/>
        <v>1.3173074906131354E-2</v>
      </c>
      <c r="E70">
        <f t="shared" si="38"/>
        <v>4.71099999999978</v>
      </c>
      <c r="G70">
        <v>12.824999999999999</v>
      </c>
      <c r="H70">
        <v>321</v>
      </c>
      <c r="I70" s="3">
        <f t="shared" si="27"/>
        <v>7.9848759981095002E-3</v>
      </c>
      <c r="J70">
        <f t="shared" si="39"/>
        <v>1.7079999999999202</v>
      </c>
      <c r="L70">
        <v>12.824</v>
      </c>
      <c r="M70">
        <v>912</v>
      </c>
      <c r="N70" s="3">
        <f t="shared" si="28"/>
        <v>1.7888315713080832E-2</v>
      </c>
      <c r="O70">
        <f t="shared" si="40"/>
        <v>4.3329999999997977</v>
      </c>
      <c r="Q70">
        <v>14.224</v>
      </c>
      <c r="R70">
        <v>284</v>
      </c>
      <c r="S70" s="3">
        <f t="shared" si="29"/>
        <v>5.9572504352568539E-3</v>
      </c>
      <c r="T70">
        <f t="shared" si="44"/>
        <v>1.9109999999999108</v>
      </c>
      <c r="V70">
        <v>14.225</v>
      </c>
      <c r="W70">
        <v>303</v>
      </c>
      <c r="X70" s="3">
        <f t="shared" si="30"/>
        <v>7.5371259421407426E-3</v>
      </c>
      <c r="Y70">
        <f t="shared" si="45"/>
        <v>1.4804999999999309</v>
      </c>
      <c r="AA70">
        <v>14.224</v>
      </c>
      <c r="AB70">
        <v>336</v>
      </c>
      <c r="AC70" s="3">
        <f t="shared" si="31"/>
        <v>6.5904321048192533E-3</v>
      </c>
      <c r="AD70">
        <f t="shared" si="46"/>
        <v>2.8000000000003133</v>
      </c>
      <c r="AF70">
        <v>12.425000000000001</v>
      </c>
      <c r="AG70">
        <v>3236</v>
      </c>
      <c r="AH70" s="3">
        <f t="shared" si="32"/>
        <v>6.7879092987644996E-2</v>
      </c>
      <c r="AI70">
        <f t="shared" si="22"/>
        <v>19.575500000004055</v>
      </c>
      <c r="AK70">
        <v>12.426</v>
      </c>
      <c r="AL70">
        <v>3018</v>
      </c>
      <c r="AM70" s="3">
        <f t="shared" si="33"/>
        <v>7.5072759384094925E-2</v>
      </c>
      <c r="AN70">
        <f t="shared" si="23"/>
        <v>18.203499999999149</v>
      </c>
      <c r="AP70">
        <v>12.423999999999999</v>
      </c>
      <c r="AQ70">
        <v>3705</v>
      </c>
      <c r="AR70" s="3">
        <f t="shared" si="34"/>
        <v>7.2671282584390873E-2</v>
      </c>
      <c r="AS70">
        <f t="shared" si="24"/>
        <v>23.715999999998893</v>
      </c>
      <c r="AU70">
        <v>12.618</v>
      </c>
      <c r="AV70">
        <v>502</v>
      </c>
      <c r="AW70" s="3">
        <f t="shared" si="35"/>
        <v>1.0530069431334298E-2</v>
      </c>
      <c r="AX70">
        <f t="shared" si="41"/>
        <v>3.0764999999998563</v>
      </c>
      <c r="AZ70">
        <v>12.619</v>
      </c>
      <c r="BA70">
        <v>512</v>
      </c>
      <c r="BB70" s="3">
        <f t="shared" si="36"/>
        <v>1.2736001592000199E-2</v>
      </c>
      <c r="BC70">
        <f t="shared" si="42"/>
        <v>3.1184999999998544</v>
      </c>
      <c r="BE70">
        <v>12.617000000000001</v>
      </c>
      <c r="BF70">
        <v>553</v>
      </c>
      <c r="BG70" s="3">
        <f t="shared" si="37"/>
        <v>1.0846752839181689E-2</v>
      </c>
      <c r="BH70">
        <f t="shared" si="43"/>
        <v>3.5175000000007284</v>
      </c>
    </row>
    <row r="71" spans="2:60" x14ac:dyDescent="0.2">
      <c r="B71">
        <v>12.832000000000001</v>
      </c>
      <c r="C71">
        <v>578</v>
      </c>
      <c r="D71" s="3">
        <f t="shared" si="26"/>
        <v>1.2124263209783315E-2</v>
      </c>
      <c r="E71">
        <f t="shared" si="38"/>
        <v>4.2210000000008741</v>
      </c>
      <c r="G71">
        <v>12.833</v>
      </c>
      <c r="H71">
        <v>549</v>
      </c>
      <c r="I71" s="3">
        <f t="shared" si="27"/>
        <v>1.3656376707047089E-2</v>
      </c>
      <c r="J71">
        <f t="shared" si="39"/>
        <v>3.4800000000003894</v>
      </c>
      <c r="L71">
        <v>12.831</v>
      </c>
      <c r="M71">
        <v>374</v>
      </c>
      <c r="N71" s="3">
        <f t="shared" si="28"/>
        <v>7.3357785928642883E-3</v>
      </c>
      <c r="O71">
        <f t="shared" si="40"/>
        <v>4.5009999999997898</v>
      </c>
      <c r="Q71">
        <v>14.231</v>
      </c>
      <c r="R71">
        <v>176</v>
      </c>
      <c r="S71" s="3">
        <f t="shared" si="29"/>
        <v>3.6918171711450925E-3</v>
      </c>
      <c r="T71">
        <f t="shared" si="44"/>
        <v>1.6099999999999248</v>
      </c>
      <c r="V71">
        <v>14.231999999999999</v>
      </c>
      <c r="W71">
        <v>214</v>
      </c>
      <c r="X71" s="3">
        <f t="shared" si="30"/>
        <v>5.3232506654063332E-3</v>
      </c>
      <c r="Y71">
        <f t="shared" si="45"/>
        <v>1.8094999999999155</v>
      </c>
      <c r="AA71">
        <v>14.231</v>
      </c>
      <c r="AB71">
        <v>221</v>
      </c>
      <c r="AC71" s="3">
        <f t="shared" si="31"/>
        <v>4.3347782594198069E-3</v>
      </c>
      <c r="AD71">
        <f t="shared" si="46"/>
        <v>1.949499999999909</v>
      </c>
      <c r="AF71">
        <v>12.432</v>
      </c>
      <c r="AG71">
        <v>3219</v>
      </c>
      <c r="AH71" s="3">
        <f t="shared" si="32"/>
        <v>6.7522497010886667E-2</v>
      </c>
      <c r="AI71">
        <f t="shared" si="22"/>
        <v>22.592499999998946</v>
      </c>
      <c r="AK71">
        <v>12.433</v>
      </c>
      <c r="AL71">
        <v>3193</v>
      </c>
      <c r="AM71" s="3">
        <f t="shared" si="33"/>
        <v>7.9425884928235616E-2</v>
      </c>
      <c r="AN71">
        <f t="shared" si="23"/>
        <v>21.738499999998986</v>
      </c>
      <c r="AP71">
        <v>12.430999999999999</v>
      </c>
      <c r="AQ71">
        <v>3986</v>
      </c>
      <c r="AR71" s="3">
        <f t="shared" si="34"/>
        <v>7.8182923719671268E-2</v>
      </c>
      <c r="AS71">
        <f t="shared" si="24"/>
        <v>26.91849999999874</v>
      </c>
      <c r="AU71">
        <v>12.625</v>
      </c>
      <c r="AV71">
        <v>316</v>
      </c>
      <c r="AW71" s="3">
        <f t="shared" si="35"/>
        <v>6.628489920919598E-3</v>
      </c>
      <c r="AX71">
        <f t="shared" si="41"/>
        <v>2.8629999999998663</v>
      </c>
      <c r="AZ71">
        <v>12.625999999999999</v>
      </c>
      <c r="BA71">
        <v>352</v>
      </c>
      <c r="BB71" s="3">
        <f t="shared" si="36"/>
        <v>8.7560010945001363E-3</v>
      </c>
      <c r="BC71">
        <f t="shared" si="42"/>
        <v>3.0239999999998588</v>
      </c>
      <c r="BE71">
        <v>12.625</v>
      </c>
      <c r="BF71">
        <v>661</v>
      </c>
      <c r="BG71" s="3">
        <f t="shared" si="37"/>
        <v>1.2965106015730733E-2</v>
      </c>
      <c r="BH71">
        <f t="shared" si="43"/>
        <v>4.8559999999994652</v>
      </c>
    </row>
    <row r="72" spans="2:60" x14ac:dyDescent="0.2">
      <c r="B72">
        <v>12.839</v>
      </c>
      <c r="C72">
        <v>361</v>
      </c>
      <c r="D72" s="3">
        <f t="shared" si="26"/>
        <v>7.5724204476328317E-3</v>
      </c>
      <c r="E72">
        <f t="shared" si="38"/>
        <v>3.2864999999998465</v>
      </c>
      <c r="G72">
        <v>12.84</v>
      </c>
      <c r="H72">
        <v>404</v>
      </c>
      <c r="I72" s="3">
        <f t="shared" si="27"/>
        <v>1.0049501256187657E-2</v>
      </c>
      <c r="J72">
        <f t="shared" si="39"/>
        <v>3.3354999999998443</v>
      </c>
      <c r="L72">
        <v>12.837999999999999</v>
      </c>
      <c r="M72">
        <v>374</v>
      </c>
      <c r="N72" s="3">
        <f t="shared" si="28"/>
        <v>7.3357785928642883E-3</v>
      </c>
      <c r="O72">
        <f t="shared" si="40"/>
        <v>2.6179999999998778</v>
      </c>
      <c r="Q72">
        <v>14.239000000000001</v>
      </c>
      <c r="R72">
        <v>381</v>
      </c>
      <c r="S72" s="3">
        <f t="shared" si="29"/>
        <v>7.9919451261720471E-3</v>
      </c>
      <c r="T72">
        <f t="shared" si="44"/>
        <v>2.2280000000002493</v>
      </c>
      <c r="V72">
        <v>14.239000000000001</v>
      </c>
      <c r="W72">
        <v>154</v>
      </c>
      <c r="X72" s="3">
        <f t="shared" si="30"/>
        <v>3.83075047884381E-3</v>
      </c>
      <c r="Y72">
        <f t="shared" si="45"/>
        <v>1.2880000000002667</v>
      </c>
      <c r="AA72">
        <v>14.238</v>
      </c>
      <c r="AB72">
        <v>216</v>
      </c>
      <c r="AC72" s="3">
        <f t="shared" si="31"/>
        <v>4.2367063530980914E-3</v>
      </c>
      <c r="AD72">
        <f t="shared" si="46"/>
        <v>1.5294999999999286</v>
      </c>
      <c r="AF72">
        <v>12.439</v>
      </c>
      <c r="AG72">
        <v>3382</v>
      </c>
      <c r="AH72" s="3">
        <f t="shared" si="32"/>
        <v>7.0941623140981264E-2</v>
      </c>
      <c r="AI72">
        <f t="shared" si="22"/>
        <v>23.103499999998924</v>
      </c>
      <c r="AK72">
        <v>12.44</v>
      </c>
      <c r="AL72">
        <v>3659</v>
      </c>
      <c r="AM72" s="3">
        <f t="shared" si="33"/>
        <v>9.1017636377204544E-2</v>
      </c>
      <c r="AN72">
        <f t="shared" si="23"/>
        <v>23.981999999998877</v>
      </c>
      <c r="AP72">
        <v>12.439</v>
      </c>
      <c r="AQ72">
        <v>4743</v>
      </c>
      <c r="AR72" s="3">
        <f t="shared" si="34"/>
        <v>9.3031010336778922E-2</v>
      </c>
      <c r="AS72">
        <f t="shared" si="24"/>
        <v>34.916000000003905</v>
      </c>
      <c r="AU72">
        <v>12.638999999999999</v>
      </c>
      <c r="AV72">
        <v>312</v>
      </c>
      <c r="AW72" s="3">
        <f t="shared" si="35"/>
        <v>6.5445849852117551E-3</v>
      </c>
      <c r="AX72">
        <f t="shared" si="41"/>
        <v>4.3959999999997947</v>
      </c>
      <c r="AZ72">
        <v>12.64</v>
      </c>
      <c r="BA72">
        <v>589</v>
      </c>
      <c r="BB72" s="3">
        <f t="shared" si="36"/>
        <v>1.4651376831422104E-2</v>
      </c>
      <c r="BC72">
        <f t="shared" si="42"/>
        <v>6.5870000000005282</v>
      </c>
      <c r="BE72">
        <v>12.638</v>
      </c>
      <c r="BF72">
        <v>662</v>
      </c>
      <c r="BG72" s="3">
        <f t="shared" si="37"/>
        <v>1.2984720396995077E-2</v>
      </c>
      <c r="BH72">
        <f t="shared" si="43"/>
        <v>8.5994999999999351</v>
      </c>
    </row>
    <row r="73" spans="2:60" x14ac:dyDescent="0.2">
      <c r="B73">
        <v>12.846</v>
      </c>
      <c r="C73">
        <v>521</v>
      </c>
      <c r="D73" s="3">
        <f t="shared" si="26"/>
        <v>1.0928617875946553E-2</v>
      </c>
      <c r="E73">
        <f t="shared" si="38"/>
        <v>3.0869999999998559</v>
      </c>
      <c r="G73">
        <v>12.847</v>
      </c>
      <c r="H73">
        <v>307</v>
      </c>
      <c r="I73" s="3">
        <f t="shared" si="27"/>
        <v>7.6366259545782439E-3</v>
      </c>
      <c r="J73">
        <f t="shared" si="39"/>
        <v>2.4884999999998838</v>
      </c>
      <c r="L73">
        <v>12.846</v>
      </c>
      <c r="M73">
        <v>427</v>
      </c>
      <c r="N73" s="3">
        <f t="shared" si="28"/>
        <v>8.3753407998744672E-3</v>
      </c>
      <c r="O73">
        <f t="shared" si="40"/>
        <v>3.2040000000003586</v>
      </c>
      <c r="Q73">
        <v>14.246</v>
      </c>
      <c r="R73">
        <v>187</v>
      </c>
      <c r="S73" s="3">
        <f t="shared" si="29"/>
        <v>3.9225557443416607E-3</v>
      </c>
      <c r="T73">
        <f t="shared" si="44"/>
        <v>1.9879999999999072</v>
      </c>
      <c r="V73">
        <v>14.246</v>
      </c>
      <c r="W73">
        <v>125</v>
      </c>
      <c r="X73" s="3">
        <f t="shared" si="30"/>
        <v>3.1093753886719238E-3</v>
      </c>
      <c r="Y73">
        <f t="shared" si="45"/>
        <v>0.9764999999999544</v>
      </c>
      <c r="AA73">
        <v>14.244999999999999</v>
      </c>
      <c r="AB73">
        <v>84</v>
      </c>
      <c r="AC73" s="3">
        <f t="shared" si="31"/>
        <v>1.6476080262048133E-3</v>
      </c>
      <c r="AD73">
        <f t="shared" si="46"/>
        <v>1.049999999999951</v>
      </c>
      <c r="AF73">
        <v>12.446999999999999</v>
      </c>
      <c r="AG73">
        <v>3201</v>
      </c>
      <c r="AH73" s="3">
        <f t="shared" si="32"/>
        <v>6.7144924800201372E-2</v>
      </c>
      <c r="AI73">
        <f t="shared" si="22"/>
        <v>26.331999999997102</v>
      </c>
      <c r="AK73">
        <v>12.446999999999999</v>
      </c>
      <c r="AL73">
        <v>4488</v>
      </c>
      <c r="AM73" s="3">
        <f t="shared" si="33"/>
        <v>0.11163901395487674</v>
      </c>
      <c r="AN73">
        <f t="shared" si="23"/>
        <v>28.514499999998669</v>
      </c>
      <c r="AP73">
        <v>12.446</v>
      </c>
      <c r="AQ73">
        <v>5087</v>
      </c>
      <c r="AR73" s="3">
        <f t="shared" si="34"/>
        <v>9.9778357491712918E-2</v>
      </c>
      <c r="AS73">
        <f t="shared" si="24"/>
        <v>34.404999999998395</v>
      </c>
      <c r="AU73">
        <v>12.646000000000001</v>
      </c>
      <c r="AV73">
        <v>551</v>
      </c>
      <c r="AW73" s="3">
        <f t="shared" si="35"/>
        <v>1.1557904893755374E-2</v>
      </c>
      <c r="AX73">
        <f t="shared" si="41"/>
        <v>3.0205000000006255</v>
      </c>
      <c r="AZ73">
        <v>12.647</v>
      </c>
      <c r="BA73">
        <v>605</v>
      </c>
      <c r="BB73" s="3">
        <f t="shared" si="36"/>
        <v>1.5049376881172111E-2</v>
      </c>
      <c r="BC73">
        <f t="shared" si="42"/>
        <v>4.1789999999998049</v>
      </c>
      <c r="BE73">
        <v>12.645</v>
      </c>
      <c r="BF73">
        <v>900</v>
      </c>
      <c r="BG73" s="3">
        <f t="shared" si="37"/>
        <v>1.7652943137908713E-2</v>
      </c>
      <c r="BH73">
        <f t="shared" si="43"/>
        <v>5.4669999999997447</v>
      </c>
    </row>
    <row r="74" spans="2:60" x14ac:dyDescent="0.2">
      <c r="B74">
        <v>12.853999999999999</v>
      </c>
      <c r="C74">
        <v>259</v>
      </c>
      <c r="D74" s="3">
        <f t="shared" si="26"/>
        <v>5.4328445870828355E-3</v>
      </c>
      <c r="E74">
        <f t="shared" si="38"/>
        <v>3.1199999999996564</v>
      </c>
      <c r="G74">
        <v>12.853999999999999</v>
      </c>
      <c r="H74">
        <v>355</v>
      </c>
      <c r="I74" s="3">
        <f t="shared" si="27"/>
        <v>8.8306261038282631E-3</v>
      </c>
      <c r="J74">
        <f t="shared" si="39"/>
        <v>2.3169999999998918</v>
      </c>
      <c r="L74">
        <v>12.853</v>
      </c>
      <c r="M74">
        <v>289</v>
      </c>
      <c r="N74" s="3">
        <f t="shared" si="28"/>
        <v>5.6685561853951315E-3</v>
      </c>
      <c r="O74">
        <f t="shared" si="40"/>
        <v>2.505999999999883</v>
      </c>
      <c r="Q74">
        <v>14.253</v>
      </c>
      <c r="R74">
        <v>168</v>
      </c>
      <c r="S74" s="3">
        <f t="shared" si="29"/>
        <v>3.5240072997294067E-3</v>
      </c>
      <c r="T74">
        <f t="shared" si="44"/>
        <v>1.242499999999942</v>
      </c>
      <c r="V74">
        <v>14.253</v>
      </c>
      <c r="W74">
        <v>51</v>
      </c>
      <c r="X74" s="3">
        <f t="shared" si="30"/>
        <v>1.2686251585781448E-3</v>
      </c>
      <c r="Y74">
        <f t="shared" si="45"/>
        <v>0.61599999999997124</v>
      </c>
      <c r="AA74">
        <v>14.252000000000001</v>
      </c>
      <c r="AB74">
        <v>196</v>
      </c>
      <c r="AC74" s="3">
        <f t="shared" si="31"/>
        <v>3.844418727811231E-3</v>
      </c>
      <c r="AD74">
        <f t="shared" si="46"/>
        <v>0.98000000000020293</v>
      </c>
      <c r="AF74">
        <v>12.454000000000001</v>
      </c>
      <c r="AG74">
        <v>4589</v>
      </c>
      <c r="AH74" s="3">
        <f t="shared" si="32"/>
        <v>9.62599374908229E-2</v>
      </c>
      <c r="AI74">
        <f t="shared" si="22"/>
        <v>27.265000000005646</v>
      </c>
      <c r="AK74">
        <v>12.454000000000001</v>
      </c>
      <c r="AL74">
        <v>3416</v>
      </c>
      <c r="AM74" s="3">
        <f t="shared" si="33"/>
        <v>8.4973010621626321E-2</v>
      </c>
      <c r="AN74">
        <f t="shared" si="23"/>
        <v>27.664000000005728</v>
      </c>
      <c r="AP74">
        <v>12.452999999999999</v>
      </c>
      <c r="AQ74">
        <v>5339</v>
      </c>
      <c r="AR74" s="3">
        <f t="shared" si="34"/>
        <v>0.10472118157032737</v>
      </c>
      <c r="AS74">
        <f t="shared" si="24"/>
        <v>36.490999999998294</v>
      </c>
      <c r="AU74">
        <v>12.653</v>
      </c>
      <c r="AV74">
        <v>465</v>
      </c>
      <c r="AW74" s="3">
        <f t="shared" si="35"/>
        <v>9.7539487760367506E-3</v>
      </c>
      <c r="AX74">
        <f t="shared" si="41"/>
        <v>3.555999999999834</v>
      </c>
      <c r="AZ74">
        <v>12.654</v>
      </c>
      <c r="BA74">
        <v>750</v>
      </c>
      <c r="BB74" s="3">
        <f t="shared" si="36"/>
        <v>1.8656252332031543E-2</v>
      </c>
      <c r="BC74">
        <f t="shared" si="42"/>
        <v>4.7424999999997786</v>
      </c>
      <c r="BE74">
        <v>12.651999999999999</v>
      </c>
      <c r="BF74">
        <v>505</v>
      </c>
      <c r="BG74" s="3">
        <f t="shared" si="37"/>
        <v>9.9052625384932237E-3</v>
      </c>
      <c r="BH74">
        <f t="shared" si="43"/>
        <v>4.9174999999997704</v>
      </c>
    </row>
    <row r="75" spans="2:60" x14ac:dyDescent="0.2">
      <c r="B75">
        <v>12.861000000000001</v>
      </c>
      <c r="C75">
        <v>335</v>
      </c>
      <c r="D75" s="3">
        <f t="shared" si="26"/>
        <v>7.0270383655318524E-3</v>
      </c>
      <c r="E75">
        <f t="shared" si="38"/>
        <v>2.0790000000004305</v>
      </c>
      <c r="G75">
        <v>12.861000000000001</v>
      </c>
      <c r="H75">
        <v>379</v>
      </c>
      <c r="I75" s="3">
        <f t="shared" si="27"/>
        <v>9.4276261784532727E-3</v>
      </c>
      <c r="J75">
        <f t="shared" si="39"/>
        <v>2.569000000000532</v>
      </c>
      <c r="L75">
        <v>12.86</v>
      </c>
      <c r="M75">
        <v>202</v>
      </c>
      <c r="N75" s="3">
        <f t="shared" si="28"/>
        <v>3.962105015397289E-3</v>
      </c>
      <c r="O75">
        <f t="shared" si="40"/>
        <v>1.7184999999999198</v>
      </c>
      <c r="Q75">
        <v>14.26</v>
      </c>
      <c r="R75">
        <v>204</v>
      </c>
      <c r="S75" s="3">
        <f t="shared" si="29"/>
        <v>4.2791517210999941E-3</v>
      </c>
      <c r="T75">
        <f t="shared" si="44"/>
        <v>1.3019999999999392</v>
      </c>
      <c r="V75">
        <v>14.260999999999999</v>
      </c>
      <c r="W75">
        <v>132</v>
      </c>
      <c r="X75" s="3">
        <f t="shared" si="30"/>
        <v>3.2835004104375511E-3</v>
      </c>
      <c r="Y75">
        <f t="shared" si="45"/>
        <v>0.73199999999991938</v>
      </c>
      <c r="AA75">
        <v>14.259</v>
      </c>
      <c r="AB75">
        <v>237</v>
      </c>
      <c r="AC75" s="3">
        <f t="shared" si="31"/>
        <v>4.648608359649295E-3</v>
      </c>
      <c r="AD75">
        <f t="shared" si="46"/>
        <v>1.5154999999999292</v>
      </c>
      <c r="AF75">
        <v>12.461</v>
      </c>
      <c r="AG75">
        <v>4621</v>
      </c>
      <c r="AH75" s="3">
        <f t="shared" si="32"/>
        <v>9.6931176976485636E-2</v>
      </c>
      <c r="AI75">
        <f t="shared" si="22"/>
        <v>32.234999999998493</v>
      </c>
      <c r="AK75">
        <v>12.461</v>
      </c>
      <c r="AL75">
        <v>3398</v>
      </c>
      <c r="AM75" s="3">
        <f t="shared" si="33"/>
        <v>8.4525260565657567E-2</v>
      </c>
      <c r="AN75">
        <f t="shared" si="23"/>
        <v>23.848999999998888</v>
      </c>
      <c r="AP75">
        <v>12.46</v>
      </c>
      <c r="AQ75">
        <v>3273</v>
      </c>
      <c r="AR75" s="3">
        <f t="shared" si="34"/>
        <v>6.4197869878194688E-2</v>
      </c>
      <c r="AS75">
        <f t="shared" si="24"/>
        <v>30.142000000006242</v>
      </c>
      <c r="AU75">
        <v>12.66</v>
      </c>
      <c r="AV75">
        <v>386</v>
      </c>
      <c r="AW75" s="3">
        <f t="shared" si="35"/>
        <v>8.0968262958068509E-3</v>
      </c>
      <c r="AX75">
        <f t="shared" si="41"/>
        <v>2.9784999999998609</v>
      </c>
      <c r="AZ75">
        <v>12.661</v>
      </c>
      <c r="BA75">
        <v>308</v>
      </c>
      <c r="BB75" s="3">
        <f t="shared" si="36"/>
        <v>7.6615009576876201E-3</v>
      </c>
      <c r="BC75">
        <f t="shared" si="42"/>
        <v>3.7029999999998271</v>
      </c>
      <c r="BE75">
        <v>12.66</v>
      </c>
      <c r="BF75">
        <v>556</v>
      </c>
      <c r="BG75" s="3">
        <f t="shared" si="37"/>
        <v>1.0905595982974718E-2</v>
      </c>
      <c r="BH75">
        <f t="shared" si="43"/>
        <v>4.2440000000004749</v>
      </c>
    </row>
    <row r="76" spans="2:60" x14ac:dyDescent="0.2">
      <c r="B76">
        <v>12.868</v>
      </c>
      <c r="C76">
        <v>440</v>
      </c>
      <c r="D76" s="3">
        <f t="shared" ref="D76:D80" si="47">C76/MAX(AG$12:AG$80)</f>
        <v>9.2295429278627314E-3</v>
      </c>
      <c r="E76">
        <f t="shared" si="38"/>
        <v>2.7124999999998733</v>
      </c>
      <c r="G76">
        <v>12.868</v>
      </c>
      <c r="H76">
        <v>115</v>
      </c>
      <c r="I76" s="3">
        <f t="shared" ref="I76:I80" si="48">H76/MAX(AL$12:AL$80)</f>
        <v>2.8606253575781697E-3</v>
      </c>
      <c r="J76">
        <f t="shared" si="39"/>
        <v>1.7289999999999193</v>
      </c>
      <c r="L76">
        <v>12.867000000000001</v>
      </c>
      <c r="M76">
        <v>221</v>
      </c>
      <c r="N76" s="3">
        <f t="shared" ref="N76:N80" si="49">M76/MAX(AQ$12:AQ$80)</f>
        <v>4.3347782594198069E-3</v>
      </c>
      <c r="O76">
        <f t="shared" si="40"/>
        <v>1.4805000000003066</v>
      </c>
      <c r="Q76">
        <v>14.266999999999999</v>
      </c>
      <c r="R76">
        <v>109</v>
      </c>
      <c r="S76" s="3">
        <f t="shared" ref="S76:S80" si="50">R76/MAX(AG$12:AG$80)</f>
        <v>2.2864094980387223E-3</v>
      </c>
      <c r="T76">
        <f t="shared" si="44"/>
        <v>1.0954999999999488</v>
      </c>
      <c r="V76">
        <v>14.268000000000001</v>
      </c>
      <c r="W76">
        <v>202</v>
      </c>
      <c r="X76" s="3">
        <f t="shared" ref="X76:X80" si="51">W76/MAX(AL$12:AL$80)</f>
        <v>5.0247506280938284E-3</v>
      </c>
      <c r="Y76">
        <f t="shared" si="45"/>
        <v>1.1690000000002421</v>
      </c>
      <c r="AA76">
        <v>14.266</v>
      </c>
      <c r="AB76">
        <v>137</v>
      </c>
      <c r="AC76" s="3">
        <f t="shared" ref="AC76:AC80" si="52">AB76/MAX(AQ$12:AQ$80)</f>
        <v>2.6871702332149933E-3</v>
      </c>
      <c r="AD76">
        <f t="shared" si="46"/>
        <v>1.3089999999999389</v>
      </c>
      <c r="AF76">
        <v>12.468</v>
      </c>
      <c r="AG76">
        <v>3564</v>
      </c>
      <c r="AH76" s="3">
        <f t="shared" ref="AH76:AH80" si="53">AG76/MAX(AG:AG)</f>
        <v>7.4759297715688122E-2</v>
      </c>
      <c r="AI76">
        <f t="shared" si="22"/>
        <v>28.647499999998661</v>
      </c>
      <c r="AK76">
        <v>12.468999999999999</v>
      </c>
      <c r="AL76">
        <v>3121</v>
      </c>
      <c r="AM76" s="3">
        <f t="shared" ref="AM76:AM80" si="54">AL76/MAX(AL:AL)</f>
        <v>7.7634884704360585E-2</v>
      </c>
      <c r="AN76">
        <f t="shared" si="23"/>
        <v>26.07599999999713</v>
      </c>
      <c r="AP76">
        <v>12.467000000000001</v>
      </c>
      <c r="AQ76">
        <v>3944</v>
      </c>
      <c r="AR76" s="3">
        <f t="shared" ref="AR76:AR80" si="55">AQ76/MAX(AQ:AQ)</f>
        <v>7.7359119706568863E-2</v>
      </c>
      <c r="AS76">
        <f t="shared" si="24"/>
        <v>25.25949999999882</v>
      </c>
      <c r="AU76">
        <v>12.667999999999999</v>
      </c>
      <c r="AV76">
        <v>651</v>
      </c>
      <c r="AW76" s="3">
        <f t="shared" ref="AW76:AW80" si="56">AV76/MAX(AG$12:AG$80)</f>
        <v>1.3655528286451451E-2</v>
      </c>
      <c r="AX76">
        <f t="shared" si="41"/>
        <v>4.1479999999995432</v>
      </c>
      <c r="AZ76">
        <v>12.667999999999999</v>
      </c>
      <c r="BA76">
        <v>346</v>
      </c>
      <c r="BB76" s="3">
        <f t="shared" ref="BB76:BB80" si="57">BA76/MAX(AL$12:AL$80)</f>
        <v>8.6067510758438843E-3</v>
      </c>
      <c r="BC76">
        <f t="shared" si="42"/>
        <v>2.2889999999998931</v>
      </c>
      <c r="BE76">
        <v>12.667</v>
      </c>
      <c r="BF76">
        <v>412</v>
      </c>
      <c r="BG76" s="3">
        <f t="shared" ref="BG76:BG80" si="58">BF76/MAX(AQ$12:AQ$80)</f>
        <v>8.0811250809093224E-3</v>
      </c>
      <c r="BH76">
        <f t="shared" si="43"/>
        <v>3.3879999999998418</v>
      </c>
    </row>
    <row r="77" spans="2:60" x14ac:dyDescent="0.2">
      <c r="B77">
        <v>12.875</v>
      </c>
      <c r="C77">
        <v>343</v>
      </c>
      <c r="D77" s="3">
        <f t="shared" si="47"/>
        <v>7.1948482369475382E-3</v>
      </c>
      <c r="E77">
        <f t="shared" si="38"/>
        <v>2.740499999999872</v>
      </c>
      <c r="G77">
        <v>12.875</v>
      </c>
      <c r="H77">
        <v>263</v>
      </c>
      <c r="I77" s="3">
        <f t="shared" si="48"/>
        <v>6.5421258177657269E-3</v>
      </c>
      <c r="J77">
        <f t="shared" si="39"/>
        <v>1.3229999999999382</v>
      </c>
      <c r="L77">
        <v>12.874000000000001</v>
      </c>
      <c r="M77">
        <v>317</v>
      </c>
      <c r="N77" s="3">
        <f t="shared" si="49"/>
        <v>6.2177588607967363E-3</v>
      </c>
      <c r="O77">
        <f t="shared" si="40"/>
        <v>1.8829999999999121</v>
      </c>
      <c r="Q77">
        <v>14.273999999999999</v>
      </c>
      <c r="R77">
        <v>135</v>
      </c>
      <c r="S77" s="3">
        <f t="shared" si="50"/>
        <v>2.8317915801397016E-3</v>
      </c>
      <c r="T77">
        <f t="shared" si="44"/>
        <v>0.85399999999996012</v>
      </c>
      <c r="V77">
        <v>14.275</v>
      </c>
      <c r="W77">
        <v>167</v>
      </c>
      <c r="X77" s="3">
        <f t="shared" si="51"/>
        <v>4.1541255192656902E-3</v>
      </c>
      <c r="Y77">
        <f t="shared" si="45"/>
        <v>1.2914999999999397</v>
      </c>
      <c r="AA77">
        <v>14.273999999999999</v>
      </c>
      <c r="AB77">
        <v>72</v>
      </c>
      <c r="AC77" s="3">
        <f t="shared" si="52"/>
        <v>1.4122354510326973E-3</v>
      </c>
      <c r="AD77">
        <f t="shared" si="46"/>
        <v>0.83599999999990793</v>
      </c>
      <c r="AF77">
        <v>12.475</v>
      </c>
      <c r="AG77">
        <v>2723</v>
      </c>
      <c r="AH77" s="3">
        <f t="shared" si="53"/>
        <v>5.711828498311413E-2</v>
      </c>
      <c r="AI77">
        <f t="shared" si="22"/>
        <v>22.004499999998973</v>
      </c>
      <c r="AK77">
        <v>12.476000000000001</v>
      </c>
      <c r="AL77">
        <v>3237</v>
      </c>
      <c r="AM77" s="3">
        <f t="shared" si="54"/>
        <v>8.0520385065048133E-2</v>
      </c>
      <c r="AN77">
        <f t="shared" si="23"/>
        <v>22.253000000004608</v>
      </c>
      <c r="AP77">
        <v>12.474</v>
      </c>
      <c r="AQ77">
        <v>3917</v>
      </c>
      <c r="AR77" s="3">
        <f t="shared" si="55"/>
        <v>7.6829531412431595E-2</v>
      </c>
      <c r="AS77">
        <f t="shared" si="24"/>
        <v>27.513499999998714</v>
      </c>
      <c r="AU77">
        <v>12.675000000000001</v>
      </c>
      <c r="AV77">
        <v>503</v>
      </c>
      <c r="AW77" s="3">
        <f t="shared" si="56"/>
        <v>1.0551045665261259E-2</v>
      </c>
      <c r="AX77">
        <f t="shared" si="41"/>
        <v>4.0390000000008364</v>
      </c>
      <c r="AZ77">
        <v>12.675000000000001</v>
      </c>
      <c r="BA77">
        <v>792</v>
      </c>
      <c r="BB77" s="3">
        <f t="shared" si="57"/>
        <v>1.9701002462625308E-2</v>
      </c>
      <c r="BC77">
        <f t="shared" si="42"/>
        <v>3.9830000000008248</v>
      </c>
      <c r="BE77">
        <v>12.673999999999999</v>
      </c>
      <c r="BF77">
        <v>575</v>
      </c>
      <c r="BG77" s="3">
        <f t="shared" si="58"/>
        <v>1.1278269226997234E-2</v>
      </c>
      <c r="BH77">
        <f t="shared" si="43"/>
        <v>3.4544999999998387</v>
      </c>
    </row>
    <row r="78" spans="2:60" x14ac:dyDescent="0.2">
      <c r="B78">
        <v>12.882</v>
      </c>
      <c r="C78">
        <v>95</v>
      </c>
      <c r="D78" s="3">
        <f t="shared" si="47"/>
        <v>1.9927422230612717E-3</v>
      </c>
      <c r="E78">
        <f t="shared" si="38"/>
        <v>1.5329999999999284</v>
      </c>
      <c r="G78">
        <v>12.882999999999999</v>
      </c>
      <c r="H78">
        <v>255</v>
      </c>
      <c r="I78" s="3">
        <f t="shared" si="48"/>
        <v>6.3431257928907242E-3</v>
      </c>
      <c r="J78">
        <f t="shared" si="39"/>
        <v>2.0719999999997718</v>
      </c>
      <c r="L78">
        <v>12.881</v>
      </c>
      <c r="M78">
        <v>52</v>
      </c>
      <c r="N78" s="3">
        <f t="shared" si="49"/>
        <v>1.0199478257458369E-3</v>
      </c>
      <c r="O78">
        <f t="shared" si="40"/>
        <v>1.2914999999999397</v>
      </c>
      <c r="Q78">
        <v>14.282</v>
      </c>
      <c r="R78">
        <v>86</v>
      </c>
      <c r="S78" s="3">
        <f t="shared" si="50"/>
        <v>1.8039561177186248E-3</v>
      </c>
      <c r="T78">
        <f t="shared" si="44"/>
        <v>0.88400000000009893</v>
      </c>
      <c r="V78">
        <v>14.282</v>
      </c>
      <c r="W78">
        <v>112</v>
      </c>
      <c r="X78" s="3">
        <f t="shared" si="51"/>
        <v>2.7860003482500437E-3</v>
      </c>
      <c r="Y78">
        <f t="shared" si="45"/>
        <v>0.9764999999999544</v>
      </c>
      <c r="AA78">
        <v>14.281000000000001</v>
      </c>
      <c r="AB78">
        <v>143</v>
      </c>
      <c r="AC78" s="3">
        <f t="shared" si="52"/>
        <v>2.8048565208010513E-3</v>
      </c>
      <c r="AD78">
        <f t="shared" si="46"/>
        <v>0.75250000000015582</v>
      </c>
      <c r="AF78">
        <v>12.481999999999999</v>
      </c>
      <c r="AG78">
        <v>3329</v>
      </c>
      <c r="AH78" s="3">
        <f t="shared" si="53"/>
        <v>6.9829882742852345E-2</v>
      </c>
      <c r="AI78">
        <f t="shared" ref="AI78:AI80" si="59">(MIN(AG77:AG78)*(AF78-AF77))+(0.5*(MAX(AG77:AG78)-MIN(AG77:AG78))*(AF78-AF77))</f>
        <v>21.181999999999015</v>
      </c>
      <c r="AK78">
        <v>12.483000000000001</v>
      </c>
      <c r="AL78">
        <v>3060</v>
      </c>
      <c r="AM78" s="3">
        <f t="shared" si="54"/>
        <v>7.6117509514688694E-2</v>
      </c>
      <c r="AN78">
        <f t="shared" ref="AN78:AN80" si="60">(MIN(AL77:AL78)*(AK78-AK77))+(0.5*(MAX(AL77:AL78)-MIN(AL77:AL78))*(AK78-AK77))</f>
        <v>22.03949999999897</v>
      </c>
      <c r="AP78">
        <v>12.481999999999999</v>
      </c>
      <c r="AQ78">
        <v>3969</v>
      </c>
      <c r="AR78" s="3">
        <f t="shared" si="55"/>
        <v>7.7849479238177435E-2</v>
      </c>
      <c r="AS78">
        <f t="shared" ref="AS78:AS80" si="61">(MIN(AQ77:AQ78)*(AP78-AP77))+(0.5*(MAX(AQ77:AQ78)-MIN(AQ77:AQ78))*(AP78-AP77))</f>
        <v>31.543999999996526</v>
      </c>
      <c r="AU78">
        <v>12.682</v>
      </c>
      <c r="AV78">
        <v>303</v>
      </c>
      <c r="AW78" s="3">
        <f t="shared" si="56"/>
        <v>6.3557988798691083E-3</v>
      </c>
      <c r="AX78">
        <f t="shared" si="41"/>
        <v>2.8209999999998683</v>
      </c>
      <c r="AZ78">
        <v>12.682</v>
      </c>
      <c r="BA78">
        <v>338</v>
      </c>
      <c r="BB78" s="3">
        <f t="shared" si="57"/>
        <v>8.4077510509688817E-3</v>
      </c>
      <c r="BC78">
        <f t="shared" si="42"/>
        <v>3.9549999999998153</v>
      </c>
      <c r="BE78">
        <v>12.680999999999999</v>
      </c>
      <c r="BF78">
        <v>616</v>
      </c>
      <c r="BG78" s="3">
        <f t="shared" si="58"/>
        <v>1.2082458858835299E-2</v>
      </c>
      <c r="BH78">
        <f t="shared" si="43"/>
        <v>4.1684999999998054</v>
      </c>
    </row>
    <row r="79" spans="2:60" x14ac:dyDescent="0.2">
      <c r="B79">
        <v>12.888999999999999</v>
      </c>
      <c r="C79">
        <v>204</v>
      </c>
      <c r="D79" s="3">
        <f t="shared" si="47"/>
        <v>4.2791517210999941E-3</v>
      </c>
      <c r="E79">
        <f t="shared" si="38"/>
        <v>1.0464999999999511</v>
      </c>
      <c r="G79">
        <v>12.89</v>
      </c>
      <c r="H79">
        <v>183</v>
      </c>
      <c r="I79" s="3">
        <f t="shared" si="48"/>
        <v>4.5521255690156963E-3</v>
      </c>
      <c r="J79">
        <f t="shared" si="39"/>
        <v>1.5330000000003174</v>
      </c>
      <c r="L79">
        <v>12.888</v>
      </c>
      <c r="M79">
        <v>333</v>
      </c>
      <c r="N79" s="3">
        <f t="shared" si="49"/>
        <v>6.5315889610262244E-3</v>
      </c>
      <c r="O79">
        <f t="shared" si="40"/>
        <v>1.3474999999999371</v>
      </c>
      <c r="Q79">
        <v>14.289</v>
      </c>
      <c r="R79">
        <v>185</v>
      </c>
      <c r="S79" s="3">
        <f t="shared" si="50"/>
        <v>3.8806032764877392E-3</v>
      </c>
      <c r="T79">
        <f t="shared" si="44"/>
        <v>0.94849999999995571</v>
      </c>
      <c r="V79">
        <v>14.289</v>
      </c>
      <c r="W79">
        <v>137</v>
      </c>
      <c r="X79" s="3">
        <f t="shared" si="51"/>
        <v>3.4078754259844282E-3</v>
      </c>
      <c r="Y79">
        <f t="shared" si="45"/>
        <v>0.87149999999995931</v>
      </c>
      <c r="AA79">
        <v>14.288</v>
      </c>
      <c r="AB79">
        <v>121</v>
      </c>
      <c r="AC79" s="3">
        <f t="shared" si="52"/>
        <v>2.3733401329855048E-3</v>
      </c>
      <c r="AD79">
        <f t="shared" si="46"/>
        <v>0.92399999999995686</v>
      </c>
      <c r="AF79">
        <v>12.49</v>
      </c>
      <c r="AG79">
        <v>2642</v>
      </c>
      <c r="AH79" s="3">
        <f t="shared" si="53"/>
        <v>5.5419210035030309E-2</v>
      </c>
      <c r="AI79">
        <f t="shared" si="59"/>
        <v>23.884000000002672</v>
      </c>
      <c r="AK79">
        <v>12.49</v>
      </c>
      <c r="AL79">
        <v>3320</v>
      </c>
      <c r="AM79" s="3">
        <f t="shared" si="54"/>
        <v>8.258501032312629E-2</v>
      </c>
      <c r="AN79">
        <f t="shared" si="60"/>
        <v>22.329999999998957</v>
      </c>
      <c r="AP79">
        <v>12.489000000000001</v>
      </c>
      <c r="AQ79">
        <v>3678</v>
      </c>
      <c r="AR79" s="3">
        <f t="shared" si="55"/>
        <v>7.2141694290253619E-2</v>
      </c>
      <c r="AS79">
        <f t="shared" si="61"/>
        <v>26.76450000000554</v>
      </c>
      <c r="AU79">
        <v>12.689</v>
      </c>
      <c r="AV79">
        <v>351</v>
      </c>
      <c r="AW79" s="3">
        <f t="shared" si="56"/>
        <v>7.3626581083632249E-3</v>
      </c>
      <c r="AX79">
        <f t="shared" si="41"/>
        <v>2.2889999999998931</v>
      </c>
      <c r="AZ79">
        <v>12.69</v>
      </c>
      <c r="BA79">
        <v>181</v>
      </c>
      <c r="BB79" s="3">
        <f t="shared" si="57"/>
        <v>4.5023755627969456E-3</v>
      </c>
      <c r="BC79">
        <f t="shared" si="42"/>
        <v>2.0759999999997714</v>
      </c>
      <c r="BE79">
        <v>12.688000000000001</v>
      </c>
      <c r="BF79">
        <v>269</v>
      </c>
      <c r="BG79" s="3">
        <f t="shared" si="58"/>
        <v>5.2762685601082712E-3</v>
      </c>
      <c r="BH79">
        <f t="shared" si="43"/>
        <v>3.0975000000006414</v>
      </c>
    </row>
    <row r="80" spans="2:60" x14ac:dyDescent="0.2">
      <c r="B80">
        <v>12.896000000000001</v>
      </c>
      <c r="C80">
        <v>239</v>
      </c>
      <c r="D80" s="3">
        <f t="shared" si="47"/>
        <v>5.0133199085436201E-3</v>
      </c>
      <c r="E80">
        <f t="shared" si="38"/>
        <v>1.5505000000003211</v>
      </c>
      <c r="G80">
        <v>12.897</v>
      </c>
      <c r="H80">
        <v>201</v>
      </c>
      <c r="I80" s="3">
        <f t="shared" si="48"/>
        <v>4.9998756249844531E-3</v>
      </c>
      <c r="J80">
        <f t="shared" si="39"/>
        <v>1.3439999999999372</v>
      </c>
      <c r="L80">
        <v>12.896000000000001</v>
      </c>
      <c r="M80">
        <v>146</v>
      </c>
      <c r="N80" s="3">
        <f t="shared" si="49"/>
        <v>2.8636996645940802E-3</v>
      </c>
      <c r="O80">
        <f t="shared" si="40"/>
        <v>1.9160000000002144</v>
      </c>
      <c r="Q80">
        <v>14.295999999999999</v>
      </c>
      <c r="R80">
        <v>83</v>
      </c>
      <c r="S80" s="3">
        <f t="shared" si="50"/>
        <v>1.7410274159377426E-3</v>
      </c>
      <c r="T80">
        <f t="shared" si="44"/>
        <v>0.9379999999999562</v>
      </c>
      <c r="V80">
        <v>14.295999999999999</v>
      </c>
      <c r="W80">
        <v>35</v>
      </c>
      <c r="X80" s="3">
        <f t="shared" si="51"/>
        <v>8.7062510882813865E-4</v>
      </c>
      <c r="Y80">
        <f t="shared" si="45"/>
        <v>0.60199999999997189</v>
      </c>
      <c r="AA80">
        <v>14.295</v>
      </c>
      <c r="AB80">
        <v>32</v>
      </c>
      <c r="AC80" s="3">
        <f t="shared" si="52"/>
        <v>6.276602004589765E-4</v>
      </c>
      <c r="AD80">
        <f t="shared" si="46"/>
        <v>0.535499999999975</v>
      </c>
      <c r="AF80">
        <v>12.497</v>
      </c>
      <c r="AG80">
        <v>2988</v>
      </c>
      <c r="AH80" s="3">
        <f t="shared" si="53"/>
        <v>6.267698697375873E-2</v>
      </c>
      <c r="AI80">
        <f t="shared" si="59"/>
        <v>19.704999999999082</v>
      </c>
      <c r="AK80">
        <v>12.497</v>
      </c>
      <c r="AL80">
        <v>2701</v>
      </c>
      <c r="AM80" s="3">
        <f t="shared" si="54"/>
        <v>6.7187383398422923E-2</v>
      </c>
      <c r="AN80">
        <f t="shared" si="60"/>
        <v>21.073499999999015</v>
      </c>
      <c r="AP80">
        <v>12.496</v>
      </c>
      <c r="AQ80">
        <v>2709</v>
      </c>
      <c r="AR80" s="3">
        <f t="shared" si="55"/>
        <v>5.3135358845105229E-2</v>
      </c>
      <c r="AS80">
        <f t="shared" si="61"/>
        <v>22.354499999998954</v>
      </c>
      <c r="AU80">
        <v>12.696</v>
      </c>
      <c r="AV80">
        <v>377</v>
      </c>
      <c r="AW80" s="3">
        <f t="shared" si="56"/>
        <v>7.9080401904642033E-3</v>
      </c>
      <c r="AX80">
        <f t="shared" si="41"/>
        <v>2.547999999999881</v>
      </c>
      <c r="AZ80">
        <v>12.696999999999999</v>
      </c>
      <c r="BA80">
        <v>332</v>
      </c>
      <c r="BB80" s="3">
        <f t="shared" si="57"/>
        <v>8.2585010323126297E-3</v>
      </c>
      <c r="BC80">
        <f t="shared" si="42"/>
        <v>1.7954999999999162</v>
      </c>
      <c r="BE80">
        <v>12.695</v>
      </c>
      <c r="BF80">
        <v>336</v>
      </c>
      <c r="BG80" s="3">
        <f t="shared" si="58"/>
        <v>6.5904321048192533E-3</v>
      </c>
      <c r="BH80">
        <f t="shared" si="43"/>
        <v>2.1174999999999011</v>
      </c>
    </row>
  </sheetData>
  <mergeCells count="44">
    <mergeCell ref="T10:T11"/>
    <mergeCell ref="B10:B11"/>
    <mergeCell ref="C10:D10"/>
    <mergeCell ref="E10:E11"/>
    <mergeCell ref="G10:G11"/>
    <mergeCell ref="H10:I10"/>
    <mergeCell ref="J10:J11"/>
    <mergeCell ref="L10:L11"/>
    <mergeCell ref="M10:N10"/>
    <mergeCell ref="O10:O11"/>
    <mergeCell ref="Q10:Q11"/>
    <mergeCell ref="R10:S10"/>
    <mergeCell ref="AN10:AN11"/>
    <mergeCell ref="V10:V11"/>
    <mergeCell ref="W10:X10"/>
    <mergeCell ref="Y10:Y11"/>
    <mergeCell ref="AA10:AA11"/>
    <mergeCell ref="AB10:AC10"/>
    <mergeCell ref="AD10:AD11"/>
    <mergeCell ref="AF10:AF11"/>
    <mergeCell ref="AG10:AH10"/>
    <mergeCell ref="AI10:AI11"/>
    <mergeCell ref="AK10:AK11"/>
    <mergeCell ref="AL10:AM10"/>
    <mergeCell ref="BH10:BH11"/>
    <mergeCell ref="AP10:AP11"/>
    <mergeCell ref="AQ10:AR10"/>
    <mergeCell ref="AS10:AS11"/>
    <mergeCell ref="AU10:AU11"/>
    <mergeCell ref="AV10:AW10"/>
    <mergeCell ref="AX10:AX11"/>
    <mergeCell ref="AZ10:AZ11"/>
    <mergeCell ref="BA10:BB10"/>
    <mergeCell ref="BC10:BC11"/>
    <mergeCell ref="BE10:BE11"/>
    <mergeCell ref="BF10:BG10"/>
    <mergeCell ref="BK10:BK11"/>
    <mergeCell ref="BL10:BN10"/>
    <mergeCell ref="BO10:BO11"/>
    <mergeCell ref="BP10:BP11"/>
    <mergeCell ref="BK20:BK21"/>
    <mergeCell ref="BL20:BN20"/>
    <mergeCell ref="BO20:BO21"/>
    <mergeCell ref="BP20:BP2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D2DAB70F186344949C142F9AE07DFC" ma:contentTypeVersion="13" ma:contentTypeDescription="Create a new document." ma:contentTypeScope="" ma:versionID="3306b15038d143245292f6875d9bf42d">
  <xsd:schema xmlns:xsd="http://www.w3.org/2001/XMLSchema" xmlns:xs="http://www.w3.org/2001/XMLSchema" xmlns:p="http://schemas.microsoft.com/office/2006/metadata/properties" xmlns:ns3="56f013d2-b244-400e-b4a4-5d5757052f4a" xmlns:ns4="dddce120-f8bc-477b-bc90-67837dfd5a76" targetNamespace="http://schemas.microsoft.com/office/2006/metadata/properties" ma:root="true" ma:fieldsID="3e59eecd3a18a271c1fcf8a10f979625" ns3:_="" ns4:_="">
    <xsd:import namespace="56f013d2-b244-400e-b4a4-5d5757052f4a"/>
    <xsd:import namespace="dddce120-f8bc-477b-bc90-67837dfd5a7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013d2-b244-400e-b4a4-5d5757052f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ce120-f8bc-477b-bc90-67837dfd5a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965BC6-DFEE-4DB5-8DFD-74F6337FEDAC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ddce120-f8bc-477b-bc90-67837dfd5a76"/>
    <ds:schemaRef ds:uri="56f013d2-b244-400e-b4a4-5d5757052f4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1940C3D-300B-4927-945A-837869457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68AA91-37D6-4A1E-A4AA-FB8920576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f013d2-b244-400e-b4a4-5d5757052f4a"/>
    <ds:schemaRef ds:uri="dddce120-f8bc-477b-bc90-67837dfd5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ME7 N-term labelling</vt:lpstr>
    </vt:vector>
  </TitlesOfParts>
  <Company>Waters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 Spectrometry</dc:creator>
  <cp:lastModifiedBy>Mass Spectrometry</cp:lastModifiedBy>
  <dcterms:created xsi:type="dcterms:W3CDTF">2022-04-22T09:47:38Z</dcterms:created>
  <dcterms:modified xsi:type="dcterms:W3CDTF">2022-08-08T15:25:14Z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0x0101005BD2DAB70F186344949C142F9AE07DFC</vt:lpwstr>
  </property>
</Properties>
</file>