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charasafarian/Documents/CydDC_paper/Nat.Chem. Biol/Revisions/Re-re_submission/Source Data/"/>
    </mc:Choice>
  </mc:AlternateContent>
  <xr:revisionPtr revIDLastSave="0" documentId="13_ncr:1_{43192014-05B7-ED4A-8720-E1176C919064}" xr6:coauthVersionLast="47" xr6:coauthVersionMax="47" xr10:uidLastSave="{00000000-0000-0000-0000-000000000000}"/>
  <bookViews>
    <workbookView xWindow="25700" yWindow="2560" windowWidth="32900" windowHeight="31080" xr2:uid="{6188B54E-B2E8-6A4E-86BD-4D457762D856}"/>
  </bookViews>
  <sheets>
    <sheet name="Malachite_GSH_titration" sheetId="9" r:id="rId1"/>
    <sheet name="Malachite_L-Cys_titration" sheetId="1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" i="10" l="1"/>
  <c r="E3" i="10"/>
  <c r="F3" i="10"/>
  <c r="F7" i="10"/>
  <c r="F4" i="10"/>
  <c r="E7" i="10" l="1"/>
  <c r="F9" i="10" l="1"/>
  <c r="E9" i="10"/>
  <c r="F6" i="10"/>
  <c r="E6" i="10"/>
  <c r="F5" i="10"/>
  <c r="E5" i="10"/>
  <c r="E4" i="10"/>
  <c r="F9" i="9"/>
  <c r="E9" i="9"/>
  <c r="F5" i="9"/>
  <c r="F4" i="9"/>
  <c r="E4" i="9"/>
  <c r="F3" i="9"/>
  <c r="E3" i="9"/>
  <c r="E5" i="9" l="1"/>
  <c r="F2" i="9" l="1"/>
  <c r="E2" i="9"/>
</calcChain>
</file>

<file path=xl/sharedStrings.xml><?xml version="1.0" encoding="utf-8"?>
<sst xmlns="http://schemas.openxmlformats.org/spreadsheetml/2006/main" count="16" uniqueCount="8">
  <si>
    <t>GSH conc. (mM)</t>
  </si>
  <si>
    <t>n1 (nmol Pi/nmol*min)</t>
  </si>
  <si>
    <t>n2 (nmol Pi/nmol*min)</t>
  </si>
  <si>
    <t>n3 (nmol Pi/nmol*min)</t>
  </si>
  <si>
    <t>Mean (nmol Pi/nmol*min)</t>
  </si>
  <si>
    <t xml:space="preserve">StDev w/o error propagation </t>
  </si>
  <si>
    <t>StDev including assay error propagation</t>
  </si>
  <si>
    <t>Mean background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</si>
</sst>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000000"/>
      <name val="Helvetica Neue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2" fontId="3" fillId="0" borderId="0" xfId="0" applyNumberFormat="1" applyFont="1"/>
    <xf numFmtId="0" fontId="6" fillId="0" borderId="0" xfId="0" applyFont="1" applyFill="1"/>
  </cellXfs>
  <cellStyles count="3">
    <cellStyle name="Normal 2" xfId="1" xr:uid="{4C7371B1-B3DA-0B4D-8A38-C2BE7FF1780B}"/>
    <cellStyle name="Normal 2 2" xfId="2" xr:uid="{46AD4CBE-09E9-492F-BF1F-8950830E6AC4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11054-1223-1840-97CB-0EEE90211904}">
  <dimension ref="A1:G9"/>
  <sheetViews>
    <sheetView tabSelected="1" workbookViewId="0">
      <selection activeCell="I7" sqref="I7"/>
    </sheetView>
  </sheetViews>
  <sheetFormatPr baseColWidth="10" defaultColWidth="10.6640625" defaultRowHeight="16" x14ac:dyDescent="0.2"/>
  <cols>
    <col min="1" max="1" width="24.1640625" bestFit="1" customWidth="1"/>
    <col min="2" max="4" width="22.33203125" bestFit="1" customWidth="1"/>
    <col min="5" max="5" width="25.33203125" bestFit="1" customWidth="1"/>
    <col min="6" max="6" width="29" bestFit="1" customWidth="1"/>
    <col min="7" max="7" width="39.6640625" bestFit="1" customWidth="1"/>
  </cols>
  <sheetData>
    <row r="1" spans="1:7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">
      <c r="A2">
        <v>0.01</v>
      </c>
      <c r="B2">
        <v>-12.70570225794112</v>
      </c>
      <c r="C2">
        <v>-2.5105243015691059</v>
      </c>
      <c r="D2">
        <v>-19.043245311902073</v>
      </c>
      <c r="E2">
        <f>AVERAGE(B2:D2)</f>
        <v>-11.419823957137433</v>
      </c>
      <c r="F2">
        <f>STDEV(B2:D2)</f>
        <v>8.3410328050388678</v>
      </c>
      <c r="G2">
        <v>16.847629508264209</v>
      </c>
    </row>
    <row r="3" spans="1:7" x14ac:dyDescent="0.2">
      <c r="A3">
        <v>0.1</v>
      </c>
      <c r="B3">
        <v>10.991197856869462</v>
      </c>
      <c r="C3">
        <v>2.0818982013011578</v>
      </c>
      <c r="D3">
        <v>-7.3784921546116102</v>
      </c>
      <c r="E3">
        <f>AVERAGE(B3:D3)</f>
        <v>1.8982013011863366</v>
      </c>
      <c r="F3">
        <f>STDEV(B3:D3)</f>
        <v>9.1862226291773883</v>
      </c>
      <c r="G3">
        <v>18.25104836407688</v>
      </c>
    </row>
    <row r="4" spans="1:7" x14ac:dyDescent="0.2">
      <c r="A4">
        <v>0.5</v>
      </c>
      <c r="B4">
        <v>-3.3830845771144595</v>
      </c>
      <c r="C4">
        <v>-7.9755070799847338</v>
      </c>
      <c r="D4">
        <v>-19.089169536930772</v>
      </c>
      <c r="E4">
        <f t="shared" ref="E4:E9" si="0">AVERAGE(B4:D4)</f>
        <v>-10.149253731343322</v>
      </c>
      <c r="F4">
        <f t="shared" ref="F4:F9" si="1">STDEV(B4:D4)</f>
        <v>8.07552828423389</v>
      </c>
      <c r="G4">
        <v>17.187411050000001</v>
      </c>
    </row>
    <row r="5" spans="1:7" x14ac:dyDescent="0.2">
      <c r="A5">
        <v>1</v>
      </c>
      <c r="B5">
        <v>2.1737466513585559</v>
      </c>
      <c r="C5">
        <v>-4.4393417527746095</v>
      </c>
      <c r="D5">
        <v>-10.685036356678197</v>
      </c>
      <c r="E5">
        <f t="shared" si="0"/>
        <v>-4.3168771526980834</v>
      </c>
      <c r="F5">
        <f t="shared" si="1"/>
        <v>6.4302661916632662</v>
      </c>
      <c r="G5">
        <v>16.628051335634471</v>
      </c>
    </row>
    <row r="9" spans="1:7" x14ac:dyDescent="0.2">
      <c r="A9" s="2" t="s">
        <v>7</v>
      </c>
      <c r="B9" s="1">
        <v>59.15040183696901</v>
      </c>
      <c r="C9" s="1">
        <v>25.809414466130896</v>
      </c>
      <c r="D9" s="1">
        <v>32.238805970149272</v>
      </c>
      <c r="E9">
        <f t="shared" si="0"/>
        <v>39.06620742441639</v>
      </c>
      <c r="F9">
        <f t="shared" si="1"/>
        <v>17.688002082736581</v>
      </c>
      <c r="G9" s="4">
        <v>20.968949633166822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D4CFF-348B-C444-AE0B-7DABE802BBDA}">
  <dimension ref="A1:G9"/>
  <sheetViews>
    <sheetView workbookViewId="0">
      <selection activeCell="E24" sqref="E24"/>
    </sheetView>
  </sheetViews>
  <sheetFormatPr baseColWidth="10" defaultColWidth="10.6640625" defaultRowHeight="16" x14ac:dyDescent="0.2"/>
  <cols>
    <col min="1" max="1" width="15.1640625" bestFit="1" customWidth="1"/>
    <col min="2" max="4" width="22.33203125" bestFit="1" customWidth="1"/>
    <col min="5" max="5" width="25.33203125" bestFit="1" customWidth="1"/>
    <col min="6" max="6" width="29" bestFit="1" customWidth="1"/>
    <col min="7" max="7" width="39.6640625" bestFit="1" customWidth="1"/>
  </cols>
  <sheetData>
    <row r="1" spans="1:7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">
      <c r="A2">
        <v>0</v>
      </c>
      <c r="B2">
        <v>0</v>
      </c>
      <c r="C2">
        <v>0</v>
      </c>
      <c r="D2">
        <v>0</v>
      </c>
      <c r="E2">
        <f t="shared" ref="E2:E7" si="0">AVERAGE(B2:D2)</f>
        <v>0</v>
      </c>
      <c r="F2">
        <v>1.2717038080816669</v>
      </c>
      <c r="G2">
        <v>3.3861017040934827</v>
      </c>
    </row>
    <row r="3" spans="1:7" x14ac:dyDescent="0.2">
      <c r="A3">
        <v>0.05</v>
      </c>
      <c r="B3">
        <v>-1.5511163337250444</v>
      </c>
      <c r="C3" s="5">
        <v>3.1492361930000001</v>
      </c>
      <c r="D3">
        <v>-2.3971797884841379</v>
      </c>
      <c r="E3">
        <f t="shared" si="0"/>
        <v>-0.26635330973639409</v>
      </c>
      <c r="F3">
        <f>STDEV(B3:D3)</f>
        <v>2.9880837640153279</v>
      </c>
      <c r="G3">
        <v>4.1076735885695541</v>
      </c>
    </row>
    <row r="4" spans="1:7" x14ac:dyDescent="0.2">
      <c r="A4">
        <v>0.1</v>
      </c>
      <c r="B4">
        <v>12.361927144535834</v>
      </c>
      <c r="C4">
        <v>3.9952996474735656</v>
      </c>
      <c r="D4">
        <v>0.23501762632197298</v>
      </c>
      <c r="E4">
        <f t="shared" si="0"/>
        <v>5.5307481394437907</v>
      </c>
      <c r="F4">
        <f>STDEV(B4:D4)</f>
        <v>6.2075506578163901</v>
      </c>
      <c r="G4">
        <v>6.2403910735065908</v>
      </c>
    </row>
    <row r="5" spans="1:7" x14ac:dyDescent="0.2">
      <c r="A5">
        <v>0.2</v>
      </c>
      <c r="B5">
        <v>10.998824911868375</v>
      </c>
      <c r="C5">
        <v>3.6662749706227835</v>
      </c>
      <c r="D5">
        <v>3.0082256169212762</v>
      </c>
      <c r="E5">
        <f t="shared" si="0"/>
        <v>5.8911084998041447</v>
      </c>
      <c r="F5">
        <f>STDEV(B5:D5)</f>
        <v>4.4356321361818845</v>
      </c>
      <c r="G5">
        <v>5.0919210939406812</v>
      </c>
    </row>
    <row r="6" spans="1:7" x14ac:dyDescent="0.2">
      <c r="A6">
        <v>0.3</v>
      </c>
      <c r="B6">
        <v>10.152761457109257</v>
      </c>
      <c r="C6">
        <v>4.8883666269999999</v>
      </c>
      <c r="D6">
        <v>-1.504112808460679</v>
      </c>
      <c r="E6">
        <f t="shared" si="0"/>
        <v>4.5123384252161927</v>
      </c>
      <c r="F6">
        <f>STDEV(B6:D6)</f>
        <v>5.8375275003402978</v>
      </c>
      <c r="G6">
        <v>6.7159491735789629</v>
      </c>
    </row>
    <row r="7" spans="1:7" x14ac:dyDescent="0.2">
      <c r="A7">
        <v>0.5</v>
      </c>
      <c r="B7">
        <v>8.3666274970622396</v>
      </c>
      <c r="C7">
        <v>8.5546415981198294</v>
      </c>
      <c r="D7">
        <v>0.6580493537015073</v>
      </c>
      <c r="E7">
        <f t="shared" si="0"/>
        <v>5.8597728162945257</v>
      </c>
      <c r="F7">
        <f>STDEV(B7:D7)</f>
        <v>4.5058054287238321</v>
      </c>
      <c r="G7">
        <v>5.1700653212175443</v>
      </c>
    </row>
    <row r="9" spans="1:7" x14ac:dyDescent="0.2">
      <c r="A9" s="2" t="s">
        <v>7</v>
      </c>
      <c r="B9" s="1">
        <v>25.381903642773203</v>
      </c>
      <c r="C9" s="1">
        <v>26.792009400705052</v>
      </c>
      <c r="D9" s="1">
        <v>24.253819036427721</v>
      </c>
      <c r="E9">
        <f t="shared" ref="E9" si="1">AVERAGE(B9:D9)</f>
        <v>25.475910693301994</v>
      </c>
      <c r="F9">
        <f t="shared" ref="F9" si="2">STDEV(B9:D9)</f>
        <v>1.2717038080816669</v>
      </c>
      <c r="G9" s="4">
        <v>3.3861017040934827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Malachite_GSH_titration</vt:lpstr>
      <vt:lpstr>Malachite_L-Cys_titration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2021-12-17T14:59:26Z</dcterms:created>
  <dcterms:modified xsi:type="dcterms:W3CDTF">2023-03-01T13:38:47Z</dcterms:modified>
</cp:coreProperties>
</file>