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einis\Desktop\New Data\2023\October 2023\Manuscript Oral Peptide\Files received from Manuel on Oct 16\"/>
    </mc:Choice>
  </mc:AlternateContent>
  <xr:revisionPtr revIDLastSave="0" documentId="13_ncr:1_{90892269-7B88-4ADB-A894-C8CAF1B2886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anel b" sheetId="1" r:id="rId1"/>
    <sheet name="Panel c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7" i="2" l="1"/>
  <c r="E37" i="2"/>
  <c r="F36" i="2"/>
  <c r="E36" i="2"/>
  <c r="F35" i="2"/>
  <c r="E35" i="2"/>
  <c r="F34" i="2"/>
  <c r="E34" i="2"/>
  <c r="F33" i="2"/>
  <c r="E33" i="2"/>
  <c r="F32" i="2"/>
  <c r="E32" i="2"/>
  <c r="S28" i="2"/>
  <c r="R28" i="2"/>
  <c r="Q28" i="2"/>
  <c r="P28" i="2"/>
  <c r="O28" i="2"/>
  <c r="N28" i="2"/>
  <c r="M28" i="2"/>
  <c r="L28" i="2"/>
  <c r="K28" i="2"/>
  <c r="J28" i="2"/>
  <c r="I28" i="2"/>
  <c r="H28" i="2"/>
  <c r="G28" i="2"/>
  <c r="F28" i="2"/>
  <c r="E28" i="2"/>
  <c r="D28" i="2"/>
  <c r="C28" i="2"/>
  <c r="B28" i="2"/>
</calcChain>
</file>

<file path=xl/sharedStrings.xml><?xml version="1.0" encoding="utf-8"?>
<sst xmlns="http://schemas.openxmlformats.org/spreadsheetml/2006/main" count="42" uniqueCount="19">
  <si>
    <t>Mw (Da)</t>
  </si>
  <si>
    <t>Count</t>
  </si>
  <si>
    <t>cLogP</t>
  </si>
  <si>
    <t>HBA</t>
  </si>
  <si>
    <t>HBD</t>
  </si>
  <si>
    <t>nRotB</t>
  </si>
  <si>
    <r>
      <t>PSA (Å</t>
    </r>
    <r>
      <rPr>
        <vertAlign val="superscript"/>
        <sz val="10"/>
        <color theme="0"/>
        <rFont val="Arial"/>
        <family val="2"/>
      </rPr>
      <t>2</t>
    </r>
    <r>
      <rPr>
        <sz val="10"/>
        <color theme="0"/>
        <rFont val="Arial"/>
        <family val="2"/>
      </rPr>
      <t>)</t>
    </r>
  </si>
  <si>
    <t>Physico-chemical properties of cyclic peptides were calculated in DataWarrior and counts exported.</t>
  </si>
  <si>
    <t>Concentration (uM)</t>
  </si>
  <si>
    <t>R1</t>
  </si>
  <si>
    <t>R2</t>
  </si>
  <si>
    <t>R3</t>
  </si>
  <si>
    <t>IC50 (nM)</t>
  </si>
  <si>
    <t>Ki (nM)</t>
  </si>
  <si>
    <t>Human alpha thrombin</t>
  </si>
  <si>
    <t>Average</t>
  </si>
  <si>
    <t>SD</t>
  </si>
  <si>
    <t>Human alpha thrombin: Ki</t>
  </si>
  <si>
    <t xml:space="preserve">Replicates are indicated as slopes normalized to DMSO. The slope was calculated through a linear regression of proteolytic substrate cleavage over time.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</si>
</sst>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color theme="0"/>
      <name val="Arial"/>
      <family val="2"/>
    </font>
    <font>
      <sz val="10"/>
      <name val="Arial"/>
      <family val="2"/>
    </font>
    <font>
      <vertAlign val="superscript"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5" fillId="0" borderId="0" xfId="0" applyFont="1"/>
    <xf numFmtId="0" fontId="6" fillId="0" borderId="2" xfId="0" applyFont="1" applyBorder="1"/>
    <xf numFmtId="0" fontId="7" fillId="2" borderId="15" xfId="0" applyFont="1" applyFill="1" applyBorder="1"/>
    <xf numFmtId="0" fontId="7" fillId="2" borderId="16" xfId="0" applyFont="1" applyFill="1" applyBorder="1"/>
    <xf numFmtId="0" fontId="7" fillId="2" borderId="13" xfId="0" applyFont="1" applyFill="1" applyBorder="1"/>
    <xf numFmtId="0" fontId="7" fillId="2" borderId="14" xfId="0" applyFont="1" applyFill="1" applyBorder="1"/>
    <xf numFmtId="11" fontId="5" fillId="0" borderId="17" xfId="0" applyNumberFormat="1" applyFont="1" applyBorder="1"/>
    <xf numFmtId="164" fontId="3" fillId="0" borderId="18" xfId="0" applyNumberFormat="1" applyFont="1" applyBorder="1"/>
    <xf numFmtId="164" fontId="3" fillId="0" borderId="19" xfId="0" applyNumberFormat="1" applyFont="1" applyBorder="1"/>
    <xf numFmtId="164" fontId="3" fillId="0" borderId="20" xfId="0" applyNumberFormat="1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1" fontId="5" fillId="0" borderId="21" xfId="0" applyNumberFormat="1" applyFont="1" applyBorder="1"/>
    <xf numFmtId="164" fontId="3" fillId="0" borderId="22" xfId="0" applyNumberFormat="1" applyFont="1" applyBorder="1"/>
    <xf numFmtId="164" fontId="3" fillId="0" borderId="3" xfId="0" applyNumberFormat="1" applyFont="1" applyBorder="1"/>
    <xf numFmtId="164" fontId="3" fillId="0" borderId="23" xfId="0" applyNumberFormat="1" applyFont="1" applyBorder="1"/>
    <xf numFmtId="164" fontId="3" fillId="0" borderId="4" xfId="0" applyNumberFormat="1" applyFont="1" applyBorder="1"/>
    <xf numFmtId="164" fontId="3" fillId="0" borderId="5" xfId="0" applyNumberFormat="1" applyFont="1" applyBorder="1"/>
    <xf numFmtId="11" fontId="5" fillId="0" borderId="24" xfId="0" applyNumberFormat="1" applyFont="1" applyBorder="1"/>
    <xf numFmtId="164" fontId="3" fillId="0" borderId="25" xfId="0" applyNumberFormat="1" applyFont="1" applyBorder="1"/>
    <xf numFmtId="164" fontId="3" fillId="0" borderId="26" xfId="0" applyNumberFormat="1" applyFont="1" applyBorder="1"/>
    <xf numFmtId="164" fontId="3" fillId="0" borderId="27" xfId="0" applyNumberFormat="1" applyFont="1" applyBorder="1"/>
    <xf numFmtId="164" fontId="3" fillId="0" borderId="6" xfId="0" applyNumberFormat="1" applyFont="1" applyBorder="1"/>
    <xf numFmtId="164" fontId="3" fillId="0" borderId="7" xfId="0" applyNumberFormat="1" applyFont="1" applyBorder="1"/>
    <xf numFmtId="0" fontId="2" fillId="2" borderId="28" xfId="0" applyFont="1" applyFill="1" applyBorder="1" applyAlignment="1">
      <alignment horizontal="left"/>
    </xf>
    <xf numFmtId="0" fontId="3" fillId="0" borderId="18" xfId="0" applyFont="1" applyBorder="1"/>
    <xf numFmtId="0" fontId="3" fillId="0" borderId="19" xfId="0" applyFont="1" applyBorder="1"/>
    <xf numFmtId="0" fontId="2" fillId="2" borderId="21" xfId="0" applyFont="1" applyFill="1" applyBorder="1" applyAlignment="1">
      <alignment horizontal="left"/>
    </xf>
    <xf numFmtId="164" fontId="5" fillId="0" borderId="22" xfId="0" applyNumberFormat="1" applyFont="1" applyBorder="1"/>
    <xf numFmtId="164" fontId="5" fillId="0" borderId="3" xfId="0" applyNumberFormat="1" applyFont="1" applyBorder="1"/>
    <xf numFmtId="0" fontId="2" fillId="2" borderId="24" xfId="0" applyFont="1" applyFill="1" applyBorder="1"/>
    <xf numFmtId="164" fontId="5" fillId="0" borderId="25" xfId="0" applyNumberFormat="1" applyFont="1" applyBorder="1"/>
    <xf numFmtId="164" fontId="5" fillId="0" borderId="26" xfId="0" applyNumberFormat="1" applyFont="1" applyBorder="1"/>
    <xf numFmtId="164" fontId="5" fillId="0" borderId="5" xfId="0" applyNumberFormat="1" applyFont="1" applyBorder="1"/>
    <xf numFmtId="164" fontId="5" fillId="0" borderId="7" xfId="0" applyNumberFormat="1" applyFont="1" applyBorder="1"/>
    <xf numFmtId="0" fontId="7" fillId="2" borderId="12" xfId="0" applyFont="1" applyFill="1" applyBorder="1"/>
    <xf numFmtId="164" fontId="5" fillId="0" borderId="4" xfId="0" applyNumberFormat="1" applyFont="1" applyBorder="1"/>
    <xf numFmtId="164" fontId="5" fillId="0" borderId="6" xfId="0" applyNumberFormat="1" applyFont="1" applyBorder="1"/>
    <xf numFmtId="0" fontId="7" fillId="2" borderId="29" xfId="0" applyFont="1" applyFill="1" applyBorder="1"/>
    <xf numFmtId="164" fontId="5" fillId="0" borderId="23" xfId="0" applyNumberFormat="1" applyFont="1" applyBorder="1"/>
    <xf numFmtId="164" fontId="5" fillId="0" borderId="27" xfId="0" applyNumberFormat="1" applyFont="1" applyBorder="1"/>
    <xf numFmtId="0" fontId="7" fillId="2" borderId="1" xfId="0" applyFont="1" applyFill="1" applyBorder="1"/>
    <xf numFmtId="0" fontId="7" fillId="2" borderId="30" xfId="0" applyFont="1" applyFill="1" applyBorder="1"/>
    <xf numFmtId="0" fontId="7" fillId="2" borderId="31" xfId="0" applyFont="1" applyFill="1" applyBorder="1"/>
    <xf numFmtId="0" fontId="7" fillId="2" borderId="32" xfId="0" applyFont="1" applyFill="1" applyBorder="1"/>
    <xf numFmtId="0" fontId="7" fillId="2" borderId="10" xfId="0" applyFont="1" applyFill="1" applyBorder="1"/>
    <xf numFmtId="0" fontId="7" fillId="2" borderId="11" xfId="0" applyFont="1" applyFill="1" applyBorder="1"/>
    <xf numFmtId="0" fontId="3" fillId="0" borderId="20" xfId="0" applyFont="1" applyBorder="1"/>
    <xf numFmtId="164" fontId="5" fillId="0" borderId="8" xfId="0" applyNumberFormat="1" applyFont="1" applyBorder="1"/>
    <xf numFmtId="164" fontId="5" fillId="0" borderId="9" xfId="0" applyNumberFormat="1" applyFont="1" applyBorder="1"/>
    <xf numFmtId="0" fontId="3" fillId="0" borderId="22" xfId="0" applyFont="1" applyBorder="1"/>
    <xf numFmtId="0" fontId="3" fillId="0" borderId="3" xfId="0" applyFont="1" applyBorder="1"/>
    <xf numFmtId="0" fontId="3" fillId="0" borderId="23" xfId="0" applyFont="1" applyBorder="1"/>
    <xf numFmtId="0" fontId="2" fillId="2" borderId="24" xfId="0" applyFont="1" applyFill="1" applyBorder="1" applyAlignment="1">
      <alignment horizontal="left"/>
    </xf>
    <xf numFmtId="0" fontId="3" fillId="0" borderId="25" xfId="0" applyFont="1" applyBorder="1"/>
    <xf numFmtId="0" fontId="3" fillId="0" borderId="26" xfId="0" applyFont="1" applyBorder="1"/>
    <xf numFmtId="0" fontId="3" fillId="0" borderId="27" xfId="0" applyFont="1" applyBorder="1"/>
    <xf numFmtId="0" fontId="6" fillId="0" borderId="0" xfId="0" applyFont="1"/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24"/>
  <sheetViews>
    <sheetView tabSelected="1" zoomScaleNormal="100" workbookViewId="0">
      <selection activeCell="T12" sqref="T12"/>
    </sheetView>
  </sheetViews>
  <sheetFormatPr defaultRowHeight="14.5" x14ac:dyDescent="0.35"/>
  <cols>
    <col min="3" max="3" width="2.54296875" customWidth="1"/>
    <col min="6" max="6" width="2.90625" customWidth="1"/>
    <col min="9" max="9" width="2.6328125" customWidth="1"/>
    <col min="12" max="12" width="2.6328125" customWidth="1"/>
    <col min="15" max="15" width="2.90625" customWidth="1"/>
  </cols>
  <sheetData>
    <row r="2" spans="1:17" ht="15" thickBot="1" x14ac:dyDescent="0.4">
      <c r="A2" t="s">
        <v>7</v>
      </c>
    </row>
    <row r="3" spans="1:17" ht="16" thickBot="1" x14ac:dyDescent="0.4">
      <c r="A3" s="7" t="s">
        <v>0</v>
      </c>
      <c r="B3" s="8" t="s">
        <v>1</v>
      </c>
      <c r="D3" s="7" t="s">
        <v>2</v>
      </c>
      <c r="E3" s="8" t="s">
        <v>1</v>
      </c>
      <c r="G3" s="7" t="s">
        <v>3</v>
      </c>
      <c r="H3" s="8" t="s">
        <v>1</v>
      </c>
      <c r="J3" s="7" t="s">
        <v>4</v>
      </c>
      <c r="K3" s="8" t="s">
        <v>1</v>
      </c>
      <c r="M3" s="7" t="s">
        <v>6</v>
      </c>
      <c r="N3" s="8" t="s">
        <v>1</v>
      </c>
      <c r="P3" s="7" t="s">
        <v>5</v>
      </c>
      <c r="Q3" s="8" t="s">
        <v>1</v>
      </c>
    </row>
    <row r="4" spans="1:17" x14ac:dyDescent="0.35">
      <c r="A4" s="5">
        <v>350</v>
      </c>
      <c r="B4" s="6">
        <v>0</v>
      </c>
      <c r="D4" s="5">
        <v>-3.5</v>
      </c>
      <c r="E4" s="6">
        <v>4</v>
      </c>
      <c r="G4" s="5">
        <v>7</v>
      </c>
      <c r="H4" s="6">
        <v>12</v>
      </c>
      <c r="J4" s="5">
        <v>1</v>
      </c>
      <c r="K4" s="6">
        <v>35</v>
      </c>
      <c r="M4" s="5">
        <v>140</v>
      </c>
      <c r="N4" s="6">
        <v>2</v>
      </c>
      <c r="P4" s="5">
        <v>0</v>
      </c>
      <c r="Q4" s="6">
        <v>118</v>
      </c>
    </row>
    <row r="5" spans="1:17" x14ac:dyDescent="0.35">
      <c r="A5" s="1">
        <v>375</v>
      </c>
      <c r="B5" s="2">
        <v>0</v>
      </c>
      <c r="D5" s="1">
        <v>-3</v>
      </c>
      <c r="E5" s="2">
        <v>24</v>
      </c>
      <c r="G5" s="1">
        <v>8</v>
      </c>
      <c r="H5" s="2">
        <v>233</v>
      </c>
      <c r="J5" s="1">
        <v>2</v>
      </c>
      <c r="K5" s="2">
        <v>417</v>
      </c>
      <c r="M5" s="1">
        <v>150</v>
      </c>
      <c r="N5" s="2">
        <v>30</v>
      </c>
      <c r="P5" s="1">
        <v>1</v>
      </c>
      <c r="Q5" s="2">
        <v>286</v>
      </c>
    </row>
    <row r="6" spans="1:17" x14ac:dyDescent="0.35">
      <c r="A6" s="1">
        <v>400</v>
      </c>
      <c r="B6" s="2">
        <v>4</v>
      </c>
      <c r="D6" s="1">
        <v>-2.5</v>
      </c>
      <c r="E6" s="2">
        <v>74</v>
      </c>
      <c r="G6" s="1">
        <v>9</v>
      </c>
      <c r="H6" s="2">
        <v>1067</v>
      </c>
      <c r="J6" s="1">
        <v>3</v>
      </c>
      <c r="K6" s="2">
        <v>2281</v>
      </c>
      <c r="M6" s="1">
        <v>160</v>
      </c>
      <c r="N6" s="2">
        <v>110</v>
      </c>
      <c r="P6" s="1">
        <v>2</v>
      </c>
      <c r="Q6" s="2">
        <v>1217</v>
      </c>
    </row>
    <row r="7" spans="1:17" x14ac:dyDescent="0.35">
      <c r="A7" s="1">
        <v>425</v>
      </c>
      <c r="B7" s="2">
        <v>5</v>
      </c>
      <c r="D7" s="1">
        <v>-2</v>
      </c>
      <c r="E7" s="2">
        <v>187</v>
      </c>
      <c r="G7" s="1">
        <v>10</v>
      </c>
      <c r="H7" s="2">
        <v>1914</v>
      </c>
      <c r="J7" s="1">
        <v>4</v>
      </c>
      <c r="K7" s="2">
        <v>3239</v>
      </c>
      <c r="M7" s="1">
        <v>170</v>
      </c>
      <c r="N7" s="2">
        <v>389</v>
      </c>
      <c r="P7" s="1">
        <v>3</v>
      </c>
      <c r="Q7" s="2">
        <v>1750</v>
      </c>
    </row>
    <row r="8" spans="1:17" x14ac:dyDescent="0.35">
      <c r="A8" s="1">
        <v>450</v>
      </c>
      <c r="B8" s="2">
        <v>49</v>
      </c>
      <c r="D8" s="1">
        <v>-1.5</v>
      </c>
      <c r="E8" s="2">
        <v>312</v>
      </c>
      <c r="G8" s="1">
        <v>11</v>
      </c>
      <c r="H8" s="2">
        <v>2148</v>
      </c>
      <c r="J8" s="1">
        <v>5</v>
      </c>
      <c r="K8" s="2">
        <v>1872</v>
      </c>
      <c r="M8" s="1">
        <v>180</v>
      </c>
      <c r="N8" s="2">
        <v>748</v>
      </c>
      <c r="P8" s="1">
        <v>4</v>
      </c>
      <c r="Q8" s="2">
        <v>2580</v>
      </c>
    </row>
    <row r="9" spans="1:17" x14ac:dyDescent="0.35">
      <c r="A9" s="1">
        <v>475</v>
      </c>
      <c r="B9" s="2">
        <v>111</v>
      </c>
      <c r="D9" s="1">
        <v>-1</v>
      </c>
      <c r="E9" s="2">
        <v>508</v>
      </c>
      <c r="G9" s="1">
        <v>12</v>
      </c>
      <c r="H9" s="2">
        <v>1713</v>
      </c>
      <c r="J9" s="1">
        <v>6</v>
      </c>
      <c r="K9" s="2">
        <v>563</v>
      </c>
      <c r="M9" s="1">
        <v>190</v>
      </c>
      <c r="N9" s="2">
        <v>805</v>
      </c>
      <c r="P9" s="1">
        <v>5</v>
      </c>
      <c r="Q9" s="2">
        <v>1404</v>
      </c>
    </row>
    <row r="10" spans="1:17" ht="15" thickBot="1" x14ac:dyDescent="0.4">
      <c r="A10" s="1">
        <v>500</v>
      </c>
      <c r="B10" s="2">
        <v>116</v>
      </c>
      <c r="D10" s="1">
        <v>-0.5</v>
      </c>
      <c r="E10" s="2">
        <v>699</v>
      </c>
      <c r="G10" s="1">
        <v>13</v>
      </c>
      <c r="H10" s="2">
        <v>880</v>
      </c>
      <c r="J10" s="3">
        <v>7</v>
      </c>
      <c r="K10" s="4">
        <v>40</v>
      </c>
      <c r="M10" s="1">
        <v>200</v>
      </c>
      <c r="N10" s="2">
        <v>1200</v>
      </c>
      <c r="P10" s="1">
        <v>6</v>
      </c>
      <c r="Q10" s="2">
        <v>552</v>
      </c>
    </row>
    <row r="11" spans="1:17" x14ac:dyDescent="0.35">
      <c r="A11" s="1">
        <v>525</v>
      </c>
      <c r="B11" s="2">
        <v>202</v>
      </c>
      <c r="D11" s="1">
        <v>0</v>
      </c>
      <c r="E11" s="2">
        <v>860</v>
      </c>
      <c r="G11" s="1">
        <v>14</v>
      </c>
      <c r="H11" s="2">
        <v>360</v>
      </c>
      <c r="M11" s="1">
        <v>210</v>
      </c>
      <c r="N11" s="2">
        <v>1251</v>
      </c>
      <c r="P11" s="1">
        <v>7</v>
      </c>
      <c r="Q11" s="2">
        <v>404</v>
      </c>
    </row>
    <row r="12" spans="1:17" ht="15" thickBot="1" x14ac:dyDescent="0.4">
      <c r="A12" s="1">
        <v>550</v>
      </c>
      <c r="B12" s="2">
        <v>366</v>
      </c>
      <c r="D12" s="1">
        <v>0.5</v>
      </c>
      <c r="E12" s="2">
        <v>996</v>
      </c>
      <c r="G12" s="3">
        <v>15</v>
      </c>
      <c r="H12" s="4">
        <v>120</v>
      </c>
      <c r="M12" s="1">
        <v>220</v>
      </c>
      <c r="N12" s="2">
        <v>1040</v>
      </c>
      <c r="P12" s="1">
        <v>8</v>
      </c>
      <c r="Q12" s="2">
        <v>96</v>
      </c>
    </row>
    <row r="13" spans="1:17" x14ac:dyDescent="0.35">
      <c r="A13" s="1">
        <v>575</v>
      </c>
      <c r="B13" s="2">
        <v>551</v>
      </c>
      <c r="D13" s="1">
        <v>1</v>
      </c>
      <c r="E13" s="2">
        <v>1041</v>
      </c>
      <c r="M13" s="1">
        <v>230</v>
      </c>
      <c r="N13" s="2">
        <v>1020</v>
      </c>
      <c r="P13" s="1">
        <v>9</v>
      </c>
      <c r="Q13" s="2">
        <v>24</v>
      </c>
    </row>
    <row r="14" spans="1:17" ht="15" thickBot="1" x14ac:dyDescent="0.4">
      <c r="A14" s="1">
        <v>600</v>
      </c>
      <c r="B14" s="2">
        <v>822</v>
      </c>
      <c r="D14" s="1">
        <v>1.5</v>
      </c>
      <c r="E14" s="2">
        <v>939</v>
      </c>
      <c r="M14" s="1">
        <v>240</v>
      </c>
      <c r="N14" s="2">
        <v>784</v>
      </c>
      <c r="P14" s="3">
        <v>10</v>
      </c>
      <c r="Q14" s="4">
        <v>16</v>
      </c>
    </row>
    <row r="15" spans="1:17" x14ac:dyDescent="0.35">
      <c r="A15" s="1">
        <v>625</v>
      </c>
      <c r="B15" s="2">
        <v>1090</v>
      </c>
      <c r="D15" s="1">
        <v>2</v>
      </c>
      <c r="E15" s="2">
        <v>887</v>
      </c>
      <c r="M15" s="1">
        <v>250</v>
      </c>
      <c r="N15" s="2">
        <v>448</v>
      </c>
    </row>
    <row r="16" spans="1:17" x14ac:dyDescent="0.35">
      <c r="A16" s="1">
        <v>650</v>
      </c>
      <c r="B16" s="2">
        <v>1304</v>
      </c>
      <c r="D16" s="1">
        <v>2.5</v>
      </c>
      <c r="E16" s="2">
        <v>692</v>
      </c>
      <c r="M16" s="1">
        <v>260</v>
      </c>
      <c r="N16" s="2">
        <v>332</v>
      </c>
    </row>
    <row r="17" spans="1:14" x14ac:dyDescent="0.35">
      <c r="A17" s="1">
        <v>675</v>
      </c>
      <c r="B17" s="2">
        <v>1378</v>
      </c>
      <c r="D17" s="1">
        <v>3</v>
      </c>
      <c r="E17" s="2">
        <v>495</v>
      </c>
      <c r="M17" s="1">
        <v>270</v>
      </c>
      <c r="N17" s="2">
        <v>116</v>
      </c>
    </row>
    <row r="18" spans="1:14" x14ac:dyDescent="0.35">
      <c r="A18" s="1">
        <v>700</v>
      </c>
      <c r="B18" s="2">
        <v>1137</v>
      </c>
      <c r="D18" s="1">
        <v>3.5</v>
      </c>
      <c r="E18" s="2">
        <v>348</v>
      </c>
      <c r="M18" s="1">
        <v>280</v>
      </c>
      <c r="N18" s="2">
        <v>112</v>
      </c>
    </row>
    <row r="19" spans="1:14" ht="15" thickBot="1" x14ac:dyDescent="0.4">
      <c r="A19" s="1">
        <v>725</v>
      </c>
      <c r="B19" s="2">
        <v>741</v>
      </c>
      <c r="D19" s="1">
        <v>4</v>
      </c>
      <c r="E19" s="2">
        <v>187</v>
      </c>
      <c r="M19" s="3">
        <v>290</v>
      </c>
      <c r="N19" s="4">
        <v>60</v>
      </c>
    </row>
    <row r="20" spans="1:14" x14ac:dyDescent="0.35">
      <c r="A20" s="1">
        <v>750</v>
      </c>
      <c r="B20" s="2">
        <v>383</v>
      </c>
      <c r="D20" s="1">
        <v>4.5</v>
      </c>
      <c r="E20" s="2">
        <v>106</v>
      </c>
    </row>
    <row r="21" spans="1:14" x14ac:dyDescent="0.35">
      <c r="A21" s="1">
        <v>775</v>
      </c>
      <c r="B21" s="2">
        <v>140</v>
      </c>
      <c r="D21" s="1">
        <v>5</v>
      </c>
      <c r="E21" s="2">
        <v>69</v>
      </c>
    </row>
    <row r="22" spans="1:14" x14ac:dyDescent="0.35">
      <c r="A22" s="1">
        <v>800</v>
      </c>
      <c r="B22" s="2">
        <v>40</v>
      </c>
      <c r="D22" s="1">
        <v>5.5</v>
      </c>
      <c r="E22" s="2">
        <v>14</v>
      </c>
    </row>
    <row r="23" spans="1:14" x14ac:dyDescent="0.35">
      <c r="A23" s="1">
        <v>825</v>
      </c>
      <c r="B23" s="2">
        <v>8</v>
      </c>
      <c r="D23" s="1">
        <v>6</v>
      </c>
      <c r="E23" s="2">
        <v>5</v>
      </c>
    </row>
    <row r="24" spans="1:14" ht="15" thickBot="1" x14ac:dyDescent="0.4">
      <c r="A24" s="3">
        <v>850</v>
      </c>
      <c r="B24" s="4">
        <v>0</v>
      </c>
      <c r="D24" s="3">
        <v>6.5</v>
      </c>
      <c r="E24" s="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3FA4F-AA53-4878-B36A-3A95B123C402}">
  <dimension ref="A1:S39"/>
  <sheetViews>
    <sheetView zoomScaleNormal="100" workbookViewId="0"/>
  </sheetViews>
  <sheetFormatPr defaultRowHeight="14.5" x14ac:dyDescent="0.35"/>
  <cols>
    <col min="1" max="1" width="21.54296875" customWidth="1"/>
  </cols>
  <sheetData>
    <row r="1" spans="1:19" ht="15" thickBot="1" x14ac:dyDescent="0.4">
      <c r="A1" s="9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19" ht="15" thickBot="1" x14ac:dyDescent="0.4">
      <c r="A2" s="10" t="s">
        <v>14</v>
      </c>
      <c r="B2" s="67">
        <v>11</v>
      </c>
      <c r="C2" s="68"/>
      <c r="D2" s="69"/>
      <c r="E2" s="67">
        <v>12</v>
      </c>
      <c r="F2" s="68"/>
      <c r="G2" s="69"/>
      <c r="H2" s="67">
        <v>13</v>
      </c>
      <c r="I2" s="68"/>
      <c r="J2" s="69"/>
      <c r="K2" s="67">
        <v>14</v>
      </c>
      <c r="L2" s="68"/>
      <c r="M2" s="69"/>
      <c r="N2" s="67">
        <v>15</v>
      </c>
      <c r="O2" s="68"/>
      <c r="P2" s="69"/>
      <c r="Q2" s="67">
        <v>16</v>
      </c>
      <c r="R2" s="68"/>
      <c r="S2" s="69"/>
    </row>
    <row r="3" spans="1:19" ht="15" thickBot="1" x14ac:dyDescent="0.4">
      <c r="A3" s="11" t="s">
        <v>8</v>
      </c>
      <c r="B3" s="44" t="s">
        <v>9</v>
      </c>
      <c r="C3" s="13" t="s">
        <v>10</v>
      </c>
      <c r="D3" s="14" t="s">
        <v>11</v>
      </c>
      <c r="E3" s="44" t="s">
        <v>9</v>
      </c>
      <c r="F3" s="13" t="s">
        <v>10</v>
      </c>
      <c r="G3" s="14" t="s">
        <v>11</v>
      </c>
      <c r="H3" s="44" t="s">
        <v>9</v>
      </c>
      <c r="I3" s="13" t="s">
        <v>10</v>
      </c>
      <c r="J3" s="14" t="s">
        <v>11</v>
      </c>
      <c r="K3" s="12" t="s">
        <v>9</v>
      </c>
      <c r="L3" s="13" t="s">
        <v>10</v>
      </c>
      <c r="M3" s="47" t="s">
        <v>11</v>
      </c>
      <c r="N3" s="44" t="s">
        <v>9</v>
      </c>
      <c r="O3" s="13" t="s">
        <v>10</v>
      </c>
      <c r="P3" s="14" t="s">
        <v>11</v>
      </c>
      <c r="Q3" s="12" t="s">
        <v>9</v>
      </c>
      <c r="R3" s="13" t="s">
        <v>10</v>
      </c>
      <c r="S3" s="14" t="s">
        <v>11</v>
      </c>
    </row>
    <row r="4" spans="1:19" x14ac:dyDescent="0.35">
      <c r="A4" s="15">
        <v>133.333</v>
      </c>
      <c r="B4" s="19">
        <v>8.0697580000000002</v>
      </c>
      <c r="C4" s="17">
        <v>8.7243320000000004</v>
      </c>
      <c r="D4" s="20">
        <v>9.0177910000000008</v>
      </c>
      <c r="E4" s="19">
        <v>6.4136899999999999</v>
      </c>
      <c r="F4" s="17">
        <v>9.6524800000000006</v>
      </c>
      <c r="G4" s="20">
        <v>4.3</v>
      </c>
      <c r="H4" s="19">
        <v>3.8395649999999999</v>
      </c>
      <c r="I4" s="17">
        <v>5.5520189999999996</v>
      </c>
      <c r="J4" s="20">
        <v>7.2032550000000004</v>
      </c>
      <c r="K4" s="16">
        <v>35.585320000000003</v>
      </c>
      <c r="L4" s="17">
        <v>42.122410000000002</v>
      </c>
      <c r="M4" s="18">
        <v>48.040120000000002</v>
      </c>
      <c r="N4" s="19">
        <v>4.7787439999999997</v>
      </c>
      <c r="O4" s="17">
        <v>5.5198559999999999</v>
      </c>
      <c r="P4" s="20">
        <v>1.627416</v>
      </c>
      <c r="Q4" s="16">
        <v>4.819312</v>
      </c>
      <c r="R4" s="17">
        <v>2.425726</v>
      </c>
      <c r="S4" s="20">
        <v>6.7443989999999996</v>
      </c>
    </row>
    <row r="5" spans="1:19" x14ac:dyDescent="0.35">
      <c r="A5" s="21">
        <v>66.666499999999999</v>
      </c>
      <c r="B5" s="25">
        <v>8.1772240000000007</v>
      </c>
      <c r="C5" s="23">
        <v>10.357839999999999</v>
      </c>
      <c r="D5" s="26">
        <v>4.8499189999999999</v>
      </c>
      <c r="E5" s="25">
        <v>9.4969099999999997</v>
      </c>
      <c r="F5" s="23">
        <v>8.1331299999999995</v>
      </c>
      <c r="G5" s="26">
        <v>4.7</v>
      </c>
      <c r="H5" s="25">
        <v>4.9697889999999996</v>
      </c>
      <c r="I5" s="23">
        <v>5.6443070000000004</v>
      </c>
      <c r="J5" s="26">
        <v>5.0195319999999999</v>
      </c>
      <c r="K5" s="22">
        <v>27.9452</v>
      </c>
      <c r="L5" s="23">
        <v>32.37811</v>
      </c>
      <c r="M5" s="24">
        <v>47.677010000000003</v>
      </c>
      <c r="N5" s="25">
        <v>5.6662189999999999</v>
      </c>
      <c r="O5" s="23">
        <v>5.6148730000000002</v>
      </c>
      <c r="P5" s="26">
        <v>9.125508</v>
      </c>
      <c r="Q5" s="22">
        <v>5.0762510000000001</v>
      </c>
      <c r="R5" s="23">
        <v>4.9404690000000002</v>
      </c>
      <c r="S5" s="26">
        <v>7.030551</v>
      </c>
    </row>
    <row r="6" spans="1:19" x14ac:dyDescent="0.35">
      <c r="A6" s="21">
        <v>33.33325</v>
      </c>
      <c r="B6" s="25">
        <v>8.7676719999999992</v>
      </c>
      <c r="C6" s="23">
        <v>8.1697500000000005</v>
      </c>
      <c r="D6" s="26">
        <v>6.8332490000000004</v>
      </c>
      <c r="E6" s="25">
        <v>12.748799999999999</v>
      </c>
      <c r="F6" s="23">
        <v>10.291700000000001</v>
      </c>
      <c r="G6" s="26">
        <v>16</v>
      </c>
      <c r="H6" s="25">
        <v>7.3375729999999999</v>
      </c>
      <c r="I6" s="23">
        <v>17.943269999999998</v>
      </c>
      <c r="J6" s="26">
        <v>6.720326</v>
      </c>
      <c r="K6" s="22">
        <v>14.874459999999999</v>
      </c>
      <c r="L6" s="23">
        <v>14.7501</v>
      </c>
      <c r="M6" s="24">
        <v>17.402159999999999</v>
      </c>
      <c r="N6" s="25">
        <v>8.1616520000000001</v>
      </c>
      <c r="O6" s="23">
        <v>10.08958</v>
      </c>
      <c r="P6" s="26">
        <v>12.15321</v>
      </c>
      <c r="Q6" s="22">
        <v>6.4876040000000001</v>
      </c>
      <c r="R6" s="23">
        <v>6.4638169999999997</v>
      </c>
      <c r="S6" s="26">
        <v>8.6741770000000002</v>
      </c>
    </row>
    <row r="7" spans="1:19" x14ac:dyDescent="0.35">
      <c r="A7" s="21">
        <v>16.666625</v>
      </c>
      <c r="B7" s="25">
        <v>9.7925070000000005</v>
      </c>
      <c r="C7" s="23">
        <v>9.6237180000000002</v>
      </c>
      <c r="D7" s="26">
        <v>8.770861</v>
      </c>
      <c r="E7" s="25">
        <v>15.9969</v>
      </c>
      <c r="F7" s="23">
        <v>14.0656</v>
      </c>
      <c r="G7" s="26">
        <v>9.4</v>
      </c>
      <c r="H7" s="25">
        <v>11.21129</v>
      </c>
      <c r="I7" s="23">
        <v>13.103540000000001</v>
      </c>
      <c r="J7" s="26">
        <v>6.5816460000000001</v>
      </c>
      <c r="K7" s="22">
        <v>19.008279999999999</v>
      </c>
      <c r="L7" s="23">
        <v>23.5716</v>
      </c>
      <c r="M7" s="24">
        <v>27.663430000000002</v>
      </c>
      <c r="N7" s="25">
        <v>12.13785</v>
      </c>
      <c r="O7" s="23">
        <v>12.36449</v>
      </c>
      <c r="P7" s="26">
        <v>14.625109999999999</v>
      </c>
      <c r="Q7" s="22">
        <v>-1.3487899999999999</v>
      </c>
      <c r="R7" s="23">
        <v>11.19304</v>
      </c>
      <c r="S7" s="26">
        <v>10.70585</v>
      </c>
    </row>
    <row r="8" spans="1:19" x14ac:dyDescent="0.35">
      <c r="A8" s="21">
        <v>8.3333124999999999</v>
      </c>
      <c r="B8" s="25">
        <v>12.25662</v>
      </c>
      <c r="C8" s="23">
        <v>14.84258</v>
      </c>
      <c r="D8" s="26">
        <v>11.12265</v>
      </c>
      <c r="E8" s="25">
        <v>24.133600000000001</v>
      </c>
      <c r="F8" s="23">
        <v>22.721299999999999</v>
      </c>
      <c r="G8" s="26">
        <v>13.9</v>
      </c>
      <c r="H8" s="25">
        <v>20.376280000000001</v>
      </c>
      <c r="I8" s="23">
        <v>21.283930000000002</v>
      </c>
      <c r="J8" s="26">
        <v>21.013529999999999</v>
      </c>
      <c r="K8" s="22">
        <v>29.880019999999998</v>
      </c>
      <c r="L8" s="23">
        <v>28.58015</v>
      </c>
      <c r="M8" s="24">
        <v>29.137709999999998</v>
      </c>
      <c r="N8" s="25">
        <v>23.800249999999998</v>
      </c>
      <c r="O8" s="23">
        <v>18.058</v>
      </c>
      <c r="P8" s="26">
        <v>21.29091</v>
      </c>
      <c r="Q8" s="22">
        <v>19.662279999999999</v>
      </c>
      <c r="R8" s="23">
        <v>13.248950000000001</v>
      </c>
      <c r="S8" s="26">
        <v>20.248889999999999</v>
      </c>
    </row>
    <row r="9" spans="1:19" x14ac:dyDescent="0.35">
      <c r="A9" s="21">
        <v>4.16665625</v>
      </c>
      <c r="B9" s="25">
        <v>-2.0165199999999999</v>
      </c>
      <c r="C9" s="23">
        <v>6.8659889999999999</v>
      </c>
      <c r="D9" s="26">
        <v>1.958515</v>
      </c>
      <c r="E9" s="25">
        <v>39.466500000000003</v>
      </c>
      <c r="F9" s="23">
        <v>36.207000000000001</v>
      </c>
      <c r="G9" s="26">
        <v>29.7</v>
      </c>
      <c r="H9" s="25">
        <v>31.60567</v>
      </c>
      <c r="I9" s="23">
        <v>18.380780000000001</v>
      </c>
      <c r="J9" s="26">
        <v>32.844160000000002</v>
      </c>
      <c r="K9" s="22">
        <v>43.988219999999998</v>
      </c>
      <c r="L9" s="23">
        <v>45.010449999999999</v>
      </c>
      <c r="M9" s="24">
        <v>45.288499999999999</v>
      </c>
      <c r="N9" s="25">
        <v>34.391680000000001</v>
      </c>
      <c r="O9" s="23">
        <v>33.333779999999997</v>
      </c>
      <c r="P9" s="26">
        <v>35.323410000000003</v>
      </c>
      <c r="Q9" s="22">
        <v>27.03481</v>
      </c>
      <c r="R9" s="23">
        <v>27.611789999999999</v>
      </c>
      <c r="S9" s="26">
        <v>28.153510000000001</v>
      </c>
    </row>
    <row r="10" spans="1:19" x14ac:dyDescent="0.35">
      <c r="A10" s="21">
        <v>2.083328125</v>
      </c>
      <c r="B10" s="25">
        <v>10.603070000000001</v>
      </c>
      <c r="C10" s="23">
        <v>11.28664</v>
      </c>
      <c r="D10" s="26">
        <v>7.8915369999999996</v>
      </c>
      <c r="E10" s="25">
        <v>52.903100000000002</v>
      </c>
      <c r="F10" s="23">
        <v>44.123399999999997</v>
      </c>
      <c r="G10" s="26">
        <v>36.200000000000003</v>
      </c>
      <c r="H10" s="25">
        <v>44.463180000000001</v>
      </c>
      <c r="I10" s="23">
        <v>43.889879999999998</v>
      </c>
      <c r="J10" s="26">
        <v>46.939149999999998</v>
      </c>
      <c r="K10" s="22">
        <v>53.06324</v>
      </c>
      <c r="L10" s="23">
        <v>49.408610000000003</v>
      </c>
      <c r="M10" s="24">
        <v>51.748899999999999</v>
      </c>
      <c r="N10" s="25">
        <v>64.973309999999998</v>
      </c>
      <c r="O10" s="23">
        <v>52.906480000000002</v>
      </c>
      <c r="P10" s="26">
        <v>51.535330000000002</v>
      </c>
      <c r="Q10" s="22">
        <v>40.145389999999999</v>
      </c>
      <c r="R10" s="23">
        <v>46.622920000000001</v>
      </c>
      <c r="S10" s="26">
        <v>47.355849999999997</v>
      </c>
    </row>
    <row r="11" spans="1:19" x14ac:dyDescent="0.35">
      <c r="A11" s="21">
        <v>1.0416640625</v>
      </c>
      <c r="B11" s="25">
        <v>14.075100000000001</v>
      </c>
      <c r="C11" s="23">
        <v>15.415240000000001</v>
      </c>
      <c r="D11" s="26">
        <v>19.517209999999999</v>
      </c>
      <c r="E11" s="25">
        <v>56.913699999999999</v>
      </c>
      <c r="F11" s="23">
        <v>56.271299999999997</v>
      </c>
      <c r="G11" s="26">
        <v>49.2</v>
      </c>
      <c r="H11" s="25">
        <v>55.980589999999999</v>
      </c>
      <c r="I11" s="23">
        <v>56.733640000000001</v>
      </c>
      <c r="J11" s="26">
        <v>59.68338</v>
      </c>
      <c r="K11" s="22">
        <v>62.743380000000002</v>
      </c>
      <c r="L11" s="23">
        <v>63.163460000000001</v>
      </c>
      <c r="M11" s="24">
        <v>64.671000000000006</v>
      </c>
      <c r="N11" s="25">
        <v>68.143370000000004</v>
      </c>
      <c r="O11" s="23">
        <v>68.659490000000005</v>
      </c>
      <c r="P11" s="26">
        <v>68.864099999999993</v>
      </c>
      <c r="Q11" s="22">
        <v>62.01717</v>
      </c>
      <c r="R11" s="23">
        <v>61.488909999999997</v>
      </c>
      <c r="S11" s="26">
        <v>59.726230000000001</v>
      </c>
    </row>
    <row r="12" spans="1:19" x14ac:dyDescent="0.35">
      <c r="A12" s="21">
        <v>0.52083203124999999</v>
      </c>
      <c r="B12" s="25">
        <v>24.926279999999998</v>
      </c>
      <c r="C12" s="23">
        <v>24.633009999999999</v>
      </c>
      <c r="D12" s="26">
        <v>25.02562</v>
      </c>
      <c r="E12" s="25">
        <v>64.540499999999994</v>
      </c>
      <c r="F12" s="23">
        <v>65.300399999999996</v>
      </c>
      <c r="G12" s="26">
        <v>59</v>
      </c>
      <c r="H12" s="25">
        <v>73.254909999999995</v>
      </c>
      <c r="I12" s="23">
        <v>69.499440000000007</v>
      </c>
      <c r="J12" s="26">
        <v>73.848740000000006</v>
      </c>
      <c r="K12" s="22">
        <v>80.77834</v>
      </c>
      <c r="L12" s="23">
        <v>75.139619999999994</v>
      </c>
      <c r="M12" s="24">
        <v>78.940939999999998</v>
      </c>
      <c r="N12" s="25">
        <v>82.098820000000003</v>
      </c>
      <c r="O12" s="23">
        <v>87.948589999999996</v>
      </c>
      <c r="P12" s="26">
        <v>83.277169999999998</v>
      </c>
      <c r="Q12" s="22">
        <v>78.261189999999999</v>
      </c>
      <c r="R12" s="23">
        <v>65.649019999999993</v>
      </c>
      <c r="S12" s="26">
        <v>76.570229999999995</v>
      </c>
    </row>
    <row r="13" spans="1:19" x14ac:dyDescent="0.35">
      <c r="A13" s="21">
        <v>0.260416015625</v>
      </c>
      <c r="B13" s="25">
        <v>38.3108</v>
      </c>
      <c r="C13" s="23">
        <v>36.009439999999998</v>
      </c>
      <c r="D13" s="26">
        <v>36.555900000000001</v>
      </c>
      <c r="E13" s="25">
        <v>78.102599999999995</v>
      </c>
      <c r="F13" s="23">
        <v>77.316500000000005</v>
      </c>
      <c r="G13" s="26">
        <v>67.5</v>
      </c>
      <c r="H13" s="25">
        <v>82.9191</v>
      </c>
      <c r="I13" s="23">
        <v>76.821960000000004</v>
      </c>
      <c r="J13" s="26">
        <v>85.187100000000001</v>
      </c>
      <c r="K13" s="22">
        <v>85.958690000000004</v>
      </c>
      <c r="L13" s="23">
        <v>78.476920000000007</v>
      </c>
      <c r="M13" s="24">
        <v>87.487030000000004</v>
      </c>
      <c r="N13" s="25">
        <v>94.952780000000004</v>
      </c>
      <c r="O13" s="23">
        <v>89.41207</v>
      </c>
      <c r="P13" s="26">
        <v>94.703310000000002</v>
      </c>
      <c r="Q13" s="22">
        <v>83.29692</v>
      </c>
      <c r="R13" s="23">
        <v>73.240859999999998</v>
      </c>
      <c r="S13" s="26">
        <v>85.913409999999999</v>
      </c>
    </row>
    <row r="14" spans="1:19" x14ac:dyDescent="0.35">
      <c r="A14" s="21">
        <v>0.1302080078125</v>
      </c>
      <c r="B14" s="25">
        <v>51.228540000000002</v>
      </c>
      <c r="C14" s="23">
        <v>52.112780000000001</v>
      </c>
      <c r="D14" s="26">
        <v>48.766910000000003</v>
      </c>
      <c r="E14" s="25">
        <v>71.884609999999995</v>
      </c>
      <c r="F14" s="23">
        <v>86.445099999999996</v>
      </c>
      <c r="G14" s="26">
        <v>78.8</v>
      </c>
      <c r="H14" s="25">
        <v>89.368319999999997</v>
      </c>
      <c r="I14" s="23">
        <v>79.061409999999995</v>
      </c>
      <c r="J14" s="26">
        <v>90.027240000000006</v>
      </c>
      <c r="K14" s="22">
        <v>93.273840000000007</v>
      </c>
      <c r="L14" s="23">
        <v>94.240679999999998</v>
      </c>
      <c r="M14" s="24">
        <v>91.779570000000007</v>
      </c>
      <c r="N14" s="25">
        <v>90.712260000000001</v>
      </c>
      <c r="O14" s="23">
        <v>100.68219999999999</v>
      </c>
      <c r="P14" s="26">
        <v>97.462829999999997</v>
      </c>
      <c r="Q14" s="22">
        <v>88.968779999999995</v>
      </c>
      <c r="R14" s="23">
        <v>89.620480000000001</v>
      </c>
      <c r="S14" s="26">
        <v>91.875119999999995</v>
      </c>
    </row>
    <row r="15" spans="1:19" x14ac:dyDescent="0.35">
      <c r="A15" s="21">
        <v>6.5104003906249999E-2</v>
      </c>
      <c r="B15" s="25">
        <v>65.850650000000002</v>
      </c>
      <c r="C15" s="23">
        <v>65.132530000000003</v>
      </c>
      <c r="D15" s="26">
        <v>64.587890000000002</v>
      </c>
      <c r="E15" s="25">
        <v>93.255300000000005</v>
      </c>
      <c r="F15" s="23">
        <v>87.559910000000002</v>
      </c>
      <c r="G15" s="26">
        <v>88.6</v>
      </c>
      <c r="H15" s="25">
        <v>92.905420000000007</v>
      </c>
      <c r="I15" s="23">
        <v>89.457250000000002</v>
      </c>
      <c r="J15" s="26">
        <v>93.700360000000003</v>
      </c>
      <c r="K15" s="22">
        <v>96.980350000000001</v>
      </c>
      <c r="L15" s="23">
        <v>92.825010000000006</v>
      </c>
      <c r="M15" s="24">
        <v>95.965479999999999</v>
      </c>
      <c r="N15" s="25">
        <v>100.69029999999999</v>
      </c>
      <c r="O15" s="23">
        <v>90.176360000000003</v>
      </c>
      <c r="P15" s="26">
        <v>100.5528</v>
      </c>
      <c r="Q15" s="22">
        <v>92.313460000000006</v>
      </c>
      <c r="R15" s="23">
        <v>90.962779999999995</v>
      </c>
      <c r="S15" s="26">
        <v>94.092389999999995</v>
      </c>
    </row>
    <row r="16" spans="1:19" x14ac:dyDescent="0.35">
      <c r="A16" s="21">
        <v>3.2552001953125E-2</v>
      </c>
      <c r="B16" s="25">
        <v>80.533169999999998</v>
      </c>
      <c r="C16" s="23">
        <v>77.422560000000004</v>
      </c>
      <c r="D16" s="26">
        <v>76.259299999999996</v>
      </c>
      <c r="E16" s="25">
        <v>99.974000000000004</v>
      </c>
      <c r="F16" s="23">
        <v>89.900700000000001</v>
      </c>
      <c r="G16" s="26">
        <v>87.8</v>
      </c>
      <c r="H16" s="25">
        <v>83.821200000000005</v>
      </c>
      <c r="I16" s="23">
        <v>89.955529999999996</v>
      </c>
      <c r="J16" s="26">
        <v>89.988060000000004</v>
      </c>
      <c r="K16" s="22">
        <v>99.081710000000001</v>
      </c>
      <c r="L16" s="23">
        <v>97.264110000000002</v>
      </c>
      <c r="M16" s="24">
        <v>99.547169999999994</v>
      </c>
      <c r="N16" s="25">
        <v>94.149640000000005</v>
      </c>
      <c r="O16" s="23">
        <v>101.2406</v>
      </c>
      <c r="P16" s="26">
        <v>106.3343</v>
      </c>
      <c r="Q16" s="22">
        <v>95.905469999999994</v>
      </c>
      <c r="R16" s="23">
        <v>94.161109999999994</v>
      </c>
      <c r="S16" s="26">
        <v>94.513099999999994</v>
      </c>
    </row>
    <row r="17" spans="1:19" x14ac:dyDescent="0.35">
      <c r="A17" s="21">
        <v>1.62760009765625E-2</v>
      </c>
      <c r="B17" s="25">
        <v>87.26</v>
      </c>
      <c r="C17" s="23">
        <v>78.758650000000003</v>
      </c>
      <c r="D17" s="26">
        <v>85.098140000000001</v>
      </c>
      <c r="E17" s="25">
        <v>99.507300000000001</v>
      </c>
      <c r="F17" s="23">
        <v>89.104100000000003</v>
      </c>
      <c r="G17" s="26">
        <v>90.1</v>
      </c>
      <c r="H17" s="25">
        <v>96.798649999999995</v>
      </c>
      <c r="I17" s="23">
        <v>95.230040000000002</v>
      </c>
      <c r="J17" s="26">
        <v>98.566680000000005</v>
      </c>
      <c r="K17" s="22">
        <v>100.3291</v>
      </c>
      <c r="L17" s="23">
        <v>97.882000000000005</v>
      </c>
      <c r="M17" s="24">
        <v>93.018259999999998</v>
      </c>
      <c r="N17" s="25">
        <v>110.5844</v>
      </c>
      <c r="O17" s="23">
        <v>96.805599999999998</v>
      </c>
      <c r="P17" s="26">
        <v>100.05759999999999</v>
      </c>
      <c r="Q17" s="22">
        <v>103.68219999999999</v>
      </c>
      <c r="R17" s="23">
        <v>97.895849999999996</v>
      </c>
      <c r="S17" s="26">
        <v>94.433390000000003</v>
      </c>
    </row>
    <row r="18" spans="1:19" x14ac:dyDescent="0.35">
      <c r="A18" s="21">
        <v>8.1380004882812499E-3</v>
      </c>
      <c r="B18" s="25">
        <v>92.720560000000006</v>
      </c>
      <c r="C18" s="23">
        <v>91.063280000000006</v>
      </c>
      <c r="D18" s="26">
        <v>94.360230000000001</v>
      </c>
      <c r="E18" s="25">
        <v>100.39100000000001</v>
      </c>
      <c r="F18" s="23">
        <v>98.979600000000005</v>
      </c>
      <c r="G18" s="26">
        <v>91.1</v>
      </c>
      <c r="H18" s="25">
        <v>98.160309999999996</v>
      </c>
      <c r="I18" s="23">
        <v>94.497259999999997</v>
      </c>
      <c r="J18" s="26">
        <v>89.623990000000006</v>
      </c>
      <c r="K18" s="22">
        <v>99.829120000000003</v>
      </c>
      <c r="L18" s="23">
        <v>97.877979999999994</v>
      </c>
      <c r="M18" s="24">
        <v>99.041719999999998</v>
      </c>
      <c r="N18" s="25">
        <v>98.807770000000005</v>
      </c>
      <c r="O18" s="23">
        <v>99.894639999999995</v>
      </c>
      <c r="P18" s="26">
        <v>103.62179999999999</v>
      </c>
      <c r="Q18" s="22">
        <v>97.024500000000003</v>
      </c>
      <c r="R18" s="23">
        <v>91.004059999999996</v>
      </c>
      <c r="S18" s="26">
        <v>96.953720000000004</v>
      </c>
    </row>
    <row r="19" spans="1:19" x14ac:dyDescent="0.35">
      <c r="A19" s="21">
        <v>4.069000244140625E-3</v>
      </c>
      <c r="B19" s="25">
        <v>95.642560000000003</v>
      </c>
      <c r="C19" s="23">
        <v>92.208619999999996</v>
      </c>
      <c r="D19" s="26">
        <v>94.323679999999996</v>
      </c>
      <c r="E19" s="25">
        <v>92.594499999999996</v>
      </c>
      <c r="F19" s="23">
        <v>96.115499999999997</v>
      </c>
      <c r="G19" s="26">
        <v>91.8</v>
      </c>
      <c r="H19" s="25">
        <v>97.53913</v>
      </c>
      <c r="I19" s="23">
        <v>98.261719999999997</v>
      </c>
      <c r="J19" s="26">
        <v>96.977069999999998</v>
      </c>
      <c r="K19" s="22">
        <v>104.0941</v>
      </c>
      <c r="L19" s="23">
        <v>99.417360000000002</v>
      </c>
      <c r="M19" s="24">
        <v>102.1992</v>
      </c>
      <c r="N19" s="25">
        <v>102.17529999999999</v>
      </c>
      <c r="O19" s="23">
        <v>130.542</v>
      </c>
      <c r="P19" s="26">
        <v>101.8738</v>
      </c>
      <c r="Q19" s="22">
        <v>101.7393</v>
      </c>
      <c r="R19" s="23">
        <v>97.848380000000006</v>
      </c>
      <c r="S19" s="26">
        <v>102.206</v>
      </c>
    </row>
    <row r="20" spans="1:19" x14ac:dyDescent="0.35">
      <c r="A20" s="21">
        <v>2.0345001220703125E-3</v>
      </c>
      <c r="B20" s="25">
        <v>99.987039999999993</v>
      </c>
      <c r="C20" s="23">
        <v>90.868570000000005</v>
      </c>
      <c r="D20" s="26">
        <v>98.068200000000004</v>
      </c>
      <c r="E20" s="25">
        <v>98.798699999999997</v>
      </c>
      <c r="F20" s="23">
        <v>94.481499999999997</v>
      </c>
      <c r="G20" s="26">
        <v>92.3</v>
      </c>
      <c r="H20" s="25">
        <v>96.119560000000007</v>
      </c>
      <c r="I20" s="23">
        <v>91.250979999999998</v>
      </c>
      <c r="J20" s="26">
        <v>98.475239999999999</v>
      </c>
      <c r="K20" s="22">
        <v>98.333659999999995</v>
      </c>
      <c r="L20" s="23">
        <v>97.039919999999995</v>
      </c>
      <c r="M20" s="24">
        <v>102.7839</v>
      </c>
      <c r="N20" s="25">
        <v>101.2362</v>
      </c>
      <c r="O20" s="23">
        <v>99.301950000000005</v>
      </c>
      <c r="P20" s="26">
        <v>100.04300000000001</v>
      </c>
      <c r="Q20" s="22">
        <v>102.226</v>
      </c>
      <c r="R20" s="23">
        <v>96.937650000000005</v>
      </c>
      <c r="S20" s="26">
        <v>97.721980000000002</v>
      </c>
    </row>
    <row r="21" spans="1:19" x14ac:dyDescent="0.35">
      <c r="A21" s="21">
        <v>1.0172500610351562E-3</v>
      </c>
      <c r="B21" s="25">
        <v>92.680090000000007</v>
      </c>
      <c r="C21" s="23">
        <v>96.282880000000006</v>
      </c>
      <c r="D21" s="26">
        <v>98.065619999999996</v>
      </c>
      <c r="E21" s="25">
        <v>102.86199999999999</v>
      </c>
      <c r="F21" s="23">
        <v>99.831410000000005</v>
      </c>
      <c r="G21" s="26">
        <v>96.6</v>
      </c>
      <c r="H21" s="25">
        <v>98.466470000000001</v>
      </c>
      <c r="I21" s="23">
        <v>92.389089999999996</v>
      </c>
      <c r="J21" s="26">
        <v>98.301670000000001</v>
      </c>
      <c r="K21" s="22">
        <v>99.56626</v>
      </c>
      <c r="L21" s="23">
        <v>102.4736</v>
      </c>
      <c r="M21" s="24">
        <v>100.42659999999999</v>
      </c>
      <c r="N21" s="25">
        <v>100.6191</v>
      </c>
      <c r="O21" s="23">
        <v>98.30883</v>
      </c>
      <c r="P21" s="26">
        <v>98.967569999999995</v>
      </c>
      <c r="Q21" s="22">
        <v>95.650009999999995</v>
      </c>
      <c r="R21" s="23">
        <v>95.686689999999999</v>
      </c>
      <c r="S21" s="26">
        <v>101.6782</v>
      </c>
    </row>
    <row r="22" spans="1:19" x14ac:dyDescent="0.35">
      <c r="A22" s="21">
        <v>5.0862503051757812E-4</v>
      </c>
      <c r="B22" s="25">
        <v>98.906989999999993</v>
      </c>
      <c r="C22" s="23">
        <v>97.58896</v>
      </c>
      <c r="D22" s="26">
        <v>107.7105</v>
      </c>
      <c r="E22" s="25">
        <v>101.377</v>
      </c>
      <c r="F22" s="23">
        <v>93.875500000000002</v>
      </c>
      <c r="G22" s="26">
        <v>96.1</v>
      </c>
      <c r="H22" s="25">
        <v>94.862589999999997</v>
      </c>
      <c r="I22" s="23">
        <v>94.819230000000005</v>
      </c>
      <c r="J22" s="26">
        <v>96.189120000000003</v>
      </c>
      <c r="K22" s="22">
        <v>89.041910000000001</v>
      </c>
      <c r="L22" s="23">
        <v>97.214169999999996</v>
      </c>
      <c r="M22" s="24">
        <v>100.9225</v>
      </c>
      <c r="N22" s="25">
        <v>99.656999999999996</v>
      </c>
      <c r="O22" s="23">
        <v>107.7011</v>
      </c>
      <c r="P22" s="26">
        <v>101.30889999999999</v>
      </c>
      <c r="Q22" s="22">
        <v>97.514880000000005</v>
      </c>
      <c r="R22" s="23">
        <v>98.841970000000003</v>
      </c>
      <c r="S22" s="26">
        <v>97.165390000000002</v>
      </c>
    </row>
    <row r="23" spans="1:19" x14ac:dyDescent="0.35">
      <c r="A23" s="21">
        <v>2.5431251525878906E-4</v>
      </c>
      <c r="B23" s="25">
        <v>99.004940000000005</v>
      </c>
      <c r="C23" s="23">
        <v>98.618110000000001</v>
      </c>
      <c r="D23" s="26">
        <v>98.342550000000003</v>
      </c>
      <c r="E23" s="25">
        <v>106.794</v>
      </c>
      <c r="F23" s="23">
        <v>94.795599999999993</v>
      </c>
      <c r="G23" s="26">
        <v>97</v>
      </c>
      <c r="H23" s="25">
        <v>98.661010000000005</v>
      </c>
      <c r="I23" s="23">
        <v>101.9237</v>
      </c>
      <c r="J23" s="26">
        <v>92.256500000000003</v>
      </c>
      <c r="K23" s="22">
        <v>100.85120000000001</v>
      </c>
      <c r="L23" s="23">
        <v>99.66619</v>
      </c>
      <c r="M23" s="24">
        <v>101.01260000000001</v>
      </c>
      <c r="N23" s="25">
        <v>99.256100000000004</v>
      </c>
      <c r="O23" s="23">
        <v>97.715500000000006</v>
      </c>
      <c r="P23" s="26">
        <v>101.2079</v>
      </c>
      <c r="Q23" s="22">
        <v>100.33159999999999</v>
      </c>
      <c r="R23" s="23">
        <v>97.213080000000005</v>
      </c>
      <c r="S23" s="26">
        <v>96.330460000000002</v>
      </c>
    </row>
    <row r="24" spans="1:19" x14ac:dyDescent="0.35">
      <c r="A24" s="21">
        <v>1.2715625762939453E-4</v>
      </c>
      <c r="B24" s="25">
        <v>98.435810000000004</v>
      </c>
      <c r="C24" s="23">
        <v>100.063</v>
      </c>
      <c r="D24" s="26">
        <v>101.43519999999999</v>
      </c>
      <c r="E24" s="25">
        <v>90.527199999999993</v>
      </c>
      <c r="F24" s="23">
        <v>95.328500000000005</v>
      </c>
      <c r="G24" s="26">
        <v>95.8</v>
      </c>
      <c r="H24" s="25">
        <v>96.604810000000001</v>
      </c>
      <c r="I24" s="23">
        <v>96.368189999999998</v>
      </c>
      <c r="J24" s="26">
        <v>97.837549999999993</v>
      </c>
      <c r="K24" s="22">
        <v>101.4453</v>
      </c>
      <c r="L24" s="23">
        <v>99.983310000000003</v>
      </c>
      <c r="M24" s="24">
        <v>103.5427</v>
      </c>
      <c r="N24" s="25">
        <v>101.0625</v>
      </c>
      <c r="O24" s="23">
        <v>97.631360000000001</v>
      </c>
      <c r="P24" s="26">
        <v>104.9021</v>
      </c>
      <c r="Q24" s="22">
        <v>99.398820000000001</v>
      </c>
      <c r="R24" s="23">
        <v>101.3047</v>
      </c>
      <c r="S24" s="26">
        <v>98.268079999999998</v>
      </c>
    </row>
    <row r="25" spans="1:19" x14ac:dyDescent="0.35">
      <c r="A25" s="21">
        <v>6.3578128814697265E-5</v>
      </c>
      <c r="B25" s="25">
        <v>101.2792</v>
      </c>
      <c r="C25" s="23">
        <v>98.958370000000002</v>
      </c>
      <c r="D25" s="26">
        <v>103.9816</v>
      </c>
      <c r="E25" s="25">
        <v>103.211</v>
      </c>
      <c r="F25" s="23">
        <v>96.977699999999999</v>
      </c>
      <c r="G25" s="26">
        <v>93</v>
      </c>
      <c r="H25" s="25">
        <v>99.024850000000001</v>
      </c>
      <c r="I25" s="23">
        <v>95.716089999999994</v>
      </c>
      <c r="J25" s="26">
        <v>105.1266</v>
      </c>
      <c r="K25" s="22">
        <v>99.949749999999995</v>
      </c>
      <c r="L25" s="23">
        <v>99.128200000000007</v>
      </c>
      <c r="M25" s="24">
        <v>102.22320000000001</v>
      </c>
      <c r="N25" s="25">
        <v>100.11579999999999</v>
      </c>
      <c r="O25" s="23">
        <v>97.748900000000006</v>
      </c>
      <c r="P25" s="26">
        <v>104.22029999999999</v>
      </c>
      <c r="Q25" s="22">
        <v>105.8563</v>
      </c>
      <c r="R25" s="23">
        <v>99.265379999999993</v>
      </c>
      <c r="S25" s="26">
        <v>96.837440000000001</v>
      </c>
    </row>
    <row r="26" spans="1:19" ht="15" thickBot="1" x14ac:dyDescent="0.4">
      <c r="A26" s="27">
        <v>3.1789064407348632E-5</v>
      </c>
      <c r="B26" s="31">
        <v>100.0254</v>
      </c>
      <c r="C26" s="29">
        <v>103.6091</v>
      </c>
      <c r="D26" s="32">
        <v>101.8742</v>
      </c>
      <c r="E26" s="31">
        <v>100.38500000000001</v>
      </c>
      <c r="F26" s="29">
        <v>96.968000000000004</v>
      </c>
      <c r="G26" s="32">
        <v>90.2</v>
      </c>
      <c r="H26" s="31">
        <v>98.392520000000005</v>
      </c>
      <c r="I26" s="29">
        <v>99.053290000000004</v>
      </c>
      <c r="J26" s="32">
        <v>103.5848</v>
      </c>
      <c r="K26" s="28">
        <v>105.6127</v>
      </c>
      <c r="L26" s="29">
        <v>95.108760000000004</v>
      </c>
      <c r="M26" s="30">
        <v>100.76860000000001</v>
      </c>
      <c r="N26" s="31">
        <v>97.808620000000005</v>
      </c>
      <c r="O26" s="29">
        <v>94.69059</v>
      </c>
      <c r="P26" s="32">
        <v>100.8369</v>
      </c>
      <c r="Q26" s="28">
        <v>101.76949999999999</v>
      </c>
      <c r="R26" s="29">
        <v>98.527420000000006</v>
      </c>
      <c r="S26" s="32">
        <v>103.06440000000001</v>
      </c>
    </row>
    <row r="27" spans="1:19" x14ac:dyDescent="0.35">
      <c r="A27" s="36" t="s">
        <v>12</v>
      </c>
      <c r="B27" s="45">
        <v>122.1</v>
      </c>
      <c r="C27" s="38">
        <v>107.39999999999999</v>
      </c>
      <c r="D27" s="42">
        <v>104.3</v>
      </c>
      <c r="E27" s="45">
        <v>1694</v>
      </c>
      <c r="F27" s="38">
        <v>1476</v>
      </c>
      <c r="G27" s="42">
        <v>996.69999999999993</v>
      </c>
      <c r="H27" s="45">
        <v>1649</v>
      </c>
      <c r="I27" s="38">
        <v>1217</v>
      </c>
      <c r="J27" s="42">
        <v>1735</v>
      </c>
      <c r="K27" s="37">
        <v>1235</v>
      </c>
      <c r="L27" s="38">
        <v>960.69999999999993</v>
      </c>
      <c r="M27" s="48">
        <v>880.1</v>
      </c>
      <c r="N27" s="45">
        <v>2501</v>
      </c>
      <c r="O27" s="38">
        <v>1973</v>
      </c>
      <c r="P27" s="42">
        <v>1952.0000000000002</v>
      </c>
      <c r="Q27" s="37">
        <v>1494</v>
      </c>
      <c r="R27" s="38">
        <v>1524</v>
      </c>
      <c r="S27" s="42">
        <v>1572</v>
      </c>
    </row>
    <row r="28" spans="1:19" ht="15" thickBot="1" x14ac:dyDescent="0.4">
      <c r="A28" s="39" t="s">
        <v>13</v>
      </c>
      <c r="B28" s="46">
        <f>B27/(1+50/168)</f>
        <v>94.095412844036687</v>
      </c>
      <c r="C28" s="41">
        <f t="shared" ref="C28:S28" si="0">C27/(1+50/168)</f>
        <v>82.766972477064215</v>
      </c>
      <c r="D28" s="43">
        <f t="shared" si="0"/>
        <v>80.377981651376146</v>
      </c>
      <c r="E28" s="46">
        <f t="shared" si="0"/>
        <v>1305.4678899082569</v>
      </c>
      <c r="F28" s="41">
        <f t="shared" si="0"/>
        <v>1137.4678899082569</v>
      </c>
      <c r="G28" s="43">
        <f t="shared" si="0"/>
        <v>768.09908256880726</v>
      </c>
      <c r="H28" s="46">
        <f t="shared" si="0"/>
        <v>1270.788990825688</v>
      </c>
      <c r="I28" s="41">
        <f t="shared" si="0"/>
        <v>937.87155963302746</v>
      </c>
      <c r="J28" s="43">
        <f t="shared" si="0"/>
        <v>1337.0642201834862</v>
      </c>
      <c r="K28" s="40">
        <f t="shared" si="0"/>
        <v>951.74311926605503</v>
      </c>
      <c r="L28" s="41">
        <f t="shared" si="0"/>
        <v>740.35596330275223</v>
      </c>
      <c r="M28" s="49">
        <f t="shared" si="0"/>
        <v>678.24220183486239</v>
      </c>
      <c r="N28" s="46">
        <f t="shared" si="0"/>
        <v>1927.3761467889908</v>
      </c>
      <c r="O28" s="41">
        <f t="shared" si="0"/>
        <v>1520.4770642201834</v>
      </c>
      <c r="P28" s="43">
        <f t="shared" si="0"/>
        <v>1504.2935779816514</v>
      </c>
      <c r="Q28" s="40">
        <f t="shared" si="0"/>
        <v>1151.3394495412845</v>
      </c>
      <c r="R28" s="41">
        <f t="shared" si="0"/>
        <v>1174.4587155963302</v>
      </c>
      <c r="S28" s="43">
        <f t="shared" si="0"/>
        <v>1211.4495412844037</v>
      </c>
    </row>
    <row r="29" spans="1:19" x14ac:dyDescent="0.3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 ht="15" thickBot="1" x14ac:dyDescent="0.4">
      <c r="A30" s="66" t="s">
        <v>17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19" ht="15" thickBot="1" x14ac:dyDescent="0.4">
      <c r="A31" s="50"/>
      <c r="B31" s="51" t="s">
        <v>9</v>
      </c>
      <c r="C31" s="52" t="s">
        <v>10</v>
      </c>
      <c r="D31" s="53" t="s">
        <v>11</v>
      </c>
      <c r="E31" s="54" t="s">
        <v>15</v>
      </c>
      <c r="F31" s="55" t="s">
        <v>16</v>
      </c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19" x14ac:dyDescent="0.35">
      <c r="A32" s="33">
        <v>11</v>
      </c>
      <c r="B32" s="34">
        <v>94.1</v>
      </c>
      <c r="C32" s="35">
        <v>82.8</v>
      </c>
      <c r="D32" s="56">
        <v>80.400000000000006</v>
      </c>
      <c r="E32" s="57">
        <f>AVERAGE(B32:D32)</f>
        <v>85.766666666666652</v>
      </c>
      <c r="F32" s="58">
        <f>_xlfn.STDEV.P(B32:D32)</f>
        <v>5.9734598200893734</v>
      </c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19" x14ac:dyDescent="0.35">
      <c r="A33" s="36">
        <v>12</v>
      </c>
      <c r="B33" s="59">
        <v>1305.5</v>
      </c>
      <c r="C33" s="60">
        <v>1137.5</v>
      </c>
      <c r="D33" s="61">
        <v>768.1</v>
      </c>
      <c r="E33" s="45">
        <f t="shared" ref="E33:E37" si="1">AVERAGE(B33:D33)</f>
        <v>1070.3666666666666</v>
      </c>
      <c r="F33" s="42">
        <f t="shared" ref="F33:F37" si="2">_xlfn.STDEV.P(B33:D33)</f>
        <v>224.46952775129412</v>
      </c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19" x14ac:dyDescent="0.35">
      <c r="A34" s="36">
        <v>13</v>
      </c>
      <c r="B34" s="59">
        <v>1270.8</v>
      </c>
      <c r="C34" s="60">
        <v>937.9</v>
      </c>
      <c r="D34" s="61">
        <v>1337.1</v>
      </c>
      <c r="E34" s="45">
        <f t="shared" si="1"/>
        <v>1181.9333333333332</v>
      </c>
      <c r="F34" s="42">
        <f t="shared" si="2"/>
        <v>174.66753816576423</v>
      </c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</row>
    <row r="35" spans="1:19" x14ac:dyDescent="0.35">
      <c r="A35" s="36">
        <v>14</v>
      </c>
      <c r="B35" s="59">
        <v>951.7</v>
      </c>
      <c r="C35" s="60">
        <v>740.4</v>
      </c>
      <c r="D35" s="61">
        <v>678.2</v>
      </c>
      <c r="E35" s="45">
        <f t="shared" si="1"/>
        <v>790.1</v>
      </c>
      <c r="F35" s="42">
        <f t="shared" si="2"/>
        <v>117.05591256603228</v>
      </c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</row>
    <row r="36" spans="1:19" x14ac:dyDescent="0.35">
      <c r="A36" s="36">
        <v>15</v>
      </c>
      <c r="B36" s="59">
        <v>1927.4</v>
      </c>
      <c r="C36" s="60">
        <v>1520.5</v>
      </c>
      <c r="D36" s="61">
        <v>1504.3</v>
      </c>
      <c r="E36" s="45">
        <f t="shared" si="1"/>
        <v>1650.7333333333333</v>
      </c>
      <c r="F36" s="42">
        <f t="shared" si="2"/>
        <v>195.74463523228994</v>
      </c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</row>
    <row r="37" spans="1:19" ht="15" thickBot="1" x14ac:dyDescent="0.4">
      <c r="A37" s="62">
        <v>16</v>
      </c>
      <c r="B37" s="63">
        <v>1151.3</v>
      </c>
      <c r="C37" s="64">
        <v>1174.5</v>
      </c>
      <c r="D37" s="65">
        <v>1211.4000000000001</v>
      </c>
      <c r="E37" s="46">
        <f t="shared" si="1"/>
        <v>1179.0666666666668</v>
      </c>
      <c r="F37" s="43">
        <f t="shared" si="2"/>
        <v>24.747300638431089</v>
      </c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</row>
    <row r="38" spans="1:19" x14ac:dyDescent="0.3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</row>
    <row r="39" spans="1:19" x14ac:dyDescent="0.3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</row>
  </sheetData>
  <mergeCells count="6">
    <mergeCell ref="Q2:S2"/>
    <mergeCell ref="B2:D2"/>
    <mergeCell ref="E2:G2"/>
    <mergeCell ref="H2:J2"/>
    <mergeCell ref="K2:M2"/>
    <mergeCell ref="N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Panel b</vt:lpstr>
      <vt:lpstr>Panel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Merz</dc:creator>
  <cp:lastModifiedBy>Heinis Christian</cp:lastModifiedBy>
  <dcterms:created xsi:type="dcterms:W3CDTF">2015-06-05T18:17:20Z</dcterms:created>
  <dcterms:modified xsi:type="dcterms:W3CDTF">2023-10-18T06:26:35Z</dcterms:modified>
</cp:coreProperties>
</file>