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nzyme/Princeton Dropbox/Fang Cao/ALDH1a2 manuscript/DC vaccine manuscript prep/Nature Immunology submission/Source Data/"/>
    </mc:Choice>
  </mc:AlternateContent>
  <xr:revisionPtr revIDLastSave="0" documentId="13_ncr:1_{8935D97E-E2DD-B349-8783-95A8952CBB44}" xr6:coauthVersionLast="47" xr6:coauthVersionMax="47" xr10:uidLastSave="{00000000-0000-0000-0000-000000000000}"/>
  <bookViews>
    <workbookView xWindow="380" yWindow="500" windowWidth="28040" windowHeight="16580" activeTab="1" xr2:uid="{08FE381E-7C74-A147-A5B4-3E729CF8F0F7}"/>
  </bookViews>
  <sheets>
    <sheet name="Figure 3a" sheetId="1" r:id="rId1"/>
    <sheet name="Figure 3b" sheetId="2" r:id="rId2"/>
    <sheet name="Figure 3c" sheetId="3" r:id="rId3"/>
    <sheet name="Figure 3d" sheetId="4" r:id="rId4"/>
    <sheet name="Figure 3e" sheetId="5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2" l="1"/>
  <c r="E36" i="2"/>
  <c r="E37" i="2"/>
  <c r="E38" i="2"/>
  <c r="E39" i="2"/>
  <c r="E40" i="2"/>
  <c r="E41" i="2"/>
  <c r="E34" i="2"/>
  <c r="B35" i="2"/>
  <c r="B36" i="2" s="1"/>
  <c r="B37" i="2" s="1"/>
  <c r="B38" i="2" s="1"/>
  <c r="B39" i="2" s="1"/>
  <c r="B40" i="2" s="1"/>
</calcChain>
</file>

<file path=xl/sharedStrings.xml><?xml version="1.0" encoding="utf-8"?>
<sst xmlns="http://schemas.openxmlformats.org/spreadsheetml/2006/main" count="57" uniqueCount="42">
  <si>
    <t>Figure 3a. T cell proliferation when cocultured with WT or cKO APCs in the presence of UV-irradiated MC38-OVA cells</t>
  </si>
  <si>
    <t>CD11c-cre WT</t>
  </si>
  <si>
    <t>CD11c-cre KO</t>
  </si>
  <si>
    <t>CD8+ T cell only</t>
  </si>
  <si>
    <t>Figure 3b. ELISA of IFN-r from Figure 3a.</t>
  </si>
  <si>
    <t>pg/ml</t>
  </si>
  <si>
    <t>with CD8+ T cells</t>
  </si>
  <si>
    <t>Figure 3c. Antigen presentation by WT vs KO and WT vs cKO derived APCs</t>
  </si>
  <si>
    <t>ova peptide concentration</t>
  </si>
  <si>
    <t>472 f/f</t>
  </si>
  <si>
    <t>473 CD11c-cre+/- f/f</t>
  </si>
  <si>
    <t>514 UBC-creER+/- f/f</t>
  </si>
  <si>
    <t>516 f/f</t>
  </si>
  <si>
    <t>ova peptide concentration (ug/ml)</t>
  </si>
  <si>
    <t>X-Y plot on the left (ova-MHCI+/CD11c+%)</t>
  </si>
  <si>
    <t>bar plot on the right (MFI of ova-MHCI-APC in ova-MHCI+)</t>
  </si>
  <si>
    <t>WT DC:T = 1:8</t>
  </si>
  <si>
    <t>100ng/ml</t>
  </si>
  <si>
    <t>10ng/ml</t>
  </si>
  <si>
    <t>ova peptide concentration for APC pulsing</t>
  </si>
  <si>
    <t>cKO DC:T = 1:8</t>
  </si>
  <si>
    <t>1000ng/ml</t>
  </si>
  <si>
    <t>Figure 3d. Antigen specific T cell proliferation assay using WT vs cKO APCs and OT-I T cells</t>
  </si>
  <si>
    <t>T cell only</t>
  </si>
  <si>
    <t>WT DC : pan-T =1:8</t>
  </si>
  <si>
    <t>KO DC : pan-T =1:8</t>
  </si>
  <si>
    <t>proliferating T cells%</t>
  </si>
  <si>
    <t>Figure 3e. Antigen independent T cell proliferation activated by CD3/CD28</t>
  </si>
  <si>
    <t>T cell only+MC38-OVA (UV)</t>
  </si>
  <si>
    <t>cd11c-cre-/- f/f</t>
  </si>
  <si>
    <t>CD11c-cre+/- f/f</t>
  </si>
  <si>
    <t>WT-mouse 1</t>
  </si>
  <si>
    <t>KO-mouse 1</t>
  </si>
  <si>
    <t>WT mouse 2</t>
  </si>
  <si>
    <t>KO mouse 2</t>
  </si>
  <si>
    <t>WT mouse 3</t>
  </si>
  <si>
    <t>KO mouse 3</t>
  </si>
  <si>
    <t>450nm</t>
  </si>
  <si>
    <t>570nm</t>
  </si>
  <si>
    <t>standard (pg/ml)</t>
  </si>
  <si>
    <t>Raw data: measurement through absorbance reading at 450nm and 570nm (supernatant dilution: 80ul -&gt; 100ul)</t>
  </si>
  <si>
    <t>450nm-570nm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</si>
</sst>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i/>
      <sz val="11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0" fillId="0" borderId="5" xfId="0" applyBorder="1"/>
    <xf numFmtId="0" fontId="0" fillId="0" borderId="7" xfId="0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7" xfId="0" applyFont="1" applyBorder="1"/>
    <xf numFmtId="0" fontId="1" fillId="0" borderId="15" xfId="0" applyFont="1" applyBorder="1"/>
    <xf numFmtId="0" fontId="1" fillId="3" borderId="2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1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64" fontId="0" fillId="0" borderId="0" xfId="0" applyNumberFormat="1"/>
    <xf numFmtId="164" fontId="0" fillId="0" borderId="5" xfId="0" applyNumberFormat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164" fontId="0" fillId="0" borderId="6" xfId="0" applyNumberFormat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0" fillId="0" borderId="10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0" fontId="0" fillId="0" borderId="3" xfId="0" applyBorder="1"/>
    <xf numFmtId="0" fontId="0" fillId="2" borderId="15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/>
    <xf numFmtId="0" fontId="0" fillId="4" borderId="1" xfId="0" applyFill="1" applyBorder="1"/>
    <xf numFmtId="0" fontId="0" fillId="4" borderId="13" xfId="0" applyFill="1" applyBorder="1"/>
    <xf numFmtId="0" fontId="0" fillId="4" borderId="3" xfId="0" applyFill="1" applyBorder="1"/>
    <xf numFmtId="0" fontId="0" fillId="4" borderId="14" xfId="0" applyFill="1" applyBorder="1"/>
    <xf numFmtId="0" fontId="0" fillId="4" borderId="4" xfId="0" applyFill="1" applyBorder="1"/>
    <xf numFmtId="164" fontId="0" fillId="4" borderId="15" xfId="0" applyNumberFormat="1" applyFill="1" applyBorder="1" applyAlignment="1">
      <alignment horizontal="right"/>
    </xf>
    <xf numFmtId="164" fontId="0" fillId="4" borderId="10" xfId="0" applyNumberFormat="1" applyFill="1" applyBorder="1" applyAlignment="1">
      <alignment horizontal="right"/>
    </xf>
    <xf numFmtId="164" fontId="0" fillId="4" borderId="1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'Figure 3b'!$E$34:$E$41</c:f>
              <c:numCache>
                <c:formatCode>0.0000</c:formatCode>
                <c:ptCount val="8"/>
                <c:pt idx="0">
                  <c:v>1.3414999999999999</c:v>
                </c:pt>
                <c:pt idx="1">
                  <c:v>0.85830000000000006</c:v>
                </c:pt>
                <c:pt idx="2">
                  <c:v>0.51060000000000005</c:v>
                </c:pt>
                <c:pt idx="3">
                  <c:v>0.29950000000000004</c:v>
                </c:pt>
                <c:pt idx="4">
                  <c:v>0.17040000000000002</c:v>
                </c:pt>
                <c:pt idx="5">
                  <c:v>9.9499999999999991E-2</c:v>
                </c:pt>
                <c:pt idx="6">
                  <c:v>6.8199999999999997E-2</c:v>
                </c:pt>
                <c:pt idx="7">
                  <c:v>2.2899999999999997E-2</c:v>
                </c:pt>
              </c:numCache>
            </c:numRef>
          </c:xVal>
          <c:yVal>
            <c:numRef>
              <c:f>'Figure 3b'!$B$34:$B$41</c:f>
              <c:numCache>
                <c:formatCode>General</c:formatCode>
                <c:ptCount val="8"/>
                <c:pt idx="0" formatCode="0.0000">
                  <c:v>2000</c:v>
                </c:pt>
                <c:pt idx="1">
                  <c:v>1000</c:v>
                </c:pt>
                <c:pt idx="2">
                  <c:v>500</c:v>
                </c:pt>
                <c:pt idx="3">
                  <c:v>250</c:v>
                </c:pt>
                <c:pt idx="4">
                  <c:v>125</c:v>
                </c:pt>
                <c:pt idx="5">
                  <c:v>62.5</c:v>
                </c:pt>
                <c:pt idx="6">
                  <c:v>31.25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8C7-D541-8F8B-1B90889AB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2965440"/>
        <c:axId val="1543940944"/>
      </c:scatterChart>
      <c:valAx>
        <c:axId val="1452965440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3940944"/>
        <c:crosses val="autoZero"/>
        <c:crossBetween val="midCat"/>
      </c:valAx>
      <c:valAx>
        <c:axId val="1543940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29654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254000</xdr:colOff>
      <xdr:row>32</xdr:row>
      <xdr:rowOff>38100</xdr:rowOff>
    </xdr:from>
    <xdr:to>
      <xdr:col>9</xdr:col>
      <xdr:colOff>127000</xdr:colOff>
      <xdr:row>45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31680CC-7822-5248-A79A-AD6A26632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aw/Figure%203/3b/20220427%20mIFN%20and%20mIL-12%20ELISA/IFN-g%20plate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sorbance 1_01"/>
    </sheetNames>
    <sheetDataSet>
      <sheetData sheetId="0">
        <row r="24">
          <cell r="P24">
            <v>1.3414999999999999</v>
          </cell>
          <cell r="Q24">
            <v>200</v>
          </cell>
        </row>
        <row r="25">
          <cell r="P25">
            <v>0.85830000000000006</v>
          </cell>
          <cell r="Q25">
            <v>100</v>
          </cell>
        </row>
        <row r="26">
          <cell r="P26">
            <v>0.51060000000000005</v>
          </cell>
          <cell r="Q26">
            <v>50</v>
          </cell>
        </row>
        <row r="27">
          <cell r="P27">
            <v>0.29950000000000004</v>
          </cell>
          <cell r="Q27">
            <v>25</v>
          </cell>
        </row>
        <row r="28">
          <cell r="P28">
            <v>0.17040000000000002</v>
          </cell>
          <cell r="Q28">
            <v>12.5</v>
          </cell>
        </row>
        <row r="29">
          <cell r="P29">
            <v>9.9499999999999991E-2</v>
          </cell>
          <cell r="Q29">
            <v>6.25</v>
          </cell>
        </row>
        <row r="30">
          <cell r="P30">
            <v>6.8199999999999997E-2</v>
          </cell>
          <cell r="Q30">
            <v>3.125</v>
          </cell>
        </row>
        <row r="31">
          <cell r="P31">
            <v>2.2899999999999997E-2</v>
          </cell>
          <cell r="Q3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9EBCA-F2E7-964B-A2FE-BF4554A8448C}">
  <dimension ref="A1:D13"/>
  <sheetViews>
    <sheetView workbookViewId="0">
      <selection activeCell="B3" sqref="B3:D4"/>
    </sheetView>
  </sheetViews>
  <sheetFormatPr baseColWidth="10" defaultRowHeight="16" x14ac:dyDescent="0.2"/>
  <cols>
    <col min="2" max="3" width="15.5" customWidth="1"/>
    <col min="4" max="4" width="14" customWidth="1"/>
  </cols>
  <sheetData>
    <row r="1" spans="1:4" x14ac:dyDescent="0.2">
      <c r="A1" t="s">
        <v>0</v>
      </c>
    </row>
    <row r="3" spans="1:4" x14ac:dyDescent="0.2">
      <c r="C3" s="27" t="s">
        <v>6</v>
      </c>
      <c r="D3" s="28"/>
    </row>
    <row r="4" spans="1:4" x14ac:dyDescent="0.2">
      <c r="B4" s="11" t="s">
        <v>3</v>
      </c>
      <c r="C4" s="12" t="s">
        <v>1</v>
      </c>
      <c r="D4" s="13" t="s">
        <v>2</v>
      </c>
    </row>
    <row r="5" spans="1:4" x14ac:dyDescent="0.2">
      <c r="B5" s="2">
        <v>1.1000000000000001</v>
      </c>
      <c r="C5" s="9">
        <v>8.68</v>
      </c>
      <c r="D5" s="4">
        <v>81.7</v>
      </c>
    </row>
    <row r="6" spans="1:4" x14ac:dyDescent="0.2">
      <c r="B6" s="2">
        <v>3.53</v>
      </c>
      <c r="C6" s="9">
        <v>26.6</v>
      </c>
      <c r="D6" s="4">
        <v>82.8</v>
      </c>
    </row>
    <row r="7" spans="1:4" x14ac:dyDescent="0.2">
      <c r="B7" s="2">
        <v>1.1299999999999999</v>
      </c>
      <c r="C7" s="9">
        <v>38.6</v>
      </c>
      <c r="D7" s="4">
        <v>79.8</v>
      </c>
    </row>
    <row r="8" spans="1:4" x14ac:dyDescent="0.2">
      <c r="B8" s="5"/>
      <c r="C8" s="9">
        <v>4.29</v>
      </c>
      <c r="D8" s="4">
        <v>82</v>
      </c>
    </row>
    <row r="9" spans="1:4" x14ac:dyDescent="0.2">
      <c r="B9" s="5"/>
      <c r="C9" s="9">
        <v>3.25</v>
      </c>
      <c r="D9" s="4">
        <v>82.8</v>
      </c>
    </row>
    <row r="10" spans="1:4" x14ac:dyDescent="0.2">
      <c r="B10" s="5"/>
      <c r="C10" s="9">
        <v>2.63</v>
      </c>
      <c r="D10" s="4">
        <v>82.2</v>
      </c>
    </row>
    <row r="11" spans="1:4" x14ac:dyDescent="0.2">
      <c r="B11" s="5"/>
      <c r="C11" s="9">
        <v>6.74</v>
      </c>
      <c r="D11" s="4">
        <v>75.900000000000006</v>
      </c>
    </row>
    <row r="12" spans="1:4" x14ac:dyDescent="0.2">
      <c r="B12" s="5"/>
      <c r="C12" s="9">
        <v>4.95</v>
      </c>
      <c r="D12" s="4">
        <v>73.8</v>
      </c>
    </row>
    <row r="13" spans="1:4" x14ac:dyDescent="0.2">
      <c r="B13" s="6"/>
      <c r="C13" s="10">
        <v>33.4</v>
      </c>
      <c r="D13" s="8">
        <v>69.099999999999994</v>
      </c>
    </row>
  </sheetData>
  <mergeCells count="1"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14736-3592-8248-B2C5-AE1A9BEF4220}">
  <dimension ref="A1:H41"/>
  <sheetViews>
    <sheetView tabSelected="1" zoomScale="90" workbookViewId="0">
      <selection activeCell="G12" sqref="G12"/>
    </sheetView>
  </sheetViews>
  <sheetFormatPr baseColWidth="10" defaultRowHeight="16" x14ac:dyDescent="0.2"/>
  <cols>
    <col min="2" max="2" width="15.83203125" customWidth="1"/>
    <col min="3" max="3" width="16" customWidth="1"/>
    <col min="4" max="4" width="17.5" customWidth="1"/>
    <col min="5" max="5" width="18.33203125" customWidth="1"/>
    <col min="6" max="6" width="16.5" customWidth="1"/>
    <col min="7" max="7" width="15" customWidth="1"/>
    <col min="8" max="8" width="14" customWidth="1"/>
    <col min="9" max="9" width="16.1640625" customWidth="1"/>
  </cols>
  <sheetData>
    <row r="1" spans="1:6" x14ac:dyDescent="0.2">
      <c r="A1" t="s">
        <v>4</v>
      </c>
    </row>
    <row r="5" spans="1:6" x14ac:dyDescent="0.2">
      <c r="B5" t="s">
        <v>5</v>
      </c>
      <c r="C5" s="27" t="s">
        <v>6</v>
      </c>
      <c r="D5" s="28"/>
    </row>
    <row r="6" spans="1:6" x14ac:dyDescent="0.2">
      <c r="B6" s="11" t="s">
        <v>3</v>
      </c>
      <c r="C6" s="12" t="s">
        <v>1</v>
      </c>
      <c r="D6" s="13" t="s">
        <v>2</v>
      </c>
    </row>
    <row r="7" spans="1:6" x14ac:dyDescent="0.2">
      <c r="B7" s="14">
        <v>384.27330000000001</v>
      </c>
      <c r="C7" s="18">
        <v>1596.663</v>
      </c>
      <c r="D7" s="16">
        <v>1969.4369999999999</v>
      </c>
    </row>
    <row r="8" spans="1:6" x14ac:dyDescent="0.2">
      <c r="B8" s="2">
        <v>489.9631</v>
      </c>
      <c r="C8" s="9">
        <v>1502.4090000000001</v>
      </c>
      <c r="D8" s="4">
        <v>1903.403</v>
      </c>
    </row>
    <row r="9" spans="1:6" x14ac:dyDescent="0.2">
      <c r="B9" s="2">
        <v>446.43290000000002</v>
      </c>
      <c r="C9" s="9">
        <v>1656.056</v>
      </c>
      <c r="D9" s="4">
        <v>2035.654</v>
      </c>
    </row>
    <row r="10" spans="1:6" x14ac:dyDescent="0.2">
      <c r="B10" s="2"/>
      <c r="C10" s="9">
        <v>1145.3140000000001</v>
      </c>
      <c r="D10" s="4">
        <v>1971.2809999999999</v>
      </c>
    </row>
    <row r="11" spans="1:6" x14ac:dyDescent="0.2">
      <c r="B11" s="2"/>
      <c r="C11" s="9">
        <v>1051.6130000000001</v>
      </c>
      <c r="D11" s="4">
        <v>1932.731</v>
      </c>
    </row>
    <row r="12" spans="1:6" x14ac:dyDescent="0.2">
      <c r="B12" s="2"/>
      <c r="C12" s="9">
        <v>928.4008</v>
      </c>
      <c r="D12" s="4">
        <v>1967.039</v>
      </c>
    </row>
    <row r="13" spans="1:6" x14ac:dyDescent="0.2">
      <c r="B13" s="2"/>
      <c r="C13" s="9">
        <v>1283.6510000000001</v>
      </c>
      <c r="D13" s="4">
        <v>2127.5100000000002</v>
      </c>
      <c r="E13" s="1"/>
      <c r="F13" s="1"/>
    </row>
    <row r="14" spans="1:6" x14ac:dyDescent="0.2">
      <c r="B14" s="2"/>
      <c r="C14" s="9">
        <v>1501.856</v>
      </c>
      <c r="D14" s="4">
        <v>1975.155</v>
      </c>
    </row>
    <row r="15" spans="1:6" x14ac:dyDescent="0.2">
      <c r="B15" s="17"/>
      <c r="C15" s="10">
        <v>1408.7090000000001</v>
      </c>
      <c r="D15" s="8">
        <v>2302</v>
      </c>
    </row>
    <row r="16" spans="1:6" x14ac:dyDescent="0.2">
      <c r="B16" s="1"/>
      <c r="C16" s="1"/>
      <c r="D16" s="1"/>
    </row>
    <row r="19" spans="1:8" x14ac:dyDescent="0.2">
      <c r="A19" t="s">
        <v>40</v>
      </c>
    </row>
    <row r="22" spans="1:8" x14ac:dyDescent="0.2">
      <c r="B22" s="48" t="s">
        <v>37</v>
      </c>
      <c r="C22" s="48" t="s">
        <v>31</v>
      </c>
      <c r="D22" s="53" t="s">
        <v>32</v>
      </c>
      <c r="E22" s="48" t="s">
        <v>33</v>
      </c>
      <c r="F22" s="53" t="s">
        <v>34</v>
      </c>
      <c r="G22" s="48" t="s">
        <v>35</v>
      </c>
      <c r="H22" s="55" t="s">
        <v>36</v>
      </c>
    </row>
    <row r="23" spans="1:8" x14ac:dyDescent="0.2">
      <c r="B23" s="49" t="s">
        <v>28</v>
      </c>
      <c r="C23" s="49" t="s">
        <v>29</v>
      </c>
      <c r="D23" s="54" t="s">
        <v>30</v>
      </c>
      <c r="E23" s="49" t="s">
        <v>29</v>
      </c>
      <c r="F23" s="54" t="s">
        <v>30</v>
      </c>
      <c r="G23" s="49" t="s">
        <v>29</v>
      </c>
      <c r="H23" s="56" t="s">
        <v>30</v>
      </c>
    </row>
    <row r="24" spans="1:8" x14ac:dyDescent="0.2">
      <c r="B24" s="45">
        <v>0.33110000000000001</v>
      </c>
      <c r="C24" s="41">
        <v>0.99470000000000003</v>
      </c>
      <c r="D24" s="57">
        <v>1.196</v>
      </c>
      <c r="E24" s="41">
        <v>0.74719999999999998</v>
      </c>
      <c r="F24" s="57">
        <v>1.2012</v>
      </c>
      <c r="G24" s="41">
        <v>0.82469999999999999</v>
      </c>
      <c r="H24" s="57">
        <v>1.2847999999999999</v>
      </c>
    </row>
    <row r="25" spans="1:8" x14ac:dyDescent="0.2">
      <c r="B25" s="45">
        <v>0.38969999999999999</v>
      </c>
      <c r="C25" s="41">
        <v>0.9425</v>
      </c>
      <c r="D25" s="58">
        <v>1.1617999999999999</v>
      </c>
      <c r="E25" s="41">
        <v>0.69879999999999998</v>
      </c>
      <c r="F25" s="58">
        <v>1.1778999999999999</v>
      </c>
      <c r="G25" s="41">
        <v>0.9466</v>
      </c>
      <c r="H25" s="58">
        <v>1.2021999999999999</v>
      </c>
    </row>
    <row r="26" spans="1:8" x14ac:dyDescent="0.2">
      <c r="B26" s="46">
        <v>0.37140000000000001</v>
      </c>
      <c r="C26" s="43">
        <v>1.0253000000000001</v>
      </c>
      <c r="D26" s="59">
        <v>1.2362</v>
      </c>
      <c r="E26" s="43">
        <v>0.63190000000000002</v>
      </c>
      <c r="F26" s="59">
        <v>1.1979</v>
      </c>
      <c r="G26" s="43">
        <v>0.89159999999999995</v>
      </c>
      <c r="H26" s="59">
        <v>1.3809</v>
      </c>
    </row>
    <row r="27" spans="1:8" x14ac:dyDescent="0.2">
      <c r="B27" s="49" t="s">
        <v>38</v>
      </c>
      <c r="C27" s="47"/>
      <c r="D27" s="52"/>
      <c r="E27" s="47"/>
      <c r="F27" s="52"/>
      <c r="G27" s="47"/>
      <c r="H27" s="52"/>
    </row>
    <row r="28" spans="1:8" x14ac:dyDescent="0.2">
      <c r="B28" s="45">
        <v>3.7600000000000001E-2</v>
      </c>
      <c r="C28" s="41">
        <v>4.3900000000000002E-2</v>
      </c>
      <c r="D28" s="58">
        <v>4.3099999999999999E-2</v>
      </c>
      <c r="E28" s="41">
        <v>4.1099999999999998E-2</v>
      </c>
      <c r="F28" s="58">
        <v>4.7300000000000002E-2</v>
      </c>
      <c r="G28" s="41">
        <v>4.36E-2</v>
      </c>
      <c r="H28" s="58">
        <v>4.6199999999999998E-2</v>
      </c>
    </row>
    <row r="29" spans="1:8" x14ac:dyDescent="0.2">
      <c r="B29" s="45">
        <v>3.8899999999999997E-2</v>
      </c>
      <c r="C29" s="41">
        <v>4.2799999999999998E-2</v>
      </c>
      <c r="D29" s="58">
        <v>4.4699999999999997E-2</v>
      </c>
      <c r="E29" s="41">
        <v>4.3499999999999997E-2</v>
      </c>
      <c r="F29" s="58">
        <v>4.4900000000000002E-2</v>
      </c>
      <c r="G29" s="41">
        <v>4.7199999999999999E-2</v>
      </c>
      <c r="H29" s="58">
        <v>4.6199999999999998E-2</v>
      </c>
    </row>
    <row r="30" spans="1:8" x14ac:dyDescent="0.2">
      <c r="B30" s="46">
        <v>4.4200000000000003E-2</v>
      </c>
      <c r="C30" s="43">
        <v>4.2299999999999997E-2</v>
      </c>
      <c r="D30" s="59">
        <v>4.7399999999999998E-2</v>
      </c>
      <c r="E30" s="43">
        <v>4.3400000000000001E-2</v>
      </c>
      <c r="F30" s="59">
        <v>4.6300000000000001E-2</v>
      </c>
      <c r="G30" s="43">
        <v>4.2700000000000002E-2</v>
      </c>
      <c r="H30" s="59">
        <v>4.7699999999999999E-2</v>
      </c>
    </row>
    <row r="33" spans="2:5" x14ac:dyDescent="0.2">
      <c r="B33" s="51" t="s">
        <v>39</v>
      </c>
      <c r="C33" s="49" t="s">
        <v>37</v>
      </c>
      <c r="D33" s="50" t="s">
        <v>38</v>
      </c>
      <c r="E33" t="s">
        <v>41</v>
      </c>
    </row>
    <row r="34" spans="2:5" x14ac:dyDescent="0.2">
      <c r="B34" s="40">
        <v>2000</v>
      </c>
      <c r="C34" s="45">
        <v>1.3892</v>
      </c>
      <c r="D34" s="42">
        <v>4.7699999999999999E-2</v>
      </c>
      <c r="E34" s="39">
        <f>C34-D34</f>
        <v>1.3414999999999999</v>
      </c>
    </row>
    <row r="35" spans="2:5" x14ac:dyDescent="0.2">
      <c r="B35" s="5">
        <f>B34/2</f>
        <v>1000</v>
      </c>
      <c r="C35" s="45">
        <v>0.90200000000000002</v>
      </c>
      <c r="D35" s="42">
        <v>4.3700000000000003E-2</v>
      </c>
      <c r="E35" s="39">
        <f t="shared" ref="E35:E41" si="0">C35-D35</f>
        <v>0.85830000000000006</v>
      </c>
    </row>
    <row r="36" spans="2:5" x14ac:dyDescent="0.2">
      <c r="B36" s="5">
        <f t="shared" ref="B36:B39" si="1">B35/2</f>
        <v>500</v>
      </c>
      <c r="C36" s="45">
        <v>0.55410000000000004</v>
      </c>
      <c r="D36" s="42">
        <v>4.3499999999999997E-2</v>
      </c>
      <c r="E36" s="39">
        <f t="shared" si="0"/>
        <v>0.51060000000000005</v>
      </c>
    </row>
    <row r="37" spans="2:5" x14ac:dyDescent="0.2">
      <c r="B37" s="5">
        <f t="shared" si="1"/>
        <v>250</v>
      </c>
      <c r="C37" s="45">
        <v>0.33950000000000002</v>
      </c>
      <c r="D37" s="42">
        <v>0.04</v>
      </c>
      <c r="E37" s="39">
        <f t="shared" si="0"/>
        <v>0.29950000000000004</v>
      </c>
    </row>
    <row r="38" spans="2:5" x14ac:dyDescent="0.2">
      <c r="B38" s="5">
        <f t="shared" si="1"/>
        <v>125</v>
      </c>
      <c r="C38" s="45">
        <v>0.20880000000000001</v>
      </c>
      <c r="D38" s="42">
        <v>3.8399999999999997E-2</v>
      </c>
      <c r="E38" s="39">
        <f t="shared" si="0"/>
        <v>0.17040000000000002</v>
      </c>
    </row>
    <row r="39" spans="2:5" x14ac:dyDescent="0.2">
      <c r="B39" s="5">
        <f t="shared" si="1"/>
        <v>62.5</v>
      </c>
      <c r="C39" s="45">
        <v>0.13869999999999999</v>
      </c>
      <c r="D39" s="42">
        <v>3.9199999999999999E-2</v>
      </c>
      <c r="E39" s="39">
        <f t="shared" si="0"/>
        <v>9.9499999999999991E-2</v>
      </c>
    </row>
    <row r="40" spans="2:5" x14ac:dyDescent="0.2">
      <c r="B40" s="5">
        <f>B39/2</f>
        <v>31.25</v>
      </c>
      <c r="C40" s="45">
        <v>0.1056</v>
      </c>
      <c r="D40" s="42">
        <v>3.7400000000000003E-2</v>
      </c>
      <c r="E40" s="39">
        <f t="shared" si="0"/>
        <v>6.8199999999999997E-2</v>
      </c>
    </row>
    <row r="41" spans="2:5" x14ac:dyDescent="0.2">
      <c r="B41" s="6">
        <v>0</v>
      </c>
      <c r="C41" s="46">
        <v>6.1499999999999999E-2</v>
      </c>
      <c r="D41" s="44">
        <v>3.8600000000000002E-2</v>
      </c>
      <c r="E41" s="39">
        <f t="shared" si="0"/>
        <v>2.2899999999999997E-2</v>
      </c>
    </row>
  </sheetData>
  <mergeCells count="1">
    <mergeCell ref="C5:D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7F4A9-C4D0-AE4F-9332-C5F1C36FA0E3}">
  <dimension ref="A1:M14"/>
  <sheetViews>
    <sheetView workbookViewId="0">
      <selection activeCell="F15" sqref="F15"/>
    </sheetView>
  </sheetViews>
  <sheetFormatPr baseColWidth="10" defaultRowHeight="16" x14ac:dyDescent="0.2"/>
  <cols>
    <col min="1" max="1" width="32.33203125" customWidth="1"/>
  </cols>
  <sheetData>
    <row r="1" spans="1:13" x14ac:dyDescent="0.2">
      <c r="A1" t="s">
        <v>7</v>
      </c>
    </row>
    <row r="3" spans="1:13" x14ac:dyDescent="0.2">
      <c r="A3" s="27" t="s">
        <v>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28"/>
    </row>
    <row r="4" spans="1:13" x14ac:dyDescent="0.2">
      <c r="A4" s="11" t="s">
        <v>13</v>
      </c>
      <c r="B4" s="35" t="s">
        <v>9</v>
      </c>
      <c r="C4" s="36"/>
      <c r="D4" s="37"/>
      <c r="E4" s="36" t="s">
        <v>10</v>
      </c>
      <c r="F4" s="36"/>
      <c r="G4" s="36"/>
      <c r="H4" s="36" t="s">
        <v>11</v>
      </c>
      <c r="I4" s="36"/>
      <c r="J4" s="36"/>
      <c r="K4" s="36" t="s">
        <v>12</v>
      </c>
      <c r="L4" s="36"/>
      <c r="M4" s="37"/>
    </row>
    <row r="5" spans="1:13" x14ac:dyDescent="0.2">
      <c r="A5" s="2">
        <v>10</v>
      </c>
      <c r="B5" s="2">
        <v>50.9</v>
      </c>
      <c r="C5" s="3">
        <v>63.9</v>
      </c>
      <c r="D5" s="4">
        <v>61.5</v>
      </c>
      <c r="E5" s="3">
        <v>74.3</v>
      </c>
      <c r="F5" s="3">
        <v>75.900000000000006</v>
      </c>
      <c r="G5" s="3">
        <v>77</v>
      </c>
      <c r="H5" s="3">
        <v>78.900000000000006</v>
      </c>
      <c r="I5" s="3">
        <v>74.400000000000006</v>
      </c>
      <c r="J5" s="3">
        <v>74</v>
      </c>
      <c r="K5" s="3">
        <v>54.9</v>
      </c>
      <c r="L5" s="3">
        <v>50.2</v>
      </c>
      <c r="M5" s="4">
        <v>56.3</v>
      </c>
    </row>
    <row r="6" spans="1:13" x14ac:dyDescent="0.2">
      <c r="A6" s="2">
        <v>1</v>
      </c>
      <c r="B6" s="2">
        <v>37.700000000000003</v>
      </c>
      <c r="C6" s="3">
        <v>42</v>
      </c>
      <c r="D6" s="4">
        <v>43.7</v>
      </c>
      <c r="E6" s="3">
        <v>55.8</v>
      </c>
      <c r="F6" s="3">
        <v>55.4</v>
      </c>
      <c r="G6" s="3">
        <v>53.6</v>
      </c>
      <c r="H6" s="3">
        <v>51.4</v>
      </c>
      <c r="I6" s="3">
        <v>49.4</v>
      </c>
      <c r="J6" s="3">
        <v>48.6</v>
      </c>
      <c r="K6" s="3">
        <v>40.6</v>
      </c>
      <c r="L6" s="3">
        <v>43.2</v>
      </c>
      <c r="M6" s="4">
        <v>42.8</v>
      </c>
    </row>
    <row r="7" spans="1:13" x14ac:dyDescent="0.2">
      <c r="A7" s="17">
        <v>0.1</v>
      </c>
      <c r="B7" s="17">
        <v>23.3</v>
      </c>
      <c r="C7" s="7">
        <v>30.7</v>
      </c>
      <c r="D7" s="8">
        <v>31.5</v>
      </c>
      <c r="E7" s="7">
        <v>50.7</v>
      </c>
      <c r="F7" s="7">
        <v>43.4</v>
      </c>
      <c r="G7" s="7">
        <v>38.1</v>
      </c>
      <c r="H7" s="7">
        <v>42.1</v>
      </c>
      <c r="I7" s="7">
        <v>42.6</v>
      </c>
      <c r="J7" s="7">
        <v>41.6</v>
      </c>
      <c r="K7" s="7">
        <v>35</v>
      </c>
      <c r="L7" s="7">
        <v>34.200000000000003</v>
      </c>
      <c r="M7" s="8">
        <v>37.799999999999997</v>
      </c>
    </row>
    <row r="10" spans="1:13" x14ac:dyDescent="0.2">
      <c r="A10" s="32" t="s">
        <v>15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4"/>
    </row>
    <row r="11" spans="1:13" x14ac:dyDescent="0.2">
      <c r="A11" s="19" t="s">
        <v>8</v>
      </c>
      <c r="B11" s="29" t="s">
        <v>9</v>
      </c>
      <c r="C11" s="30"/>
      <c r="D11" s="31"/>
      <c r="E11" s="30" t="s">
        <v>10</v>
      </c>
      <c r="F11" s="30"/>
      <c r="G11" s="30"/>
      <c r="H11" s="29" t="s">
        <v>11</v>
      </c>
      <c r="I11" s="30"/>
      <c r="J11" s="31"/>
      <c r="K11" s="30" t="s">
        <v>12</v>
      </c>
      <c r="L11" s="30"/>
      <c r="M11" s="31"/>
    </row>
    <row r="12" spans="1:13" x14ac:dyDescent="0.2">
      <c r="A12" s="2">
        <v>10</v>
      </c>
      <c r="B12" s="2">
        <v>156424</v>
      </c>
      <c r="C12" s="3">
        <v>188982</v>
      </c>
      <c r="D12" s="4">
        <v>187883</v>
      </c>
      <c r="E12" s="3">
        <v>208039</v>
      </c>
      <c r="F12" s="3">
        <v>203331</v>
      </c>
      <c r="G12" s="3">
        <v>214767</v>
      </c>
      <c r="H12" s="2">
        <v>195977</v>
      </c>
      <c r="I12" s="3">
        <v>211731</v>
      </c>
      <c r="J12" s="4">
        <v>189380</v>
      </c>
      <c r="K12" s="3">
        <v>186047</v>
      </c>
      <c r="L12" s="3">
        <v>182567</v>
      </c>
      <c r="M12" s="4">
        <v>188597</v>
      </c>
    </row>
    <row r="13" spans="1:13" x14ac:dyDescent="0.2">
      <c r="A13" s="2">
        <v>1</v>
      </c>
      <c r="B13" s="2">
        <v>74496</v>
      </c>
      <c r="C13" s="3">
        <v>91299</v>
      </c>
      <c r="D13" s="4">
        <v>84084</v>
      </c>
      <c r="E13" s="3">
        <v>103249</v>
      </c>
      <c r="F13" s="3">
        <v>110214</v>
      </c>
      <c r="G13" s="3">
        <v>113468</v>
      </c>
      <c r="H13" s="2">
        <v>99210</v>
      </c>
      <c r="I13" s="3">
        <v>87489</v>
      </c>
      <c r="J13" s="4">
        <v>100062</v>
      </c>
      <c r="K13" s="3">
        <v>77615</v>
      </c>
      <c r="L13" s="3">
        <v>80996</v>
      </c>
      <c r="M13" s="4">
        <v>83871</v>
      </c>
    </row>
    <row r="14" spans="1:13" x14ac:dyDescent="0.2">
      <c r="A14" s="17">
        <v>0.1</v>
      </c>
      <c r="B14" s="17">
        <v>24303</v>
      </c>
      <c r="C14" s="7">
        <v>26762</v>
      </c>
      <c r="D14" s="8">
        <v>26213</v>
      </c>
      <c r="E14" s="7">
        <v>32248</v>
      </c>
      <c r="F14" s="7">
        <v>34945</v>
      </c>
      <c r="G14" s="7">
        <v>34419</v>
      </c>
      <c r="H14" s="17">
        <v>30142</v>
      </c>
      <c r="I14" s="7">
        <v>31341</v>
      </c>
      <c r="J14" s="8">
        <v>28276</v>
      </c>
      <c r="K14" s="7">
        <v>23977</v>
      </c>
      <c r="L14" s="7">
        <v>25936</v>
      </c>
      <c r="M14" s="8">
        <v>25109</v>
      </c>
    </row>
  </sheetData>
  <mergeCells count="10">
    <mergeCell ref="B4:D4"/>
    <mergeCell ref="E4:G4"/>
    <mergeCell ref="H4:J4"/>
    <mergeCell ref="K4:M4"/>
    <mergeCell ref="A3:M3"/>
    <mergeCell ref="B11:D11"/>
    <mergeCell ref="E11:G11"/>
    <mergeCell ref="H11:J11"/>
    <mergeCell ref="K11:M11"/>
    <mergeCell ref="A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5BD8A-93DC-7E42-83AC-A18798A2DBDF}">
  <dimension ref="A1:H8"/>
  <sheetViews>
    <sheetView workbookViewId="0">
      <selection activeCell="D19" sqref="D19"/>
    </sheetView>
  </sheetViews>
  <sheetFormatPr baseColWidth="10" defaultRowHeight="16" x14ac:dyDescent="0.2"/>
  <cols>
    <col min="2" max="2" width="40.6640625" customWidth="1"/>
  </cols>
  <sheetData>
    <row r="1" spans="1:8" x14ac:dyDescent="0.2">
      <c r="A1" t="s">
        <v>22</v>
      </c>
    </row>
    <row r="3" spans="1:8" x14ac:dyDescent="0.2">
      <c r="B3" s="32" t="s">
        <v>26</v>
      </c>
      <c r="C3" s="33"/>
      <c r="D3" s="33"/>
      <c r="E3" s="33"/>
      <c r="F3" s="33"/>
      <c r="G3" s="33"/>
      <c r="H3" s="34"/>
    </row>
    <row r="4" spans="1:8" x14ac:dyDescent="0.2">
      <c r="B4" s="19" t="s">
        <v>19</v>
      </c>
      <c r="C4" s="29" t="s">
        <v>16</v>
      </c>
      <c r="D4" s="30"/>
      <c r="E4" s="31"/>
      <c r="F4" s="30" t="s">
        <v>20</v>
      </c>
      <c r="G4" s="30"/>
      <c r="H4" s="31"/>
    </row>
    <row r="5" spans="1:8" x14ac:dyDescent="0.2">
      <c r="B5" s="22" t="s">
        <v>21</v>
      </c>
      <c r="C5" s="14"/>
      <c r="D5" s="15">
        <v>45</v>
      </c>
      <c r="E5" s="16">
        <v>45.7</v>
      </c>
      <c r="F5" s="15">
        <v>64.7</v>
      </c>
      <c r="G5" s="15">
        <v>60.5</v>
      </c>
      <c r="H5" s="16">
        <v>59.6</v>
      </c>
    </row>
    <row r="6" spans="1:8" x14ac:dyDescent="0.2">
      <c r="B6" s="23" t="s">
        <v>17</v>
      </c>
      <c r="C6" s="2">
        <v>36.799999999999997</v>
      </c>
      <c r="D6" s="3">
        <v>35.1</v>
      </c>
      <c r="E6" s="4">
        <v>27.7</v>
      </c>
      <c r="F6" s="3">
        <v>57.6</v>
      </c>
      <c r="G6" s="3">
        <v>61.2</v>
      </c>
      <c r="H6" s="4">
        <v>57.9</v>
      </c>
    </row>
    <row r="7" spans="1:8" x14ac:dyDescent="0.2">
      <c r="B7" s="24" t="s">
        <v>18</v>
      </c>
      <c r="C7" s="17">
        <v>31.9</v>
      </c>
      <c r="D7" s="7">
        <v>22.7</v>
      </c>
      <c r="E7" s="8">
        <v>24.9</v>
      </c>
      <c r="F7" s="7">
        <v>57.8</v>
      </c>
      <c r="G7" s="7">
        <v>53</v>
      </c>
      <c r="H7" s="8">
        <v>60.5</v>
      </c>
    </row>
    <row r="8" spans="1:8" x14ac:dyDescent="0.2">
      <c r="B8" s="20"/>
      <c r="C8" s="21"/>
      <c r="D8" s="21"/>
      <c r="E8" s="21"/>
      <c r="F8" s="21"/>
      <c r="G8" s="21"/>
      <c r="H8" s="21"/>
    </row>
  </sheetData>
  <mergeCells count="3">
    <mergeCell ref="C4:E4"/>
    <mergeCell ref="F4:H4"/>
    <mergeCell ref="B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45C4E-1FFB-6F4D-86C5-9DCE8805598D}">
  <dimension ref="A1:D7"/>
  <sheetViews>
    <sheetView workbookViewId="0"/>
  </sheetViews>
  <sheetFormatPr baseColWidth="10" defaultRowHeight="16" x14ac:dyDescent="0.2"/>
  <cols>
    <col min="1" max="1" width="22" customWidth="1"/>
    <col min="2" max="2" width="13.1640625" customWidth="1"/>
    <col min="3" max="3" width="21.33203125" customWidth="1"/>
    <col min="4" max="4" width="25.6640625" customWidth="1"/>
  </cols>
  <sheetData>
    <row r="1" spans="1:4" x14ac:dyDescent="0.2">
      <c r="A1" t="s">
        <v>27</v>
      </c>
    </row>
    <row r="3" spans="1:4" x14ac:dyDescent="0.2">
      <c r="B3" s="32" t="s">
        <v>26</v>
      </c>
      <c r="C3" s="33"/>
      <c r="D3" s="34"/>
    </row>
    <row r="4" spans="1:4" x14ac:dyDescent="0.2">
      <c r="B4" s="19" t="s">
        <v>23</v>
      </c>
      <c r="C4" s="25" t="s">
        <v>24</v>
      </c>
      <c r="D4" s="26" t="s">
        <v>25</v>
      </c>
    </row>
    <row r="5" spans="1:4" x14ac:dyDescent="0.2">
      <c r="B5" s="2">
        <v>57.4</v>
      </c>
      <c r="C5" s="9">
        <v>48.1</v>
      </c>
      <c r="D5" s="4">
        <v>93.1</v>
      </c>
    </row>
    <row r="6" spans="1:4" x14ac:dyDescent="0.2">
      <c r="B6" s="2">
        <v>48.1</v>
      </c>
      <c r="C6" s="9">
        <v>58.7</v>
      </c>
      <c r="D6" s="4">
        <v>93.6</v>
      </c>
    </row>
    <row r="7" spans="1:4" x14ac:dyDescent="0.2">
      <c r="B7" s="17">
        <v>54.9</v>
      </c>
      <c r="C7" s="10">
        <v>58.3</v>
      </c>
      <c r="D7" s="8">
        <v>93.7</v>
      </c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3a</vt:lpstr>
      <vt:lpstr>Figure 3b</vt:lpstr>
      <vt:lpstr>Figure 3c</vt:lpstr>
      <vt:lpstr>Figure 3d</vt:lpstr>
      <vt:lpstr>Figure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2025-09-17T18:26:05Z</dcterms:created>
  <dcterms:modified xsi:type="dcterms:W3CDTF">2025-09-19T20:00:33Z</dcterms:modified>
</cp:coreProperties>
</file>