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480" yWindow="480" windowWidth="25116" windowHeight="13176" tabRatio="500" activeTab="4"/>
  </bookViews>
  <sheets>
    <sheet name="Figure 3b" sheetId="1" r:id="rId1"/>
    <sheet name="Figure 3d" sheetId="2" r:id="rId2"/>
    <sheet name="Figure 3e" sheetId="3" r:id="rId3"/>
    <sheet name="Figure 3g" sheetId="4" r:id="rId4"/>
    <sheet name="Figure 3i" sheetId="5" r:id="rId5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0" i="4" l="1"/>
  <c r="I31" i="4"/>
  <c r="I32" i="4"/>
  <c r="I33" i="4"/>
  <c r="I12" i="4"/>
  <c r="I13" i="4"/>
  <c r="I14" i="4"/>
  <c r="I15" i="4"/>
  <c r="D12" i="4"/>
  <c r="D13" i="4"/>
  <c r="D14" i="4"/>
  <c r="D15" i="4"/>
  <c r="I48" i="4"/>
  <c r="I47" i="4"/>
  <c r="I46" i="4"/>
  <c r="H48" i="4"/>
  <c r="H46" i="4"/>
  <c r="H47" i="4"/>
  <c r="D48" i="4"/>
  <c r="D47" i="4"/>
  <c r="D46" i="4"/>
  <c r="C44" i="4"/>
  <c r="C48" i="4"/>
  <c r="C47" i="4"/>
  <c r="C46" i="4"/>
  <c r="H32" i="4"/>
  <c r="H31" i="4"/>
  <c r="H30" i="4"/>
  <c r="D31" i="4"/>
  <c r="D32" i="4"/>
  <c r="D30" i="4"/>
  <c r="C28" i="4"/>
  <c r="C32" i="4"/>
  <c r="C31" i="4"/>
  <c r="C30" i="4"/>
  <c r="H14" i="4"/>
  <c r="H13" i="4"/>
  <c r="H12" i="4"/>
  <c r="C10" i="4"/>
  <c r="C14" i="4"/>
  <c r="C13" i="4"/>
  <c r="C12" i="4"/>
  <c r="I50" i="4"/>
  <c r="H50" i="4"/>
  <c r="D50" i="4"/>
  <c r="C50" i="4"/>
  <c r="I49" i="4"/>
  <c r="H49" i="4"/>
  <c r="D49" i="4"/>
  <c r="C49" i="4"/>
  <c r="I44" i="4"/>
  <c r="H44" i="4"/>
  <c r="D44" i="4"/>
  <c r="I34" i="4"/>
  <c r="H34" i="4"/>
  <c r="D34" i="4"/>
  <c r="C34" i="4"/>
  <c r="H33" i="4"/>
  <c r="D33" i="4"/>
  <c r="C33" i="4"/>
  <c r="I28" i="4"/>
  <c r="H28" i="4"/>
  <c r="D28" i="4"/>
  <c r="I16" i="4"/>
  <c r="H16" i="4"/>
  <c r="D16" i="4"/>
  <c r="C16" i="4"/>
  <c r="H15" i="4"/>
  <c r="C15" i="4"/>
  <c r="I10" i="4"/>
  <c r="H10" i="4"/>
  <c r="D10" i="4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I49" i="1"/>
  <c r="AI48" i="1"/>
  <c r="AI47" i="1"/>
  <c r="AH49" i="1"/>
  <c r="AH48" i="1"/>
  <c r="AH47" i="1"/>
  <c r="AG49" i="1"/>
  <c r="AG48" i="1"/>
  <c r="AG47" i="1"/>
  <c r="AF49" i="1"/>
  <c r="AF48" i="1"/>
  <c r="AF47" i="1"/>
  <c r="AD49" i="1"/>
  <c r="AD48" i="1"/>
  <c r="AD47" i="1"/>
  <c r="AC49" i="1"/>
  <c r="AC48" i="1"/>
  <c r="AC47" i="1"/>
  <c r="AB49" i="1"/>
  <c r="AB48" i="1"/>
  <c r="AB47" i="1"/>
  <c r="AA50" i="1"/>
  <c r="AA49" i="1"/>
  <c r="AA48" i="1"/>
  <c r="AA47" i="1"/>
  <c r="AI51" i="1"/>
  <c r="AH51" i="1"/>
  <c r="AG51" i="1"/>
  <c r="AF51" i="1"/>
  <c r="AE51" i="1"/>
  <c r="AD51" i="1"/>
  <c r="AC51" i="1"/>
  <c r="AB51" i="1"/>
  <c r="AA45" i="1"/>
  <c r="AA51" i="1"/>
  <c r="AI50" i="1"/>
  <c r="AH50" i="1"/>
  <c r="AG50" i="1"/>
  <c r="AF50" i="1"/>
  <c r="AE50" i="1"/>
  <c r="AD50" i="1"/>
  <c r="AC50" i="1"/>
  <c r="AB50" i="1"/>
  <c r="AI45" i="1"/>
  <c r="AH45" i="1"/>
  <c r="AG45" i="1"/>
  <c r="AF45" i="1"/>
  <c r="AE45" i="1"/>
  <c r="AD45" i="1"/>
  <c r="AC45" i="1"/>
  <c r="AB45" i="1"/>
  <c r="Z45" i="1"/>
  <c r="W47" i="1"/>
  <c r="W48" i="1"/>
  <c r="W49" i="1"/>
  <c r="W51" i="1"/>
  <c r="V47" i="1"/>
  <c r="V48" i="1"/>
  <c r="V49" i="1"/>
  <c r="V51" i="1"/>
  <c r="U47" i="1"/>
  <c r="U48" i="1"/>
  <c r="U49" i="1"/>
  <c r="U51" i="1"/>
  <c r="T47" i="1"/>
  <c r="T48" i="1"/>
  <c r="T49" i="1"/>
  <c r="T51" i="1"/>
  <c r="S51" i="1"/>
  <c r="R47" i="1"/>
  <c r="R48" i="1"/>
  <c r="R49" i="1"/>
  <c r="R51" i="1"/>
  <c r="Q47" i="1"/>
  <c r="Q48" i="1"/>
  <c r="Q49" i="1"/>
  <c r="Q51" i="1"/>
  <c r="P47" i="1"/>
  <c r="P48" i="1"/>
  <c r="P49" i="1"/>
  <c r="P51" i="1"/>
  <c r="O45" i="1"/>
  <c r="O47" i="1"/>
  <c r="O48" i="1"/>
  <c r="O49" i="1"/>
  <c r="O51" i="1"/>
  <c r="W50" i="1"/>
  <c r="V50" i="1"/>
  <c r="U50" i="1"/>
  <c r="T50" i="1"/>
  <c r="S50" i="1"/>
  <c r="R50" i="1"/>
  <c r="Q50" i="1"/>
  <c r="P50" i="1"/>
  <c r="O50" i="1"/>
  <c r="W45" i="1"/>
  <c r="V45" i="1"/>
  <c r="U45" i="1"/>
  <c r="T45" i="1"/>
  <c r="S45" i="1"/>
  <c r="R45" i="1"/>
  <c r="Q45" i="1"/>
  <c r="P45" i="1"/>
  <c r="N45" i="1"/>
  <c r="K46" i="1"/>
  <c r="K47" i="1"/>
  <c r="K48" i="1"/>
  <c r="K50" i="1"/>
  <c r="J46" i="1"/>
  <c r="J47" i="1"/>
  <c r="J48" i="1"/>
  <c r="J50" i="1"/>
  <c r="I46" i="1"/>
  <c r="I47" i="1"/>
  <c r="I48" i="1"/>
  <c r="I50" i="1"/>
  <c r="H46" i="1"/>
  <c r="H47" i="1"/>
  <c r="H48" i="1"/>
  <c r="H50" i="1"/>
  <c r="G50" i="1"/>
  <c r="F46" i="1"/>
  <c r="F47" i="1"/>
  <c r="F48" i="1"/>
  <c r="F50" i="1"/>
  <c r="E46" i="1"/>
  <c r="E47" i="1"/>
  <c r="E48" i="1"/>
  <c r="E50" i="1"/>
  <c r="D46" i="1"/>
  <c r="D47" i="1"/>
  <c r="D48" i="1"/>
  <c r="D50" i="1"/>
  <c r="C44" i="1"/>
  <c r="C46" i="1"/>
  <c r="C47" i="1"/>
  <c r="C48" i="1"/>
  <c r="C50" i="1"/>
  <c r="K49" i="1"/>
  <c r="J49" i="1"/>
  <c r="I49" i="1"/>
  <c r="H49" i="1"/>
  <c r="G49" i="1"/>
  <c r="F49" i="1"/>
  <c r="E49" i="1"/>
  <c r="D49" i="1"/>
  <c r="C49" i="1"/>
  <c r="K44" i="1"/>
  <c r="J44" i="1"/>
  <c r="I44" i="1"/>
  <c r="H44" i="1"/>
  <c r="G44" i="1"/>
  <c r="F44" i="1"/>
  <c r="E44" i="1"/>
  <c r="D44" i="1"/>
  <c r="B44" i="1"/>
  <c r="AI32" i="1"/>
  <c r="AI31" i="1"/>
  <c r="AI30" i="1"/>
  <c r="AH32" i="1"/>
  <c r="AH31" i="1"/>
  <c r="AH30" i="1"/>
  <c r="AG32" i="1"/>
  <c r="AG31" i="1"/>
  <c r="AG30" i="1"/>
  <c r="AF32" i="1"/>
  <c r="AF31" i="1"/>
  <c r="AF30" i="1"/>
  <c r="AD32" i="1"/>
  <c r="AD31" i="1"/>
  <c r="AD30" i="1"/>
  <c r="AC32" i="1"/>
  <c r="AC31" i="1"/>
  <c r="AC30" i="1"/>
  <c r="AB30" i="1"/>
  <c r="AB31" i="1"/>
  <c r="AB32" i="1"/>
  <c r="AB33" i="1"/>
  <c r="AA28" i="1"/>
  <c r="AA32" i="1"/>
  <c r="AA31" i="1"/>
  <c r="AA30" i="1"/>
  <c r="W32" i="1"/>
  <c r="W31" i="1"/>
  <c r="W30" i="1"/>
  <c r="V32" i="1"/>
  <c r="V31" i="1"/>
  <c r="V30" i="1"/>
  <c r="U32" i="1"/>
  <c r="U31" i="1"/>
  <c r="U30" i="1"/>
  <c r="T32" i="1"/>
  <c r="T31" i="1"/>
  <c r="T30" i="1"/>
  <c r="R32" i="1"/>
  <c r="R31" i="1"/>
  <c r="R30" i="1"/>
  <c r="Q32" i="1"/>
  <c r="Q31" i="1"/>
  <c r="Q30" i="1"/>
  <c r="P32" i="1"/>
  <c r="P31" i="1"/>
  <c r="P30" i="1"/>
  <c r="O28" i="1"/>
  <c r="O32" i="1"/>
  <c r="O31" i="1"/>
  <c r="O30" i="1"/>
  <c r="AI34" i="1"/>
  <c r="AH34" i="1"/>
  <c r="AG34" i="1"/>
  <c r="AF34" i="1"/>
  <c r="AE34" i="1"/>
  <c r="AD34" i="1"/>
  <c r="AC34" i="1"/>
  <c r="AB34" i="1"/>
  <c r="AA34" i="1"/>
  <c r="AI33" i="1"/>
  <c r="AH33" i="1"/>
  <c r="AG33" i="1"/>
  <c r="AF33" i="1"/>
  <c r="AE33" i="1"/>
  <c r="AD33" i="1"/>
  <c r="AC33" i="1"/>
  <c r="AA33" i="1"/>
  <c r="AI28" i="1"/>
  <c r="AH28" i="1"/>
  <c r="AG28" i="1"/>
  <c r="AF28" i="1"/>
  <c r="AE28" i="1"/>
  <c r="AD28" i="1"/>
  <c r="AC28" i="1"/>
  <c r="AB28" i="1"/>
  <c r="Z28" i="1"/>
  <c r="W34" i="1"/>
  <c r="V34" i="1"/>
  <c r="U34" i="1"/>
  <c r="T34" i="1"/>
  <c r="R34" i="1"/>
  <c r="Q34" i="1"/>
  <c r="P34" i="1"/>
  <c r="O34" i="1"/>
  <c r="W33" i="1"/>
  <c r="V33" i="1"/>
  <c r="U33" i="1"/>
  <c r="T33" i="1"/>
  <c r="R33" i="1"/>
  <c r="Q33" i="1"/>
  <c r="P33" i="1"/>
  <c r="O33" i="1"/>
  <c r="W28" i="1"/>
  <c r="V28" i="1"/>
  <c r="U28" i="1"/>
  <c r="T28" i="1"/>
  <c r="S28" i="1"/>
  <c r="R28" i="1"/>
  <c r="Q28" i="1"/>
  <c r="P28" i="1"/>
  <c r="N28" i="1"/>
  <c r="K30" i="1"/>
  <c r="K31" i="1"/>
  <c r="K32" i="1"/>
  <c r="K34" i="1"/>
  <c r="J30" i="1"/>
  <c r="J31" i="1"/>
  <c r="J32" i="1"/>
  <c r="J34" i="1"/>
  <c r="I30" i="1"/>
  <c r="I31" i="1"/>
  <c r="I32" i="1"/>
  <c r="I34" i="1"/>
  <c r="H30" i="1"/>
  <c r="H31" i="1"/>
  <c r="H32" i="1"/>
  <c r="H34" i="1"/>
  <c r="G34" i="1"/>
  <c r="F30" i="1"/>
  <c r="F31" i="1"/>
  <c r="F32" i="1"/>
  <c r="F34" i="1"/>
  <c r="E30" i="1"/>
  <c r="E31" i="1"/>
  <c r="E32" i="1"/>
  <c r="E34" i="1"/>
  <c r="D30" i="1"/>
  <c r="D31" i="1"/>
  <c r="D32" i="1"/>
  <c r="D34" i="1"/>
  <c r="C28" i="1"/>
  <c r="C30" i="1"/>
  <c r="C31" i="1"/>
  <c r="C32" i="1"/>
  <c r="C34" i="1"/>
  <c r="K33" i="1"/>
  <c r="J33" i="1"/>
  <c r="I33" i="1"/>
  <c r="H33" i="1"/>
  <c r="G33" i="1"/>
  <c r="F33" i="1"/>
  <c r="E33" i="1"/>
  <c r="D33" i="1"/>
  <c r="C33" i="1"/>
  <c r="K28" i="1"/>
  <c r="J28" i="1"/>
  <c r="I28" i="1"/>
  <c r="H28" i="1"/>
  <c r="G28" i="1"/>
  <c r="F28" i="1"/>
  <c r="E28" i="1"/>
  <c r="D28" i="1"/>
  <c r="B28" i="1"/>
  <c r="AI15" i="1"/>
  <c r="AI14" i="1"/>
  <c r="AI13" i="1"/>
  <c r="AH15" i="1"/>
  <c r="AH14" i="1"/>
  <c r="AH13" i="1"/>
  <c r="AG15" i="1"/>
  <c r="AG14" i="1"/>
  <c r="AG13" i="1"/>
  <c r="AF15" i="1"/>
  <c r="AF14" i="1"/>
  <c r="AF13" i="1"/>
  <c r="AD15" i="1"/>
  <c r="AD14" i="1"/>
  <c r="AD13" i="1"/>
  <c r="AC15" i="1"/>
  <c r="AC14" i="1"/>
  <c r="AC13" i="1"/>
  <c r="AB15" i="1"/>
  <c r="AB14" i="1"/>
  <c r="AB13" i="1"/>
  <c r="AA11" i="1"/>
  <c r="AA15" i="1"/>
  <c r="AA14" i="1"/>
  <c r="AA13" i="1"/>
  <c r="AI17" i="1"/>
  <c r="AH17" i="1"/>
  <c r="AG17" i="1"/>
  <c r="AF17" i="1"/>
  <c r="AE17" i="1"/>
  <c r="AD17" i="1"/>
  <c r="AC17" i="1"/>
  <c r="AB17" i="1"/>
  <c r="AA17" i="1"/>
  <c r="AI16" i="1"/>
  <c r="AH16" i="1"/>
  <c r="AG16" i="1"/>
  <c r="AF16" i="1"/>
  <c r="AE16" i="1"/>
  <c r="AD16" i="1"/>
  <c r="AC16" i="1"/>
  <c r="AB16" i="1"/>
  <c r="AA16" i="1"/>
  <c r="AI11" i="1"/>
  <c r="AH11" i="1"/>
  <c r="AG11" i="1"/>
  <c r="AF11" i="1"/>
  <c r="AE11" i="1"/>
  <c r="AD11" i="1"/>
  <c r="AC11" i="1"/>
  <c r="AB11" i="1"/>
  <c r="Z11" i="1"/>
  <c r="W15" i="1"/>
  <c r="W14" i="1"/>
  <c r="W13" i="1"/>
  <c r="V15" i="1"/>
  <c r="V14" i="1"/>
  <c r="V13" i="1"/>
  <c r="U15" i="1"/>
  <c r="U14" i="1"/>
  <c r="U13" i="1"/>
  <c r="T15" i="1"/>
  <c r="T14" i="1"/>
  <c r="T13" i="1"/>
  <c r="R13" i="1"/>
  <c r="R14" i="1"/>
  <c r="R15" i="1"/>
  <c r="R16" i="1"/>
  <c r="Q15" i="1"/>
  <c r="Q14" i="1"/>
  <c r="Q13" i="1"/>
  <c r="P15" i="1"/>
  <c r="P14" i="1"/>
  <c r="P13" i="1"/>
  <c r="O11" i="1"/>
  <c r="O13" i="1"/>
  <c r="O14" i="1"/>
  <c r="O15" i="1"/>
  <c r="O17" i="1"/>
  <c r="W17" i="1"/>
  <c r="V17" i="1"/>
  <c r="U17" i="1"/>
  <c r="T17" i="1"/>
  <c r="S17" i="1"/>
  <c r="R17" i="1"/>
  <c r="Q17" i="1"/>
  <c r="P17" i="1"/>
  <c r="W16" i="1"/>
  <c r="V16" i="1"/>
  <c r="U16" i="1"/>
  <c r="T16" i="1"/>
  <c r="S16" i="1"/>
  <c r="Q16" i="1"/>
  <c r="P16" i="1"/>
  <c r="O16" i="1"/>
  <c r="W11" i="1"/>
  <c r="V11" i="1"/>
  <c r="U11" i="1"/>
  <c r="T11" i="1"/>
  <c r="S11" i="1"/>
  <c r="R11" i="1"/>
  <c r="Q11" i="1"/>
  <c r="P11" i="1"/>
  <c r="N11" i="1"/>
  <c r="K13" i="1"/>
  <c r="K14" i="1"/>
  <c r="K15" i="1"/>
  <c r="K17" i="1"/>
  <c r="J13" i="1"/>
  <c r="J14" i="1"/>
  <c r="J15" i="1"/>
  <c r="J17" i="1"/>
  <c r="I13" i="1"/>
  <c r="I14" i="1"/>
  <c r="I15" i="1"/>
  <c r="I17" i="1"/>
  <c r="H13" i="1"/>
  <c r="H14" i="1"/>
  <c r="H15" i="1"/>
  <c r="H17" i="1"/>
  <c r="G17" i="1"/>
  <c r="F13" i="1"/>
  <c r="F14" i="1"/>
  <c r="F15" i="1"/>
  <c r="F17" i="1"/>
  <c r="E13" i="1"/>
  <c r="E14" i="1"/>
  <c r="E15" i="1"/>
  <c r="E17" i="1"/>
  <c r="D13" i="1"/>
  <c r="D14" i="1"/>
  <c r="D15" i="1"/>
  <c r="D17" i="1"/>
  <c r="C11" i="1"/>
  <c r="C13" i="1"/>
  <c r="C14" i="1"/>
  <c r="C15" i="1"/>
  <c r="C17" i="1"/>
  <c r="K16" i="1"/>
  <c r="J16" i="1"/>
  <c r="I16" i="1"/>
  <c r="H16" i="1"/>
  <c r="G16" i="1"/>
  <c r="F16" i="1"/>
  <c r="E16" i="1"/>
  <c r="D16" i="1"/>
  <c r="C16" i="1"/>
  <c r="K11" i="1"/>
  <c r="J11" i="1"/>
  <c r="I11" i="1"/>
  <c r="H11" i="1"/>
  <c r="G11" i="1"/>
  <c r="F11" i="1"/>
  <c r="E11" i="1"/>
  <c r="D11" i="1"/>
  <c r="B11" i="1"/>
  <c r="F18" i="1"/>
  <c r="K18" i="1"/>
  <c r="K19" i="1"/>
  <c r="F35" i="1"/>
  <c r="K35" i="1"/>
  <c r="K36" i="1"/>
  <c r="F51" i="1"/>
  <c r="K51" i="1"/>
  <c r="K52" i="1"/>
</calcChain>
</file>

<file path=xl/sharedStrings.xml><?xml version="1.0" encoding="utf-8"?>
<sst xmlns="http://schemas.openxmlformats.org/spreadsheetml/2006/main" count="259" uniqueCount="41">
  <si>
    <t>KE39</t>
  </si>
  <si>
    <t>DMSO</t>
  </si>
  <si>
    <t>100 nM GSK</t>
  </si>
  <si>
    <t>Mock</t>
  </si>
  <si>
    <t>NTsiRNA</t>
  </si>
  <si>
    <t>siSOS1</t>
  </si>
  <si>
    <t>siSOS2</t>
  </si>
  <si>
    <t>siSOS1/2</t>
  </si>
  <si>
    <t>AVG</t>
  </si>
  <si>
    <t>Fold Change</t>
  </si>
  <si>
    <t>Sd</t>
  </si>
  <si>
    <t>Ttest</t>
  </si>
  <si>
    <t>Figure 3b: Cell Viability Assay (siSOS1/2--&gt; GSK)</t>
  </si>
  <si>
    <t>Experiment#1 (Representative Figure)</t>
  </si>
  <si>
    <t>HUG1N</t>
  </si>
  <si>
    <t>SD</t>
  </si>
  <si>
    <t>GSU</t>
  </si>
  <si>
    <t>KE39 NTshRNA</t>
  </si>
  <si>
    <t>KE39 shSOS1</t>
  </si>
  <si>
    <t>GSK</t>
  </si>
  <si>
    <t>Negative</t>
  </si>
  <si>
    <t>Positive</t>
  </si>
  <si>
    <t>(-DOX)</t>
  </si>
  <si>
    <t>(+DOX)</t>
  </si>
  <si>
    <t>Experiment#1 (Representative Graph)</t>
  </si>
  <si>
    <t>CAT12</t>
  </si>
  <si>
    <t>TTEST</t>
  </si>
  <si>
    <t>Experiment#1 (representative Graph)</t>
  </si>
  <si>
    <t>Experiment#2 (representative Graph)</t>
  </si>
  <si>
    <t>Experiment#3 (representative Graph)</t>
  </si>
  <si>
    <t xml:space="preserve">Figure 3d: GLISA data </t>
  </si>
  <si>
    <t>NTshRNA + Vehicle</t>
  </si>
  <si>
    <t>NTshRNA + GSK1120212</t>
  </si>
  <si>
    <t>shSOS + Vehicle</t>
  </si>
  <si>
    <t>shSOS + GSK1120212</t>
  </si>
  <si>
    <t>GSU xenograft tumors</t>
  </si>
  <si>
    <t>Figure 3e: Xenograft data showing % change in tumor volume relative to baseline</t>
  </si>
  <si>
    <t>KE39 xenograft tumors</t>
  </si>
  <si>
    <t>Figure 3g: % Cell Viability of CAT12 transfected with siSOS1/2 and treated with GSK1120212</t>
  </si>
  <si>
    <t>CAT12 xenograft tumors</t>
  </si>
  <si>
    <t>Figure 3i: Xenograft data showing % change in tumor volume relative to 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</si>
</sst>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0" fillId="2" borderId="0" xfId="0" applyFill="1"/>
    <xf numFmtId="0" fontId="0" fillId="0" borderId="0" xfId="0" applyFill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workbookViewId="0">
      <selection activeCell="AI50" sqref="AI50"/>
    </sheetView>
  </sheetViews>
  <sheetFormatPr defaultColWidth="11.19921875" defaultRowHeight="15.6" x14ac:dyDescent="0.3"/>
  <sheetData>
    <row r="1" spans="1:35" x14ac:dyDescent="0.3">
      <c r="A1" s="2" t="s">
        <v>12</v>
      </c>
    </row>
    <row r="4" spans="1:35" x14ac:dyDescent="0.3">
      <c r="A4" s="2" t="s">
        <v>13</v>
      </c>
    </row>
    <row r="6" spans="1:35" x14ac:dyDescent="0.3">
      <c r="A6" s="2" t="s">
        <v>0</v>
      </c>
      <c r="B6" t="s">
        <v>1</v>
      </c>
      <c r="G6" t="s">
        <v>2</v>
      </c>
      <c r="M6" t="s">
        <v>0</v>
      </c>
      <c r="N6" t="s">
        <v>1</v>
      </c>
      <c r="S6" t="s">
        <v>2</v>
      </c>
      <c r="Y6" t="s">
        <v>0</v>
      </c>
      <c r="Z6" t="s">
        <v>1</v>
      </c>
      <c r="AE6" t="s">
        <v>2</v>
      </c>
    </row>
    <row r="7" spans="1:35" x14ac:dyDescent="0.3">
      <c r="B7" t="s">
        <v>3</v>
      </c>
      <c r="C7" t="s">
        <v>4</v>
      </c>
      <c r="D7" t="s">
        <v>5</v>
      </c>
      <c r="E7" t="s">
        <v>6</v>
      </c>
      <c r="F7" t="s">
        <v>7</v>
      </c>
      <c r="G7" t="s">
        <v>3</v>
      </c>
      <c r="H7" t="s">
        <v>4</v>
      </c>
      <c r="I7" t="s">
        <v>5</v>
      </c>
      <c r="J7" t="s">
        <v>6</v>
      </c>
      <c r="K7" t="s">
        <v>7</v>
      </c>
      <c r="N7" t="s">
        <v>3</v>
      </c>
      <c r="O7" t="s">
        <v>4</v>
      </c>
      <c r="P7" t="s">
        <v>5</v>
      </c>
      <c r="Q7" t="s">
        <v>6</v>
      </c>
      <c r="R7" t="s">
        <v>7</v>
      </c>
      <c r="S7" t="s">
        <v>3</v>
      </c>
      <c r="T7" t="s">
        <v>4</v>
      </c>
      <c r="U7" t="s">
        <v>5</v>
      </c>
      <c r="V7" t="s">
        <v>6</v>
      </c>
      <c r="W7" t="s">
        <v>7</v>
      </c>
      <c r="Z7" t="s">
        <v>3</v>
      </c>
      <c r="AA7" t="s">
        <v>4</v>
      </c>
      <c r="AB7" t="s">
        <v>5</v>
      </c>
      <c r="AC7" t="s">
        <v>6</v>
      </c>
      <c r="AD7" t="s">
        <v>7</v>
      </c>
      <c r="AE7" t="s">
        <v>3</v>
      </c>
      <c r="AF7" t="s">
        <v>4</v>
      </c>
      <c r="AG7" t="s">
        <v>5</v>
      </c>
      <c r="AH7" t="s">
        <v>6</v>
      </c>
      <c r="AI7" t="s">
        <v>7</v>
      </c>
    </row>
    <row r="8" spans="1:35" x14ac:dyDescent="0.3">
      <c r="B8">
        <v>790052</v>
      </c>
      <c r="C8">
        <v>1228692</v>
      </c>
      <c r="D8">
        <v>687114</v>
      </c>
      <c r="E8">
        <v>1085451</v>
      </c>
      <c r="F8">
        <v>1093282</v>
      </c>
      <c r="G8">
        <v>727456</v>
      </c>
      <c r="H8">
        <v>805489</v>
      </c>
      <c r="I8">
        <v>440850</v>
      </c>
      <c r="J8">
        <v>570231</v>
      </c>
      <c r="K8">
        <v>305658</v>
      </c>
      <c r="N8">
        <v>553832</v>
      </c>
      <c r="O8">
        <v>587828</v>
      </c>
      <c r="P8">
        <v>383560</v>
      </c>
      <c r="Q8">
        <v>601524</v>
      </c>
      <c r="R8">
        <v>538909</v>
      </c>
      <c r="S8">
        <v>426206</v>
      </c>
      <c r="T8">
        <v>396070</v>
      </c>
      <c r="U8">
        <v>281436</v>
      </c>
      <c r="V8">
        <v>392196</v>
      </c>
      <c r="W8">
        <v>185253</v>
      </c>
      <c r="Z8">
        <v>698461</v>
      </c>
      <c r="AA8">
        <v>676279</v>
      </c>
      <c r="AB8">
        <v>577814</v>
      </c>
      <c r="AC8">
        <v>800136</v>
      </c>
      <c r="AD8">
        <v>668079</v>
      </c>
      <c r="AE8">
        <v>531572</v>
      </c>
      <c r="AF8">
        <v>632511</v>
      </c>
      <c r="AG8">
        <v>356004</v>
      </c>
      <c r="AH8">
        <v>443309</v>
      </c>
      <c r="AI8">
        <v>254181</v>
      </c>
    </row>
    <row r="9" spans="1:35" x14ac:dyDescent="0.3">
      <c r="B9">
        <v>949623</v>
      </c>
      <c r="C9">
        <v>1293973</v>
      </c>
      <c r="D9">
        <v>744092</v>
      </c>
      <c r="E9">
        <v>1252491</v>
      </c>
      <c r="F9">
        <v>1194649</v>
      </c>
      <c r="G9">
        <v>834070</v>
      </c>
      <c r="H9">
        <v>851471</v>
      </c>
      <c r="I9">
        <v>514282</v>
      </c>
      <c r="J9">
        <v>796768</v>
      </c>
      <c r="K9">
        <v>476498</v>
      </c>
      <c r="N9">
        <v>556802</v>
      </c>
      <c r="O9">
        <v>615873</v>
      </c>
      <c r="P9">
        <v>331701</v>
      </c>
      <c r="Q9">
        <v>604144</v>
      </c>
      <c r="R9">
        <v>593094</v>
      </c>
      <c r="S9">
        <v>471933</v>
      </c>
      <c r="T9">
        <v>443723</v>
      </c>
      <c r="U9">
        <v>305496</v>
      </c>
      <c r="V9">
        <v>375830</v>
      </c>
      <c r="W9">
        <v>184556</v>
      </c>
      <c r="Z9">
        <v>750270</v>
      </c>
      <c r="AA9">
        <v>770717</v>
      </c>
      <c r="AB9">
        <v>519811</v>
      </c>
      <c r="AC9">
        <v>827622</v>
      </c>
      <c r="AD9">
        <v>688248</v>
      </c>
      <c r="AE9">
        <v>585896</v>
      </c>
      <c r="AF9">
        <v>531978</v>
      </c>
      <c r="AG9">
        <v>395235</v>
      </c>
      <c r="AH9">
        <v>495074</v>
      </c>
      <c r="AI9">
        <v>260664</v>
      </c>
    </row>
    <row r="10" spans="1:35" x14ac:dyDescent="0.3">
      <c r="B10">
        <v>1078846</v>
      </c>
      <c r="C10">
        <v>1262034</v>
      </c>
      <c r="D10">
        <v>785475</v>
      </c>
      <c r="E10">
        <v>1294268</v>
      </c>
      <c r="F10">
        <v>1226851</v>
      </c>
      <c r="G10">
        <v>890467</v>
      </c>
      <c r="H10">
        <v>962023</v>
      </c>
      <c r="I10">
        <v>615264</v>
      </c>
      <c r="J10">
        <v>754802</v>
      </c>
      <c r="K10">
        <v>285623</v>
      </c>
      <c r="N10">
        <v>577128</v>
      </c>
      <c r="O10">
        <v>630338</v>
      </c>
      <c r="P10">
        <v>334320</v>
      </c>
      <c r="Q10">
        <v>656642</v>
      </c>
      <c r="R10">
        <v>580569</v>
      </c>
      <c r="S10">
        <v>493934</v>
      </c>
      <c r="T10">
        <v>482937</v>
      </c>
      <c r="U10">
        <v>345464</v>
      </c>
      <c r="V10">
        <v>317568</v>
      </c>
      <c r="W10">
        <v>192906</v>
      </c>
      <c r="Z10">
        <v>868685</v>
      </c>
      <c r="AA10">
        <v>761688</v>
      </c>
      <c r="AB10">
        <v>558634</v>
      </c>
      <c r="AC10">
        <v>761454</v>
      </c>
      <c r="AD10">
        <v>724371</v>
      </c>
      <c r="AE10">
        <v>589792</v>
      </c>
      <c r="AF10">
        <v>574763</v>
      </c>
      <c r="AG10">
        <v>373465</v>
      </c>
      <c r="AH10">
        <v>495665</v>
      </c>
      <c r="AI10">
        <v>263052</v>
      </c>
    </row>
    <row r="11" spans="1:35" x14ac:dyDescent="0.3">
      <c r="A11" t="s">
        <v>8</v>
      </c>
      <c r="B11" s="1">
        <f>AVERAGE(B8:B10)</f>
        <v>939507</v>
      </c>
      <c r="C11" s="1">
        <f t="shared" ref="C11:K11" si="0">AVERAGE(C8:C10)</f>
        <v>1261566.3333333333</v>
      </c>
      <c r="D11" s="1">
        <f t="shared" si="0"/>
        <v>738893.66666666663</v>
      </c>
      <c r="E11" s="1">
        <f t="shared" si="0"/>
        <v>1210736.6666666667</v>
      </c>
      <c r="F11" s="1">
        <f t="shared" si="0"/>
        <v>1171594</v>
      </c>
      <c r="G11" s="1">
        <f t="shared" si="0"/>
        <v>817331</v>
      </c>
      <c r="H11" s="1">
        <f t="shared" si="0"/>
        <v>872994.33333333337</v>
      </c>
      <c r="I11" s="1">
        <f t="shared" si="0"/>
        <v>523465.33333333331</v>
      </c>
      <c r="J11" s="1">
        <f t="shared" si="0"/>
        <v>707267</v>
      </c>
      <c r="K11" s="1">
        <f t="shared" si="0"/>
        <v>355926.33333333331</v>
      </c>
      <c r="M11" t="s">
        <v>8</v>
      </c>
      <c r="N11" s="1">
        <f>AVERAGE(N8:N10)</f>
        <v>562587.33333333337</v>
      </c>
      <c r="O11" s="1">
        <f t="shared" ref="O11:W11" si="1">AVERAGE(O8:O10)</f>
        <v>611346.33333333337</v>
      </c>
      <c r="P11" s="1">
        <f t="shared" si="1"/>
        <v>349860.33333333331</v>
      </c>
      <c r="Q11" s="1">
        <f t="shared" si="1"/>
        <v>620770</v>
      </c>
      <c r="R11" s="1">
        <f t="shared" si="1"/>
        <v>570857.33333333337</v>
      </c>
      <c r="S11" s="1">
        <f t="shared" si="1"/>
        <v>464024.33333333331</v>
      </c>
      <c r="T11" s="1">
        <f t="shared" si="1"/>
        <v>440910</v>
      </c>
      <c r="U11" s="1">
        <f t="shared" si="1"/>
        <v>310798.66666666669</v>
      </c>
      <c r="V11" s="1">
        <f t="shared" si="1"/>
        <v>361864.66666666669</v>
      </c>
      <c r="W11" s="1">
        <f t="shared" si="1"/>
        <v>187571.66666666666</v>
      </c>
      <c r="Y11" t="s">
        <v>8</v>
      </c>
      <c r="Z11" s="1">
        <f>AVERAGE(Z8:Z10)</f>
        <v>772472</v>
      </c>
      <c r="AA11" s="1">
        <f t="shared" ref="AA11:AI11" si="2">AVERAGE(AA8:AA10)</f>
        <v>736228</v>
      </c>
      <c r="AB11" s="1">
        <f t="shared" si="2"/>
        <v>552086.33333333337</v>
      </c>
      <c r="AC11" s="1">
        <f t="shared" si="2"/>
        <v>796404</v>
      </c>
      <c r="AD11" s="1">
        <f t="shared" si="2"/>
        <v>693566</v>
      </c>
      <c r="AE11" s="1">
        <f t="shared" si="2"/>
        <v>569086.66666666663</v>
      </c>
      <c r="AF11" s="1">
        <f t="shared" si="2"/>
        <v>579750.66666666663</v>
      </c>
      <c r="AG11" s="1">
        <f t="shared" si="2"/>
        <v>374901.33333333331</v>
      </c>
      <c r="AH11" s="1">
        <f t="shared" si="2"/>
        <v>478016</v>
      </c>
      <c r="AI11" s="1">
        <f t="shared" si="2"/>
        <v>259299</v>
      </c>
    </row>
    <row r="13" spans="1:35" x14ac:dyDescent="0.3">
      <c r="A13" t="s">
        <v>9</v>
      </c>
      <c r="C13">
        <f>C8/C11*100</f>
        <v>97.394165295575704</v>
      </c>
      <c r="D13">
        <f>D8/C8*100</f>
        <v>55.922395523044024</v>
      </c>
      <c r="E13">
        <f>E8/C8*100</f>
        <v>88.341992948599</v>
      </c>
      <c r="F13">
        <f>F8/C8*100</f>
        <v>88.979337376657455</v>
      </c>
      <c r="H13">
        <f>H8/C8*100</f>
        <v>65.556624442903512</v>
      </c>
      <c r="I13">
        <f>I8/C8*100</f>
        <v>35.879618325829419</v>
      </c>
      <c r="J13">
        <f>J8/C8*100</f>
        <v>46.409596546571471</v>
      </c>
      <c r="K13">
        <f>K8/C8*100</f>
        <v>24.8766981472981</v>
      </c>
      <c r="M13" t="s">
        <v>9</v>
      </c>
      <c r="O13">
        <f>O8/O11*100</f>
        <v>96.153026189737517</v>
      </c>
      <c r="P13">
        <f>P8/O8*100</f>
        <v>65.250379362670714</v>
      </c>
      <c r="Q13">
        <f>Q8/O8*100</f>
        <v>102.32993324577937</v>
      </c>
      <c r="R13">
        <f>R8/O8*100</f>
        <v>91.678007852637165</v>
      </c>
      <c r="T13">
        <f>T8/O8*100</f>
        <v>67.378552910034912</v>
      </c>
      <c r="U13">
        <f>U8/O8*100</f>
        <v>47.877270221901647</v>
      </c>
      <c r="V13">
        <f>V8/O8*100</f>
        <v>66.7195165932892</v>
      </c>
      <c r="W13">
        <f>W8/O8*100</f>
        <v>31.514830868893622</v>
      </c>
      <c r="Y13" t="s">
        <v>9</v>
      </c>
      <c r="AA13">
        <f>AA8/AA11*100</f>
        <v>91.857277908474003</v>
      </c>
      <c r="AB13">
        <f>AB8/AA8*100</f>
        <v>85.440180753801314</v>
      </c>
      <c r="AC13">
        <f>AC8/AA8*100</f>
        <v>118.31448263216808</v>
      </c>
      <c r="AD13">
        <f>AD8/AA8*100</f>
        <v>98.787482680964516</v>
      </c>
      <c r="AF13">
        <f>AF8/AA8*100</f>
        <v>93.528114875665224</v>
      </c>
      <c r="AG13">
        <f>AG8/AA8*100</f>
        <v>52.641587273891396</v>
      </c>
      <c r="AH13">
        <f>AH8/AA8*100</f>
        <v>65.551200022475925</v>
      </c>
      <c r="AI13">
        <f>AI8/AA8*100</f>
        <v>37.585227398751108</v>
      </c>
    </row>
    <row r="14" spans="1:35" x14ac:dyDescent="0.3">
      <c r="C14">
        <f>C9/C11*100</f>
        <v>102.56876438522589</v>
      </c>
      <c r="D14">
        <f t="shared" ref="D14:D15" si="3">D9/C9*100</f>
        <v>57.504445610534383</v>
      </c>
      <c r="E14">
        <f t="shared" ref="E14:E15" si="4">E9/C9*100</f>
        <v>96.794214407874051</v>
      </c>
      <c r="F14">
        <f t="shared" ref="F14:F15" si="5">F9/C9*100</f>
        <v>92.324105680721317</v>
      </c>
      <c r="H14">
        <f t="shared" ref="H14:H15" si="6">H9/C9*100</f>
        <v>65.802841326673743</v>
      </c>
      <c r="I14">
        <f t="shared" ref="I14:I15" si="7">I9/C9*100</f>
        <v>39.744415068938842</v>
      </c>
      <c r="J14">
        <f t="shared" ref="J14:J15" si="8">J9/C9*100</f>
        <v>61.575318804951884</v>
      </c>
      <c r="K14">
        <f t="shared" ref="K14:K15" si="9">K9/C9*100</f>
        <v>36.824415965402679</v>
      </c>
      <c r="O14">
        <f>O9/O11*100</f>
        <v>100.74044226976635</v>
      </c>
      <c r="P14">
        <f>P9/O9*100</f>
        <v>53.858668913883221</v>
      </c>
      <c r="Q14">
        <f>Q9/O9*100</f>
        <v>98.095548919988374</v>
      </c>
      <c r="R14">
        <f>R9/O9*100</f>
        <v>96.301347842818245</v>
      </c>
      <c r="T14">
        <f>T9/O9*100</f>
        <v>72.047808557933209</v>
      </c>
      <c r="U14">
        <f>U9/O9*100</f>
        <v>49.603733237209617</v>
      </c>
      <c r="V14">
        <f>V9/O9*100</f>
        <v>61.023944871751155</v>
      </c>
      <c r="W14">
        <f>W9/O9*100</f>
        <v>29.966567782643498</v>
      </c>
      <c r="AA14">
        <f>AA9/AA11*100</f>
        <v>104.68455424134915</v>
      </c>
      <c r="AB14">
        <f>AB9/AA9*100</f>
        <v>67.445119285029392</v>
      </c>
      <c r="AC14">
        <f>AC9/AA9*100</f>
        <v>107.38338456268643</v>
      </c>
      <c r="AD14">
        <f>AD9/AA9*100</f>
        <v>89.299704041820789</v>
      </c>
      <c r="AF14">
        <f>AF9/AA9*100</f>
        <v>69.023779156292136</v>
      </c>
      <c r="AG14">
        <f>AG9/AA9*100</f>
        <v>51.281469073602892</v>
      </c>
      <c r="AH14">
        <f>AH9/AA9*100</f>
        <v>64.235510570027657</v>
      </c>
      <c r="AI14">
        <f>AI9/AA9*100</f>
        <v>33.820974495177872</v>
      </c>
    </row>
    <row r="15" spans="1:35" x14ac:dyDescent="0.3">
      <c r="C15">
        <f>C10/C11*100</f>
        <v>100.03707031919843</v>
      </c>
      <c r="D15">
        <f t="shared" si="3"/>
        <v>62.2388144851882</v>
      </c>
      <c r="E15">
        <f t="shared" si="4"/>
        <v>102.55413087127604</v>
      </c>
      <c r="F15">
        <f t="shared" si="5"/>
        <v>97.212198720478213</v>
      </c>
      <c r="H15">
        <f t="shared" si="6"/>
        <v>76.227978010101154</v>
      </c>
      <c r="I15">
        <f t="shared" si="7"/>
        <v>48.751776893490984</v>
      </c>
      <c r="J15">
        <f t="shared" si="8"/>
        <v>59.808372833061554</v>
      </c>
      <c r="K15">
        <f t="shared" si="9"/>
        <v>22.631957617623613</v>
      </c>
      <c r="O15">
        <f>O10/O11*100</f>
        <v>103.10653154049614</v>
      </c>
      <c r="P15">
        <f>P10/O10*100</f>
        <v>53.038211245395331</v>
      </c>
      <c r="Q15">
        <f>Q10/O10*100</f>
        <v>104.17299924802248</v>
      </c>
      <c r="R15">
        <f>R10/O10*100</f>
        <v>92.104394785020105</v>
      </c>
      <c r="T15">
        <f>T10/O10*100</f>
        <v>76.615561809695748</v>
      </c>
      <c r="U15">
        <f>U10/O10*100</f>
        <v>54.806151620241842</v>
      </c>
      <c r="V15">
        <f>V10/O10*100</f>
        <v>50.380589461526995</v>
      </c>
      <c r="W15">
        <f>W10/O10*100</f>
        <v>30.603580935942304</v>
      </c>
      <c r="AA15">
        <f>AA10/AA11*100</f>
        <v>103.45816785017685</v>
      </c>
      <c r="AB15">
        <f>AB10/AA10*100</f>
        <v>73.341578178991924</v>
      </c>
      <c r="AC15">
        <f>AC10/AA10*100</f>
        <v>99.969278759807167</v>
      </c>
      <c r="AD15">
        <f>AD10/AA10*100</f>
        <v>95.100749913350342</v>
      </c>
      <c r="AF15">
        <f>AF10/AA10*100</f>
        <v>75.459111867326257</v>
      </c>
      <c r="AG15">
        <f>AG10/AA10*100</f>
        <v>49.031230635115691</v>
      </c>
      <c r="AH15">
        <f>AH10/AA10*100</f>
        <v>65.074544958040562</v>
      </c>
      <c r="AI15">
        <f>AI10/AA10*100</f>
        <v>34.535400321391435</v>
      </c>
    </row>
    <row r="16" spans="1:35" x14ac:dyDescent="0.3">
      <c r="A16" t="s">
        <v>8</v>
      </c>
      <c r="C16" s="1">
        <f>AVERAGE(C13:C15)</f>
        <v>100.00000000000001</v>
      </c>
      <c r="D16" s="1">
        <f t="shared" ref="D16:K16" si="10">AVERAGE(D13:D15)</f>
        <v>58.555218539588871</v>
      </c>
      <c r="E16" s="1">
        <f t="shared" si="10"/>
        <v>95.896779409249689</v>
      </c>
      <c r="F16" s="1">
        <f t="shared" si="10"/>
        <v>92.838547259285676</v>
      </c>
      <c r="G16" s="1" t="e">
        <f t="shared" si="10"/>
        <v>#DIV/0!</v>
      </c>
      <c r="H16" s="1">
        <f t="shared" si="10"/>
        <v>69.195814593226132</v>
      </c>
      <c r="I16" s="1">
        <f t="shared" si="10"/>
        <v>41.458603429419746</v>
      </c>
      <c r="J16" s="1">
        <f t="shared" si="10"/>
        <v>55.931096061528308</v>
      </c>
      <c r="K16" s="1">
        <f t="shared" si="10"/>
        <v>28.111023910108131</v>
      </c>
      <c r="M16" t="s">
        <v>8</v>
      </c>
      <c r="O16" s="1">
        <f>AVERAGE(O13:O15)</f>
        <v>100</v>
      </c>
      <c r="P16" s="1">
        <f t="shared" ref="P16:W16" si="11">AVERAGE(P13:P15)</f>
        <v>57.382419840649753</v>
      </c>
      <c r="Q16" s="1">
        <f t="shared" si="11"/>
        <v>101.53282713793006</v>
      </c>
      <c r="R16" s="1">
        <f>AVERAGE(R13:R15)</f>
        <v>93.361250160158491</v>
      </c>
      <c r="S16" s="1" t="e">
        <f t="shared" si="11"/>
        <v>#DIV/0!</v>
      </c>
      <c r="T16" s="1">
        <f t="shared" si="11"/>
        <v>72.013974425887952</v>
      </c>
      <c r="U16" s="1">
        <f t="shared" si="11"/>
        <v>50.762385026451035</v>
      </c>
      <c r="V16" s="1">
        <f t="shared" si="11"/>
        <v>59.374683642189119</v>
      </c>
      <c r="W16" s="1">
        <f t="shared" si="11"/>
        <v>30.694993195826473</v>
      </c>
      <c r="Y16" t="s">
        <v>8</v>
      </c>
      <c r="AA16" s="1">
        <f>AVERAGE(AA13:AA15)</f>
        <v>100</v>
      </c>
      <c r="AB16" s="1">
        <f t="shared" ref="AB16:AI16" si="12">AVERAGE(AB13:AB15)</f>
        <v>75.408959405940877</v>
      </c>
      <c r="AC16" s="1">
        <f t="shared" si="12"/>
        <v>108.55571531822056</v>
      </c>
      <c r="AD16" s="1">
        <f t="shared" si="12"/>
        <v>94.395978878711887</v>
      </c>
      <c r="AE16" s="1" t="e">
        <f t="shared" si="12"/>
        <v>#DIV/0!</v>
      </c>
      <c r="AF16" s="1">
        <f t="shared" si="12"/>
        <v>79.337001966427877</v>
      </c>
      <c r="AG16" s="1">
        <f t="shared" si="12"/>
        <v>50.984762327536657</v>
      </c>
      <c r="AH16" s="1">
        <f t="shared" si="12"/>
        <v>64.953751850181391</v>
      </c>
      <c r="AI16" s="1">
        <f t="shared" si="12"/>
        <v>35.313867405106805</v>
      </c>
    </row>
    <row r="17" spans="1:35" x14ac:dyDescent="0.3">
      <c r="A17" t="s">
        <v>10</v>
      </c>
      <c r="C17" s="1">
        <f>STDEV(C13:C15)</f>
        <v>2.5874987132511271</v>
      </c>
      <c r="D17" s="1">
        <f t="shared" ref="D17:K17" si="13">STDEV(D13:D15)</f>
        <v>3.2866974210685926</v>
      </c>
      <c r="E17" s="1">
        <f t="shared" si="13"/>
        <v>7.1484444647675387</v>
      </c>
      <c r="F17" s="1">
        <f t="shared" si="13"/>
        <v>4.1404696690063272</v>
      </c>
      <c r="G17" s="1" t="e">
        <f t="shared" si="13"/>
        <v>#DIV/0!</v>
      </c>
      <c r="H17" s="1">
        <f t="shared" si="13"/>
        <v>6.0912763383128397</v>
      </c>
      <c r="I17" s="1">
        <f t="shared" si="13"/>
        <v>6.6050698595216808</v>
      </c>
      <c r="J17" s="1">
        <f t="shared" si="13"/>
        <v>8.2930536762332654</v>
      </c>
      <c r="K17" s="1">
        <f t="shared" si="13"/>
        <v>7.6290311208791994</v>
      </c>
      <c r="M17" t="s">
        <v>10</v>
      </c>
      <c r="O17" s="1">
        <f>STDEV(O13:O15)</f>
        <v>3.5353925145448475</v>
      </c>
      <c r="P17" s="1">
        <f t="shared" ref="P17:W17" si="14">STDEV(P13:P15)</f>
        <v>6.8261905904073137</v>
      </c>
      <c r="Q17" s="1">
        <f t="shared" si="14"/>
        <v>3.1161489426547715</v>
      </c>
      <c r="R17" s="1">
        <f t="shared" si="14"/>
        <v>2.555109046931777</v>
      </c>
      <c r="S17" s="1" t="e">
        <f t="shared" si="14"/>
        <v>#DIV/0!</v>
      </c>
      <c r="T17" s="1">
        <f t="shared" si="14"/>
        <v>4.6185973968805527</v>
      </c>
      <c r="U17" s="1">
        <f t="shared" si="14"/>
        <v>3.6068275304761177</v>
      </c>
      <c r="V17" s="1">
        <f t="shared" si="14"/>
        <v>8.2933818136367528</v>
      </c>
      <c r="W17" s="1">
        <f t="shared" si="14"/>
        <v>0.77816887434800297</v>
      </c>
      <c r="Y17" t="s">
        <v>10</v>
      </c>
      <c r="AA17" s="2">
        <f>STDEV(AA13:AA15)</f>
        <v>7.0784142426098713</v>
      </c>
      <c r="AB17" s="2">
        <f t="shared" ref="AB17:AI17" si="15">STDEV(AB13:AB15)</f>
        <v>9.1739363508461125</v>
      </c>
      <c r="AC17" s="2">
        <f t="shared" si="15"/>
        <v>9.2286183055699009</v>
      </c>
      <c r="AD17" s="2">
        <f t="shared" si="15"/>
        <v>4.7829920065579268</v>
      </c>
      <c r="AE17" s="2" t="e">
        <f t="shared" si="15"/>
        <v>#DIV/0!</v>
      </c>
      <c r="AF17" s="2">
        <f t="shared" si="15"/>
        <v>12.704099376873081</v>
      </c>
      <c r="AG17" s="2">
        <f t="shared" si="15"/>
        <v>1.823374600749627</v>
      </c>
      <c r="AH17" s="2">
        <f t="shared" si="15"/>
        <v>0.66611028741539158</v>
      </c>
      <c r="AI17" s="2">
        <f t="shared" si="15"/>
        <v>1.9992269082913325</v>
      </c>
    </row>
    <row r="18" spans="1:35" x14ac:dyDescent="0.3">
      <c r="A18" t="s">
        <v>11</v>
      </c>
      <c r="F18">
        <f>_xlfn.T.TEST(F13:F15,C13:C15,1,2)</f>
        <v>3.1973105048999265E-2</v>
      </c>
      <c r="K18">
        <f>_xlfn.T.TEST(K13:K15,H13:H15,1,2)</f>
        <v>9.4140225133021612E-4</v>
      </c>
    </row>
    <row r="19" spans="1:35" x14ac:dyDescent="0.3">
      <c r="K19">
        <f>_xlfn.T.TEST(K13:K15,F13:F15,1,2)</f>
        <v>1.0362842337605197E-4</v>
      </c>
    </row>
    <row r="22" spans="1:35" x14ac:dyDescent="0.3">
      <c r="A22" s="2" t="s">
        <v>13</v>
      </c>
    </row>
    <row r="23" spans="1:35" x14ac:dyDescent="0.3">
      <c r="A23" s="2" t="s">
        <v>14</v>
      </c>
      <c r="B23" t="s">
        <v>1</v>
      </c>
      <c r="G23" t="s">
        <v>2</v>
      </c>
      <c r="M23" t="s">
        <v>14</v>
      </c>
      <c r="N23" t="s">
        <v>1</v>
      </c>
      <c r="S23" t="s">
        <v>2</v>
      </c>
      <c r="Y23" t="s">
        <v>14</v>
      </c>
      <c r="Z23" t="s">
        <v>1</v>
      </c>
      <c r="AE23" t="s">
        <v>2</v>
      </c>
    </row>
    <row r="24" spans="1:35" x14ac:dyDescent="0.3">
      <c r="B24" t="s">
        <v>3</v>
      </c>
      <c r="C24" t="s">
        <v>4</v>
      </c>
      <c r="D24" t="s">
        <v>5</v>
      </c>
      <c r="E24" t="s">
        <v>6</v>
      </c>
      <c r="F24" t="s">
        <v>7</v>
      </c>
      <c r="G24" t="s">
        <v>3</v>
      </c>
      <c r="H24" t="s">
        <v>4</v>
      </c>
      <c r="I24" t="s">
        <v>5</v>
      </c>
      <c r="J24" t="s">
        <v>6</v>
      </c>
      <c r="K24" t="s">
        <v>7</v>
      </c>
      <c r="N24" t="s">
        <v>3</v>
      </c>
      <c r="O24" t="s">
        <v>4</v>
      </c>
      <c r="P24" t="s">
        <v>5</v>
      </c>
      <c r="Q24" t="s">
        <v>6</v>
      </c>
      <c r="R24" t="s">
        <v>7</v>
      </c>
      <c r="S24" t="s">
        <v>3</v>
      </c>
      <c r="T24" t="s">
        <v>4</v>
      </c>
      <c r="U24" t="s">
        <v>5</v>
      </c>
      <c r="V24" t="s">
        <v>6</v>
      </c>
      <c r="W24" t="s">
        <v>7</v>
      </c>
      <c r="Z24" t="s">
        <v>3</v>
      </c>
      <c r="AA24" t="s">
        <v>4</v>
      </c>
      <c r="AB24" t="s">
        <v>5</v>
      </c>
      <c r="AC24" t="s">
        <v>6</v>
      </c>
      <c r="AD24" t="s">
        <v>7</v>
      </c>
      <c r="AE24" t="s">
        <v>3</v>
      </c>
      <c r="AF24" t="s">
        <v>4</v>
      </c>
      <c r="AG24" t="s">
        <v>5</v>
      </c>
      <c r="AH24" t="s">
        <v>6</v>
      </c>
      <c r="AI24" t="s">
        <v>7</v>
      </c>
    </row>
    <row r="25" spans="1:35" x14ac:dyDescent="0.3">
      <c r="B25">
        <v>631968</v>
      </c>
      <c r="C25">
        <v>728198</v>
      </c>
      <c r="D25">
        <v>505245</v>
      </c>
      <c r="E25">
        <v>352724</v>
      </c>
      <c r="F25">
        <v>401985</v>
      </c>
      <c r="G25">
        <v>674435</v>
      </c>
      <c r="H25">
        <v>654985</v>
      </c>
      <c r="I25">
        <v>493896</v>
      </c>
      <c r="J25">
        <v>233198</v>
      </c>
      <c r="K25">
        <v>149042</v>
      </c>
      <c r="N25">
        <v>504728</v>
      </c>
      <c r="O25">
        <v>759037</v>
      </c>
      <c r="P25">
        <v>604774</v>
      </c>
      <c r="Q25">
        <v>255681</v>
      </c>
      <c r="R25">
        <v>314204</v>
      </c>
      <c r="S25">
        <v>475718</v>
      </c>
      <c r="T25">
        <v>696107</v>
      </c>
      <c r="U25">
        <v>531678</v>
      </c>
      <c r="V25">
        <v>169362</v>
      </c>
      <c r="W25">
        <v>27937</v>
      </c>
      <c r="Z25">
        <v>631968</v>
      </c>
      <c r="AA25">
        <v>728198</v>
      </c>
      <c r="AB25">
        <v>505245</v>
      </c>
      <c r="AC25">
        <v>352724</v>
      </c>
      <c r="AD25">
        <v>401985</v>
      </c>
      <c r="AE25">
        <v>378746</v>
      </c>
      <c r="AF25">
        <v>514246</v>
      </c>
      <c r="AG25">
        <v>394014</v>
      </c>
      <c r="AH25">
        <v>211377</v>
      </c>
      <c r="AI25">
        <v>95962</v>
      </c>
    </row>
    <row r="26" spans="1:35" x14ac:dyDescent="0.3">
      <c r="B26">
        <v>725391</v>
      </c>
      <c r="C26">
        <v>850244</v>
      </c>
      <c r="D26">
        <v>604050</v>
      </c>
      <c r="E26">
        <v>431314</v>
      </c>
      <c r="F26">
        <v>369615</v>
      </c>
      <c r="G26">
        <v>734168</v>
      </c>
      <c r="H26">
        <v>672224</v>
      </c>
      <c r="I26">
        <v>504812</v>
      </c>
      <c r="J26">
        <v>268357</v>
      </c>
      <c r="K26">
        <v>191456</v>
      </c>
      <c r="N26">
        <v>552355</v>
      </c>
      <c r="O26">
        <v>937952</v>
      </c>
      <c r="P26">
        <v>620487</v>
      </c>
      <c r="Q26">
        <v>339143</v>
      </c>
      <c r="R26">
        <v>376626</v>
      </c>
      <c r="S26">
        <v>536033</v>
      </c>
      <c r="T26">
        <v>672155</v>
      </c>
      <c r="U26">
        <v>564819</v>
      </c>
      <c r="V26">
        <v>180978</v>
      </c>
      <c r="W26">
        <v>47917</v>
      </c>
      <c r="Z26">
        <v>725391</v>
      </c>
      <c r="AA26">
        <v>850244</v>
      </c>
      <c r="AB26">
        <v>604050</v>
      </c>
      <c r="AC26">
        <v>431314</v>
      </c>
      <c r="AD26">
        <v>369615</v>
      </c>
      <c r="AE26">
        <v>321481</v>
      </c>
      <c r="AF26">
        <v>575671</v>
      </c>
      <c r="AG26">
        <v>384573</v>
      </c>
      <c r="AH26">
        <v>196007</v>
      </c>
      <c r="AI26">
        <v>95085</v>
      </c>
    </row>
    <row r="27" spans="1:35" x14ac:dyDescent="0.3">
      <c r="B27">
        <v>1011656</v>
      </c>
      <c r="C27">
        <v>910204</v>
      </c>
      <c r="D27">
        <v>709883</v>
      </c>
      <c r="E27">
        <v>432412</v>
      </c>
      <c r="F27">
        <v>462965</v>
      </c>
      <c r="G27">
        <v>771424</v>
      </c>
      <c r="H27">
        <v>694368</v>
      </c>
      <c r="I27">
        <v>518016</v>
      </c>
      <c r="J27">
        <v>322194</v>
      </c>
      <c r="K27">
        <v>174594</v>
      </c>
      <c r="N27">
        <v>706417</v>
      </c>
      <c r="O27">
        <v>913519</v>
      </c>
      <c r="P27">
        <v>548630</v>
      </c>
      <c r="Q27">
        <v>384365</v>
      </c>
      <c r="R27">
        <v>336193</v>
      </c>
      <c r="S27">
        <v>527915</v>
      </c>
      <c r="T27">
        <v>503907</v>
      </c>
      <c r="U27">
        <v>315291</v>
      </c>
      <c r="V27">
        <v>197750</v>
      </c>
      <c r="W27">
        <v>75029</v>
      </c>
      <c r="Z27">
        <v>1011656</v>
      </c>
      <c r="AA27">
        <v>910204</v>
      </c>
      <c r="AB27">
        <v>709883</v>
      </c>
      <c r="AC27">
        <v>432412</v>
      </c>
      <c r="AD27">
        <v>462965</v>
      </c>
      <c r="AE27">
        <v>298233</v>
      </c>
      <c r="AF27">
        <v>570424</v>
      </c>
      <c r="AG27">
        <v>392162</v>
      </c>
      <c r="AH27">
        <v>179091</v>
      </c>
      <c r="AI27">
        <v>90015</v>
      </c>
    </row>
    <row r="28" spans="1:35" x14ac:dyDescent="0.3">
      <c r="A28" t="s">
        <v>8</v>
      </c>
      <c r="B28" s="1">
        <f>AVERAGE(B25:B27)</f>
        <v>789671.66666666663</v>
      </c>
      <c r="C28" s="1">
        <f t="shared" ref="C28:K28" si="16">AVERAGE(C25:C27)</f>
        <v>829548.66666666663</v>
      </c>
      <c r="D28" s="1">
        <f t="shared" si="16"/>
        <v>606392.66666666663</v>
      </c>
      <c r="E28" s="1">
        <f t="shared" si="16"/>
        <v>405483.33333333331</v>
      </c>
      <c r="F28" s="1">
        <f t="shared" si="16"/>
        <v>411521.66666666669</v>
      </c>
      <c r="G28" s="1">
        <f t="shared" si="16"/>
        <v>726675.66666666663</v>
      </c>
      <c r="H28" s="1">
        <f t="shared" si="16"/>
        <v>673859</v>
      </c>
      <c r="I28" s="1">
        <f t="shared" si="16"/>
        <v>505574.66666666669</v>
      </c>
      <c r="J28" s="1">
        <f t="shared" si="16"/>
        <v>274583</v>
      </c>
      <c r="K28" s="1">
        <f t="shared" si="16"/>
        <v>171697.33333333334</v>
      </c>
      <c r="M28" t="s">
        <v>8</v>
      </c>
      <c r="N28" s="1">
        <f>AVERAGE(N25:N27)</f>
        <v>587833.33333333337</v>
      </c>
      <c r="O28" s="1">
        <f t="shared" ref="O28:W28" si="17">AVERAGE(O25:O27)</f>
        <v>870169.33333333337</v>
      </c>
      <c r="P28" s="1">
        <f t="shared" si="17"/>
        <v>591297</v>
      </c>
      <c r="Q28" s="1">
        <f t="shared" si="17"/>
        <v>326396.33333333331</v>
      </c>
      <c r="R28" s="1">
        <f t="shared" si="17"/>
        <v>342341</v>
      </c>
      <c r="S28" s="1">
        <f t="shared" si="17"/>
        <v>513222</v>
      </c>
      <c r="T28" s="1">
        <f t="shared" si="17"/>
        <v>624056.33333333337</v>
      </c>
      <c r="U28" s="1">
        <f t="shared" si="17"/>
        <v>470596</v>
      </c>
      <c r="V28" s="1">
        <f t="shared" si="17"/>
        <v>182696.66666666666</v>
      </c>
      <c r="W28" s="1">
        <f t="shared" si="17"/>
        <v>50294.333333333336</v>
      </c>
      <c r="Y28" t="s">
        <v>8</v>
      </c>
      <c r="Z28" s="1">
        <f>AVERAGE(Z25:Z27)</f>
        <v>789671.66666666663</v>
      </c>
      <c r="AA28" s="1">
        <f t="shared" ref="AA28:AI28" si="18">AVERAGE(AA25:AA27)</f>
        <v>829548.66666666663</v>
      </c>
      <c r="AB28" s="1">
        <f t="shared" si="18"/>
        <v>606392.66666666663</v>
      </c>
      <c r="AC28" s="1">
        <f t="shared" si="18"/>
        <v>405483.33333333331</v>
      </c>
      <c r="AD28" s="1">
        <f t="shared" si="18"/>
        <v>411521.66666666669</v>
      </c>
      <c r="AE28" s="1">
        <f t="shared" si="18"/>
        <v>332820</v>
      </c>
      <c r="AF28" s="1">
        <f t="shared" si="18"/>
        <v>553447</v>
      </c>
      <c r="AG28" s="1">
        <f t="shared" si="18"/>
        <v>390249.66666666669</v>
      </c>
      <c r="AH28" s="1">
        <f t="shared" si="18"/>
        <v>195491.66666666666</v>
      </c>
      <c r="AI28" s="1">
        <f t="shared" si="18"/>
        <v>93687.333333333328</v>
      </c>
    </row>
    <row r="30" spans="1:35" x14ac:dyDescent="0.3">
      <c r="A30" t="s">
        <v>9</v>
      </c>
      <c r="C30">
        <f>C25/C28*100</f>
        <v>87.782432696333672</v>
      </c>
      <c r="D30">
        <f>D25/C25*100</f>
        <v>69.382915086281486</v>
      </c>
      <c r="E30">
        <f>E25/C25*100</f>
        <v>48.437924850109447</v>
      </c>
      <c r="F30">
        <f>F25/C25*100</f>
        <v>55.202705857472836</v>
      </c>
      <c r="H30">
        <f>H25/C25*100</f>
        <v>89.946003696796751</v>
      </c>
      <c r="I30">
        <f>I25/C25*100</f>
        <v>67.824410393876391</v>
      </c>
      <c r="J30">
        <f>J25/C25*100</f>
        <v>32.023982488279287</v>
      </c>
      <c r="K30">
        <f>K25/C25*100</f>
        <v>20.467235559559352</v>
      </c>
      <c r="M30" t="s">
        <v>9</v>
      </c>
      <c r="O30">
        <f>O25/O28*100</f>
        <v>87.228654346203882</v>
      </c>
      <c r="P30">
        <f>P25/O25*100</f>
        <v>79.676484809040929</v>
      </c>
      <c r="Q30">
        <f>Q25/O25*100</f>
        <v>33.68491918048791</v>
      </c>
      <c r="R30">
        <f>R25/O25*100</f>
        <v>41.395083507128113</v>
      </c>
      <c r="T30">
        <f>T25/O25*100</f>
        <v>91.709231565786652</v>
      </c>
      <c r="U30">
        <f>U25/O25*100</f>
        <v>70.046387725499542</v>
      </c>
      <c r="V30">
        <f>V25/O25*100</f>
        <v>22.312746282460537</v>
      </c>
      <c r="W30">
        <f>W25/O25*100</f>
        <v>3.6805847409283077</v>
      </c>
      <c r="Y30" t="s">
        <v>9</v>
      </c>
      <c r="AA30">
        <f>AA25/AA28*100</f>
        <v>87.782432696333672</v>
      </c>
      <c r="AB30">
        <f>AB25/AA25*100</f>
        <v>69.382915086281486</v>
      </c>
      <c r="AC30">
        <f>AC25/AA25*100</f>
        <v>48.437924850109447</v>
      </c>
      <c r="AD30">
        <f>AD25/AA25*100</f>
        <v>55.202705857472836</v>
      </c>
      <c r="AF30">
        <f>AF25/AA25*100</f>
        <v>70.618980002691572</v>
      </c>
      <c r="AG30">
        <f>AG25/AA25*100</f>
        <v>54.108085987602273</v>
      </c>
      <c r="AH30">
        <f>AH25/AA25*100</f>
        <v>29.027407380959573</v>
      </c>
      <c r="AI30">
        <f>AI25/AA25*100</f>
        <v>13.17800927769645</v>
      </c>
    </row>
    <row r="31" spans="1:35" x14ac:dyDescent="0.3">
      <c r="C31">
        <f>C26/C28*100</f>
        <v>102.49477024856087</v>
      </c>
      <c r="D31">
        <f t="shared" ref="D31:D32" si="19">D26/C26*100</f>
        <v>71.04431198573586</v>
      </c>
      <c r="E31">
        <f t="shared" ref="E31:E32" si="20">E26/C26*100</f>
        <v>50.728261534336028</v>
      </c>
      <c r="F31">
        <f t="shared" ref="F31:F32" si="21">F26/C26*100</f>
        <v>43.471638729588214</v>
      </c>
      <c r="H31">
        <f t="shared" ref="H31:H32" si="22">H26/C26*100</f>
        <v>79.062480887839257</v>
      </c>
      <c r="I31">
        <f t="shared" ref="I31:I32" si="23">I26/C26*100</f>
        <v>59.37260362907589</v>
      </c>
      <c r="J31">
        <f t="shared" ref="J31:J32" si="24">J26/C26*100</f>
        <v>31.562351513212679</v>
      </c>
      <c r="K31">
        <f t="shared" ref="K31:K32" si="25">K26/C26*100</f>
        <v>22.51777136915991</v>
      </c>
      <c r="O31">
        <f>O26/O28*100</f>
        <v>107.78959497538409</v>
      </c>
      <c r="P31">
        <f>P26/O26*100</f>
        <v>66.153385247859163</v>
      </c>
      <c r="Q31">
        <f>Q26/O26*100</f>
        <v>36.157820442837156</v>
      </c>
      <c r="R31">
        <f>R26/O26*100</f>
        <v>40.154080379379749</v>
      </c>
      <c r="T31">
        <f>T26/O26*100</f>
        <v>71.661982702739593</v>
      </c>
      <c r="U31">
        <f>U26/O26*100</f>
        <v>60.218326737402336</v>
      </c>
      <c r="V31">
        <f>V26/O26*100</f>
        <v>19.295017229026644</v>
      </c>
      <c r="W31">
        <f>W26/O26*100</f>
        <v>5.1086836000136469</v>
      </c>
      <c r="AA31">
        <f>AA26/AA28*100</f>
        <v>102.49477024856087</v>
      </c>
      <c r="AB31">
        <f>AB26/AA26*100</f>
        <v>71.04431198573586</v>
      </c>
      <c r="AC31">
        <f>AC26/AA26*100</f>
        <v>50.728261534336028</v>
      </c>
      <c r="AD31">
        <f>AD26/AA26*100</f>
        <v>43.471638729588214</v>
      </c>
      <c r="AF31">
        <f>AF26/AA26*100</f>
        <v>67.706564233325963</v>
      </c>
      <c r="AG31">
        <f>AG26/AA26*100</f>
        <v>45.230898424452278</v>
      </c>
      <c r="AH31">
        <f>AH26/AA26*100</f>
        <v>23.053029483301263</v>
      </c>
      <c r="AI31">
        <f>AI26/AA26*100</f>
        <v>11.183260334680398</v>
      </c>
    </row>
    <row r="32" spans="1:35" x14ac:dyDescent="0.3">
      <c r="C32">
        <f>C27/C28*100</f>
        <v>109.72279705510547</v>
      </c>
      <c r="D32">
        <f t="shared" si="19"/>
        <v>77.991637039608705</v>
      </c>
      <c r="E32">
        <f t="shared" si="20"/>
        <v>47.507152242793921</v>
      </c>
      <c r="F32">
        <f t="shared" si="21"/>
        <v>50.86387227478675</v>
      </c>
      <c r="H32">
        <f t="shared" si="22"/>
        <v>76.287074106464047</v>
      </c>
      <c r="I32">
        <f t="shared" si="23"/>
        <v>56.91207685310107</v>
      </c>
      <c r="J32">
        <f t="shared" si="24"/>
        <v>35.397998690403469</v>
      </c>
      <c r="K32">
        <f t="shared" si="25"/>
        <v>19.181853738282847</v>
      </c>
      <c r="O32">
        <f>O27/O28*100</f>
        <v>104.98175067841203</v>
      </c>
      <c r="P32">
        <f>P27/O27*100</f>
        <v>60.056769481532399</v>
      </c>
      <c r="Q32">
        <f>Q27/O27*100</f>
        <v>42.075205879680666</v>
      </c>
      <c r="R32">
        <f>R27/O27*100</f>
        <v>36.801971278101497</v>
      </c>
      <c r="T32">
        <f>T27/O27*100</f>
        <v>55.161085866851153</v>
      </c>
      <c r="U32">
        <f>U27/O27*100</f>
        <v>34.513896262694047</v>
      </c>
      <c r="V32">
        <f>V27/O27*100</f>
        <v>21.647059338667283</v>
      </c>
      <c r="W32">
        <f>W27/O27*100</f>
        <v>8.2131844001055256</v>
      </c>
      <c r="AA32">
        <f>AA27/AA28*100</f>
        <v>109.72279705510547</v>
      </c>
      <c r="AB32">
        <f>AB27/AA27*100</f>
        <v>77.991637039608705</v>
      </c>
      <c r="AC32">
        <f>AC27/AA27*100</f>
        <v>47.507152242793921</v>
      </c>
      <c r="AD32">
        <f>AD27/AA27*100</f>
        <v>50.86387227478675</v>
      </c>
      <c r="AF32">
        <f>AF27/AA27*100</f>
        <v>62.66990696591094</v>
      </c>
      <c r="AG32">
        <f>AG27/AA27*100</f>
        <v>43.085066644400591</v>
      </c>
      <c r="AH32">
        <f>AH27/AA27*100</f>
        <v>19.67591880501514</v>
      </c>
      <c r="AI32">
        <f>AI27/AA27*100</f>
        <v>9.8895412456987657</v>
      </c>
    </row>
    <row r="33" spans="1:35" x14ac:dyDescent="0.3">
      <c r="A33" t="s">
        <v>8</v>
      </c>
      <c r="C33" s="1">
        <f>AVERAGE(C30:C32)</f>
        <v>100</v>
      </c>
      <c r="D33" s="1">
        <f t="shared" ref="D33:K33" si="26">AVERAGE(D30:D32)</f>
        <v>72.806288037208674</v>
      </c>
      <c r="E33" s="1">
        <f t="shared" si="26"/>
        <v>48.891112875746465</v>
      </c>
      <c r="F33" s="1">
        <f t="shared" si="26"/>
        <v>49.846072287282603</v>
      </c>
      <c r="G33" s="1" t="e">
        <f t="shared" si="26"/>
        <v>#DIV/0!</v>
      </c>
      <c r="H33" s="1">
        <f t="shared" si="26"/>
        <v>81.76518623036668</v>
      </c>
      <c r="I33" s="1">
        <f t="shared" si="26"/>
        <v>61.36969695868445</v>
      </c>
      <c r="J33" s="1">
        <f t="shared" si="26"/>
        <v>32.994777563965144</v>
      </c>
      <c r="K33" s="1">
        <f t="shared" si="26"/>
        <v>20.722286889000703</v>
      </c>
      <c r="M33" t="s">
        <v>8</v>
      </c>
      <c r="O33" s="1">
        <f>AVERAGE(O30:O32)</f>
        <v>100</v>
      </c>
      <c r="P33" s="1">
        <f t="shared" ref="P33:W33" si="27">AVERAGE(P30:P32)</f>
        <v>68.628879846144159</v>
      </c>
      <c r="Q33" s="1">
        <f t="shared" si="27"/>
        <v>37.305981834335242</v>
      </c>
      <c r="R33" s="1">
        <f t="shared" si="27"/>
        <v>39.45037838820312</v>
      </c>
      <c r="T33" s="1">
        <f t="shared" si="27"/>
        <v>72.844100045125799</v>
      </c>
      <c r="U33" s="1">
        <f t="shared" si="27"/>
        <v>54.926203575198635</v>
      </c>
      <c r="V33" s="1">
        <f t="shared" si="27"/>
        <v>21.084940950051486</v>
      </c>
      <c r="W33" s="1">
        <f t="shared" si="27"/>
        <v>5.6674842470158273</v>
      </c>
      <c r="Y33" t="s">
        <v>8</v>
      </c>
      <c r="AA33" s="1">
        <f>AVERAGE(AA30:AA32)</f>
        <v>100</v>
      </c>
      <c r="AB33" s="1">
        <f>AVERAGE(AB30:AB32)</f>
        <v>72.806288037208674</v>
      </c>
      <c r="AC33" s="1">
        <f t="shared" ref="AC33:AI33" si="28">AVERAGE(AC30:AC32)</f>
        <v>48.891112875746465</v>
      </c>
      <c r="AD33" s="1">
        <f t="shared" si="28"/>
        <v>49.846072287282603</v>
      </c>
      <c r="AE33" s="1" t="e">
        <f t="shared" si="28"/>
        <v>#DIV/0!</v>
      </c>
      <c r="AF33" s="1">
        <f t="shared" si="28"/>
        <v>66.998483733976158</v>
      </c>
      <c r="AG33" s="1">
        <f t="shared" si="28"/>
        <v>47.474683685485047</v>
      </c>
      <c r="AH33" s="1">
        <f t="shared" si="28"/>
        <v>23.918785223091991</v>
      </c>
      <c r="AI33" s="1">
        <f t="shared" si="28"/>
        <v>11.41693695269187</v>
      </c>
    </row>
    <row r="34" spans="1:35" x14ac:dyDescent="0.3">
      <c r="A34" t="s">
        <v>10</v>
      </c>
      <c r="C34" s="1">
        <f>STDEV(C30:C32)</f>
        <v>11.180912574282313</v>
      </c>
      <c r="D34" s="1">
        <f t="shared" ref="D34:K34" si="29">STDEV(D30:D32)</f>
        <v>4.5668307524909793</v>
      </c>
      <c r="E34" s="1">
        <f t="shared" si="29"/>
        <v>1.6576853763456765</v>
      </c>
      <c r="F34" s="1">
        <f t="shared" si="29"/>
        <v>5.9313928887451368</v>
      </c>
      <c r="G34" s="1" t="e">
        <f t="shared" si="29"/>
        <v>#DIV/0!</v>
      </c>
      <c r="H34" s="1">
        <f t="shared" si="29"/>
        <v>7.2194218269063146</v>
      </c>
      <c r="I34" s="1">
        <f t="shared" si="29"/>
        <v>5.7237262470926895</v>
      </c>
      <c r="J34" s="1">
        <f t="shared" si="29"/>
        <v>2.0940104169284477</v>
      </c>
      <c r="K34" s="1">
        <f t="shared" si="29"/>
        <v>1.6825204294410392</v>
      </c>
      <c r="M34" t="s">
        <v>15</v>
      </c>
      <c r="O34" s="1">
        <f>STDEV(O30:O32)</f>
        <v>11.149056002889319</v>
      </c>
      <c r="P34" s="1">
        <f t="shared" ref="P34:W34" si="30">STDEV(P30:P32)</f>
        <v>10.04138250007048</v>
      </c>
      <c r="Q34" s="1">
        <f t="shared" si="30"/>
        <v>4.3113725957469553</v>
      </c>
      <c r="R34" s="1">
        <f t="shared" si="30"/>
        <v>2.3760402682610255</v>
      </c>
      <c r="T34" s="1">
        <f t="shared" si="30"/>
        <v>18.302726287797441</v>
      </c>
      <c r="U34" s="1">
        <f t="shared" si="30"/>
        <v>18.34787216713525</v>
      </c>
      <c r="V34" s="1">
        <f t="shared" si="30"/>
        <v>1.585451031126401</v>
      </c>
      <c r="W34" s="1">
        <f t="shared" si="30"/>
        <v>2.3173926166946539</v>
      </c>
      <c r="Y34" t="s">
        <v>10</v>
      </c>
      <c r="AA34" s="1">
        <f>STDEV(AA30:AA32)</f>
        <v>11.180912574282313</v>
      </c>
      <c r="AB34" s="1">
        <f t="shared" ref="AB34:AI34" si="31">STDEV(AB30:AB32)</f>
        <v>4.5668307524909793</v>
      </c>
      <c r="AC34" s="1">
        <f t="shared" si="31"/>
        <v>1.6576853763456765</v>
      </c>
      <c r="AD34" s="1">
        <f t="shared" si="31"/>
        <v>5.9313928887451368</v>
      </c>
      <c r="AE34" s="1" t="e">
        <f t="shared" si="31"/>
        <v>#DIV/0!</v>
      </c>
      <c r="AF34" s="1">
        <f t="shared" si="31"/>
        <v>4.0215636301304265</v>
      </c>
      <c r="AG34" s="1">
        <f t="shared" si="31"/>
        <v>5.8440284122658772</v>
      </c>
      <c r="AH34" s="1">
        <f t="shared" si="31"/>
        <v>4.7354761531698459</v>
      </c>
      <c r="AI34" s="1">
        <f t="shared" si="31"/>
        <v>1.6566408997491546</v>
      </c>
    </row>
    <row r="35" spans="1:35" x14ac:dyDescent="0.3">
      <c r="F35">
        <f>_xlfn.T.TEST(F30:F32,C30:C32,2,2)</f>
        <v>2.3598827791816513E-3</v>
      </c>
      <c r="K35">
        <f>_xlfn.T.TEST(K30:K32,F30:F32,2,2)</f>
        <v>1.2153637756938483E-3</v>
      </c>
    </row>
    <row r="36" spans="1:35" x14ac:dyDescent="0.3">
      <c r="K36">
        <f>_xlfn.T.TEST(K30:K32,H30:H32,2,2)</f>
        <v>1.4035187348500214E-4</v>
      </c>
    </row>
    <row r="38" spans="1:35" x14ac:dyDescent="0.3">
      <c r="A38" s="2" t="s">
        <v>13</v>
      </c>
    </row>
    <row r="39" spans="1:35" x14ac:dyDescent="0.3">
      <c r="A39" t="s">
        <v>16</v>
      </c>
      <c r="B39" t="s">
        <v>1</v>
      </c>
      <c r="G39" t="s">
        <v>2</v>
      </c>
    </row>
    <row r="40" spans="1:35" x14ac:dyDescent="0.3">
      <c r="B40" t="s">
        <v>3</v>
      </c>
      <c r="C40" t="s">
        <v>4</v>
      </c>
      <c r="D40" t="s">
        <v>5</v>
      </c>
      <c r="E40" t="s">
        <v>6</v>
      </c>
      <c r="F40" t="s">
        <v>7</v>
      </c>
      <c r="G40" t="s">
        <v>3</v>
      </c>
      <c r="H40" t="s">
        <v>4</v>
      </c>
      <c r="I40" t="s">
        <v>5</v>
      </c>
      <c r="J40" t="s">
        <v>6</v>
      </c>
      <c r="K40" t="s">
        <v>7</v>
      </c>
      <c r="M40" t="s">
        <v>16</v>
      </c>
      <c r="N40" t="s">
        <v>1</v>
      </c>
      <c r="S40" t="s">
        <v>2</v>
      </c>
      <c r="Y40" t="s">
        <v>16</v>
      </c>
      <c r="Z40" t="s">
        <v>1</v>
      </c>
      <c r="AE40" t="s">
        <v>2</v>
      </c>
    </row>
    <row r="41" spans="1:35" x14ac:dyDescent="0.3">
      <c r="B41">
        <v>2780776</v>
      </c>
      <c r="C41">
        <v>2942844</v>
      </c>
      <c r="D41">
        <v>2859339</v>
      </c>
      <c r="E41">
        <v>2694271</v>
      </c>
      <c r="F41">
        <v>2512052</v>
      </c>
      <c r="G41">
        <v>1047852</v>
      </c>
      <c r="H41">
        <v>1042281</v>
      </c>
      <c r="I41">
        <v>771764</v>
      </c>
      <c r="J41">
        <v>613670</v>
      </c>
      <c r="K41">
        <v>555022</v>
      </c>
      <c r="N41" t="s">
        <v>3</v>
      </c>
      <c r="O41" t="s">
        <v>4</v>
      </c>
      <c r="P41" t="s">
        <v>5</v>
      </c>
      <c r="Q41" t="s">
        <v>6</v>
      </c>
      <c r="R41" t="s">
        <v>7</v>
      </c>
      <c r="S41" t="s">
        <v>3</v>
      </c>
      <c r="T41" t="s">
        <v>4</v>
      </c>
      <c r="U41" t="s">
        <v>5</v>
      </c>
      <c r="V41" t="s">
        <v>6</v>
      </c>
      <c r="W41" t="s">
        <v>7</v>
      </c>
      <c r="Z41" t="s">
        <v>3</v>
      </c>
      <c r="AA41" t="s">
        <v>4</v>
      </c>
      <c r="AB41" t="s">
        <v>5</v>
      </c>
      <c r="AC41" t="s">
        <v>6</v>
      </c>
      <c r="AD41" t="s">
        <v>7</v>
      </c>
      <c r="AE41" t="s">
        <v>3</v>
      </c>
      <c r="AF41" t="s">
        <v>4</v>
      </c>
      <c r="AG41" t="s">
        <v>5</v>
      </c>
      <c r="AH41" t="s">
        <v>6</v>
      </c>
      <c r="AI41" t="s">
        <v>7</v>
      </c>
    </row>
    <row r="42" spans="1:35" x14ac:dyDescent="0.3">
      <c r="B42">
        <v>3080701</v>
      </c>
      <c r="C42">
        <v>4125484</v>
      </c>
      <c r="D42">
        <v>3644854</v>
      </c>
      <c r="E42">
        <v>3399542</v>
      </c>
      <c r="F42">
        <v>2629157</v>
      </c>
      <c r="G42">
        <v>1077474</v>
      </c>
      <c r="H42">
        <v>1116728</v>
      </c>
      <c r="I42">
        <v>787709</v>
      </c>
      <c r="J42">
        <v>592376</v>
      </c>
      <c r="K42">
        <v>542060</v>
      </c>
      <c r="N42">
        <v>1283906</v>
      </c>
      <c r="O42">
        <v>1253044</v>
      </c>
      <c r="P42">
        <v>1112980</v>
      </c>
      <c r="Q42">
        <v>1463129</v>
      </c>
      <c r="R42">
        <v>702667</v>
      </c>
      <c r="S42">
        <v>679970</v>
      </c>
      <c r="T42">
        <v>589474</v>
      </c>
      <c r="U42">
        <v>794802</v>
      </c>
      <c r="V42">
        <v>74844</v>
      </c>
      <c r="W42">
        <v>136840</v>
      </c>
      <c r="Z42">
        <v>2780776</v>
      </c>
      <c r="AA42">
        <v>2942844</v>
      </c>
      <c r="AB42">
        <v>2859339</v>
      </c>
      <c r="AC42">
        <v>2694271</v>
      </c>
      <c r="AD42">
        <v>2512052</v>
      </c>
      <c r="AE42">
        <v>1460375</v>
      </c>
      <c r="AF42">
        <v>1573432</v>
      </c>
      <c r="AG42">
        <v>1267385</v>
      </c>
      <c r="AH42">
        <v>935646</v>
      </c>
      <c r="AI42">
        <v>876129</v>
      </c>
    </row>
    <row r="43" spans="1:35" x14ac:dyDescent="0.3">
      <c r="B43">
        <v>3281102</v>
      </c>
      <c r="C43">
        <v>3191784</v>
      </c>
      <c r="D43">
        <v>3321267</v>
      </c>
      <c r="E43">
        <v>3346407</v>
      </c>
      <c r="F43">
        <v>2652824</v>
      </c>
      <c r="G43">
        <v>1147078</v>
      </c>
      <c r="H43">
        <v>1214948</v>
      </c>
      <c r="I43">
        <v>863856</v>
      </c>
      <c r="J43">
        <v>652066</v>
      </c>
      <c r="K43">
        <v>570088</v>
      </c>
      <c r="N43">
        <v>1471673</v>
      </c>
      <c r="O43">
        <v>1674096</v>
      </c>
      <c r="P43">
        <v>1169496</v>
      </c>
      <c r="Q43">
        <v>1425798</v>
      </c>
      <c r="R43">
        <v>1264942</v>
      </c>
      <c r="S43">
        <v>590782</v>
      </c>
      <c r="T43">
        <v>504099</v>
      </c>
      <c r="U43">
        <v>787421</v>
      </c>
      <c r="V43">
        <v>29481</v>
      </c>
      <c r="W43">
        <v>136621</v>
      </c>
      <c r="Z43">
        <v>3080701</v>
      </c>
      <c r="AA43">
        <v>4125484</v>
      </c>
      <c r="AB43">
        <v>2644854</v>
      </c>
      <c r="AC43">
        <v>3399542</v>
      </c>
      <c r="AD43">
        <v>2629157</v>
      </c>
      <c r="AE43">
        <v>1423395</v>
      </c>
      <c r="AF43">
        <v>1430503</v>
      </c>
      <c r="AG43">
        <v>1212333</v>
      </c>
      <c r="AH43">
        <v>965092</v>
      </c>
      <c r="AI43">
        <v>865806</v>
      </c>
    </row>
    <row r="44" spans="1:35" x14ac:dyDescent="0.3">
      <c r="A44" t="s">
        <v>8</v>
      </c>
      <c r="B44" s="1">
        <f>AVERAGE(B41:B43)</f>
        <v>3047526.3333333335</v>
      </c>
      <c r="C44" s="1">
        <f t="shared" ref="C44:K44" si="32">AVERAGE(C41:C43)</f>
        <v>3420037.3333333335</v>
      </c>
      <c r="D44" s="1">
        <f t="shared" si="32"/>
        <v>3275153.3333333335</v>
      </c>
      <c r="E44" s="1">
        <f t="shared" si="32"/>
        <v>3146740</v>
      </c>
      <c r="F44" s="1">
        <f t="shared" si="32"/>
        <v>2598011</v>
      </c>
      <c r="G44" s="1">
        <f t="shared" si="32"/>
        <v>1090801.3333333333</v>
      </c>
      <c r="H44" s="1">
        <f t="shared" si="32"/>
        <v>1124652.3333333333</v>
      </c>
      <c r="I44" s="1">
        <f t="shared" si="32"/>
        <v>807776.33333333337</v>
      </c>
      <c r="J44" s="1">
        <f t="shared" si="32"/>
        <v>619370.66666666663</v>
      </c>
      <c r="K44" s="1">
        <f t="shared" si="32"/>
        <v>555723.33333333337</v>
      </c>
      <c r="N44">
        <v>1521617</v>
      </c>
      <c r="O44">
        <v>1573824</v>
      </c>
      <c r="P44">
        <v>1514339</v>
      </c>
      <c r="Q44">
        <v>1307606</v>
      </c>
      <c r="R44">
        <v>1420069</v>
      </c>
      <c r="S44">
        <v>515821</v>
      </c>
      <c r="T44">
        <v>474716</v>
      </c>
      <c r="U44">
        <v>622787</v>
      </c>
      <c r="V44">
        <v>17927</v>
      </c>
      <c r="W44">
        <v>56666</v>
      </c>
      <c r="Z44">
        <v>3281102</v>
      </c>
      <c r="AA44">
        <v>3191784</v>
      </c>
      <c r="AB44">
        <v>2321267</v>
      </c>
      <c r="AC44">
        <v>3346407</v>
      </c>
      <c r="AD44">
        <v>2652824</v>
      </c>
      <c r="AE44">
        <v>1241272</v>
      </c>
      <c r="AF44">
        <v>1219495</v>
      </c>
      <c r="AG44">
        <v>1038629</v>
      </c>
      <c r="AH44">
        <v>914701</v>
      </c>
      <c r="AI44">
        <v>827150</v>
      </c>
    </row>
    <row r="45" spans="1:35" x14ac:dyDescent="0.3">
      <c r="M45" t="s">
        <v>8</v>
      </c>
      <c r="N45" s="1">
        <f>AVERAGE(N42:N44)</f>
        <v>1425732</v>
      </c>
      <c r="O45" s="1">
        <f t="shared" ref="O45:W45" si="33">AVERAGE(O42:O44)</f>
        <v>1500321.3333333333</v>
      </c>
      <c r="P45" s="1">
        <f t="shared" si="33"/>
        <v>1265605</v>
      </c>
      <c r="Q45" s="1">
        <f t="shared" si="33"/>
        <v>1398844.3333333333</v>
      </c>
      <c r="R45" s="1">
        <f t="shared" si="33"/>
        <v>1129226</v>
      </c>
      <c r="S45" s="1">
        <f t="shared" si="33"/>
        <v>595524.33333333337</v>
      </c>
      <c r="T45" s="1">
        <f t="shared" si="33"/>
        <v>522763</v>
      </c>
      <c r="U45" s="1">
        <f t="shared" si="33"/>
        <v>735003.33333333337</v>
      </c>
      <c r="V45" s="1">
        <f t="shared" si="33"/>
        <v>40750.666666666664</v>
      </c>
      <c r="W45" s="1">
        <f t="shared" si="33"/>
        <v>110042.33333333333</v>
      </c>
      <c r="Y45" t="s">
        <v>8</v>
      </c>
      <c r="Z45" s="1">
        <f>AVERAGE(Z42:Z44)</f>
        <v>3047526.3333333335</v>
      </c>
      <c r="AA45" s="1">
        <f t="shared" ref="AA45:AI45" si="34">AVERAGE(AA42:AA44)</f>
        <v>3420037.3333333335</v>
      </c>
      <c r="AB45" s="1">
        <f t="shared" si="34"/>
        <v>2608486.6666666665</v>
      </c>
      <c r="AC45" s="1">
        <f t="shared" si="34"/>
        <v>3146740</v>
      </c>
      <c r="AD45" s="1">
        <f t="shared" si="34"/>
        <v>2598011</v>
      </c>
      <c r="AE45" s="1">
        <f t="shared" si="34"/>
        <v>1375014</v>
      </c>
      <c r="AF45" s="1">
        <f t="shared" si="34"/>
        <v>1407810</v>
      </c>
      <c r="AG45" s="1">
        <f t="shared" si="34"/>
        <v>1172782.3333333333</v>
      </c>
      <c r="AH45" s="1">
        <f t="shared" si="34"/>
        <v>938479.66666666663</v>
      </c>
      <c r="AI45" s="1">
        <f t="shared" si="34"/>
        <v>856361.66666666663</v>
      </c>
    </row>
    <row r="46" spans="1:35" x14ac:dyDescent="0.3">
      <c r="A46" t="s">
        <v>9</v>
      </c>
      <c r="C46">
        <f>C41/C44*100</f>
        <v>86.047130869526569</v>
      </c>
      <c r="D46">
        <f>D41/C41*100</f>
        <v>97.162438783707188</v>
      </c>
      <c r="E46">
        <f>E41/C41*100</f>
        <v>91.553306937098938</v>
      </c>
      <c r="F46">
        <f>F41/C41*100</f>
        <v>85.361371516804823</v>
      </c>
      <c r="H46">
        <f>H41/C41*100</f>
        <v>35.417473709105884</v>
      </c>
      <c r="I46">
        <f>I41/C41*100</f>
        <v>26.225107413101068</v>
      </c>
      <c r="J46">
        <f>J41/C41*100</f>
        <v>20.852957207381703</v>
      </c>
      <c r="K46">
        <f>K41/C41*100</f>
        <v>18.860055103158714</v>
      </c>
    </row>
    <row r="47" spans="1:35" x14ac:dyDescent="0.3">
      <c r="C47">
        <f>C42/C44*100</f>
        <v>120.62687034995329</v>
      </c>
      <c r="D47">
        <f t="shared" ref="D47:D48" si="35">D42/C42*100</f>
        <v>88.349730601306419</v>
      </c>
      <c r="E47">
        <f t="shared" ref="E47:E48" si="36">E42/C42*100</f>
        <v>82.403470720041568</v>
      </c>
      <c r="F47">
        <f t="shared" ref="F47:F48" si="37">F42/C42*100</f>
        <v>63.729661780290506</v>
      </c>
      <c r="H47">
        <f t="shared" ref="H47:H48" si="38">H42/C42*100</f>
        <v>27.069017841300557</v>
      </c>
      <c r="I47">
        <f t="shared" ref="I47:I48" si="39">I42/C42*100</f>
        <v>19.093735425952445</v>
      </c>
      <c r="J47">
        <f t="shared" ref="J47:J48" si="40">J42/C42*100</f>
        <v>14.358945520089279</v>
      </c>
      <c r="K47">
        <f t="shared" ref="K47:K48" si="41">K42/C42*100</f>
        <v>13.139306806183226</v>
      </c>
      <c r="M47" t="s">
        <v>9</v>
      </c>
      <c r="O47">
        <f>O42/O45*100</f>
        <v>83.518375174740342</v>
      </c>
      <c r="P47">
        <f>P42/O42*100</f>
        <v>88.822100421054657</v>
      </c>
      <c r="Q47">
        <f>Q42/O42*100</f>
        <v>116.76597150618812</v>
      </c>
      <c r="R47">
        <f>R42/O42*100</f>
        <v>56.076801772324039</v>
      </c>
      <c r="T47">
        <f>T42/O42*100</f>
        <v>47.043360009704365</v>
      </c>
      <c r="U47">
        <f>U42/O42*100</f>
        <v>63.429696004290349</v>
      </c>
      <c r="V47">
        <f>V42/O42*100</f>
        <v>5.972974612224311</v>
      </c>
      <c r="W47">
        <f>W42/O42*100</f>
        <v>10.920606139928047</v>
      </c>
      <c r="Y47" t="s">
        <v>9</v>
      </c>
      <c r="AA47">
        <f>AA42/AA45*100</f>
        <v>86.047130869526569</v>
      </c>
      <c r="AB47">
        <f>AB42/AA42*100</f>
        <v>97.162438783707188</v>
      </c>
      <c r="AC47">
        <f>AC42/AA42*100</f>
        <v>91.553306937098938</v>
      </c>
      <c r="AD47">
        <f>AD42/AA42*100</f>
        <v>85.361371516804823</v>
      </c>
      <c r="AF47">
        <f>AF42/AA42*100</f>
        <v>53.466374704197705</v>
      </c>
      <c r="AG47">
        <f>AG42/AA42*100</f>
        <v>43.066672919121771</v>
      </c>
      <c r="AH47">
        <f>AH42/AA42*100</f>
        <v>31.793938108849808</v>
      </c>
      <c r="AI47">
        <f>AI42/AA42*100</f>
        <v>29.771506746534985</v>
      </c>
    </row>
    <row r="48" spans="1:35" x14ac:dyDescent="0.3">
      <c r="C48">
        <f>C43/C44*100</f>
        <v>93.325998780520123</v>
      </c>
      <c r="D48">
        <f t="shared" si="35"/>
        <v>104.0567594799648</v>
      </c>
      <c r="E48">
        <f t="shared" si="36"/>
        <v>104.84440676436751</v>
      </c>
      <c r="F48">
        <f t="shared" si="37"/>
        <v>83.114145568747759</v>
      </c>
      <c r="H48">
        <f t="shared" si="38"/>
        <v>38.064856519112823</v>
      </c>
      <c r="I48">
        <f t="shared" si="39"/>
        <v>27.064989360182267</v>
      </c>
      <c r="J48">
        <f t="shared" si="40"/>
        <v>20.429515280482637</v>
      </c>
      <c r="K48">
        <f t="shared" si="41"/>
        <v>17.861108395806234</v>
      </c>
      <c r="O48">
        <f>O43/O45*100</f>
        <v>111.58249654962805</v>
      </c>
      <c r="P48">
        <f t="shared" ref="P48:P49" si="42">P43/O43*100</f>
        <v>69.858359377240021</v>
      </c>
      <c r="Q48">
        <f t="shared" ref="Q48:Q49" si="43">Q43/O43*100</f>
        <v>85.168234079766037</v>
      </c>
      <c r="R48">
        <f t="shared" ref="R48:R49" si="44">R43/O43*100</f>
        <v>75.559705058730202</v>
      </c>
      <c r="T48">
        <f t="shared" ref="T48:T49" si="45">T43/O43*100</f>
        <v>30.111714023568542</v>
      </c>
      <c r="U48">
        <f t="shared" ref="U48:U49" si="46">U43/O43*100</f>
        <v>47.035594135581235</v>
      </c>
      <c r="V48">
        <f t="shared" ref="V48:V49" si="47">V43/O43*100</f>
        <v>1.7610101212833673</v>
      </c>
      <c r="W48">
        <f t="shared" ref="W48:W49" si="48">W43/O43*100</f>
        <v>8.160882052164272</v>
      </c>
      <c r="AA48">
        <f>AA43/AA45*100</f>
        <v>120.62687034995329</v>
      </c>
      <c r="AB48">
        <f>AB43/AA43*100</f>
        <v>64.110150469617622</v>
      </c>
      <c r="AC48">
        <f>AC43/AA43*100</f>
        <v>82.403470720041568</v>
      </c>
      <c r="AD48">
        <f>AD43/AA43*100</f>
        <v>63.729661780290506</v>
      </c>
      <c r="AF48">
        <f>AF43/AA43*100</f>
        <v>34.674792097121212</v>
      </c>
      <c r="AG48">
        <f>AG43/AA43*100</f>
        <v>29.386442899790666</v>
      </c>
      <c r="AH48">
        <f>AH43/AA43*100</f>
        <v>23.393424868451799</v>
      </c>
      <c r="AI48">
        <f>AI43/AA43*100</f>
        <v>20.986773915496943</v>
      </c>
    </row>
    <row r="49" spans="1:35" x14ac:dyDescent="0.3">
      <c r="A49" t="s">
        <v>8</v>
      </c>
      <c r="C49" s="1">
        <f>AVERAGE(C46:C48)</f>
        <v>100</v>
      </c>
      <c r="D49" s="1">
        <f t="shared" ref="D49:K49" si="49">AVERAGE(D46:D48)</f>
        <v>96.52297628832612</v>
      </c>
      <c r="E49" s="1">
        <f t="shared" si="49"/>
        <v>92.933728140502652</v>
      </c>
      <c r="F49" s="1">
        <f t="shared" si="49"/>
        <v>77.40172628861437</v>
      </c>
      <c r="G49" s="1" t="e">
        <f t="shared" si="49"/>
        <v>#DIV/0!</v>
      </c>
      <c r="H49" s="1">
        <f t="shared" si="49"/>
        <v>33.517116023173088</v>
      </c>
      <c r="I49" s="1">
        <f t="shared" si="49"/>
        <v>24.127944066411928</v>
      </c>
      <c r="J49" s="1">
        <f t="shared" si="49"/>
        <v>18.547139335984539</v>
      </c>
      <c r="K49" s="1">
        <f t="shared" si="49"/>
        <v>16.620156768382724</v>
      </c>
      <c r="O49">
        <f>O44/O45*100</f>
        <v>104.89912827563161</v>
      </c>
      <c r="P49">
        <f t="shared" si="42"/>
        <v>96.220352466349482</v>
      </c>
      <c r="Q49">
        <f t="shared" si="43"/>
        <v>83.084639705583342</v>
      </c>
      <c r="R49">
        <f t="shared" si="44"/>
        <v>90.23048320523769</v>
      </c>
      <c r="T49">
        <f t="shared" si="45"/>
        <v>30.163220283843685</v>
      </c>
      <c r="U49">
        <f t="shared" si="46"/>
        <v>39.571578524663494</v>
      </c>
      <c r="V49">
        <f t="shared" si="47"/>
        <v>1.1390727298605181</v>
      </c>
      <c r="W49">
        <f t="shared" si="48"/>
        <v>3.6005296653247121</v>
      </c>
      <c r="AA49">
        <f>AA44/AA45*100</f>
        <v>93.325998780520123</v>
      </c>
      <c r="AB49">
        <f>AB44/AA44*100</f>
        <v>72.726318572936009</v>
      </c>
      <c r="AC49">
        <f>AC44/AA44*100</f>
        <v>104.84440676436751</v>
      </c>
      <c r="AD49">
        <f>AD44/AA44*100</f>
        <v>83.114145568747759</v>
      </c>
      <c r="AF49">
        <f>AF44/AA44*100</f>
        <v>38.207316033917081</v>
      </c>
      <c r="AG49">
        <f>AG44/AA44*100</f>
        <v>32.540704508826416</v>
      </c>
      <c r="AH49">
        <f>AH44/AA44*100</f>
        <v>28.657985628100146</v>
      </c>
      <c r="AI49">
        <f>AI44/AA44*100</f>
        <v>25.91497419624887</v>
      </c>
    </row>
    <row r="50" spans="1:35" x14ac:dyDescent="0.3">
      <c r="A50" t="s">
        <v>10</v>
      </c>
      <c r="C50" s="1">
        <f>STDEV(C46:C48)</f>
        <v>18.230367929412662</v>
      </c>
      <c r="D50" s="1">
        <f t="shared" ref="D50:K50" si="50">STDEV(D46:D48)</f>
        <v>7.8730155125594212</v>
      </c>
      <c r="E50" s="1">
        <f t="shared" si="50"/>
        <v>11.283974240509712</v>
      </c>
      <c r="F50" s="1">
        <f t="shared" si="50"/>
        <v>11.893549388438696</v>
      </c>
      <c r="G50" s="1" t="e">
        <f t="shared" si="50"/>
        <v>#DIV/0!</v>
      </c>
      <c r="H50" s="1">
        <f t="shared" si="50"/>
        <v>5.7389577937096599</v>
      </c>
      <c r="I50" s="1">
        <f t="shared" si="50"/>
        <v>4.3799306955722104</v>
      </c>
      <c r="J50" s="1">
        <f t="shared" si="50"/>
        <v>3.6332563006195242</v>
      </c>
      <c r="K50" s="1">
        <f t="shared" si="50"/>
        <v>3.0556032097673795</v>
      </c>
      <c r="M50" t="s">
        <v>8</v>
      </c>
      <c r="O50" s="1">
        <f>AVERAGE(O47:O49)</f>
        <v>100</v>
      </c>
      <c r="P50" s="1">
        <f t="shared" ref="P50:W50" si="51">AVERAGE(P47:P49)</f>
        <v>84.966937421548053</v>
      </c>
      <c r="Q50" s="1">
        <f t="shared" si="51"/>
        <v>95.006281763845834</v>
      </c>
      <c r="R50" s="1">
        <f t="shared" si="51"/>
        <v>73.955663345430651</v>
      </c>
      <c r="S50" s="1" t="e">
        <f t="shared" si="51"/>
        <v>#DIV/0!</v>
      </c>
      <c r="T50" s="1">
        <f t="shared" si="51"/>
        <v>35.772764772372199</v>
      </c>
      <c r="U50" s="1">
        <f t="shared" si="51"/>
        <v>50.012289554845019</v>
      </c>
      <c r="V50" s="1">
        <f t="shared" si="51"/>
        <v>2.9576858211227322</v>
      </c>
      <c r="W50" s="1">
        <f t="shared" si="51"/>
        <v>7.5606726191390097</v>
      </c>
      <c r="Y50" t="s">
        <v>8</v>
      </c>
      <c r="AA50" s="1">
        <f>AVERAGE(AA47:AA49)</f>
        <v>100</v>
      </c>
      <c r="AB50" s="1">
        <f t="shared" ref="AB50:AI50" si="52">AVERAGE(AB47:AB49)</f>
        <v>77.99963594208694</v>
      </c>
      <c r="AC50" s="1">
        <f t="shared" si="52"/>
        <v>92.933728140502652</v>
      </c>
      <c r="AD50" s="1">
        <f t="shared" si="52"/>
        <v>77.40172628861437</v>
      </c>
      <c r="AE50" s="1" t="e">
        <f t="shared" si="52"/>
        <v>#DIV/0!</v>
      </c>
      <c r="AF50" s="1">
        <f t="shared" si="52"/>
        <v>42.116160945078668</v>
      </c>
      <c r="AG50" s="1">
        <f t="shared" si="52"/>
        <v>34.997940109246287</v>
      </c>
      <c r="AH50" s="1">
        <f t="shared" si="52"/>
        <v>27.948449535133918</v>
      </c>
      <c r="AI50" s="1">
        <f t="shared" si="52"/>
        <v>25.557751619426934</v>
      </c>
    </row>
    <row r="51" spans="1:35" x14ac:dyDescent="0.3">
      <c r="F51">
        <f>_xlfn.T.TEST(F46:F48,C46:C48,2,2)</f>
        <v>0.14654567224460704</v>
      </c>
      <c r="K51">
        <f>_xlfn.T.TEST(K46:K48,F46:F48,2,2)</f>
        <v>1.0166809941806979E-3</v>
      </c>
      <c r="M51" t="s">
        <v>10</v>
      </c>
      <c r="O51" s="1">
        <f>STDEV(O47:O49)</f>
        <v>14.659461809081792</v>
      </c>
      <c r="P51" s="1">
        <f t="shared" ref="P51:W51" si="53">STDEV(P47:P49)</f>
        <v>13.597256385835159</v>
      </c>
      <c r="Q51" s="1">
        <f t="shared" si="53"/>
        <v>18.873219509169061</v>
      </c>
      <c r="R51" s="1">
        <f t="shared" si="53"/>
        <v>17.133248414084832</v>
      </c>
      <c r="S51" s="1" t="e">
        <f t="shared" si="53"/>
        <v>#DIV/0!</v>
      </c>
      <c r="T51" s="1">
        <f t="shared" si="53"/>
        <v>9.7606557657025554</v>
      </c>
      <c r="U51" s="1">
        <f t="shared" si="53"/>
        <v>12.204424571941917</v>
      </c>
      <c r="V51" s="1">
        <f t="shared" si="53"/>
        <v>2.6297673661408876</v>
      </c>
      <c r="W51" s="1">
        <f t="shared" si="53"/>
        <v>3.696764588275764</v>
      </c>
      <c r="Y51" t="s">
        <v>10</v>
      </c>
      <c r="AA51" s="1">
        <f>STDEV(AA47:AA49)</f>
        <v>18.230367929412662</v>
      </c>
      <c r="AB51" s="1">
        <f t="shared" ref="AB51:AI51" si="54">STDEV(AB47:AB49)</f>
        <v>17.145534338604524</v>
      </c>
      <c r="AC51" s="1">
        <f t="shared" si="54"/>
        <v>11.283974240509712</v>
      </c>
      <c r="AD51" s="1">
        <f t="shared" si="54"/>
        <v>11.893549388438696</v>
      </c>
      <c r="AE51" s="1" t="e">
        <f t="shared" si="54"/>
        <v>#DIV/0!</v>
      </c>
      <c r="AF51" s="1">
        <f t="shared" si="54"/>
        <v>9.9870013329467522</v>
      </c>
      <c r="AG51" s="1">
        <f t="shared" si="54"/>
        <v>7.163496244323019</v>
      </c>
      <c r="AH51" s="1">
        <f t="shared" si="54"/>
        <v>4.2449660512119491</v>
      </c>
      <c r="AI51" s="1">
        <f t="shared" si="54"/>
        <v>4.4032475180510691</v>
      </c>
    </row>
    <row r="52" spans="1:35" x14ac:dyDescent="0.3">
      <c r="K52">
        <f>_xlfn.T.TEST(K46:K48,H46:H48,2,2)</f>
        <v>1.0811521974775119E-2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/>
  </sheetViews>
  <sheetFormatPr defaultColWidth="11.19921875" defaultRowHeight="15.6" x14ac:dyDescent="0.3"/>
  <sheetData>
    <row r="1" spans="1:15" x14ac:dyDescent="0.3">
      <c r="A1" s="2" t="s">
        <v>30</v>
      </c>
    </row>
    <row r="4" spans="1:15" x14ac:dyDescent="0.3">
      <c r="A4" t="s">
        <v>24</v>
      </c>
      <c r="D4" t="s">
        <v>17</v>
      </c>
      <c r="J4" t="s">
        <v>18</v>
      </c>
    </row>
    <row r="5" spans="1:15" x14ac:dyDescent="0.3">
      <c r="F5" t="s">
        <v>1</v>
      </c>
      <c r="H5" t="s">
        <v>19</v>
      </c>
      <c r="L5" t="s">
        <v>1</v>
      </c>
      <c r="N5" t="s">
        <v>19</v>
      </c>
    </row>
    <row r="6" spans="1:15" x14ac:dyDescent="0.3">
      <c r="B6" t="s">
        <v>20</v>
      </c>
      <c r="C6" t="s">
        <v>21</v>
      </c>
      <c r="D6" t="s">
        <v>22</v>
      </c>
      <c r="E6" t="s">
        <v>23</v>
      </c>
      <c r="F6" t="s">
        <v>22</v>
      </c>
      <c r="G6" t="s">
        <v>23</v>
      </c>
      <c r="H6" t="s">
        <v>22</v>
      </c>
      <c r="I6" t="s">
        <v>23</v>
      </c>
      <c r="J6" t="s">
        <v>22</v>
      </c>
      <c r="K6" t="s">
        <v>23</v>
      </c>
      <c r="L6" t="s">
        <v>22</v>
      </c>
      <c r="M6" t="s">
        <v>23</v>
      </c>
      <c r="N6" t="s">
        <v>22</v>
      </c>
      <c r="O6" t="s">
        <v>23</v>
      </c>
    </row>
    <row r="7" spans="1:15" x14ac:dyDescent="0.3">
      <c r="B7">
        <v>2.3E-3</v>
      </c>
      <c r="C7">
        <v>0.59930000000000005</v>
      </c>
      <c r="D7">
        <v>0.37280000000000002</v>
      </c>
      <c r="E7">
        <v>0.38429999999999997</v>
      </c>
      <c r="F7">
        <v>0.45600000000000002</v>
      </c>
      <c r="G7">
        <v>0.45979999999999999</v>
      </c>
      <c r="H7">
        <v>0.84789999999999999</v>
      </c>
      <c r="I7">
        <v>0.87439999999999996</v>
      </c>
      <c r="J7">
        <v>0.37609999999999999</v>
      </c>
      <c r="K7">
        <v>0.21659999999999999</v>
      </c>
      <c r="L7">
        <v>0.38319999999999999</v>
      </c>
      <c r="M7">
        <v>0.22689999999999999</v>
      </c>
      <c r="N7">
        <v>0.84440000000000004</v>
      </c>
      <c r="O7">
        <v>0.20649999999999999</v>
      </c>
    </row>
    <row r="8" spans="1:15" x14ac:dyDescent="0.3">
      <c r="B8">
        <v>2.3E-3</v>
      </c>
      <c r="C8">
        <v>0.52349999999999997</v>
      </c>
      <c r="D8">
        <v>0.36730000000000002</v>
      </c>
      <c r="E8">
        <v>0.30409999999999998</v>
      </c>
      <c r="F8">
        <v>0.3553</v>
      </c>
      <c r="G8">
        <v>0.30570000000000003</v>
      </c>
      <c r="H8">
        <v>0.73870000000000002</v>
      </c>
      <c r="I8">
        <v>0.71099999999999997</v>
      </c>
      <c r="J8">
        <v>0.35649999999999998</v>
      </c>
      <c r="K8">
        <v>0.11609999999999999</v>
      </c>
      <c r="L8">
        <v>0.32919999999999999</v>
      </c>
      <c r="M8">
        <v>0.1232</v>
      </c>
      <c r="N8">
        <v>0.76900000000000002</v>
      </c>
      <c r="O8">
        <v>0.15640000000000001</v>
      </c>
    </row>
    <row r="9" spans="1:15" x14ac:dyDescent="0.3">
      <c r="A9" t="s">
        <v>8</v>
      </c>
      <c r="B9" s="2">
        <f>AVERAGE(B7:B8)</f>
        <v>2.3E-3</v>
      </c>
      <c r="C9" s="2">
        <f t="shared" ref="C9:O9" si="0">AVERAGE(C7:C8)</f>
        <v>0.56140000000000001</v>
      </c>
      <c r="D9" s="2">
        <f t="shared" si="0"/>
        <v>0.37004999999999999</v>
      </c>
      <c r="E9" s="2">
        <f t="shared" si="0"/>
        <v>0.34419999999999995</v>
      </c>
      <c r="F9" s="2">
        <f t="shared" si="0"/>
        <v>0.40565000000000001</v>
      </c>
      <c r="G9" s="2">
        <f t="shared" si="0"/>
        <v>0.38275000000000003</v>
      </c>
      <c r="H9" s="2">
        <f t="shared" si="0"/>
        <v>0.79330000000000001</v>
      </c>
      <c r="I9" s="2">
        <f t="shared" si="0"/>
        <v>0.79269999999999996</v>
      </c>
      <c r="J9" s="2">
        <f t="shared" si="0"/>
        <v>0.36629999999999996</v>
      </c>
      <c r="K9" s="2">
        <f t="shared" si="0"/>
        <v>0.16635</v>
      </c>
      <c r="L9" s="2">
        <f t="shared" si="0"/>
        <v>0.35619999999999996</v>
      </c>
      <c r="M9" s="2">
        <f t="shared" si="0"/>
        <v>0.17504999999999998</v>
      </c>
      <c r="N9" s="2">
        <f t="shared" si="0"/>
        <v>0.80669999999999997</v>
      </c>
      <c r="O9" s="2">
        <f t="shared" si="0"/>
        <v>0.18145</v>
      </c>
    </row>
    <row r="10" spans="1:15" x14ac:dyDescent="0.3">
      <c r="A10" t="s">
        <v>15</v>
      </c>
      <c r="B10" s="2">
        <f>STDEV(B7:B8)</f>
        <v>0</v>
      </c>
      <c r="C10" s="2">
        <f t="shared" ref="C10:O10" si="1">STDEV(C7:C8)</f>
        <v>5.3598694013940365E-2</v>
      </c>
      <c r="D10" s="2">
        <f t="shared" si="1"/>
        <v>3.889087296526015E-3</v>
      </c>
      <c r="E10" s="2">
        <f t="shared" si="1"/>
        <v>5.6709963851161477E-2</v>
      </c>
      <c r="F10" s="2">
        <f t="shared" si="1"/>
        <v>7.120565286548515E-2</v>
      </c>
      <c r="G10" s="2">
        <f t="shared" si="1"/>
        <v>0.10896515498084673</v>
      </c>
      <c r="H10" s="2">
        <f t="shared" si="1"/>
        <v>7.7216060505570963E-2</v>
      </c>
      <c r="I10" s="2">
        <f t="shared" si="1"/>
        <v>0.11554124804588177</v>
      </c>
      <c r="J10" s="2">
        <f t="shared" si="1"/>
        <v>1.3859292911256337E-2</v>
      </c>
      <c r="K10" s="2">
        <f t="shared" si="1"/>
        <v>7.1064231509247996E-2</v>
      </c>
      <c r="L10" s="2">
        <f t="shared" si="1"/>
        <v>3.8183766184073563E-2</v>
      </c>
      <c r="M10" s="2">
        <f t="shared" si="1"/>
        <v>7.3326973209045007E-2</v>
      </c>
      <c r="N10" s="2">
        <f t="shared" si="1"/>
        <v>5.3315851301465697E-2</v>
      </c>
      <c r="O10" s="2">
        <f t="shared" si="1"/>
        <v>3.5426049737445883E-2</v>
      </c>
    </row>
    <row r="12" spans="1:15" x14ac:dyDescent="0.3">
      <c r="D12" t="s">
        <v>17</v>
      </c>
      <c r="J12" t="s">
        <v>18</v>
      </c>
    </row>
    <row r="13" spans="1:15" x14ac:dyDescent="0.3">
      <c r="F13" t="s">
        <v>1</v>
      </c>
      <c r="H13" t="s">
        <v>19</v>
      </c>
      <c r="L13" t="s">
        <v>1</v>
      </c>
      <c r="N13" t="s">
        <v>19</v>
      </c>
    </row>
    <row r="14" spans="1:15" x14ac:dyDescent="0.3">
      <c r="B14" t="s">
        <v>20</v>
      </c>
      <c r="C14" t="s">
        <v>21</v>
      </c>
      <c r="D14" t="s">
        <v>22</v>
      </c>
      <c r="E14" t="s">
        <v>23</v>
      </c>
      <c r="F14" t="s">
        <v>22</v>
      </c>
      <c r="G14" t="s">
        <v>23</v>
      </c>
      <c r="H14" t="s">
        <v>22</v>
      </c>
      <c r="I14" t="s">
        <v>23</v>
      </c>
      <c r="J14" t="s">
        <v>22</v>
      </c>
      <c r="K14" t="s">
        <v>23</v>
      </c>
      <c r="L14" t="s">
        <v>22</v>
      </c>
      <c r="M14" t="s">
        <v>23</v>
      </c>
      <c r="N14" t="s">
        <v>22</v>
      </c>
      <c r="O14" t="s">
        <v>23</v>
      </c>
    </row>
    <row r="15" spans="1:15" x14ac:dyDescent="0.3">
      <c r="B15">
        <v>3.0999999999999999E-3</v>
      </c>
      <c r="C15">
        <v>0.63</v>
      </c>
      <c r="D15">
        <v>0.27279999999999999</v>
      </c>
      <c r="E15">
        <v>0.34429999999999999</v>
      </c>
      <c r="F15">
        <v>0.46</v>
      </c>
      <c r="G15">
        <v>0.498</v>
      </c>
      <c r="H15">
        <v>0.84399999999999997</v>
      </c>
      <c r="I15">
        <v>0.83399999999999996</v>
      </c>
      <c r="J15">
        <v>0.36099999999999999</v>
      </c>
      <c r="K15">
        <v>0.1966</v>
      </c>
      <c r="L15">
        <v>0.34520000000000001</v>
      </c>
      <c r="M15">
        <v>0.19689999999999999</v>
      </c>
      <c r="N15">
        <v>0.7944</v>
      </c>
      <c r="O15">
        <v>0.19650000000000001</v>
      </c>
    </row>
    <row r="16" spans="1:15" x14ac:dyDescent="0.3">
      <c r="B16">
        <v>3.13E-3</v>
      </c>
      <c r="C16">
        <v>0.53500000000000003</v>
      </c>
      <c r="D16">
        <v>0.3473</v>
      </c>
      <c r="E16">
        <v>0.31209999999999999</v>
      </c>
      <c r="F16">
        <v>0.41199999999999998</v>
      </c>
      <c r="G16">
        <v>0.42699999999999999</v>
      </c>
      <c r="H16">
        <v>0.71199999999999997</v>
      </c>
      <c r="I16">
        <v>0.79500000000000004</v>
      </c>
      <c r="J16">
        <v>0.3533</v>
      </c>
      <c r="K16">
        <v>0.1081</v>
      </c>
      <c r="L16">
        <v>0.32450000000000001</v>
      </c>
      <c r="M16">
        <v>0.13420000000000001</v>
      </c>
      <c r="N16">
        <v>0.78990000000000005</v>
      </c>
      <c r="O16">
        <v>0.1464</v>
      </c>
    </row>
    <row r="17" spans="1:15" x14ac:dyDescent="0.3">
      <c r="A17" t="s">
        <v>8</v>
      </c>
      <c r="B17" s="2">
        <f>AVERAGE(B15:B16)</f>
        <v>3.1149999999999997E-3</v>
      </c>
      <c r="C17" s="2">
        <f t="shared" ref="C17:O17" si="2">AVERAGE(C15:C16)</f>
        <v>0.58250000000000002</v>
      </c>
      <c r="D17" s="2">
        <f t="shared" si="2"/>
        <v>0.31004999999999999</v>
      </c>
      <c r="E17" s="2">
        <f t="shared" si="2"/>
        <v>0.32819999999999999</v>
      </c>
      <c r="F17" s="2">
        <f t="shared" si="2"/>
        <v>0.436</v>
      </c>
      <c r="G17" s="2">
        <f t="shared" si="2"/>
        <v>0.46250000000000002</v>
      </c>
      <c r="H17" s="2">
        <f t="shared" si="2"/>
        <v>0.77800000000000002</v>
      </c>
      <c r="I17" s="2">
        <f t="shared" si="2"/>
        <v>0.8145</v>
      </c>
      <c r="J17" s="2">
        <f t="shared" si="2"/>
        <v>0.35714999999999997</v>
      </c>
      <c r="K17" s="2">
        <f t="shared" si="2"/>
        <v>0.15234999999999999</v>
      </c>
      <c r="L17" s="2">
        <f t="shared" si="2"/>
        <v>0.33484999999999998</v>
      </c>
      <c r="M17" s="2">
        <f t="shared" si="2"/>
        <v>0.16555</v>
      </c>
      <c r="N17" s="2">
        <f t="shared" si="2"/>
        <v>0.79215000000000002</v>
      </c>
      <c r="O17" s="2">
        <f t="shared" si="2"/>
        <v>0.17144999999999999</v>
      </c>
    </row>
    <row r="18" spans="1:15" x14ac:dyDescent="0.3">
      <c r="A18" t="s">
        <v>15</v>
      </c>
      <c r="B18" s="2">
        <f>STDEV(B15:B16)</f>
        <v>2.1213203435596482E-5</v>
      </c>
      <c r="C18" s="2">
        <f t="shared" ref="C18:O18" si="3">STDEV(C15:C16)</f>
        <v>6.7175144212721999E-2</v>
      </c>
      <c r="D18" s="2">
        <f t="shared" si="3"/>
        <v>5.2679455198397951E-2</v>
      </c>
      <c r="E18" s="2">
        <f t="shared" si="3"/>
        <v>2.2768838354206837E-2</v>
      </c>
      <c r="F18" s="2">
        <f t="shared" si="3"/>
        <v>3.3941125496954314E-2</v>
      </c>
      <c r="G18" s="2">
        <f t="shared" si="3"/>
        <v>5.0204581464244884E-2</v>
      </c>
      <c r="H18" s="2">
        <f t="shared" si="3"/>
        <v>9.3338095116624276E-2</v>
      </c>
      <c r="I18" s="2">
        <f t="shared" si="3"/>
        <v>2.7577164466275301E-2</v>
      </c>
      <c r="J18" s="2">
        <f t="shared" si="3"/>
        <v>5.4447222151364051E-3</v>
      </c>
      <c r="K18" s="2">
        <f t="shared" si="3"/>
        <v>6.2578950135009512E-2</v>
      </c>
      <c r="L18" s="2">
        <f t="shared" si="3"/>
        <v>1.4637110370561529E-2</v>
      </c>
      <c r="M18" s="2">
        <f t="shared" si="3"/>
        <v>4.433559518039655E-2</v>
      </c>
      <c r="N18" s="2">
        <f t="shared" si="3"/>
        <v>3.1819805153394274E-3</v>
      </c>
      <c r="O18" s="2">
        <f t="shared" si="3"/>
        <v>3.5426049737446175E-2</v>
      </c>
    </row>
  </sheetData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defaultColWidth="11.19921875" defaultRowHeight="15.6" x14ac:dyDescent="0.3"/>
  <sheetData>
    <row r="1" spans="1:10" x14ac:dyDescent="0.3">
      <c r="A1" s="2" t="s">
        <v>36</v>
      </c>
    </row>
    <row r="3" spans="1:10" x14ac:dyDescent="0.3">
      <c r="A3" s="2" t="s">
        <v>35</v>
      </c>
      <c r="G3" s="2" t="s">
        <v>37</v>
      </c>
    </row>
    <row r="4" spans="1:10" x14ac:dyDescent="0.3">
      <c r="B4" s="4" t="s">
        <v>31</v>
      </c>
      <c r="C4" s="4" t="s">
        <v>32</v>
      </c>
      <c r="D4" s="4" t="s">
        <v>33</v>
      </c>
      <c r="E4" s="4" t="s">
        <v>34</v>
      </c>
      <c r="G4" s="4" t="s">
        <v>31</v>
      </c>
      <c r="H4" s="4" t="s">
        <v>32</v>
      </c>
      <c r="I4" s="4" t="s">
        <v>33</v>
      </c>
      <c r="J4" s="4" t="s">
        <v>34</v>
      </c>
    </row>
    <row r="5" spans="1:10" x14ac:dyDescent="0.3">
      <c r="B5" s="3">
        <v>401.29039999999998</v>
      </c>
      <c r="C5" s="3">
        <v>206.22130000000001</v>
      </c>
      <c r="D5" s="3">
        <v>425.27100000000002</v>
      </c>
      <c r="E5" s="3">
        <v>277.49630000000002</v>
      </c>
      <c r="G5" s="3">
        <v>1225.1849999999999</v>
      </c>
      <c r="H5" s="3">
        <v>329.74799999999999</v>
      </c>
      <c r="I5" s="3">
        <v>1695.1010000000001</v>
      </c>
      <c r="J5" s="3">
        <v>92.393100000000004</v>
      </c>
    </row>
    <row r="6" spans="1:10" x14ac:dyDescent="0.3">
      <c r="B6" s="3">
        <v>310.7765</v>
      </c>
      <c r="C6" s="3">
        <v>185.4873</v>
      </c>
      <c r="D6" s="3">
        <v>424.71559999999999</v>
      </c>
      <c r="E6" s="3">
        <v>244.54730000000001</v>
      </c>
      <c r="G6" s="3">
        <v>740.97649999999999</v>
      </c>
      <c r="H6" s="3">
        <v>158.39160000000001</v>
      </c>
      <c r="I6" s="3">
        <v>1124.7550000000001</v>
      </c>
      <c r="J6" s="3">
        <v>46.758380000000002</v>
      </c>
    </row>
    <row r="7" spans="1:10" x14ac:dyDescent="0.3">
      <c r="B7" s="3">
        <v>256.00369999999998</v>
      </c>
      <c r="C7" s="3">
        <v>151.65539999999999</v>
      </c>
      <c r="D7" s="3">
        <v>401.19990000000001</v>
      </c>
      <c r="E7" s="3">
        <v>236.34950000000001</v>
      </c>
      <c r="G7" s="3">
        <v>525.07349999999997</v>
      </c>
      <c r="H7" s="3">
        <v>155.33580000000001</v>
      </c>
      <c r="I7" s="3">
        <v>890.49929999999995</v>
      </c>
      <c r="J7" s="3">
        <v>6.1661010000000003</v>
      </c>
    </row>
    <row r="8" spans="1:10" x14ac:dyDescent="0.3">
      <c r="B8" s="3">
        <v>252.2287</v>
      </c>
      <c r="C8" s="3">
        <v>113.2654</v>
      </c>
      <c r="D8" s="3">
        <v>355.61290000000002</v>
      </c>
      <c r="E8" s="3">
        <v>191.87540000000001</v>
      </c>
      <c r="G8" s="3">
        <v>429.77569999999997</v>
      </c>
      <c r="H8" s="3">
        <v>152.22329999999999</v>
      </c>
      <c r="I8" s="3">
        <v>599.54459999999995</v>
      </c>
      <c r="J8" s="3">
        <v>5.8980050000000004</v>
      </c>
    </row>
    <row r="9" spans="1:10" x14ac:dyDescent="0.3">
      <c r="B9" s="3">
        <v>208.0848</v>
      </c>
      <c r="C9" s="3">
        <v>31.830919999999999</v>
      </c>
      <c r="D9" s="3">
        <v>324.00259999999997</v>
      </c>
      <c r="E9" s="3">
        <v>127.94970000000001</v>
      </c>
      <c r="G9" s="3">
        <v>398.15940000000001</v>
      </c>
      <c r="H9" s="3">
        <v>94.798760000000001</v>
      </c>
      <c r="I9" s="3">
        <v>596.25909999999999</v>
      </c>
      <c r="J9" s="3">
        <v>2.4078210000000002</v>
      </c>
    </row>
    <row r="10" spans="1:10" x14ac:dyDescent="0.3">
      <c r="B10" s="3">
        <v>167.8441</v>
      </c>
      <c r="C10" s="3"/>
      <c r="D10" s="3">
        <v>265.5215</v>
      </c>
      <c r="E10" s="3">
        <v>103.0809</v>
      </c>
      <c r="G10" s="3">
        <v>350.44389999999999</v>
      </c>
      <c r="H10" s="3">
        <v>73.140550000000005</v>
      </c>
      <c r="I10" s="3">
        <v>549.14769999999999</v>
      </c>
      <c r="J10" s="3">
        <v>-2.8047119999999999</v>
      </c>
    </row>
    <row r="11" spans="1:10" x14ac:dyDescent="0.3">
      <c r="B11" s="3">
        <v>146.33760000000001</v>
      </c>
      <c r="C11" s="3"/>
      <c r="D11" s="3">
        <v>175.7731</v>
      </c>
      <c r="E11" s="3">
        <v>99.336479999999995</v>
      </c>
      <c r="G11" s="3">
        <v>347.79259999999999</v>
      </c>
      <c r="H11" s="3">
        <v>41.695160000000001</v>
      </c>
      <c r="I11" s="3">
        <v>499.40629999999999</v>
      </c>
      <c r="J11" s="3">
        <v>-31.55687</v>
      </c>
    </row>
    <row r="12" spans="1:10" x14ac:dyDescent="0.3">
      <c r="B12" s="3">
        <v>120.8224</v>
      </c>
      <c r="C12" s="3"/>
      <c r="D12" s="3">
        <v>145.76990000000001</v>
      </c>
      <c r="E12" s="3">
        <v>95.821920000000006</v>
      </c>
      <c r="G12" s="3">
        <v>198.35550000000001</v>
      </c>
      <c r="H12" s="3">
        <v>8.9009830000000001</v>
      </c>
      <c r="I12" s="3">
        <v>329.47539999999998</v>
      </c>
      <c r="J12" s="3">
        <v>-39.457079999999998</v>
      </c>
    </row>
    <row r="13" spans="1:10" x14ac:dyDescent="0.3">
      <c r="B13" s="3">
        <v>113.3169</v>
      </c>
      <c r="C13" s="3"/>
      <c r="D13" s="3">
        <v>137.12129999999999</v>
      </c>
      <c r="E13" s="3">
        <v>83.05668</v>
      </c>
      <c r="G13" s="3">
        <v>166.7501</v>
      </c>
      <c r="H13" s="3"/>
      <c r="I13" s="3">
        <v>286.44600000000003</v>
      </c>
      <c r="J13" s="3"/>
    </row>
    <row r="14" spans="1:10" x14ac:dyDescent="0.3">
      <c r="G14" s="3">
        <v>147.41829999999999</v>
      </c>
      <c r="H14" s="3"/>
      <c r="I14" s="3">
        <v>190.0949</v>
      </c>
      <c r="J14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I40" sqref="I40:I50"/>
    </sheetView>
  </sheetViews>
  <sheetFormatPr defaultColWidth="11.19921875" defaultRowHeight="15.6" x14ac:dyDescent="0.3"/>
  <sheetData>
    <row r="1" spans="1:10" x14ac:dyDescent="0.3">
      <c r="A1" s="2" t="s">
        <v>38</v>
      </c>
    </row>
    <row r="3" spans="1:10" x14ac:dyDescent="0.3">
      <c r="A3" t="s">
        <v>27</v>
      </c>
    </row>
    <row r="4" spans="1:10" x14ac:dyDescent="0.3">
      <c r="A4" t="s">
        <v>25</v>
      </c>
    </row>
    <row r="5" spans="1:10" x14ac:dyDescent="0.3">
      <c r="B5" t="s">
        <v>1</v>
      </c>
      <c r="G5" t="s">
        <v>19</v>
      </c>
    </row>
    <row r="6" spans="1:10" x14ac:dyDescent="0.3">
      <c r="C6" t="s">
        <v>4</v>
      </c>
      <c r="D6" t="s">
        <v>7</v>
      </c>
      <c r="H6" t="s">
        <v>4</v>
      </c>
      <c r="I6" t="s">
        <v>7</v>
      </c>
    </row>
    <row r="7" spans="1:10" x14ac:dyDescent="0.3">
      <c r="C7">
        <v>873682</v>
      </c>
      <c r="D7">
        <v>651444</v>
      </c>
      <c r="H7">
        <v>738167</v>
      </c>
      <c r="I7">
        <v>287471</v>
      </c>
    </row>
    <row r="8" spans="1:10" x14ac:dyDescent="0.3">
      <c r="C8">
        <v>859476</v>
      </c>
      <c r="D8">
        <v>626539</v>
      </c>
      <c r="H8">
        <v>777873</v>
      </c>
      <c r="I8">
        <v>208374</v>
      </c>
    </row>
    <row r="9" spans="1:10" x14ac:dyDescent="0.3">
      <c r="C9">
        <v>707090</v>
      </c>
      <c r="D9">
        <v>571859</v>
      </c>
      <c r="H9">
        <v>620376</v>
      </c>
      <c r="I9">
        <v>240821</v>
      </c>
    </row>
    <row r="10" spans="1:10" x14ac:dyDescent="0.3">
      <c r="A10" s="1" t="s">
        <v>8</v>
      </c>
      <c r="B10" s="1"/>
      <c r="C10" s="1">
        <f t="shared" ref="C10:K10" si="0">AVERAGE(C7:C9)</f>
        <v>813416</v>
      </c>
      <c r="D10" s="1">
        <f>AVERAGE(D7:D9)</f>
        <v>616614</v>
      </c>
      <c r="E10" s="1"/>
      <c r="G10" s="1"/>
      <c r="H10" s="1">
        <f t="shared" si="0"/>
        <v>712138.66666666663</v>
      </c>
      <c r="I10" s="1">
        <f>AVERAGE(I7:I9)</f>
        <v>245555.33333333334</v>
      </c>
      <c r="J10" s="1"/>
    </row>
    <row r="12" spans="1:10" x14ac:dyDescent="0.3">
      <c r="A12" t="s">
        <v>9</v>
      </c>
      <c r="C12">
        <f>C7/C10*100</f>
        <v>107.40900105235205</v>
      </c>
      <c r="D12">
        <f>D7/C7*100</f>
        <v>74.563056123395015</v>
      </c>
      <c r="H12">
        <f>H7/C7*100</f>
        <v>84.489207743778621</v>
      </c>
      <c r="I12">
        <f>I7/C7*100</f>
        <v>32.903390478457837</v>
      </c>
    </row>
    <row r="13" spans="1:10" x14ac:dyDescent="0.3">
      <c r="C13">
        <f>C8/C10*100</f>
        <v>105.66253921732545</v>
      </c>
      <c r="D13">
        <f>D8/C8*100</f>
        <v>72.897788885320821</v>
      </c>
      <c r="H13">
        <f>H8/C8*100</f>
        <v>90.505494045208948</v>
      </c>
      <c r="I13">
        <f>I8/C8*100</f>
        <v>24.24430699635592</v>
      </c>
    </row>
    <row r="14" spans="1:10" x14ac:dyDescent="0.3">
      <c r="C14">
        <f>C9/C10*100</f>
        <v>86.928459730322487</v>
      </c>
      <c r="D14">
        <f>D9/C9*100</f>
        <v>80.874994696573282</v>
      </c>
      <c r="H14">
        <f>H9/C9*100</f>
        <v>87.736497475568882</v>
      </c>
      <c r="I14">
        <f>I9/C9*100</f>
        <v>34.058040702032272</v>
      </c>
    </row>
    <row r="15" spans="1:10" x14ac:dyDescent="0.3">
      <c r="A15" t="s">
        <v>8</v>
      </c>
      <c r="C15" s="1">
        <f>AVERAGE(C12:C14)</f>
        <v>100</v>
      </c>
      <c r="D15" s="1">
        <f>AVERAGE(D12:D14)</f>
        <v>76.111946568429701</v>
      </c>
      <c r="E15" s="1"/>
      <c r="G15" s="1"/>
      <c r="H15" s="1">
        <f t="shared" ref="D15:J15" si="1">AVERAGE(H12:H14)</f>
        <v>87.577066421518836</v>
      </c>
      <c r="I15" s="1">
        <f>AVERAGE(I12:I14)</f>
        <v>30.401912725615343</v>
      </c>
      <c r="J15" s="1"/>
    </row>
    <row r="16" spans="1:10" x14ac:dyDescent="0.3">
      <c r="A16" t="s">
        <v>15</v>
      </c>
      <c r="C16" s="1">
        <f>STDEV(C12:C14)</f>
        <v>11.353915888434779</v>
      </c>
      <c r="D16" s="1">
        <f>STDEV(D12:D14)</f>
        <v>4.2081170785530464</v>
      </c>
      <c r="E16" s="1"/>
      <c r="G16" s="1"/>
      <c r="H16" s="1">
        <f t="shared" ref="D16:K16" si="2">STDEV(H12:H14)</f>
        <v>3.0113101651841157</v>
      </c>
      <c r="I16" s="1">
        <f>STDEV(I12:I14)</f>
        <v>5.3638032702977219</v>
      </c>
      <c r="J16" s="1"/>
    </row>
    <row r="17" spans="1:11" x14ac:dyDescent="0.3">
      <c r="A17" t="s">
        <v>26</v>
      </c>
      <c r="E17" s="6"/>
      <c r="F17" s="5"/>
      <c r="G17" s="5"/>
      <c r="H17" s="5"/>
      <c r="I17" s="5"/>
      <c r="J17" s="5"/>
      <c r="K17" s="5"/>
    </row>
    <row r="18" spans="1:11" x14ac:dyDescent="0.3">
      <c r="F18" s="5"/>
      <c r="G18" s="5"/>
      <c r="H18" s="5"/>
      <c r="I18" s="5"/>
      <c r="J18" s="5"/>
      <c r="K18" s="5"/>
    </row>
    <row r="21" spans="1:11" x14ac:dyDescent="0.3">
      <c r="A21" t="s">
        <v>28</v>
      </c>
    </row>
    <row r="22" spans="1:11" x14ac:dyDescent="0.3">
      <c r="A22" t="s">
        <v>25</v>
      </c>
    </row>
    <row r="23" spans="1:11" x14ac:dyDescent="0.3">
      <c r="B23" t="s">
        <v>1</v>
      </c>
      <c r="G23" t="s">
        <v>19</v>
      </c>
    </row>
    <row r="24" spans="1:11" x14ac:dyDescent="0.3">
      <c r="C24" t="s">
        <v>4</v>
      </c>
      <c r="D24" t="s">
        <v>7</v>
      </c>
      <c r="H24" t="s">
        <v>4</v>
      </c>
      <c r="I24" t="s">
        <v>7</v>
      </c>
    </row>
    <row r="25" spans="1:11" x14ac:dyDescent="0.3">
      <c r="C25">
        <v>721885</v>
      </c>
      <c r="D25">
        <v>512455</v>
      </c>
      <c r="H25">
        <v>553917</v>
      </c>
      <c r="I25">
        <v>283778</v>
      </c>
    </row>
    <row r="26" spans="1:11" x14ac:dyDescent="0.3">
      <c r="C26">
        <v>659336</v>
      </c>
      <c r="D26">
        <v>563885</v>
      </c>
      <c r="H26">
        <v>544178</v>
      </c>
      <c r="I26">
        <v>211784</v>
      </c>
    </row>
    <row r="27" spans="1:11" x14ac:dyDescent="0.3">
      <c r="C27">
        <v>631516</v>
      </c>
      <c r="D27">
        <v>533722</v>
      </c>
      <c r="H27">
        <v>581347</v>
      </c>
      <c r="I27">
        <v>266352</v>
      </c>
    </row>
    <row r="28" spans="1:11" x14ac:dyDescent="0.3">
      <c r="A28" s="1" t="s">
        <v>8</v>
      </c>
      <c r="B28" s="1"/>
      <c r="C28" s="1">
        <f t="shared" ref="C28:K28" si="3">AVERAGE(C25:C27)</f>
        <v>670912.33333333337</v>
      </c>
      <c r="D28" s="1">
        <f>AVERAGE(D25:D27)</f>
        <v>536687.33333333337</v>
      </c>
      <c r="E28" s="1"/>
      <c r="G28" s="1"/>
      <c r="H28" s="1">
        <f t="shared" si="3"/>
        <v>559814</v>
      </c>
      <c r="I28" s="1">
        <f>AVERAGE(I25:I27)</f>
        <v>253971.33333333334</v>
      </c>
      <c r="J28" s="1"/>
    </row>
    <row r="30" spans="1:11" x14ac:dyDescent="0.3">
      <c r="A30" t="s">
        <v>9</v>
      </c>
      <c r="C30">
        <f>C25/C28*100</f>
        <v>107.59751522429409</v>
      </c>
      <c r="D30">
        <f>D25/C25*100</f>
        <v>70.988453839600481</v>
      </c>
      <c r="H30">
        <f>H25/C25*100</f>
        <v>76.732027954591103</v>
      </c>
      <c r="I30">
        <f>I25/C25*100</f>
        <v>39.310693531518176</v>
      </c>
    </row>
    <row r="31" spans="1:11" x14ac:dyDescent="0.3">
      <c r="C31">
        <f>C26/C28*100</f>
        <v>98.274538600920039</v>
      </c>
      <c r="D31">
        <f>D26/C26*100</f>
        <v>85.523162697016403</v>
      </c>
      <c r="H31">
        <f>H26/C26*100</f>
        <v>82.534246575342465</v>
      </c>
      <c r="I31">
        <f>I26/C26*100</f>
        <v>32.12080032032226</v>
      </c>
    </row>
    <row r="32" spans="1:11" x14ac:dyDescent="0.3">
      <c r="C32">
        <f>C27/C28*100</f>
        <v>94.127946174785876</v>
      </c>
      <c r="D32">
        <f>D27/C27*100</f>
        <v>84.514406602524716</v>
      </c>
      <c r="H32">
        <f>H27/C27*100</f>
        <v>92.055783226394894</v>
      </c>
      <c r="I32">
        <f>I27/C27*100</f>
        <v>42.176603601492282</v>
      </c>
    </row>
    <row r="33" spans="1:10" x14ac:dyDescent="0.3">
      <c r="A33" t="s">
        <v>8</v>
      </c>
      <c r="C33" s="1">
        <f>AVERAGE(C30:C32)</f>
        <v>100</v>
      </c>
      <c r="D33" s="1">
        <f>AVERAGE(D30:D32)</f>
        <v>80.342007713047209</v>
      </c>
      <c r="E33" s="1"/>
      <c r="G33" s="1"/>
      <c r="H33" s="1">
        <f t="shared" ref="D33:J33" si="4">AVERAGE(H30:H32)</f>
        <v>83.774019252109497</v>
      </c>
      <c r="I33" s="1">
        <f>AVERAGE(I30:I32)</f>
        <v>37.86936581777757</v>
      </c>
      <c r="J33" s="1"/>
    </row>
    <row r="34" spans="1:10" x14ac:dyDescent="0.3">
      <c r="A34" t="s">
        <v>15</v>
      </c>
      <c r="C34" s="1">
        <f>STDEV(C30:C32)</f>
        <v>6.898567632099696</v>
      </c>
      <c r="D34" s="1">
        <f>STDEV(D30:D32)</f>
        <v>8.1161028062824645</v>
      </c>
      <c r="E34" s="1"/>
      <c r="G34" s="1"/>
      <c r="H34" s="1">
        <f t="shared" ref="D34:K34" si="5">STDEV(H30:H32)</f>
        <v>7.7367400192249685</v>
      </c>
      <c r="I34" s="1">
        <f>STDEV(I30:I32)</f>
        <v>5.1805273950820458</v>
      </c>
      <c r="J34" s="1"/>
    </row>
    <row r="37" spans="1:10" x14ac:dyDescent="0.3">
      <c r="A37" t="s">
        <v>29</v>
      </c>
    </row>
    <row r="38" spans="1:10" x14ac:dyDescent="0.3">
      <c r="A38" t="s">
        <v>25</v>
      </c>
    </row>
    <row r="39" spans="1:10" x14ac:dyDescent="0.3">
      <c r="B39" t="s">
        <v>1</v>
      </c>
      <c r="G39" t="s">
        <v>19</v>
      </c>
    </row>
    <row r="40" spans="1:10" x14ac:dyDescent="0.3">
      <c r="C40" t="s">
        <v>4</v>
      </c>
      <c r="D40" t="s">
        <v>7</v>
      </c>
      <c r="H40" t="s">
        <v>4</v>
      </c>
      <c r="I40" t="s">
        <v>7</v>
      </c>
    </row>
    <row r="41" spans="1:10" x14ac:dyDescent="0.3">
      <c r="C41">
        <v>2204560</v>
      </c>
      <c r="D41">
        <v>1128717</v>
      </c>
      <c r="H41">
        <v>1106762</v>
      </c>
      <c r="I41">
        <v>735065</v>
      </c>
    </row>
    <row r="42" spans="1:10" x14ac:dyDescent="0.3">
      <c r="C42">
        <v>2038165</v>
      </c>
      <c r="D42">
        <v>1073487</v>
      </c>
      <c r="H42">
        <v>2050991</v>
      </c>
      <c r="I42">
        <v>672964</v>
      </c>
    </row>
    <row r="43" spans="1:10" x14ac:dyDescent="0.3">
      <c r="C43">
        <v>1922718</v>
      </c>
      <c r="D43">
        <v>1989345</v>
      </c>
      <c r="H43">
        <v>1957821</v>
      </c>
      <c r="I43">
        <v>534224</v>
      </c>
    </row>
    <row r="44" spans="1:10" x14ac:dyDescent="0.3">
      <c r="A44" s="1" t="s">
        <v>8</v>
      </c>
      <c r="B44" s="1"/>
      <c r="C44" s="1">
        <f t="shared" ref="C44:K44" si="6">AVERAGE(C41:C43)</f>
        <v>2055147.6666666667</v>
      </c>
      <c r="D44" s="1">
        <f>AVERAGE(D41:D43)</f>
        <v>1397183</v>
      </c>
      <c r="E44" s="1"/>
      <c r="G44" s="1"/>
      <c r="H44" s="1">
        <f t="shared" si="6"/>
        <v>1705191.3333333333</v>
      </c>
      <c r="I44" s="1">
        <f>AVERAGE(I41:I43)</f>
        <v>647417.66666666663</v>
      </c>
      <c r="J44" s="1"/>
    </row>
    <row r="46" spans="1:10" x14ac:dyDescent="0.3">
      <c r="A46" t="s">
        <v>9</v>
      </c>
      <c r="C46">
        <f>C41/C44*100</f>
        <v>107.27015074180395</v>
      </c>
      <c r="D46">
        <f>D41/C41*100</f>
        <v>51.199196211488918</v>
      </c>
      <c r="H46">
        <f>H41/C41*100</f>
        <v>50.203305875095261</v>
      </c>
      <c r="I46">
        <f>I41/C41*100</f>
        <v>33.342934644554923</v>
      </c>
    </row>
    <row r="47" spans="1:10" x14ac:dyDescent="0.3">
      <c r="C47">
        <f>C42/C44*100</f>
        <v>99.173652242020566</v>
      </c>
      <c r="D47">
        <f>D42/C42*100</f>
        <v>52.669288305902619</v>
      </c>
      <c r="H47">
        <f>H42/C42*100</f>
        <v>100.62929154410953</v>
      </c>
      <c r="I47">
        <f>I42/C42*100</f>
        <v>33.018131505545426</v>
      </c>
    </row>
    <row r="48" spans="1:10" x14ac:dyDescent="0.3">
      <c r="C48">
        <f>C43/C44*100</f>
        <v>93.556197016175474</v>
      </c>
      <c r="D48">
        <f>D43/C43*100</f>
        <v>103.46525075440081</v>
      </c>
      <c r="H48">
        <f>H43/C43*100</f>
        <v>101.82569674804105</v>
      </c>
      <c r="I48">
        <f>I43/C43*100</f>
        <v>27.784833761373225</v>
      </c>
    </row>
    <row r="49" spans="1:10" x14ac:dyDescent="0.3">
      <c r="A49" t="s">
        <v>8</v>
      </c>
      <c r="C49" s="1">
        <f>AVERAGE(C46:C48)</f>
        <v>100</v>
      </c>
      <c r="D49" s="1">
        <f>AVERAGE(D46:D48)</f>
        <v>69.11124509059745</v>
      </c>
      <c r="E49" s="1"/>
      <c r="G49" s="1"/>
      <c r="H49" s="1">
        <f t="shared" ref="D49:K49" si="7">AVERAGE(H46:H48)</f>
        <v>84.219431389081947</v>
      </c>
      <c r="I49" s="1">
        <f>AVERAGE(I46:I48)</f>
        <v>31.381966637157859</v>
      </c>
      <c r="J49" s="1"/>
    </row>
    <row r="50" spans="1:10" x14ac:dyDescent="0.3">
      <c r="A50" t="s">
        <v>15</v>
      </c>
      <c r="C50" s="1">
        <f>STDEV(C46:C48)</f>
        <v>6.894220018247748</v>
      </c>
      <c r="D50" s="1">
        <f>STDEV(D46:D48)</f>
        <v>29.760520350843816</v>
      </c>
      <c r="E50" s="1"/>
      <c r="G50" s="1"/>
      <c r="H50" s="1">
        <f t="shared" ref="D50:K50" si="8">STDEV(H46:H48)</f>
        <v>29.464901876477857</v>
      </c>
      <c r="I50" s="1">
        <f>STDEV(I46:I48)</f>
        <v>3.1194387258472593</v>
      </c>
      <c r="J50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A15" sqref="A15"/>
    </sheetView>
  </sheetViews>
  <sheetFormatPr defaultColWidth="11.19921875" defaultRowHeight="15.6" x14ac:dyDescent="0.3"/>
  <sheetData>
    <row r="1" spans="1:6" x14ac:dyDescent="0.3">
      <c r="A1" s="2" t="s">
        <v>40</v>
      </c>
    </row>
    <row r="4" spans="1:6" x14ac:dyDescent="0.3">
      <c r="A4" s="2" t="s">
        <v>39</v>
      </c>
    </row>
    <row r="5" spans="1:6" x14ac:dyDescent="0.3">
      <c r="B5" s="4" t="s">
        <v>31</v>
      </c>
      <c r="C5" s="4" t="s">
        <v>32</v>
      </c>
      <c r="D5" s="4"/>
      <c r="E5" s="4" t="s">
        <v>33</v>
      </c>
      <c r="F5" s="4" t="s">
        <v>34</v>
      </c>
    </row>
    <row r="6" spans="1:6" x14ac:dyDescent="0.3">
      <c r="B6" s="3">
        <v>515.09140000000002</v>
      </c>
      <c r="C6" s="3">
        <v>430.13560000000001</v>
      </c>
      <c r="D6" s="3"/>
      <c r="E6" s="3">
        <v>425.37759999999997</v>
      </c>
      <c r="F6" s="3">
        <v>21.71687</v>
      </c>
    </row>
    <row r="7" spans="1:6" x14ac:dyDescent="0.3">
      <c r="B7" s="3">
        <v>408.99990000000003</v>
      </c>
      <c r="C7" s="3">
        <v>226.8888</v>
      </c>
      <c r="D7" s="3"/>
      <c r="E7" s="3">
        <v>415.2722</v>
      </c>
      <c r="F7" s="3">
        <v>21.382190000000001</v>
      </c>
    </row>
    <row r="8" spans="1:6" x14ac:dyDescent="0.3">
      <c r="B8" s="3">
        <v>344.37310000000002</v>
      </c>
      <c r="C8" s="3">
        <v>160.08459999999999</v>
      </c>
      <c r="D8" s="3"/>
      <c r="E8" s="3">
        <v>355.14139999999998</v>
      </c>
      <c r="F8" s="3">
        <v>2.8806389999999999</v>
      </c>
    </row>
    <row r="9" spans="1:6" x14ac:dyDescent="0.3">
      <c r="B9" s="3">
        <v>334.8777</v>
      </c>
      <c r="C9" s="3">
        <v>99.046300000000002</v>
      </c>
      <c r="D9" s="3"/>
      <c r="E9" s="3">
        <v>341.64569999999998</v>
      </c>
      <c r="F9" s="3">
        <v>-7.255592</v>
      </c>
    </row>
    <row r="10" spans="1:6" x14ac:dyDescent="0.3">
      <c r="B10" s="3">
        <v>312.5367</v>
      </c>
      <c r="C10" s="3">
        <v>91.613749999999996</v>
      </c>
      <c r="D10" s="3"/>
      <c r="E10" s="3">
        <v>309.63409999999999</v>
      </c>
      <c r="F10" s="3">
        <v>-19.410550000000001</v>
      </c>
    </row>
    <row r="11" spans="1:6" x14ac:dyDescent="0.3">
      <c r="B11" s="3">
        <v>308.58330000000001</v>
      </c>
      <c r="C11" s="3">
        <v>86.111109999999996</v>
      </c>
      <c r="D11" s="3"/>
      <c r="E11" s="3">
        <v>295.69200000000001</v>
      </c>
      <c r="F11" s="3">
        <v>-25.058129999999998</v>
      </c>
    </row>
    <row r="12" spans="1:6" x14ac:dyDescent="0.3">
      <c r="B12" s="3">
        <v>293.12670000000003</v>
      </c>
      <c r="C12" s="3">
        <v>82.905690000000007</v>
      </c>
      <c r="D12" s="3"/>
      <c r="E12" s="3">
        <v>288.9649</v>
      </c>
      <c r="F12" s="3">
        <v>-33.635449999999999</v>
      </c>
    </row>
    <row r="13" spans="1:6" x14ac:dyDescent="0.3">
      <c r="B13" s="3">
        <v>266.53449999999998</v>
      </c>
      <c r="C13" s="3">
        <v>80.279560000000004</v>
      </c>
      <c r="D13" s="3"/>
      <c r="E13" s="3">
        <v>282.91120000000001</v>
      </c>
      <c r="F13" s="3">
        <v>-38.981540000000003</v>
      </c>
    </row>
    <row r="14" spans="1:6" x14ac:dyDescent="0.3">
      <c r="B14" s="3">
        <v>257.00700000000001</v>
      </c>
      <c r="C14" s="3">
        <v>74.494990000000001</v>
      </c>
      <c r="D14" s="3"/>
      <c r="E14" s="3">
        <v>257.21749999999997</v>
      </c>
      <c r="F14" s="3">
        <v>-60.544440000000002</v>
      </c>
    </row>
    <row r="15" spans="1:6" x14ac:dyDescent="0.3">
      <c r="B15" s="3">
        <v>138.6028</v>
      </c>
      <c r="C15" s="3">
        <v>60.023879999999998</v>
      </c>
      <c r="D15" s="3"/>
      <c r="E15" s="3">
        <v>223.66499999999999</v>
      </c>
      <c r="F15" s="3">
        <v>-69.729870000000005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3b</vt:lpstr>
      <vt:lpstr>Figure 3d</vt:lpstr>
      <vt:lpstr>Figure 3e</vt:lpstr>
      <vt:lpstr>Figure 3g</vt:lpstr>
      <vt:lpstr>Figure 3i</vt:lpstr>
    </vt:vector>
  </TitlesOfParts>
  <Company>DFCI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 Dulak</dc:creator>
  <cp:lastModifiedBy>Wong, Gabrielle</cp:lastModifiedBy>
  <dcterms:created xsi:type="dcterms:W3CDTF">2018-03-03T23:42:45Z</dcterms:created>
  <dcterms:modified xsi:type="dcterms:W3CDTF">2018-03-08T23:20:05Z</dcterms:modified>
</cp:coreProperties>
</file>