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0100" windowHeight="9684" activeTab="1"/>
  </bookViews>
  <sheets>
    <sheet name="Figure 4a" sheetId="1" r:id="rId1"/>
    <sheet name="Figure 4e" sheetId="2" r:id="rId2"/>
    <sheet name="Sheet3" sheetId="3" r:id="rId3"/>
  </sheets>
  <calcPr calcId="145621" concurrentCalc="0"/>
</workbook>
</file>

<file path=xl/calcChain.xml><?xml version="1.0" encoding="utf-8"?>
<calcChain xmlns="http://schemas.openxmlformats.org/spreadsheetml/2006/main">
  <c r="AC32" i="1" l="1"/>
  <c r="AB32" i="1"/>
  <c r="Z16" i="1"/>
  <c r="Y16" i="1"/>
  <c r="X32" i="1"/>
  <c r="W48" i="1"/>
  <c r="W32" i="1"/>
  <c r="S16" i="1"/>
  <c r="R48" i="1"/>
  <c r="R32" i="1"/>
  <c r="Q48" i="1"/>
  <c r="Q32" i="1"/>
  <c r="P16" i="1"/>
  <c r="O48" i="1"/>
  <c r="N48" i="1"/>
  <c r="M32" i="1"/>
  <c r="AM32" i="1"/>
  <c r="AL48" i="1"/>
  <c r="AJ16" i="1"/>
  <c r="AI48" i="1"/>
  <c r="AI32" i="1"/>
  <c r="AI16" i="1"/>
  <c r="AH48" i="1"/>
  <c r="AG48" i="1"/>
  <c r="AG32" i="1"/>
  <c r="G32" i="1"/>
  <c r="H29" i="1"/>
  <c r="H31" i="1"/>
  <c r="H30" i="1"/>
  <c r="H32" i="1"/>
  <c r="G30" i="1"/>
  <c r="G31" i="1"/>
  <c r="F32" i="1"/>
  <c r="E32" i="1"/>
  <c r="E16" i="1"/>
  <c r="D32" i="1"/>
  <c r="C32" i="1"/>
  <c r="C16" i="1"/>
  <c r="AM45" i="1"/>
  <c r="AM46" i="1"/>
  <c r="AM47" i="1"/>
  <c r="AM49" i="1"/>
  <c r="AL45" i="1"/>
  <c r="AL46" i="1"/>
  <c r="AL47" i="1"/>
  <c r="AL49" i="1"/>
  <c r="AK45" i="1"/>
  <c r="AK46" i="1"/>
  <c r="AK47" i="1"/>
  <c r="AK49" i="1"/>
  <c r="AJ45" i="1"/>
  <c r="AJ46" i="1"/>
  <c r="AJ47" i="1"/>
  <c r="AJ49" i="1"/>
  <c r="AI45" i="1"/>
  <c r="AI46" i="1"/>
  <c r="AI47" i="1"/>
  <c r="AI49" i="1"/>
  <c r="AH45" i="1"/>
  <c r="AH46" i="1"/>
  <c r="AH47" i="1"/>
  <c r="AH49" i="1"/>
  <c r="AG45" i="1"/>
  <c r="AG46" i="1"/>
  <c r="AG47" i="1"/>
  <c r="AG49" i="1"/>
  <c r="AF43" i="1"/>
  <c r="AF45" i="1"/>
  <c r="AF46" i="1"/>
  <c r="AF47" i="1"/>
  <c r="AF49" i="1"/>
  <c r="AM48" i="1"/>
  <c r="AK48" i="1"/>
  <c r="AJ48" i="1"/>
  <c r="AF48" i="1"/>
  <c r="AM43" i="1"/>
  <c r="AL43" i="1"/>
  <c r="AK43" i="1"/>
  <c r="AJ43" i="1"/>
  <c r="AI43" i="1"/>
  <c r="AH43" i="1"/>
  <c r="AG43" i="1"/>
  <c r="AC45" i="1"/>
  <c r="AC46" i="1"/>
  <c r="AC47" i="1"/>
  <c r="AC49" i="1"/>
  <c r="AB45" i="1"/>
  <c r="AB46" i="1"/>
  <c r="AB47" i="1"/>
  <c r="AB49" i="1"/>
  <c r="AA45" i="1"/>
  <c r="AA46" i="1"/>
  <c r="AA47" i="1"/>
  <c r="AA49" i="1"/>
  <c r="Z45" i="1"/>
  <c r="Z46" i="1"/>
  <c r="Z47" i="1"/>
  <c r="Z49" i="1"/>
  <c r="Y45" i="1"/>
  <c r="Y46" i="1"/>
  <c r="Y47" i="1"/>
  <c r="Y49" i="1"/>
  <c r="X45" i="1"/>
  <c r="X46" i="1"/>
  <c r="X47" i="1"/>
  <c r="X49" i="1"/>
  <c r="W45" i="1"/>
  <c r="W46" i="1"/>
  <c r="W47" i="1"/>
  <c r="W49" i="1"/>
  <c r="V43" i="1"/>
  <c r="V45" i="1"/>
  <c r="V46" i="1"/>
  <c r="V47" i="1"/>
  <c r="V49" i="1"/>
  <c r="AC48" i="1"/>
  <c r="AB48" i="1"/>
  <c r="AA48" i="1"/>
  <c r="Z48" i="1"/>
  <c r="Y48" i="1"/>
  <c r="X48" i="1"/>
  <c r="V48" i="1"/>
  <c r="AC43" i="1"/>
  <c r="AB43" i="1"/>
  <c r="AA43" i="1"/>
  <c r="Z43" i="1"/>
  <c r="Y43" i="1"/>
  <c r="X43" i="1"/>
  <c r="W43" i="1"/>
  <c r="S45" i="1"/>
  <c r="S46" i="1"/>
  <c r="S47" i="1"/>
  <c r="S49" i="1"/>
  <c r="R45" i="1"/>
  <c r="R46" i="1"/>
  <c r="R47" i="1"/>
  <c r="R49" i="1"/>
  <c r="Q45" i="1"/>
  <c r="Q46" i="1"/>
  <c r="Q47" i="1"/>
  <c r="Q49" i="1"/>
  <c r="P45" i="1"/>
  <c r="P46" i="1"/>
  <c r="P47" i="1"/>
  <c r="P49" i="1"/>
  <c r="O45" i="1"/>
  <c r="O46" i="1"/>
  <c r="O47" i="1"/>
  <c r="O49" i="1"/>
  <c r="N45" i="1"/>
  <c r="N46" i="1"/>
  <c r="N47" i="1"/>
  <c r="N49" i="1"/>
  <c r="M45" i="1"/>
  <c r="M46" i="1"/>
  <c r="M47" i="1"/>
  <c r="M49" i="1"/>
  <c r="L43" i="1"/>
  <c r="L45" i="1"/>
  <c r="L46" i="1"/>
  <c r="L47" i="1"/>
  <c r="L49" i="1"/>
  <c r="S48" i="1"/>
  <c r="P48" i="1"/>
  <c r="M48" i="1"/>
  <c r="L48" i="1"/>
  <c r="S43" i="1"/>
  <c r="R43" i="1"/>
  <c r="Q43" i="1"/>
  <c r="P43" i="1"/>
  <c r="O43" i="1"/>
  <c r="N43" i="1"/>
  <c r="M43" i="1"/>
  <c r="I45" i="1"/>
  <c r="I46" i="1"/>
  <c r="I47" i="1"/>
  <c r="I49" i="1"/>
  <c r="H45" i="1"/>
  <c r="H46" i="1"/>
  <c r="H47" i="1"/>
  <c r="H49" i="1"/>
  <c r="G45" i="1"/>
  <c r="G46" i="1"/>
  <c r="G47" i="1"/>
  <c r="G49" i="1"/>
  <c r="F45" i="1"/>
  <c r="F46" i="1"/>
  <c r="F47" i="1"/>
  <c r="F49" i="1"/>
  <c r="E45" i="1"/>
  <c r="E46" i="1"/>
  <c r="E47" i="1"/>
  <c r="E49" i="1"/>
  <c r="D45" i="1"/>
  <c r="D46" i="1"/>
  <c r="D47" i="1"/>
  <c r="D49" i="1"/>
  <c r="C45" i="1"/>
  <c r="C46" i="1"/>
  <c r="C47" i="1"/>
  <c r="C49" i="1"/>
  <c r="B43" i="1"/>
  <c r="B45" i="1"/>
  <c r="B46" i="1"/>
  <c r="B47" i="1"/>
  <c r="B49" i="1"/>
  <c r="I48" i="1"/>
  <c r="H48" i="1"/>
  <c r="G48" i="1"/>
  <c r="F48" i="1"/>
  <c r="E48" i="1"/>
  <c r="D48" i="1"/>
  <c r="C48" i="1"/>
  <c r="B48" i="1"/>
  <c r="I43" i="1"/>
  <c r="H43" i="1"/>
  <c r="G43" i="1"/>
  <c r="F43" i="1"/>
  <c r="E43" i="1"/>
  <c r="D43" i="1"/>
  <c r="C43" i="1"/>
  <c r="AC29" i="1"/>
  <c r="AC30" i="1"/>
  <c r="AC31" i="1"/>
  <c r="AC33" i="1"/>
  <c r="AB29" i="1"/>
  <c r="AB30" i="1"/>
  <c r="AB31" i="1"/>
  <c r="AB33" i="1"/>
  <c r="AA29" i="1"/>
  <c r="AA30" i="1"/>
  <c r="AA31" i="1"/>
  <c r="AA33" i="1"/>
  <c r="Z29" i="1"/>
  <c r="Z30" i="1"/>
  <c r="Z31" i="1"/>
  <c r="Z33" i="1"/>
  <c r="Y29" i="1"/>
  <c r="Y30" i="1"/>
  <c r="Y31" i="1"/>
  <c r="Y33" i="1"/>
  <c r="X29" i="1"/>
  <c r="X30" i="1"/>
  <c r="X31" i="1"/>
  <c r="X33" i="1"/>
  <c r="W29" i="1"/>
  <c r="W30" i="1"/>
  <c r="W31" i="1"/>
  <c r="W33" i="1"/>
  <c r="V27" i="1"/>
  <c r="V29" i="1"/>
  <c r="V30" i="1"/>
  <c r="V31" i="1"/>
  <c r="V33" i="1"/>
  <c r="AA32" i="1"/>
  <c r="Z32" i="1"/>
  <c r="Y32" i="1"/>
  <c r="V32" i="1"/>
  <c r="AC27" i="1"/>
  <c r="AB27" i="1"/>
  <c r="AA27" i="1"/>
  <c r="Z27" i="1"/>
  <c r="Y27" i="1"/>
  <c r="X27" i="1"/>
  <c r="W27" i="1"/>
  <c r="S29" i="1"/>
  <c r="S30" i="1"/>
  <c r="S31" i="1"/>
  <c r="S33" i="1"/>
  <c r="R29" i="1"/>
  <c r="R30" i="1"/>
  <c r="R31" i="1"/>
  <c r="R33" i="1"/>
  <c r="Q29" i="1"/>
  <c r="Q30" i="1"/>
  <c r="Q31" i="1"/>
  <c r="Q33" i="1"/>
  <c r="P29" i="1"/>
  <c r="P30" i="1"/>
  <c r="P31" i="1"/>
  <c r="P33" i="1"/>
  <c r="O29" i="1"/>
  <c r="O30" i="1"/>
  <c r="O31" i="1"/>
  <c r="O33" i="1"/>
  <c r="N29" i="1"/>
  <c r="N30" i="1"/>
  <c r="N31" i="1"/>
  <c r="N33" i="1"/>
  <c r="M29" i="1"/>
  <c r="M30" i="1"/>
  <c r="M31" i="1"/>
  <c r="M33" i="1"/>
  <c r="L27" i="1"/>
  <c r="L29" i="1"/>
  <c r="L30" i="1"/>
  <c r="L31" i="1"/>
  <c r="L33" i="1"/>
  <c r="S32" i="1"/>
  <c r="P32" i="1"/>
  <c r="O32" i="1"/>
  <c r="N32" i="1"/>
  <c r="L32" i="1"/>
  <c r="S27" i="1"/>
  <c r="R27" i="1"/>
  <c r="Q27" i="1"/>
  <c r="P27" i="1"/>
  <c r="O27" i="1"/>
  <c r="N27" i="1"/>
  <c r="M27" i="1"/>
  <c r="AM29" i="1"/>
  <c r="AM30" i="1"/>
  <c r="AM31" i="1"/>
  <c r="AM33" i="1"/>
  <c r="AL29" i="1"/>
  <c r="AL30" i="1"/>
  <c r="AL31" i="1"/>
  <c r="AL33" i="1"/>
  <c r="AK29" i="1"/>
  <c r="AK30" i="1"/>
  <c r="AK31" i="1"/>
  <c r="AK33" i="1"/>
  <c r="AJ29" i="1"/>
  <c r="AJ30" i="1"/>
  <c r="AJ31" i="1"/>
  <c r="AJ33" i="1"/>
  <c r="AI29" i="1"/>
  <c r="AI30" i="1"/>
  <c r="AI31" i="1"/>
  <c r="AI33" i="1"/>
  <c r="AH29" i="1"/>
  <c r="AH30" i="1"/>
  <c r="AH31" i="1"/>
  <c r="AH33" i="1"/>
  <c r="AG29" i="1"/>
  <c r="AG30" i="1"/>
  <c r="AG31" i="1"/>
  <c r="AG33" i="1"/>
  <c r="AF27" i="1"/>
  <c r="AF29" i="1"/>
  <c r="AF30" i="1"/>
  <c r="AF31" i="1"/>
  <c r="AF33" i="1"/>
  <c r="AL32" i="1"/>
  <c r="AK32" i="1"/>
  <c r="AJ32" i="1"/>
  <c r="AH32" i="1"/>
  <c r="AF32" i="1"/>
  <c r="AM27" i="1"/>
  <c r="AL27" i="1"/>
  <c r="AK27" i="1"/>
  <c r="AJ27" i="1"/>
  <c r="AI27" i="1"/>
  <c r="AH27" i="1"/>
  <c r="AG27" i="1"/>
  <c r="I29" i="1"/>
  <c r="I30" i="1"/>
  <c r="I31" i="1"/>
  <c r="I33" i="1"/>
  <c r="H33" i="1"/>
  <c r="G29" i="1"/>
  <c r="G33" i="1"/>
  <c r="F29" i="1"/>
  <c r="F30" i="1"/>
  <c r="F31" i="1"/>
  <c r="F33" i="1"/>
  <c r="E29" i="1"/>
  <c r="E30" i="1"/>
  <c r="E31" i="1"/>
  <c r="E33" i="1"/>
  <c r="D29" i="1"/>
  <c r="D30" i="1"/>
  <c r="D31" i="1"/>
  <c r="D33" i="1"/>
  <c r="C29" i="1"/>
  <c r="C30" i="1"/>
  <c r="C31" i="1"/>
  <c r="C33" i="1"/>
  <c r="B27" i="1"/>
  <c r="B29" i="1"/>
  <c r="B30" i="1"/>
  <c r="B31" i="1"/>
  <c r="B33" i="1"/>
  <c r="I32" i="1"/>
  <c r="B32" i="1"/>
  <c r="I27" i="1"/>
  <c r="H27" i="1"/>
  <c r="G27" i="1"/>
  <c r="F27" i="1"/>
  <c r="E27" i="1"/>
  <c r="D27" i="1"/>
  <c r="C27" i="1"/>
  <c r="AM13" i="1"/>
  <c r="AM14" i="1"/>
  <c r="AM15" i="1"/>
  <c r="AM17" i="1"/>
  <c r="AL13" i="1"/>
  <c r="AL14" i="1"/>
  <c r="AL15" i="1"/>
  <c r="AL17" i="1"/>
  <c r="AK13" i="1"/>
  <c r="AK14" i="1"/>
  <c r="AK15" i="1"/>
  <c r="AK17" i="1"/>
  <c r="AJ13" i="1"/>
  <c r="AJ14" i="1"/>
  <c r="AJ15" i="1"/>
  <c r="AJ17" i="1"/>
  <c r="AI13" i="1"/>
  <c r="AI14" i="1"/>
  <c r="AI15" i="1"/>
  <c r="AI17" i="1"/>
  <c r="AH13" i="1"/>
  <c r="AH14" i="1"/>
  <c r="AH15" i="1"/>
  <c r="AH17" i="1"/>
  <c r="AG13" i="1"/>
  <c r="AG14" i="1"/>
  <c r="AG15" i="1"/>
  <c r="AG17" i="1"/>
  <c r="AF11" i="1"/>
  <c r="AF13" i="1"/>
  <c r="AF14" i="1"/>
  <c r="AF15" i="1"/>
  <c r="AF17" i="1"/>
  <c r="AC13" i="1"/>
  <c r="AC14" i="1"/>
  <c r="AC15" i="1"/>
  <c r="AC17" i="1"/>
  <c r="AB13" i="1"/>
  <c r="AB14" i="1"/>
  <c r="AB15" i="1"/>
  <c r="AB17" i="1"/>
  <c r="AA13" i="1"/>
  <c r="AA14" i="1"/>
  <c r="AA15" i="1"/>
  <c r="AA17" i="1"/>
  <c r="Z13" i="1"/>
  <c r="Z14" i="1"/>
  <c r="Z15" i="1"/>
  <c r="Z17" i="1"/>
  <c r="Y13" i="1"/>
  <c r="Y14" i="1"/>
  <c r="Y15" i="1"/>
  <c r="Y17" i="1"/>
  <c r="X13" i="1"/>
  <c r="X14" i="1"/>
  <c r="X15" i="1"/>
  <c r="X17" i="1"/>
  <c r="W13" i="1"/>
  <c r="W14" i="1"/>
  <c r="W15" i="1"/>
  <c r="W17" i="1"/>
  <c r="V11" i="1"/>
  <c r="V13" i="1"/>
  <c r="V14" i="1"/>
  <c r="V15" i="1"/>
  <c r="V17" i="1"/>
  <c r="S13" i="1"/>
  <c r="S14" i="1"/>
  <c r="S15" i="1"/>
  <c r="S17" i="1"/>
  <c r="R13" i="1"/>
  <c r="R14" i="1"/>
  <c r="R15" i="1"/>
  <c r="R17" i="1"/>
  <c r="Q13" i="1"/>
  <c r="Q14" i="1"/>
  <c r="Q15" i="1"/>
  <c r="Q17" i="1"/>
  <c r="P13" i="1"/>
  <c r="P14" i="1"/>
  <c r="P15" i="1"/>
  <c r="P17" i="1"/>
  <c r="O13" i="1"/>
  <c r="O14" i="1"/>
  <c r="O15" i="1"/>
  <c r="O17" i="1"/>
  <c r="N13" i="1"/>
  <c r="N14" i="1"/>
  <c r="N15" i="1"/>
  <c r="N17" i="1"/>
  <c r="M13" i="1"/>
  <c r="M14" i="1"/>
  <c r="M15" i="1"/>
  <c r="M17" i="1"/>
  <c r="L11" i="1"/>
  <c r="L13" i="1"/>
  <c r="L14" i="1"/>
  <c r="L15" i="1"/>
  <c r="L17" i="1"/>
  <c r="I13" i="1"/>
  <c r="I14" i="1"/>
  <c r="I15" i="1"/>
  <c r="I17" i="1"/>
  <c r="H13" i="1"/>
  <c r="H14" i="1"/>
  <c r="H15" i="1"/>
  <c r="H17" i="1"/>
  <c r="G13" i="1"/>
  <c r="G14" i="1"/>
  <c r="G15" i="1"/>
  <c r="G17" i="1"/>
  <c r="F13" i="1"/>
  <c r="F14" i="1"/>
  <c r="F15" i="1"/>
  <c r="F17" i="1"/>
  <c r="E13" i="1"/>
  <c r="E14" i="1"/>
  <c r="E15" i="1"/>
  <c r="E17" i="1"/>
  <c r="D13" i="1"/>
  <c r="D14" i="1"/>
  <c r="D15" i="1"/>
  <c r="D17" i="1"/>
  <c r="C13" i="1"/>
  <c r="C14" i="1"/>
  <c r="C15" i="1"/>
  <c r="C17" i="1"/>
  <c r="B11" i="1"/>
  <c r="B13" i="1"/>
  <c r="B14" i="1"/>
  <c r="B15" i="1"/>
  <c r="B17" i="1"/>
  <c r="AM16" i="1"/>
  <c r="AL16" i="1"/>
  <c r="AK16" i="1"/>
  <c r="AH16" i="1"/>
  <c r="AG16" i="1"/>
  <c r="AF16" i="1"/>
  <c r="AC16" i="1"/>
  <c r="AB16" i="1"/>
  <c r="AA16" i="1"/>
  <c r="X16" i="1"/>
  <c r="W16" i="1"/>
  <c r="V16" i="1"/>
  <c r="R16" i="1"/>
  <c r="Q16" i="1"/>
  <c r="O16" i="1"/>
  <c r="N16" i="1"/>
  <c r="M16" i="1"/>
  <c r="L16" i="1"/>
  <c r="I16" i="1"/>
  <c r="H16" i="1"/>
  <c r="G16" i="1"/>
  <c r="F16" i="1"/>
  <c r="D16" i="1"/>
  <c r="B16" i="1"/>
  <c r="AM11" i="1"/>
  <c r="AL11" i="1"/>
  <c r="AK11" i="1"/>
  <c r="AJ11" i="1"/>
  <c r="AI11" i="1"/>
  <c r="AH11" i="1"/>
  <c r="AG11" i="1"/>
  <c r="AC11" i="1"/>
  <c r="AB11" i="1"/>
  <c r="AA11" i="1"/>
  <c r="Z11" i="1"/>
  <c r="Y11" i="1"/>
  <c r="X11" i="1"/>
  <c r="W11" i="1"/>
  <c r="S11" i="1"/>
  <c r="R11" i="1"/>
  <c r="Q11" i="1"/>
  <c r="P11" i="1"/>
  <c r="O11" i="1"/>
  <c r="N11" i="1"/>
  <c r="M11" i="1"/>
  <c r="I11" i="1"/>
  <c r="H11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<sst xmlns="http://schemas.openxmlformats.org/spreadsheetml/2006/main" count="185" uniqueCount="25">
  <si>
    <t>KE39</t>
  </si>
  <si>
    <t>HUG1N</t>
  </si>
  <si>
    <t>GSU</t>
  </si>
  <si>
    <t>YCC1</t>
  </si>
  <si>
    <t>DMSO</t>
  </si>
  <si>
    <t>GSK</t>
  </si>
  <si>
    <t>3 uM SHP099</t>
  </si>
  <si>
    <t>5uM SHP099</t>
  </si>
  <si>
    <t>10 uM SHP099</t>
  </si>
  <si>
    <t>3uM+GSK</t>
  </si>
  <si>
    <t>5uM+GSK</t>
  </si>
  <si>
    <t>10uM+GSK</t>
  </si>
  <si>
    <t>AVG</t>
  </si>
  <si>
    <t>Fold Change</t>
  </si>
  <si>
    <t>%Viability</t>
  </si>
  <si>
    <t>SD</t>
  </si>
  <si>
    <t>Figure 4a: Cell Viability (5 day CTG) GSK1120212+SHP099</t>
  </si>
  <si>
    <t>Vehicle</t>
  </si>
  <si>
    <t>GSK1120212 (1 mg/kg)</t>
  </si>
  <si>
    <t>SHP099 (50 mg/kg)</t>
  </si>
  <si>
    <t>GSK1120212 + SHP099</t>
  </si>
  <si>
    <t>KE39 Xenograft tumors</t>
  </si>
  <si>
    <t>Figure 4e: Xenograft data showing % change in tumor volume relative to baseline</t>
  </si>
  <si>
    <t>GSU Xenograft tumors</t>
  </si>
  <si>
    <t>CAT12 Xenograft tumors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</si>
</sst>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b/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9"/>
  <sheetViews>
    <sheetView topLeftCell="A4" workbookViewId="0">
      <selection activeCell="C5" sqref="C5"/>
    </sheetView>
  </sheetViews>
  <sheetFormatPr defaultRowHeight="13.2" x14ac:dyDescent="0.25"/>
  <sheetData>
    <row r="1" spans="1:39" x14ac:dyDescent="0.25">
      <c r="A1" s="2" t="s">
        <v>16</v>
      </c>
    </row>
    <row r="6" spans="1:39" x14ac:dyDescent="0.25">
      <c r="A6" t="s">
        <v>0</v>
      </c>
      <c r="K6" t="s">
        <v>1</v>
      </c>
      <c r="U6" t="s">
        <v>2</v>
      </c>
      <c r="AE6" t="s">
        <v>3</v>
      </c>
    </row>
    <row r="7" spans="1:39" x14ac:dyDescent="0.25">
      <c r="B7" t="s">
        <v>4</v>
      </c>
      <c r="C7" t="s">
        <v>5</v>
      </c>
      <c r="D7" t="s">
        <v>6</v>
      </c>
      <c r="E7" t="s">
        <v>7</v>
      </c>
      <c r="F7" t="s">
        <v>8</v>
      </c>
      <c r="G7" t="s">
        <v>9</v>
      </c>
      <c r="H7" t="s">
        <v>10</v>
      </c>
      <c r="I7" t="s">
        <v>11</v>
      </c>
      <c r="L7" t="s">
        <v>4</v>
      </c>
      <c r="M7" t="s">
        <v>5</v>
      </c>
      <c r="N7" t="s">
        <v>6</v>
      </c>
      <c r="O7" t="s">
        <v>7</v>
      </c>
      <c r="P7" t="s">
        <v>8</v>
      </c>
      <c r="Q7" t="s">
        <v>9</v>
      </c>
      <c r="R7" t="s">
        <v>10</v>
      </c>
      <c r="S7" t="s">
        <v>11</v>
      </c>
      <c r="V7" t="s">
        <v>4</v>
      </c>
      <c r="W7" t="s">
        <v>5</v>
      </c>
      <c r="X7" t="s">
        <v>6</v>
      </c>
      <c r="Y7" t="s">
        <v>7</v>
      </c>
      <c r="Z7" t="s">
        <v>8</v>
      </c>
      <c r="AA7" t="s">
        <v>9</v>
      </c>
      <c r="AB7" t="s">
        <v>10</v>
      </c>
      <c r="AC7" t="s">
        <v>11</v>
      </c>
      <c r="AF7" t="s">
        <v>4</v>
      </c>
      <c r="AG7" t="s">
        <v>5</v>
      </c>
      <c r="AH7" t="s">
        <v>6</v>
      </c>
      <c r="AI7" t="s">
        <v>7</v>
      </c>
      <c r="AJ7" t="s">
        <v>8</v>
      </c>
      <c r="AK7" t="s">
        <v>9</v>
      </c>
      <c r="AL7" t="s">
        <v>10</v>
      </c>
      <c r="AM7" t="s">
        <v>11</v>
      </c>
    </row>
    <row r="8" spans="1:39" x14ac:dyDescent="0.25">
      <c r="B8">
        <v>474526</v>
      </c>
      <c r="C8">
        <v>270618</v>
      </c>
      <c r="D8">
        <v>287205</v>
      </c>
      <c r="E8">
        <v>258596</v>
      </c>
      <c r="F8">
        <v>238987</v>
      </c>
      <c r="G8">
        <v>137496</v>
      </c>
      <c r="H8">
        <v>131724</v>
      </c>
      <c r="I8">
        <v>85228</v>
      </c>
      <c r="L8">
        <v>489243</v>
      </c>
      <c r="M8">
        <v>320742</v>
      </c>
      <c r="N8">
        <v>501122</v>
      </c>
      <c r="O8">
        <v>385712</v>
      </c>
      <c r="P8">
        <v>450321</v>
      </c>
      <c r="Q8">
        <v>98073</v>
      </c>
      <c r="R8">
        <v>111411</v>
      </c>
      <c r="S8">
        <v>87300</v>
      </c>
      <c r="V8">
        <v>1909784</v>
      </c>
      <c r="W8">
        <v>103358</v>
      </c>
      <c r="X8">
        <v>1312937</v>
      </c>
      <c r="Y8">
        <v>1581710</v>
      </c>
      <c r="Z8">
        <v>1237986</v>
      </c>
      <c r="AA8">
        <v>67260</v>
      </c>
      <c r="AB8">
        <v>63749</v>
      </c>
      <c r="AC8">
        <v>90395</v>
      </c>
      <c r="AF8">
        <v>463601</v>
      </c>
      <c r="AG8">
        <v>304630</v>
      </c>
      <c r="AH8">
        <v>504421</v>
      </c>
      <c r="AI8">
        <v>484395</v>
      </c>
      <c r="AJ8">
        <v>484818</v>
      </c>
      <c r="AK8">
        <v>203106</v>
      </c>
      <c r="AL8">
        <v>237933</v>
      </c>
      <c r="AM8">
        <v>205998</v>
      </c>
    </row>
    <row r="9" spans="1:39" x14ac:dyDescent="0.25">
      <c r="B9">
        <v>545747</v>
      </c>
      <c r="C9">
        <v>343697</v>
      </c>
      <c r="D9">
        <v>365998</v>
      </c>
      <c r="E9">
        <v>325483</v>
      </c>
      <c r="F9">
        <v>313410</v>
      </c>
      <c r="G9">
        <v>171951</v>
      </c>
      <c r="H9">
        <v>151770</v>
      </c>
      <c r="I9">
        <v>73010</v>
      </c>
      <c r="L9">
        <v>592807</v>
      </c>
      <c r="M9">
        <v>349867</v>
      </c>
      <c r="N9">
        <v>589348</v>
      </c>
      <c r="O9">
        <v>555124</v>
      </c>
      <c r="P9">
        <v>602463</v>
      </c>
      <c r="Q9">
        <v>112396</v>
      </c>
      <c r="R9">
        <v>113501</v>
      </c>
      <c r="S9">
        <v>82515</v>
      </c>
      <c r="V9">
        <v>1695187</v>
      </c>
      <c r="W9">
        <v>100743</v>
      </c>
      <c r="X9">
        <v>1456188</v>
      </c>
      <c r="Y9">
        <v>1493658</v>
      </c>
      <c r="Z9">
        <v>1247529</v>
      </c>
      <c r="AA9">
        <v>63169</v>
      </c>
      <c r="AB9">
        <v>67274</v>
      </c>
      <c r="AC9">
        <v>72904</v>
      </c>
      <c r="AF9">
        <v>614712</v>
      </c>
      <c r="AG9">
        <v>335718</v>
      </c>
      <c r="AH9">
        <v>464593</v>
      </c>
      <c r="AI9">
        <v>438228</v>
      </c>
      <c r="AJ9">
        <v>426590</v>
      </c>
      <c r="AK9">
        <v>194825</v>
      </c>
      <c r="AL9">
        <v>199872</v>
      </c>
      <c r="AM9">
        <v>232299</v>
      </c>
    </row>
    <row r="10" spans="1:39" x14ac:dyDescent="0.25">
      <c r="B10">
        <v>530419</v>
      </c>
      <c r="C10">
        <v>327400</v>
      </c>
      <c r="D10">
        <v>319482</v>
      </c>
      <c r="E10">
        <v>341975</v>
      </c>
      <c r="F10">
        <v>301145</v>
      </c>
      <c r="G10">
        <v>202076</v>
      </c>
      <c r="H10">
        <v>136728</v>
      </c>
      <c r="I10">
        <v>77946</v>
      </c>
      <c r="L10">
        <v>688524</v>
      </c>
      <c r="M10">
        <v>356049</v>
      </c>
      <c r="N10">
        <v>588706</v>
      </c>
      <c r="O10">
        <v>684440</v>
      </c>
      <c r="P10">
        <v>660543</v>
      </c>
      <c r="Q10">
        <v>124415</v>
      </c>
      <c r="R10">
        <v>91955</v>
      </c>
      <c r="S10">
        <v>81882</v>
      </c>
      <c r="V10">
        <v>1689763</v>
      </c>
      <c r="W10">
        <v>126705</v>
      </c>
      <c r="X10">
        <v>2250934</v>
      </c>
      <c r="Y10">
        <v>1357294</v>
      </c>
      <c r="Z10">
        <v>1484057</v>
      </c>
      <c r="AA10">
        <v>68883</v>
      </c>
      <c r="AB10">
        <v>61293</v>
      </c>
      <c r="AC10">
        <v>82905</v>
      </c>
      <c r="AF10">
        <v>637849</v>
      </c>
      <c r="AG10">
        <v>355073</v>
      </c>
      <c r="AH10">
        <v>424354</v>
      </c>
      <c r="AI10">
        <v>424880</v>
      </c>
      <c r="AJ10">
        <v>415415</v>
      </c>
      <c r="AK10">
        <v>181592</v>
      </c>
      <c r="AL10">
        <v>203632</v>
      </c>
      <c r="AM10">
        <v>236108</v>
      </c>
    </row>
    <row r="11" spans="1:39" ht="14.4" x14ac:dyDescent="0.3">
      <c r="A11" s="1" t="s">
        <v>12</v>
      </c>
      <c r="B11" s="1">
        <f>AVERAGE(B8:B10)</f>
        <v>516897.33333333331</v>
      </c>
      <c r="C11" s="1">
        <f t="shared" ref="C11:I11" si="0">AVERAGE(C8:C10)</f>
        <v>313905</v>
      </c>
      <c r="D11" s="1">
        <f t="shared" si="0"/>
        <v>324228.33333333331</v>
      </c>
      <c r="E11" s="1">
        <f t="shared" si="0"/>
        <v>308684.66666666669</v>
      </c>
      <c r="F11" s="1">
        <f t="shared" si="0"/>
        <v>284514</v>
      </c>
      <c r="G11" s="1">
        <f t="shared" si="0"/>
        <v>170507.66666666666</v>
      </c>
      <c r="H11" s="1">
        <f t="shared" si="0"/>
        <v>140074</v>
      </c>
      <c r="I11" s="1">
        <f t="shared" si="0"/>
        <v>78728</v>
      </c>
      <c r="K11" s="1" t="s">
        <v>12</v>
      </c>
      <c r="L11" s="1">
        <f>AVERAGE(L8:L10)</f>
        <v>590191.33333333337</v>
      </c>
      <c r="M11" s="1">
        <f t="shared" ref="M11:S11" si="1">AVERAGE(M8:M10)</f>
        <v>342219.33333333331</v>
      </c>
      <c r="N11" s="1">
        <f t="shared" si="1"/>
        <v>559725.33333333337</v>
      </c>
      <c r="O11" s="1">
        <f t="shared" si="1"/>
        <v>541758.66666666663</v>
      </c>
      <c r="P11" s="1">
        <f t="shared" si="1"/>
        <v>571109</v>
      </c>
      <c r="Q11" s="1">
        <f t="shared" si="1"/>
        <v>111628</v>
      </c>
      <c r="R11" s="1">
        <f t="shared" si="1"/>
        <v>105622.33333333333</v>
      </c>
      <c r="S11" s="1">
        <f t="shared" si="1"/>
        <v>83899</v>
      </c>
      <c r="U11" s="1" t="s">
        <v>12</v>
      </c>
      <c r="V11" s="1">
        <f>AVERAGE(V8:V10)</f>
        <v>1764911.3333333333</v>
      </c>
      <c r="W11" s="1">
        <f t="shared" ref="W11:AC11" si="2">AVERAGE(W8:W10)</f>
        <v>110268.66666666667</v>
      </c>
      <c r="X11" s="1">
        <f t="shared" si="2"/>
        <v>1673353</v>
      </c>
      <c r="Y11" s="1">
        <f t="shared" si="2"/>
        <v>1477554</v>
      </c>
      <c r="Z11" s="1">
        <f t="shared" si="2"/>
        <v>1323190.6666666667</v>
      </c>
      <c r="AA11" s="1">
        <f t="shared" si="2"/>
        <v>66437.333333333328</v>
      </c>
      <c r="AB11" s="1">
        <f t="shared" si="2"/>
        <v>64105.333333333336</v>
      </c>
      <c r="AC11" s="1">
        <f t="shared" si="2"/>
        <v>82068</v>
      </c>
      <c r="AE11" s="1" t="s">
        <v>12</v>
      </c>
      <c r="AF11" s="1">
        <f>AVERAGE(AF8:AF10)</f>
        <v>572054</v>
      </c>
      <c r="AG11" s="1">
        <f t="shared" ref="AG11:AM11" si="3">AVERAGE(AG8:AG10)</f>
        <v>331807</v>
      </c>
      <c r="AH11" s="1">
        <f t="shared" si="3"/>
        <v>464456</v>
      </c>
      <c r="AI11" s="1">
        <f t="shared" si="3"/>
        <v>449167.66666666669</v>
      </c>
      <c r="AJ11" s="1">
        <f t="shared" si="3"/>
        <v>442274.33333333331</v>
      </c>
      <c r="AK11" s="1">
        <f t="shared" si="3"/>
        <v>193174.33333333334</v>
      </c>
      <c r="AL11" s="1">
        <f t="shared" si="3"/>
        <v>213812.33333333334</v>
      </c>
      <c r="AM11" s="1">
        <f t="shared" si="3"/>
        <v>224801.66666666666</v>
      </c>
    </row>
    <row r="13" spans="1:39" x14ac:dyDescent="0.25">
      <c r="A13" t="s">
        <v>13</v>
      </c>
      <c r="B13">
        <f>(B8/B11)*100</f>
        <v>91.802756446799236</v>
      </c>
      <c r="C13">
        <f>C8/B8*100</f>
        <v>57.029119584596003</v>
      </c>
      <c r="D13">
        <f>D8/B8*100</f>
        <v>60.524607713802823</v>
      </c>
      <c r="E13">
        <f>E8/B8*100</f>
        <v>54.495644074297303</v>
      </c>
      <c r="F13">
        <f>F8/B8*100</f>
        <v>50.363309913471547</v>
      </c>
      <c r="G13">
        <f>G8/B8*100</f>
        <v>28.975440755617182</v>
      </c>
      <c r="H13">
        <f>H8/B8*100</f>
        <v>27.759069049957219</v>
      </c>
      <c r="I13">
        <f>I8/B8*100</f>
        <v>17.960659689880007</v>
      </c>
      <c r="K13" t="s">
        <v>13</v>
      </c>
      <c r="L13">
        <f>(L8/L11)*100</f>
        <v>82.895659825570689</v>
      </c>
      <c r="M13">
        <f>M8/L8*100</f>
        <v>65.558832727295027</v>
      </c>
      <c r="N13">
        <f>N8/L8*100</f>
        <v>102.42803678335714</v>
      </c>
      <c r="O13">
        <f>O8/L8*100</f>
        <v>78.838532181349549</v>
      </c>
      <c r="P13">
        <f>P8/L8*100</f>
        <v>92.044444171914577</v>
      </c>
      <c r="Q13">
        <f>Q8/L8*100</f>
        <v>20.045866777858855</v>
      </c>
      <c r="R13">
        <f>R8/L8*100</f>
        <v>22.772119376260878</v>
      </c>
      <c r="S13">
        <f>S8/L8*100</f>
        <v>17.843893525303379</v>
      </c>
      <c r="U13" t="s">
        <v>13</v>
      </c>
      <c r="V13">
        <f>(V8/V11)*100</f>
        <v>108.20849545982858</v>
      </c>
      <c r="W13">
        <f>W8/V8*100</f>
        <v>5.4120256531628703</v>
      </c>
      <c r="X13">
        <f>X8/V8*100</f>
        <v>68.747931703271163</v>
      </c>
      <c r="Y13">
        <f>Y8/V8*100</f>
        <v>82.821408075468213</v>
      </c>
      <c r="Z13">
        <f>Z8/V8*100</f>
        <v>64.823351750773909</v>
      </c>
      <c r="AA13">
        <f>AA8/V8*100</f>
        <v>3.5218642527113015</v>
      </c>
      <c r="AB13">
        <f>AB8/V8*100</f>
        <v>3.3380214725853814</v>
      </c>
      <c r="AC13">
        <f>AC8/V8*100</f>
        <v>4.7332577925042836</v>
      </c>
      <c r="AE13" t="s">
        <v>13</v>
      </c>
      <c r="AF13">
        <f>(AF8/AF11)*100</f>
        <v>81.041475105497028</v>
      </c>
      <c r="AG13">
        <f>AG8/AF8*100</f>
        <v>65.709521765483686</v>
      </c>
      <c r="AH13">
        <f>AH8/AF8*100</f>
        <v>108.80498532142941</v>
      </c>
      <c r="AI13">
        <f>AI8/AF8*100</f>
        <v>104.48532250793248</v>
      </c>
      <c r="AJ13">
        <f>AJ8/AF8*100</f>
        <v>104.57656476150828</v>
      </c>
      <c r="AK13">
        <f>AK8/AF8*100</f>
        <v>43.810518096380292</v>
      </c>
      <c r="AL13">
        <f>AL8/AF8*100</f>
        <v>51.322796974122141</v>
      </c>
      <c r="AM13">
        <f>AM8/AF8*100</f>
        <v>44.434330383239036</v>
      </c>
    </row>
    <row r="14" spans="1:39" x14ac:dyDescent="0.25">
      <c r="A14" t="s">
        <v>14</v>
      </c>
      <c r="B14">
        <f>B9/B11*100</f>
        <v>105.58131466467874</v>
      </c>
      <c r="C14">
        <f t="shared" ref="C14:C15" si="4">C9/B9*100</f>
        <v>62.977350310675092</v>
      </c>
      <c r="D14">
        <f t="shared" ref="D14:D15" si="5">D9/B9*100</f>
        <v>67.063676025704225</v>
      </c>
      <c r="E14">
        <f t="shared" ref="E14:E15" si="6">E9/B9*100</f>
        <v>59.639906403516655</v>
      </c>
      <c r="F14">
        <f t="shared" ref="F14:F15" si="7">F9/B9*100</f>
        <v>57.427709176596487</v>
      </c>
      <c r="G14">
        <f t="shared" ref="G14:G15" si="8">G9/B9*100</f>
        <v>31.507456751938168</v>
      </c>
      <c r="H14">
        <f t="shared" ref="H14:H15" si="9">H9/B9*100</f>
        <v>27.809589425136554</v>
      </c>
      <c r="I14">
        <f t="shared" ref="I14:I15" si="10">I9/B9*100</f>
        <v>13.377993832306911</v>
      </c>
      <c r="K14" t="s">
        <v>14</v>
      </c>
      <c r="L14">
        <f>L9/L11*100</f>
        <v>100.44318960969719</v>
      </c>
      <c r="M14">
        <f t="shared" ref="M14:M15" si="11">M9/L9*100</f>
        <v>59.018702545685187</v>
      </c>
      <c r="N14">
        <f t="shared" ref="N14:N15" si="12">N9/L9*100</f>
        <v>99.416504865833232</v>
      </c>
      <c r="O14">
        <f t="shared" ref="O14:O15" si="13">O9/L9*100</f>
        <v>93.643293685803314</v>
      </c>
      <c r="P14">
        <f t="shared" ref="P14:P15" si="14">P9/L9*100</f>
        <v>101.62886065785324</v>
      </c>
      <c r="Q14">
        <f t="shared" ref="Q14:Q15" si="15">Q9/L9*100</f>
        <v>18.9599650476462</v>
      </c>
      <c r="R14">
        <f t="shared" ref="R14:R15" si="16">R9/L9*100</f>
        <v>19.146366355323064</v>
      </c>
      <c r="S14">
        <f t="shared" ref="S14:S15" si="17">S9/L9*100</f>
        <v>13.919370047924534</v>
      </c>
      <c r="U14" t="s">
        <v>14</v>
      </c>
      <c r="V14">
        <f>V9/V11*100</f>
        <v>96.049414380401359</v>
      </c>
      <c r="W14">
        <f t="shared" ref="W14:W15" si="18">W9/V9*100</f>
        <v>5.94288417737984</v>
      </c>
      <c r="X14">
        <f t="shared" ref="X14:X15" si="19">X9/V9*100</f>
        <v>85.90131944145395</v>
      </c>
      <c r="Y14">
        <f t="shared" ref="Y14:Y15" si="20">Y9/V9*100</f>
        <v>88.11169505193233</v>
      </c>
      <c r="Z14">
        <f t="shared" ref="Z14:Z15" si="21">Z9/V9*100</f>
        <v>73.592411928595496</v>
      </c>
      <c r="AA14">
        <f t="shared" ref="AA14:AA15" si="22">AA9/V9*100</f>
        <v>3.7263735505286437</v>
      </c>
      <c r="AB14">
        <f t="shared" ref="AB14:AB15" si="23">AB9/V9*100</f>
        <v>3.9685297256290899</v>
      </c>
      <c r="AC14">
        <f t="shared" ref="AC14:AC15" si="24">AC9/V9*100</f>
        <v>4.3006464773502868</v>
      </c>
      <c r="AE14" t="s">
        <v>14</v>
      </c>
      <c r="AF14">
        <f>AF9/AF11*100</f>
        <v>107.45698832627689</v>
      </c>
      <c r="AG14">
        <f t="shared" ref="AG14:AG15" si="25">AG9/AF9*100</f>
        <v>54.613867957677741</v>
      </c>
      <c r="AH14">
        <f t="shared" ref="AH14:AH15" si="26">AH9/AF9*100</f>
        <v>75.5789703145538</v>
      </c>
      <c r="AI14">
        <f t="shared" ref="AI14:AI15" si="27">AI9/AF9*100</f>
        <v>71.289969937141294</v>
      </c>
      <c r="AJ14">
        <f t="shared" ref="AJ14:AJ15" si="28">AJ9/AF9*100</f>
        <v>69.396725621103869</v>
      </c>
      <c r="AK14">
        <f t="shared" ref="AK14:AK15" si="29">AK9/AF9*100</f>
        <v>31.693703718163952</v>
      </c>
      <c r="AL14">
        <f t="shared" ref="AL14:AL15" si="30">AL9/AF9*100</f>
        <v>32.514738609299968</v>
      </c>
      <c r="AM14">
        <f t="shared" ref="AM14:AM15" si="31">AM9/AF9*100</f>
        <v>37.78989185179401</v>
      </c>
    </row>
    <row r="15" spans="1:39" x14ac:dyDescent="0.25">
      <c r="B15">
        <f>B10/B11*100</f>
        <v>102.61592888852202</v>
      </c>
      <c r="C15">
        <f t="shared" si="4"/>
        <v>61.72478738506728</v>
      </c>
      <c r="D15">
        <f t="shared" si="5"/>
        <v>60.232005263763178</v>
      </c>
      <c r="E15">
        <f t="shared" si="6"/>
        <v>64.472615045841124</v>
      </c>
      <c r="F15">
        <f t="shared" si="7"/>
        <v>56.774926991680161</v>
      </c>
      <c r="G15">
        <f t="shared" si="8"/>
        <v>38.097428636606153</v>
      </c>
      <c r="H15">
        <f t="shared" si="9"/>
        <v>25.777357145954426</v>
      </c>
      <c r="I15">
        <f t="shared" si="10"/>
        <v>14.695174946598822</v>
      </c>
      <c r="L15">
        <f>L10/L11*100</f>
        <v>116.6611505647321</v>
      </c>
      <c r="M15">
        <f t="shared" si="11"/>
        <v>51.711922895933917</v>
      </c>
      <c r="N15">
        <f t="shared" si="12"/>
        <v>85.502611383190711</v>
      </c>
      <c r="O15">
        <f t="shared" si="13"/>
        <v>99.406847110630864</v>
      </c>
      <c r="P15">
        <f t="shared" si="14"/>
        <v>95.936089373790892</v>
      </c>
      <c r="Q15">
        <f t="shared" si="15"/>
        <v>18.069813107458856</v>
      </c>
      <c r="R15">
        <f t="shared" si="16"/>
        <v>13.355380495088042</v>
      </c>
      <c r="S15">
        <f t="shared" si="17"/>
        <v>11.89239590776792</v>
      </c>
      <c r="V15">
        <f>V10/V11*100</f>
        <v>95.742090159770072</v>
      </c>
      <c r="W15">
        <f t="shared" si="18"/>
        <v>7.4983888273089185</v>
      </c>
      <c r="X15">
        <f t="shared" si="19"/>
        <v>133.21004188161299</v>
      </c>
      <c r="Y15">
        <f t="shared" si="20"/>
        <v>80.324518882233775</v>
      </c>
      <c r="Z15">
        <f t="shared" si="21"/>
        <v>87.826340143558596</v>
      </c>
      <c r="AA15">
        <f t="shared" si="22"/>
        <v>4.0764888330493685</v>
      </c>
      <c r="AB15">
        <f t="shared" si="23"/>
        <v>3.6273134161417904</v>
      </c>
      <c r="AC15">
        <f t="shared" si="24"/>
        <v>4.9063093463402856</v>
      </c>
      <c r="AF15">
        <f>AF10/AF11*100</f>
        <v>111.50153656822607</v>
      </c>
      <c r="AG15">
        <f t="shared" si="25"/>
        <v>55.667250399389204</v>
      </c>
      <c r="AH15">
        <f t="shared" si="26"/>
        <v>66.528912015226169</v>
      </c>
      <c r="AI15">
        <f t="shared" si="27"/>
        <v>66.611376673789565</v>
      </c>
      <c r="AJ15">
        <f t="shared" si="28"/>
        <v>65.127483150400806</v>
      </c>
      <c r="AK15">
        <f t="shared" si="29"/>
        <v>28.469433988295034</v>
      </c>
      <c r="AL15">
        <f t="shared" si="30"/>
        <v>31.924797248251547</v>
      </c>
      <c r="AM15">
        <f t="shared" si="31"/>
        <v>37.016284418412511</v>
      </c>
    </row>
    <row r="16" spans="1:39" ht="14.4" x14ac:dyDescent="0.3">
      <c r="A16" s="1" t="s">
        <v>12</v>
      </c>
      <c r="B16" s="1">
        <f>AVERAGE(B13:B15)</f>
        <v>100</v>
      </c>
      <c r="C16" s="1">
        <f>AVERAGE(C13:C15)</f>
        <v>60.577085760112794</v>
      </c>
      <c r="D16" s="1">
        <f t="shared" ref="D16:I16" si="32">AVERAGE(D13:D15)</f>
        <v>62.60676300109008</v>
      </c>
      <c r="E16" s="1">
        <f>AVERAGE(E13:E15)</f>
        <v>59.536055174551699</v>
      </c>
      <c r="F16" s="1">
        <f t="shared" si="32"/>
        <v>54.855315360582729</v>
      </c>
      <c r="G16" s="1">
        <f t="shared" si="32"/>
        <v>32.860108714720504</v>
      </c>
      <c r="H16" s="1">
        <f t="shared" si="32"/>
        <v>27.115338540349398</v>
      </c>
      <c r="I16" s="1">
        <f t="shared" si="32"/>
        <v>15.344609489595248</v>
      </c>
      <c r="K16" s="1" t="s">
        <v>12</v>
      </c>
      <c r="L16" s="1">
        <f>AVERAGE(L13:L15)</f>
        <v>100</v>
      </c>
      <c r="M16" s="1">
        <f t="shared" ref="M16:R16" si="33">AVERAGE(M13:M15)</f>
        <v>58.763152722971377</v>
      </c>
      <c r="N16" s="1">
        <f t="shared" si="33"/>
        <v>95.782384344127024</v>
      </c>
      <c r="O16" s="1">
        <f t="shared" si="33"/>
        <v>90.629557659261238</v>
      </c>
      <c r="P16" s="1">
        <f>AVERAGE(P13:P15)</f>
        <v>96.536464734519555</v>
      </c>
      <c r="Q16" s="1">
        <f t="shared" si="33"/>
        <v>19.025214977654638</v>
      </c>
      <c r="R16" s="1">
        <f t="shared" si="33"/>
        <v>18.424622075557327</v>
      </c>
      <c r="S16" s="1">
        <f>AVERAGE(S13:S15)</f>
        <v>14.551886493665279</v>
      </c>
      <c r="U16" s="1" t="s">
        <v>12</v>
      </c>
      <c r="V16" s="1">
        <f>AVERAGE(V13:V15)</f>
        <v>100</v>
      </c>
      <c r="W16" s="1">
        <f t="shared" ref="W16:AC16" si="34">AVERAGE(W13:W15)</f>
        <v>6.2844328859505429</v>
      </c>
      <c r="X16" s="1">
        <f t="shared" si="34"/>
        <v>95.953097675446031</v>
      </c>
      <c r="Y16" s="1">
        <f>AVERAGE(Y13:Y15)</f>
        <v>83.752540669878115</v>
      </c>
      <c r="Z16" s="1">
        <f>AVERAGE(Z13:Z15)</f>
        <v>75.414034607642677</v>
      </c>
      <c r="AA16" s="1">
        <f t="shared" si="34"/>
        <v>3.7749088787631044</v>
      </c>
      <c r="AB16" s="1">
        <f t="shared" si="34"/>
        <v>3.6446215381187539</v>
      </c>
      <c r="AC16" s="1">
        <f t="shared" si="34"/>
        <v>4.6467378720649526</v>
      </c>
      <c r="AE16" s="1" t="s">
        <v>12</v>
      </c>
      <c r="AF16" s="1">
        <f>AVERAGE(AF13:AF15)</f>
        <v>100</v>
      </c>
      <c r="AG16" s="1">
        <f t="shared" ref="AG16:AM16" si="35">AVERAGE(AG13:AG15)</f>
        <v>58.663546707516879</v>
      </c>
      <c r="AH16" s="1">
        <f t="shared" si="35"/>
        <v>83.637622550403137</v>
      </c>
      <c r="AI16" s="1">
        <f>AVERAGE(AI13:AI15)</f>
        <v>80.795556372954437</v>
      </c>
      <c r="AJ16" s="1">
        <f>AVERAGE(AJ13:AJ15)</f>
        <v>79.700257844337656</v>
      </c>
      <c r="AK16" s="1">
        <f t="shared" si="35"/>
        <v>34.657885267613096</v>
      </c>
      <c r="AL16" s="1">
        <f t="shared" si="35"/>
        <v>38.587444277224556</v>
      </c>
      <c r="AM16" s="1">
        <f t="shared" si="35"/>
        <v>39.746835551148514</v>
      </c>
    </row>
    <row r="17" spans="1:39" ht="14.4" x14ac:dyDescent="0.3">
      <c r="A17" s="1" t="s">
        <v>15</v>
      </c>
      <c r="B17" s="1">
        <f>STDEV(B13:B15)</f>
        <v>7.2522051545186423</v>
      </c>
      <c r="C17" s="1">
        <f t="shared" ref="C17:I17" si="36">STDEV(C13:C15)</f>
        <v>3.1358055516262842</v>
      </c>
      <c r="D17" s="1">
        <f t="shared" si="36"/>
        <v>3.8625715954754472</v>
      </c>
      <c r="E17" s="1">
        <f t="shared" si="36"/>
        <v>4.9892961678051506</v>
      </c>
      <c r="F17" s="1">
        <f t="shared" si="36"/>
        <v>3.9038590968288611</v>
      </c>
      <c r="G17" s="1">
        <f t="shared" si="36"/>
        <v>4.7090249759946534</v>
      </c>
      <c r="H17" s="1">
        <f t="shared" si="36"/>
        <v>1.1590011802786935</v>
      </c>
      <c r="I17" s="1">
        <f t="shared" si="36"/>
        <v>2.3593495946487502</v>
      </c>
      <c r="K17" s="1" t="s">
        <v>15</v>
      </c>
      <c r="L17" s="1">
        <f>STDEV(L13:L15)</f>
        <v>16.88710762643214</v>
      </c>
      <c r="M17" s="1">
        <f t="shared" ref="M17:S17" si="37">STDEV(M13:M15)</f>
        <v>6.9269912121626112</v>
      </c>
      <c r="N17" s="1">
        <f t="shared" si="37"/>
        <v>9.0289883275405991</v>
      </c>
      <c r="O17" s="1">
        <f t="shared" si="37"/>
        <v>10.610176642534389</v>
      </c>
      <c r="P17" s="1">
        <f t="shared" si="37"/>
        <v>4.8203317079129278</v>
      </c>
      <c r="Q17" s="1">
        <f t="shared" si="37"/>
        <v>0.98964144623186956</v>
      </c>
      <c r="R17" s="1">
        <f t="shared" si="37"/>
        <v>4.7496767145858438</v>
      </c>
      <c r="S17" s="1">
        <f t="shared" si="37"/>
        <v>3.0257459846262611</v>
      </c>
      <c r="U17" s="1" t="s">
        <v>15</v>
      </c>
      <c r="V17" s="1">
        <f>STDEV(V13:V15)</f>
        <v>7.1104261707485898</v>
      </c>
      <c r="W17" s="1">
        <f t="shared" ref="W17:AC17" si="38">STDEV(W13:W15)</f>
        <v>1.0843059825773118</v>
      </c>
      <c r="X17" s="1">
        <f t="shared" si="38"/>
        <v>33.385919133823315</v>
      </c>
      <c r="Y17" s="1">
        <f t="shared" si="38"/>
        <v>3.9762147962301579</v>
      </c>
      <c r="Z17" s="1">
        <f t="shared" si="38"/>
        <v>11.609181738531872</v>
      </c>
      <c r="AA17" s="1">
        <f t="shared" si="38"/>
        <v>0.28047970486991453</v>
      </c>
      <c r="AB17" s="1">
        <f t="shared" si="38"/>
        <v>0.31561027011780585</v>
      </c>
      <c r="AC17" s="1">
        <f t="shared" si="38"/>
        <v>0.31196337957029557</v>
      </c>
      <c r="AE17" s="1" t="s">
        <v>15</v>
      </c>
      <c r="AF17" s="1">
        <f>STDEV(AF13:AF15)</f>
        <v>16.542637100897181</v>
      </c>
      <c r="AG17" s="1">
        <f t="shared" ref="AG17:AM17" si="39">STDEV(AG13:AG15)</f>
        <v>6.1246817901213682</v>
      </c>
      <c r="AH17" s="1">
        <f t="shared" si="39"/>
        <v>22.260345919181791</v>
      </c>
      <c r="AI17" s="1">
        <f t="shared" si="39"/>
        <v>20.648875838128248</v>
      </c>
      <c r="AJ17" s="1">
        <f t="shared" si="39"/>
        <v>21.649009034973535</v>
      </c>
      <c r="AK17" s="1">
        <f t="shared" si="39"/>
        <v>8.088695481745324</v>
      </c>
      <c r="AL17" s="1">
        <f t="shared" si="39"/>
        <v>11.033082703313314</v>
      </c>
      <c r="AM17" s="1">
        <f t="shared" si="39"/>
        <v>4.0778760361127038</v>
      </c>
    </row>
    <row r="22" spans="1:39" x14ac:dyDescent="0.25">
      <c r="A22" t="s">
        <v>0</v>
      </c>
      <c r="K22" t="s">
        <v>1</v>
      </c>
      <c r="U22" t="s">
        <v>2</v>
      </c>
      <c r="AE22" t="s">
        <v>3</v>
      </c>
    </row>
    <row r="23" spans="1:39" x14ac:dyDescent="0.25">
      <c r="B23" t="s">
        <v>4</v>
      </c>
      <c r="C23" t="s">
        <v>5</v>
      </c>
      <c r="D23" t="s">
        <v>6</v>
      </c>
      <c r="E23" t="s">
        <v>7</v>
      </c>
      <c r="F23" t="s">
        <v>8</v>
      </c>
      <c r="G23" t="s">
        <v>9</v>
      </c>
      <c r="H23" t="s">
        <v>10</v>
      </c>
      <c r="I23" t="s">
        <v>11</v>
      </c>
      <c r="L23" t="s">
        <v>4</v>
      </c>
      <c r="M23" t="s">
        <v>5</v>
      </c>
      <c r="N23" t="s">
        <v>6</v>
      </c>
      <c r="O23" t="s">
        <v>7</v>
      </c>
      <c r="P23" t="s">
        <v>8</v>
      </c>
      <c r="Q23" t="s">
        <v>9</v>
      </c>
      <c r="R23" t="s">
        <v>10</v>
      </c>
      <c r="S23" t="s">
        <v>11</v>
      </c>
      <c r="V23" t="s">
        <v>4</v>
      </c>
      <c r="W23" t="s">
        <v>5</v>
      </c>
      <c r="X23" t="s">
        <v>6</v>
      </c>
      <c r="Y23" t="s">
        <v>7</v>
      </c>
      <c r="Z23" t="s">
        <v>8</v>
      </c>
      <c r="AA23" t="s">
        <v>9</v>
      </c>
      <c r="AB23" t="s">
        <v>10</v>
      </c>
      <c r="AC23" t="s">
        <v>11</v>
      </c>
      <c r="AF23" t="s">
        <v>4</v>
      </c>
      <c r="AG23" t="s">
        <v>5</v>
      </c>
      <c r="AH23" t="s">
        <v>6</v>
      </c>
      <c r="AI23" t="s">
        <v>7</v>
      </c>
      <c r="AJ23" t="s">
        <v>8</v>
      </c>
      <c r="AK23" t="s">
        <v>9</v>
      </c>
      <c r="AL23" t="s">
        <v>10</v>
      </c>
      <c r="AM23" t="s">
        <v>11</v>
      </c>
    </row>
    <row r="24" spans="1:39" x14ac:dyDescent="0.25">
      <c r="B24">
        <v>961159</v>
      </c>
      <c r="C24">
        <v>812739</v>
      </c>
      <c r="D24">
        <v>864396</v>
      </c>
      <c r="E24">
        <v>763975</v>
      </c>
      <c r="F24">
        <v>627912</v>
      </c>
      <c r="G24">
        <v>582752</v>
      </c>
      <c r="H24">
        <v>529960</v>
      </c>
      <c r="I24">
        <v>390513</v>
      </c>
      <c r="L24">
        <v>327853</v>
      </c>
      <c r="M24">
        <v>189138</v>
      </c>
      <c r="N24">
        <v>348791</v>
      </c>
      <c r="O24">
        <v>388230</v>
      </c>
      <c r="P24">
        <v>339479</v>
      </c>
      <c r="Q24">
        <v>150166</v>
      </c>
      <c r="R24">
        <v>151964</v>
      </c>
      <c r="S24">
        <v>106401</v>
      </c>
      <c r="V24">
        <v>1762334</v>
      </c>
      <c r="W24">
        <v>569015</v>
      </c>
      <c r="X24">
        <v>1443137</v>
      </c>
      <c r="Y24">
        <v>1253615</v>
      </c>
      <c r="Z24">
        <v>1173114</v>
      </c>
      <c r="AA24">
        <v>741111</v>
      </c>
      <c r="AB24">
        <v>641076</v>
      </c>
      <c r="AC24">
        <v>480557</v>
      </c>
      <c r="AF24">
        <v>435222</v>
      </c>
      <c r="AG24">
        <v>324067</v>
      </c>
      <c r="AH24">
        <v>365043</v>
      </c>
      <c r="AI24">
        <v>355485</v>
      </c>
      <c r="AJ24">
        <v>377953</v>
      </c>
      <c r="AK24">
        <v>214556</v>
      </c>
      <c r="AL24">
        <v>196423</v>
      </c>
      <c r="AM24">
        <v>191997</v>
      </c>
    </row>
    <row r="25" spans="1:39" x14ac:dyDescent="0.25">
      <c r="B25">
        <v>1093071</v>
      </c>
      <c r="C25">
        <v>877080</v>
      </c>
      <c r="D25">
        <v>920368</v>
      </c>
      <c r="E25">
        <v>833630</v>
      </c>
      <c r="F25">
        <v>774447</v>
      </c>
      <c r="G25">
        <v>465129</v>
      </c>
      <c r="H25">
        <v>480964</v>
      </c>
      <c r="I25">
        <v>410777</v>
      </c>
      <c r="L25">
        <v>416192</v>
      </c>
      <c r="M25">
        <v>226690</v>
      </c>
      <c r="N25">
        <v>437792</v>
      </c>
      <c r="O25">
        <v>406240</v>
      </c>
      <c r="P25">
        <v>394996</v>
      </c>
      <c r="Q25">
        <v>154849</v>
      </c>
      <c r="R25">
        <v>155913</v>
      </c>
      <c r="S25">
        <v>170339</v>
      </c>
      <c r="V25">
        <v>2162577</v>
      </c>
      <c r="W25">
        <v>615882</v>
      </c>
      <c r="X25">
        <v>1599485</v>
      </c>
      <c r="Y25">
        <v>1405607</v>
      </c>
      <c r="Z25">
        <v>1260833</v>
      </c>
      <c r="AA25">
        <v>571064</v>
      </c>
      <c r="AB25">
        <v>657535</v>
      </c>
      <c r="AC25">
        <v>470359</v>
      </c>
      <c r="AF25">
        <v>417962</v>
      </c>
      <c r="AG25">
        <v>347467</v>
      </c>
      <c r="AH25">
        <v>373861</v>
      </c>
      <c r="AI25">
        <v>372477</v>
      </c>
      <c r="AJ25">
        <v>372608</v>
      </c>
      <c r="AK25">
        <v>206108</v>
      </c>
      <c r="AL25">
        <v>221448</v>
      </c>
      <c r="AM25">
        <v>191309</v>
      </c>
    </row>
    <row r="26" spans="1:39" x14ac:dyDescent="0.25">
      <c r="B26">
        <v>1004740</v>
      </c>
      <c r="C26">
        <v>942737</v>
      </c>
      <c r="D26">
        <v>905789</v>
      </c>
      <c r="E26">
        <v>882334</v>
      </c>
      <c r="F26">
        <v>831832</v>
      </c>
      <c r="G26">
        <v>505767</v>
      </c>
      <c r="H26">
        <v>526208</v>
      </c>
      <c r="I26">
        <v>357268</v>
      </c>
      <c r="L26">
        <v>416246</v>
      </c>
      <c r="M26">
        <v>223217</v>
      </c>
      <c r="N26">
        <v>448901</v>
      </c>
      <c r="O26">
        <v>400449</v>
      </c>
      <c r="P26">
        <v>451094</v>
      </c>
      <c r="Q26">
        <v>152635</v>
      </c>
      <c r="R26">
        <v>126914</v>
      </c>
      <c r="S26">
        <v>109436</v>
      </c>
      <c r="V26">
        <v>2122434</v>
      </c>
      <c r="W26">
        <v>620621</v>
      </c>
      <c r="X26">
        <v>1589825</v>
      </c>
      <c r="Y26">
        <v>1549177</v>
      </c>
      <c r="Z26">
        <v>1409028</v>
      </c>
      <c r="AA26">
        <v>548108</v>
      </c>
      <c r="AB26">
        <v>540574</v>
      </c>
      <c r="AC26">
        <v>510337</v>
      </c>
      <c r="AF26">
        <v>408224</v>
      </c>
      <c r="AG26">
        <v>383201</v>
      </c>
      <c r="AH26">
        <v>382055</v>
      </c>
      <c r="AI26">
        <v>344124</v>
      </c>
      <c r="AJ26">
        <v>371773</v>
      </c>
      <c r="AK26">
        <v>210709</v>
      </c>
      <c r="AL26">
        <v>206407</v>
      </c>
      <c r="AM26">
        <v>208575</v>
      </c>
    </row>
    <row r="27" spans="1:39" ht="14.4" x14ac:dyDescent="0.3">
      <c r="A27" s="1" t="s">
        <v>12</v>
      </c>
      <c r="B27" s="1">
        <f>AVERAGE(B24:B26)</f>
        <v>1019656.6666666666</v>
      </c>
      <c r="C27" s="1">
        <f t="shared" ref="C27:I27" si="40">AVERAGE(C24:C26)</f>
        <v>877518.66666666663</v>
      </c>
      <c r="D27" s="1">
        <f t="shared" si="40"/>
        <v>896851</v>
      </c>
      <c r="E27" s="1">
        <f t="shared" si="40"/>
        <v>826646.33333333337</v>
      </c>
      <c r="F27" s="1">
        <f t="shared" si="40"/>
        <v>744730.33333333337</v>
      </c>
      <c r="G27" s="1">
        <f t="shared" si="40"/>
        <v>517882.66666666669</v>
      </c>
      <c r="H27" s="1">
        <f t="shared" si="40"/>
        <v>512377.33333333331</v>
      </c>
      <c r="I27" s="1">
        <f t="shared" si="40"/>
        <v>386186</v>
      </c>
      <c r="K27" s="1" t="s">
        <v>12</v>
      </c>
      <c r="L27" s="1">
        <f>AVERAGE(L24:L26)</f>
        <v>386763.66666666669</v>
      </c>
      <c r="M27" s="1">
        <f t="shared" ref="M27:S27" si="41">AVERAGE(M24:M26)</f>
        <v>213015</v>
      </c>
      <c r="N27" s="1">
        <f t="shared" si="41"/>
        <v>411828</v>
      </c>
      <c r="O27" s="1">
        <f t="shared" si="41"/>
        <v>398306.33333333331</v>
      </c>
      <c r="P27" s="1">
        <f t="shared" si="41"/>
        <v>395189.66666666669</v>
      </c>
      <c r="Q27" s="1">
        <f t="shared" si="41"/>
        <v>152550</v>
      </c>
      <c r="R27" s="1">
        <f t="shared" si="41"/>
        <v>144930.33333333334</v>
      </c>
      <c r="S27" s="1">
        <f t="shared" si="41"/>
        <v>128725.33333333333</v>
      </c>
      <c r="U27" s="1" t="s">
        <v>12</v>
      </c>
      <c r="V27" s="1">
        <f>AVERAGE(V24:V26)</f>
        <v>2015781.6666666667</v>
      </c>
      <c r="W27" s="1">
        <f t="shared" ref="W27:AC27" si="42">AVERAGE(W24:W26)</f>
        <v>601839.33333333337</v>
      </c>
      <c r="X27" s="1">
        <f t="shared" si="42"/>
        <v>1544149</v>
      </c>
      <c r="Y27" s="1">
        <f t="shared" si="42"/>
        <v>1402799.6666666667</v>
      </c>
      <c r="Z27" s="1">
        <f t="shared" si="42"/>
        <v>1280991.6666666667</v>
      </c>
      <c r="AA27" s="1">
        <f t="shared" si="42"/>
        <v>620094.33333333337</v>
      </c>
      <c r="AB27" s="1">
        <f t="shared" si="42"/>
        <v>613061.66666666663</v>
      </c>
      <c r="AC27" s="1">
        <f t="shared" si="42"/>
        <v>487084.33333333331</v>
      </c>
      <c r="AE27" s="1" t="s">
        <v>12</v>
      </c>
      <c r="AF27" s="1">
        <f>AVERAGE(AF24:AF26)</f>
        <v>420469.33333333331</v>
      </c>
      <c r="AG27" s="1">
        <f t="shared" ref="AG27:AM27" si="43">AVERAGE(AG24:AG26)</f>
        <v>351578.33333333331</v>
      </c>
      <c r="AH27" s="1">
        <f t="shared" si="43"/>
        <v>373653</v>
      </c>
      <c r="AI27" s="1">
        <f t="shared" si="43"/>
        <v>357362</v>
      </c>
      <c r="AJ27" s="1">
        <f t="shared" si="43"/>
        <v>374111.33333333331</v>
      </c>
      <c r="AK27" s="1">
        <f t="shared" si="43"/>
        <v>210457.66666666666</v>
      </c>
      <c r="AL27" s="1">
        <f t="shared" si="43"/>
        <v>208092.66666666666</v>
      </c>
      <c r="AM27" s="1">
        <f t="shared" si="43"/>
        <v>197293.66666666666</v>
      </c>
    </row>
    <row r="29" spans="1:39" x14ac:dyDescent="0.25">
      <c r="A29" t="s">
        <v>13</v>
      </c>
      <c r="B29">
        <f>(B24/B27)*100</f>
        <v>94.263003560021843</v>
      </c>
      <c r="C29">
        <f>C24/B24*100</f>
        <v>84.55822605833167</v>
      </c>
      <c r="D29">
        <f>D24/B24*100</f>
        <v>89.932675030874194</v>
      </c>
      <c r="E29">
        <f>E24/B24*100</f>
        <v>79.484767868791735</v>
      </c>
      <c r="F29">
        <f>F24/B24*100</f>
        <v>65.328629290263109</v>
      </c>
      <c r="G29">
        <f>G24/B24*100</f>
        <v>60.630135076506598</v>
      </c>
      <c r="H29">
        <f>H24/B24*100</f>
        <v>55.137599502267577</v>
      </c>
      <c r="I29">
        <f>I24/B24*100</f>
        <v>40.629385980883498</v>
      </c>
      <c r="K29" t="s">
        <v>13</v>
      </c>
      <c r="L29">
        <f>(L24/L27)*100</f>
        <v>84.7683038134399</v>
      </c>
      <c r="M29">
        <f>M24/L24*100</f>
        <v>57.689879305664427</v>
      </c>
      <c r="N29">
        <f>N24/L24*100</f>
        <v>106.38639878238112</v>
      </c>
      <c r="O29">
        <f>O24/L24*100</f>
        <v>118.41587540757597</v>
      </c>
      <c r="P29">
        <f>P24/L24*100</f>
        <v>103.5461014540053</v>
      </c>
      <c r="Q29">
        <f>Q24/L24*100</f>
        <v>45.802844567534841</v>
      </c>
      <c r="R29">
        <f>R24/L24*100</f>
        <v>46.351261083473389</v>
      </c>
      <c r="S29">
        <f>S24/L24*100</f>
        <v>32.453874144814904</v>
      </c>
      <c r="U29" t="s">
        <v>13</v>
      </c>
      <c r="V29">
        <f>(V24/V27)*100</f>
        <v>87.426829459870405</v>
      </c>
      <c r="W29">
        <f>W24/V24*100</f>
        <v>32.287579993349731</v>
      </c>
      <c r="X29">
        <f>X24/V24*100</f>
        <v>81.887826030707004</v>
      </c>
      <c r="Y29">
        <f>Y24/V24*100</f>
        <v>71.133791891888819</v>
      </c>
      <c r="Z29">
        <f>Z24/V24*100</f>
        <v>66.565929046366918</v>
      </c>
      <c r="AA29">
        <f>AA24/V24*100</f>
        <v>42.052811782556546</v>
      </c>
      <c r="AB29">
        <f>AB24/V24*100</f>
        <v>36.37653248476169</v>
      </c>
      <c r="AC29">
        <f>AC24/V24*100</f>
        <v>27.26821363033341</v>
      </c>
      <c r="AE29" t="s">
        <v>13</v>
      </c>
      <c r="AF29">
        <f>(AF24/AF27)*100</f>
        <v>103.50861894010504</v>
      </c>
      <c r="AG29">
        <f>AG24/AF24*100</f>
        <v>74.460160561736316</v>
      </c>
      <c r="AH29">
        <f>AH24/AF24*100</f>
        <v>83.875125797868677</v>
      </c>
      <c r="AI29">
        <f>AI24/AF24*100</f>
        <v>81.679005197347564</v>
      </c>
      <c r="AJ29">
        <f>AJ24/AF24*100</f>
        <v>86.841428052809832</v>
      </c>
      <c r="AK29">
        <f>AK24/AF24*100</f>
        <v>49.298059381189368</v>
      </c>
      <c r="AL29">
        <f>AL24/AF24*100</f>
        <v>45.131679924268539</v>
      </c>
      <c r="AM29">
        <f>AM24/AF24*100</f>
        <v>44.114727656230613</v>
      </c>
    </row>
    <row r="30" spans="1:39" x14ac:dyDescent="0.25">
      <c r="A30" t="s">
        <v>14</v>
      </c>
      <c r="B30">
        <f>B25/B27*100</f>
        <v>107.19990715829184</v>
      </c>
      <c r="C30">
        <f t="shared" ref="C30:C31" si="44">C25/B25*100</f>
        <v>80.239984410893712</v>
      </c>
      <c r="D30">
        <f t="shared" ref="D30:D31" si="45">D25/B25*100</f>
        <v>84.200202914540782</v>
      </c>
      <c r="E30">
        <f t="shared" ref="E30:E31" si="46">E25/B25*100</f>
        <v>76.264945278028591</v>
      </c>
      <c r="F30">
        <f t="shared" ref="F30:F31" si="47">F25/B25*100</f>
        <v>70.850566889067593</v>
      </c>
      <c r="G30">
        <f t="shared" ref="G30:G31" si="48">G25/B25*100</f>
        <v>42.552496589882999</v>
      </c>
      <c r="H30">
        <f t="shared" ref="H30:H31" si="49">H25/B25*100</f>
        <v>44.001167353264336</v>
      </c>
      <c r="I30">
        <f t="shared" ref="I30:I31" si="50">I25/B25*100</f>
        <v>37.580084001862637</v>
      </c>
      <c r="K30" t="s">
        <v>14</v>
      </c>
      <c r="L30">
        <f>L25/L27*100</f>
        <v>107.60886708592929</v>
      </c>
      <c r="M30">
        <f t="shared" ref="M30:M31" si="51">M25/L25*100</f>
        <v>54.467649546363219</v>
      </c>
      <c r="N30">
        <f t="shared" ref="N30:N31" si="52">N25/L25*100</f>
        <v>105.189912348147</v>
      </c>
      <c r="O30">
        <f t="shared" ref="O30:O31" si="53">O25/L25*100</f>
        <v>97.608795940335227</v>
      </c>
      <c r="P30">
        <f t="shared" ref="P30:P31" si="54">P25/L25*100</f>
        <v>94.907158234660926</v>
      </c>
      <c r="Q30">
        <f t="shared" ref="Q30:Q31" si="55">Q25/L25*100</f>
        <v>37.206145240658159</v>
      </c>
      <c r="R30">
        <f t="shared" ref="R30:R31" si="56">R25/L25*100</f>
        <v>37.461796478548365</v>
      </c>
      <c r="S30">
        <f t="shared" ref="S30:S31" si="57">S25/L25*100</f>
        <v>40.927985160695066</v>
      </c>
      <c r="U30" t="s">
        <v>14</v>
      </c>
      <c r="V30">
        <f>V25/V27*100</f>
        <v>107.28230322563041</v>
      </c>
      <c r="W30">
        <f t="shared" ref="W30:W31" si="58">W25/V25*100</f>
        <v>28.479078432814187</v>
      </c>
      <c r="X30">
        <f t="shared" ref="X30:X31" si="59">X25/V25*100</f>
        <v>73.961990717555949</v>
      </c>
      <c r="Y30">
        <f t="shared" ref="Y30:Y31" si="60">Y25/V25*100</f>
        <v>64.996853291235411</v>
      </c>
      <c r="Z30">
        <f t="shared" ref="Z30:Z31" si="61">Z25/V25*100</f>
        <v>58.30234021725007</v>
      </c>
      <c r="AA30">
        <f t="shared" ref="AA30:AA31" si="62">AA25/V25*100</f>
        <v>26.406643555350861</v>
      </c>
      <c r="AB30">
        <f t="shared" ref="AB30:AB31" si="63">AB25/V25*100</f>
        <v>30.405160139962646</v>
      </c>
      <c r="AC30">
        <f t="shared" ref="AC30:AC31" si="64">AC25/V25*100</f>
        <v>21.749930753910728</v>
      </c>
      <c r="AE30" t="s">
        <v>14</v>
      </c>
      <c r="AF30">
        <f>AF25/AF27*100</f>
        <v>99.403682234455474</v>
      </c>
      <c r="AG30">
        <f t="shared" ref="AG30:AG31" si="65">AG25/AF25*100</f>
        <v>83.133634158129212</v>
      </c>
      <c r="AH30">
        <f t="shared" ref="AH30:AH31" si="66">AH25/AF25*100</f>
        <v>89.448562309492246</v>
      </c>
      <c r="AI30">
        <f t="shared" ref="AI30:AI31" si="67">AI25/AF25*100</f>
        <v>89.117431728243233</v>
      </c>
      <c r="AJ30">
        <f t="shared" ref="AJ30:AJ31" si="68">AJ25/AF25*100</f>
        <v>89.148774290485733</v>
      </c>
      <c r="AK30">
        <f t="shared" ref="AK30:AK31" si="69">AK25/AF25*100</f>
        <v>49.312616936467904</v>
      </c>
      <c r="AL30">
        <f t="shared" ref="AL30:AL31" si="70">AL25/AF25*100</f>
        <v>52.982807049444688</v>
      </c>
      <c r="AM30">
        <f t="shared" ref="AM30:AM31" si="71">AM25/AF25*100</f>
        <v>45.771864427866646</v>
      </c>
    </row>
    <row r="31" spans="1:39" x14ac:dyDescent="0.25">
      <c r="B31">
        <f>B26/B27*100</f>
        <v>98.53708928168632</v>
      </c>
      <c r="C31">
        <f t="shared" si="44"/>
        <v>93.828950773334398</v>
      </c>
      <c r="D31">
        <f t="shared" si="45"/>
        <v>90.151581503672588</v>
      </c>
      <c r="E31">
        <f t="shared" si="46"/>
        <v>87.817146724525756</v>
      </c>
      <c r="F31">
        <f t="shared" si="47"/>
        <v>82.790771741943189</v>
      </c>
      <c r="G31">
        <f t="shared" si="48"/>
        <v>50.338097418237545</v>
      </c>
      <c r="H31">
        <f t="shared" si="49"/>
        <v>52.372554093596356</v>
      </c>
      <c r="I31">
        <f t="shared" si="50"/>
        <v>35.558253876624796</v>
      </c>
      <c r="L31">
        <f>L26/L27*100</f>
        <v>107.6228291006308</v>
      </c>
      <c r="M31">
        <f t="shared" si="51"/>
        <v>53.626221032754671</v>
      </c>
      <c r="N31">
        <f t="shared" si="52"/>
        <v>107.84512043358976</v>
      </c>
      <c r="O31">
        <f t="shared" si="53"/>
        <v>96.204888455384548</v>
      </c>
      <c r="P31">
        <f t="shared" si="54"/>
        <v>108.37197234327778</v>
      </c>
      <c r="Q31">
        <f t="shared" si="55"/>
        <v>36.669421447893797</v>
      </c>
      <c r="R31">
        <f t="shared" si="56"/>
        <v>30.490142848219566</v>
      </c>
      <c r="S31">
        <f t="shared" si="57"/>
        <v>26.2911835789413</v>
      </c>
      <c r="V31">
        <f>V26/V27*100</f>
        <v>105.29086731449917</v>
      </c>
      <c r="W31">
        <f t="shared" si="58"/>
        <v>29.24100348939001</v>
      </c>
      <c r="X31">
        <f t="shared" si="59"/>
        <v>74.905745007854179</v>
      </c>
      <c r="Y31">
        <f t="shared" si="60"/>
        <v>72.990585337400361</v>
      </c>
      <c r="Z31">
        <f t="shared" si="61"/>
        <v>66.387364695439288</v>
      </c>
      <c r="AA31">
        <f t="shared" si="62"/>
        <v>25.824501492154759</v>
      </c>
      <c r="AB31">
        <f t="shared" si="63"/>
        <v>25.469531679194734</v>
      </c>
      <c r="AC31">
        <f t="shared" si="64"/>
        <v>24.044893739923126</v>
      </c>
      <c r="AF31">
        <f>AF26/AF27*100</f>
        <v>97.087698825439517</v>
      </c>
      <c r="AG31">
        <f t="shared" si="65"/>
        <v>93.870277102767105</v>
      </c>
      <c r="AH31">
        <f t="shared" si="66"/>
        <v>93.589548875127377</v>
      </c>
      <c r="AI31">
        <f t="shared" si="67"/>
        <v>84.297836481931483</v>
      </c>
      <c r="AJ31">
        <f t="shared" si="68"/>
        <v>91.070833659951404</v>
      </c>
      <c r="AK31">
        <f t="shared" si="69"/>
        <v>51.616024535549109</v>
      </c>
      <c r="AL31">
        <f t="shared" si="70"/>
        <v>50.562191345927722</v>
      </c>
      <c r="AM31">
        <f t="shared" si="71"/>
        <v>51.093272321078622</v>
      </c>
    </row>
    <row r="32" spans="1:39" ht="14.4" x14ac:dyDescent="0.3">
      <c r="A32" s="1" t="s">
        <v>12</v>
      </c>
      <c r="B32" s="1">
        <f t="shared" ref="B32:H32" si="72">AVERAGE(B29:B31)</f>
        <v>100</v>
      </c>
      <c r="C32" s="1">
        <f t="shared" si="72"/>
        <v>86.209053747519931</v>
      </c>
      <c r="D32" s="1">
        <f t="shared" si="72"/>
        <v>88.094819816362516</v>
      </c>
      <c r="E32" s="1">
        <f t="shared" si="72"/>
        <v>81.188953290448694</v>
      </c>
      <c r="F32" s="1">
        <f t="shared" si="72"/>
        <v>72.989989307091292</v>
      </c>
      <c r="G32" s="1">
        <f t="shared" si="72"/>
        <v>51.173576361542381</v>
      </c>
      <c r="H32" s="1">
        <f t="shared" si="72"/>
        <v>50.503773649709423</v>
      </c>
      <c r="I32" s="1">
        <f t="shared" ref="I32" si="73">AVERAGE(I29:I31)</f>
        <v>37.922574619790311</v>
      </c>
      <c r="K32" s="1" t="s">
        <v>12</v>
      </c>
      <c r="L32" s="1">
        <f>AVERAGE(L29:L31)</f>
        <v>100</v>
      </c>
      <c r="M32" s="1">
        <f>AVERAGE(M29:M31)</f>
        <v>55.261249961594103</v>
      </c>
      <c r="N32" s="1">
        <f t="shared" ref="N32:S32" si="74">AVERAGE(N29:N31)</f>
        <v>106.47381052137263</v>
      </c>
      <c r="O32" s="1">
        <f t="shared" si="74"/>
        <v>104.07651993443191</v>
      </c>
      <c r="P32" s="1">
        <f t="shared" si="74"/>
        <v>102.27507734398132</v>
      </c>
      <c r="Q32" s="1">
        <f>AVERAGE(Q29:Q31)</f>
        <v>39.892803752028932</v>
      </c>
      <c r="R32" s="1">
        <f>AVERAGE(R29:R31)</f>
        <v>38.101066803413772</v>
      </c>
      <c r="S32" s="1">
        <f t="shared" si="74"/>
        <v>33.224347628150426</v>
      </c>
      <c r="U32" s="1" t="s">
        <v>12</v>
      </c>
      <c r="V32" s="1">
        <f>AVERAGE(V29:V31)</f>
        <v>100</v>
      </c>
      <c r="W32" s="1">
        <f>AVERAGE(W29:W31)</f>
        <v>30.002553971851309</v>
      </c>
      <c r="X32" s="1">
        <f>AVERAGE(X29:X31)</f>
        <v>76.918520585372377</v>
      </c>
      <c r="Y32" s="1">
        <f t="shared" ref="Y32:AA32" si="75">AVERAGE(Y29:Y31)</f>
        <v>69.707076840174864</v>
      </c>
      <c r="Z32" s="1">
        <f t="shared" si="75"/>
        <v>63.751877986352092</v>
      </c>
      <c r="AA32" s="1">
        <f t="shared" si="75"/>
        <v>31.427985610020716</v>
      </c>
      <c r="AB32" s="1">
        <f>AVERAGE(AB29:AB31)</f>
        <v>30.750408101306359</v>
      </c>
      <c r="AC32" s="1">
        <f>AVERAGE(AC29:AC31)</f>
        <v>24.354346041389089</v>
      </c>
      <c r="AE32" s="1" t="s">
        <v>12</v>
      </c>
      <c r="AF32" s="1">
        <f>AVERAGE(AF29:AF31)</f>
        <v>100.00000000000001</v>
      </c>
      <c r="AG32" s="1">
        <f>AVERAGE(AG29:AG31)</f>
        <v>83.821357274210868</v>
      </c>
      <c r="AH32" s="1">
        <f t="shared" ref="AH32:AL32" si="76">AVERAGE(AH29:AH31)</f>
        <v>88.971078994162767</v>
      </c>
      <c r="AI32" s="1">
        <f>AVERAGE(AI29:AI31)</f>
        <v>85.031424469174098</v>
      </c>
      <c r="AJ32" s="1">
        <f t="shared" si="76"/>
        <v>89.020345334415651</v>
      </c>
      <c r="AK32" s="1">
        <f t="shared" si="76"/>
        <v>50.075566951068794</v>
      </c>
      <c r="AL32" s="1">
        <f t="shared" si="76"/>
        <v>49.55889277321365</v>
      </c>
      <c r="AM32" s="1">
        <f>AVERAGE(AM29:AM31)</f>
        <v>46.993288135058627</v>
      </c>
    </row>
    <row r="33" spans="1:39" ht="14.4" x14ac:dyDescent="0.3">
      <c r="A33" s="1" t="s">
        <v>15</v>
      </c>
      <c r="B33" s="1">
        <f>STDEV(B29:B31)</f>
        <v>6.5913541480526261</v>
      </c>
      <c r="C33" s="1">
        <f t="shared" ref="C33:I33" si="77">STDEV(C29:C31)</f>
        <v>6.9432647756245833</v>
      </c>
      <c r="D33" s="1">
        <f t="shared" si="77"/>
        <v>3.3746126622065726</v>
      </c>
      <c r="E33" s="1">
        <f t="shared" si="77"/>
        <v>5.9616713704005759</v>
      </c>
      <c r="F33" s="1">
        <f t="shared" si="77"/>
        <v>8.9254944379988661</v>
      </c>
      <c r="G33" s="1">
        <f t="shared" si="77"/>
        <v>9.0677324680315508</v>
      </c>
      <c r="H33" s="1">
        <f t="shared" si="77"/>
        <v>5.7986451445944613</v>
      </c>
      <c r="I33" s="1">
        <f t="shared" si="77"/>
        <v>2.5528552783573888</v>
      </c>
      <c r="K33" s="1" t="s">
        <v>15</v>
      </c>
      <c r="L33" s="1">
        <f>STDEV(L29:L31)</f>
        <v>13.191037687544297</v>
      </c>
      <c r="M33" s="1">
        <f t="shared" ref="M33:S33" si="78">STDEV(M29:M31)</f>
        <v>2.1449197779958928</v>
      </c>
      <c r="N33" s="1">
        <f t="shared" si="78"/>
        <v>1.3297605436074873</v>
      </c>
      <c r="O33" s="1">
        <f t="shared" si="78"/>
        <v>12.438069608884847</v>
      </c>
      <c r="P33" s="1">
        <f t="shared" si="78"/>
        <v>6.8217982571385454</v>
      </c>
      <c r="Q33" s="1">
        <f t="shared" si="78"/>
        <v>5.1252760840894025</v>
      </c>
      <c r="R33" s="1">
        <f t="shared" si="78"/>
        <v>7.9498596106702193</v>
      </c>
      <c r="S33" s="1">
        <f t="shared" si="78"/>
        <v>7.3487558251243765</v>
      </c>
      <c r="U33" s="1" t="s">
        <v>15</v>
      </c>
      <c r="V33" s="1">
        <f>STDEV(V29:V31)</f>
        <v>10.934117125786734</v>
      </c>
      <c r="W33" s="1">
        <f t="shared" ref="W33:AC33" si="79">STDEV(W29:W31)</f>
        <v>2.0152271304131442</v>
      </c>
      <c r="X33" s="1">
        <f t="shared" si="79"/>
        <v>4.3293377665514106</v>
      </c>
      <c r="Y33" s="1">
        <f t="shared" si="79"/>
        <v>4.1834883632635442</v>
      </c>
      <c r="Z33" s="1">
        <f t="shared" si="79"/>
        <v>4.7202825900053522</v>
      </c>
      <c r="AA33" s="1">
        <f t="shared" si="79"/>
        <v>9.2059720151045301</v>
      </c>
      <c r="AB33" s="1">
        <f t="shared" si="79"/>
        <v>5.4616905587252536</v>
      </c>
      <c r="AC33" s="1">
        <f t="shared" si="79"/>
        <v>2.7721259028436789</v>
      </c>
      <c r="AE33" s="1" t="s">
        <v>15</v>
      </c>
      <c r="AF33" s="1">
        <f>STDEV(AF29:AF31)</f>
        <v>3.2517302990649597</v>
      </c>
      <c r="AG33" s="1">
        <f t="shared" ref="AG33:AM33" si="80">STDEV(AG29:AG31)</f>
        <v>9.7233162217112969</v>
      </c>
      <c r="AH33" s="1">
        <f t="shared" si="80"/>
        <v>4.8747817046825412</v>
      </c>
      <c r="AI33" s="1">
        <f t="shared" si="80"/>
        <v>3.7730837275566969</v>
      </c>
      <c r="AJ33" s="1">
        <f t="shared" si="80"/>
        <v>2.1176256621504379</v>
      </c>
      <c r="AK33" s="1">
        <f t="shared" si="80"/>
        <v>1.3340952581398062</v>
      </c>
      <c r="AL33" s="1">
        <f t="shared" si="80"/>
        <v>4.0205727581312027</v>
      </c>
      <c r="AM33" s="1">
        <f t="shared" si="80"/>
        <v>3.6460839697115595</v>
      </c>
    </row>
    <row r="38" spans="1:39" x14ac:dyDescent="0.25">
      <c r="A38" t="s">
        <v>0</v>
      </c>
      <c r="K38" t="s">
        <v>1</v>
      </c>
      <c r="U38" t="s">
        <v>2</v>
      </c>
      <c r="AE38" t="s">
        <v>3</v>
      </c>
    </row>
    <row r="39" spans="1:39" x14ac:dyDescent="0.25">
      <c r="B39" t="s">
        <v>4</v>
      </c>
      <c r="C39" t="s">
        <v>5</v>
      </c>
      <c r="D39" t="s">
        <v>6</v>
      </c>
      <c r="E39" t="s">
        <v>7</v>
      </c>
      <c r="F39" t="s">
        <v>8</v>
      </c>
      <c r="G39" t="s">
        <v>9</v>
      </c>
      <c r="H39" t="s">
        <v>10</v>
      </c>
      <c r="I39" t="s">
        <v>11</v>
      </c>
      <c r="L39" t="s">
        <v>4</v>
      </c>
      <c r="M39" t="s">
        <v>5</v>
      </c>
      <c r="N39" t="s">
        <v>6</v>
      </c>
      <c r="O39" t="s">
        <v>7</v>
      </c>
      <c r="P39" t="s">
        <v>8</v>
      </c>
      <c r="Q39" t="s">
        <v>9</v>
      </c>
      <c r="R39" t="s">
        <v>10</v>
      </c>
      <c r="S39" t="s">
        <v>11</v>
      </c>
      <c r="V39" t="s">
        <v>4</v>
      </c>
      <c r="W39" t="s">
        <v>5</v>
      </c>
      <c r="X39" t="s">
        <v>6</v>
      </c>
      <c r="Y39" t="s">
        <v>7</v>
      </c>
      <c r="Z39" t="s">
        <v>8</v>
      </c>
      <c r="AA39" t="s">
        <v>9</v>
      </c>
      <c r="AB39" t="s">
        <v>10</v>
      </c>
      <c r="AC39" t="s">
        <v>11</v>
      </c>
      <c r="AF39" t="s">
        <v>4</v>
      </c>
      <c r="AG39" t="s">
        <v>5</v>
      </c>
      <c r="AH39" t="s">
        <v>6</v>
      </c>
      <c r="AI39" t="s">
        <v>7</v>
      </c>
      <c r="AJ39" t="s">
        <v>8</v>
      </c>
      <c r="AK39" t="s">
        <v>9</v>
      </c>
      <c r="AL39" t="s">
        <v>10</v>
      </c>
      <c r="AM39" t="s">
        <v>11</v>
      </c>
    </row>
    <row r="40" spans="1:39" x14ac:dyDescent="0.25">
      <c r="B40">
        <v>574826</v>
      </c>
      <c r="C40">
        <v>570418</v>
      </c>
      <c r="D40">
        <v>487805</v>
      </c>
      <c r="E40">
        <v>450896</v>
      </c>
      <c r="F40">
        <v>438987</v>
      </c>
      <c r="G40">
        <v>177486</v>
      </c>
      <c r="H40">
        <v>181724</v>
      </c>
      <c r="I40">
        <v>105528</v>
      </c>
      <c r="L40">
        <v>789283</v>
      </c>
      <c r="M40">
        <v>524542</v>
      </c>
      <c r="N40">
        <v>607822</v>
      </c>
      <c r="O40">
        <v>685892</v>
      </c>
      <c r="P40">
        <v>450111</v>
      </c>
      <c r="Q40">
        <v>198073</v>
      </c>
      <c r="R40">
        <v>198411</v>
      </c>
      <c r="S40">
        <v>187378</v>
      </c>
      <c r="V40">
        <v>1909784</v>
      </c>
      <c r="W40">
        <v>209458</v>
      </c>
      <c r="X40">
        <v>1282657</v>
      </c>
      <c r="Y40">
        <v>1941710</v>
      </c>
      <c r="Z40">
        <v>1214766</v>
      </c>
      <c r="AA40">
        <v>167840</v>
      </c>
      <c r="AB40">
        <v>168749</v>
      </c>
      <c r="AC40">
        <v>190174</v>
      </c>
      <c r="AF40">
        <v>664980</v>
      </c>
      <c r="AG40">
        <v>552530</v>
      </c>
      <c r="AH40">
        <v>582421</v>
      </c>
      <c r="AI40">
        <v>484395</v>
      </c>
      <c r="AJ40">
        <v>484818</v>
      </c>
      <c r="AK40">
        <v>252106</v>
      </c>
      <c r="AL40">
        <v>237114</v>
      </c>
      <c r="AM40">
        <v>195908</v>
      </c>
    </row>
    <row r="41" spans="1:39" x14ac:dyDescent="0.25">
      <c r="B41">
        <v>645447</v>
      </c>
      <c r="C41">
        <v>443617</v>
      </c>
      <c r="D41">
        <v>465978</v>
      </c>
      <c r="E41">
        <v>421783</v>
      </c>
      <c r="F41">
        <v>413810</v>
      </c>
      <c r="G41">
        <v>271751</v>
      </c>
      <c r="H41">
        <v>151880</v>
      </c>
      <c r="I41">
        <v>193990</v>
      </c>
      <c r="L41">
        <v>692847</v>
      </c>
      <c r="M41">
        <v>649747</v>
      </c>
      <c r="N41">
        <v>688648</v>
      </c>
      <c r="O41">
        <v>596124</v>
      </c>
      <c r="P41">
        <v>602457</v>
      </c>
      <c r="Q41">
        <v>188841</v>
      </c>
      <c r="R41">
        <v>179511</v>
      </c>
      <c r="S41">
        <v>187815</v>
      </c>
      <c r="V41">
        <v>1695187</v>
      </c>
      <c r="W41">
        <v>294543</v>
      </c>
      <c r="X41">
        <v>1594788</v>
      </c>
      <c r="Y41">
        <v>1091558</v>
      </c>
      <c r="Z41">
        <v>1244729</v>
      </c>
      <c r="AA41">
        <v>194869</v>
      </c>
      <c r="AB41">
        <v>167845</v>
      </c>
      <c r="AC41">
        <v>105784</v>
      </c>
      <c r="AF41">
        <v>614712</v>
      </c>
      <c r="AG41">
        <v>535878</v>
      </c>
      <c r="AH41">
        <v>463543</v>
      </c>
      <c r="AI41">
        <v>498228</v>
      </c>
      <c r="AJ41">
        <v>498590</v>
      </c>
      <c r="AK41">
        <v>294455</v>
      </c>
      <c r="AL41">
        <v>197272</v>
      </c>
      <c r="AM41">
        <v>182292</v>
      </c>
    </row>
    <row r="42" spans="1:39" x14ac:dyDescent="0.25">
      <c r="B42">
        <v>630419</v>
      </c>
      <c r="C42">
        <v>427400</v>
      </c>
      <c r="D42">
        <v>419582</v>
      </c>
      <c r="E42">
        <v>401175</v>
      </c>
      <c r="F42">
        <v>391740</v>
      </c>
      <c r="G42">
        <v>202076</v>
      </c>
      <c r="H42">
        <v>176928</v>
      </c>
      <c r="I42">
        <v>97846</v>
      </c>
      <c r="L42">
        <v>687724</v>
      </c>
      <c r="M42">
        <v>556449</v>
      </c>
      <c r="N42">
        <v>588426</v>
      </c>
      <c r="O42">
        <v>585140</v>
      </c>
      <c r="P42">
        <v>660487</v>
      </c>
      <c r="Q42">
        <v>198415</v>
      </c>
      <c r="R42">
        <v>191955</v>
      </c>
      <c r="S42">
        <v>181582</v>
      </c>
      <c r="V42">
        <v>1689763</v>
      </c>
      <c r="W42">
        <v>269205</v>
      </c>
      <c r="X42">
        <v>1254854</v>
      </c>
      <c r="Y42">
        <v>1067294</v>
      </c>
      <c r="Z42">
        <v>1378497</v>
      </c>
      <c r="AA42">
        <v>206843</v>
      </c>
      <c r="AB42">
        <v>169415</v>
      </c>
      <c r="AC42">
        <v>182845</v>
      </c>
      <c r="AF42">
        <v>685849</v>
      </c>
      <c r="AG42">
        <v>555433</v>
      </c>
      <c r="AH42">
        <v>424214</v>
      </c>
      <c r="AI42">
        <v>428780</v>
      </c>
      <c r="AJ42">
        <v>515481</v>
      </c>
      <c r="AK42">
        <v>281852</v>
      </c>
      <c r="AL42">
        <v>252612</v>
      </c>
      <c r="AM42">
        <v>210898</v>
      </c>
    </row>
    <row r="43" spans="1:39" ht="14.4" x14ac:dyDescent="0.3">
      <c r="A43" s="1" t="s">
        <v>12</v>
      </c>
      <c r="B43" s="1">
        <f>AVERAGE(B40:B42)</f>
        <v>616897.33333333337</v>
      </c>
      <c r="C43" s="1">
        <f t="shared" ref="C43:I43" si="81">AVERAGE(C40:C42)</f>
        <v>480478.33333333331</v>
      </c>
      <c r="D43" s="1">
        <f t="shared" si="81"/>
        <v>457788.33333333331</v>
      </c>
      <c r="E43" s="1">
        <f t="shared" si="81"/>
        <v>424618</v>
      </c>
      <c r="F43" s="1">
        <f t="shared" si="81"/>
        <v>414845.66666666669</v>
      </c>
      <c r="G43" s="1">
        <f t="shared" si="81"/>
        <v>217104.33333333334</v>
      </c>
      <c r="H43" s="1">
        <f t="shared" si="81"/>
        <v>170177.33333333334</v>
      </c>
      <c r="I43" s="1">
        <f t="shared" si="81"/>
        <v>132454.66666666666</v>
      </c>
      <c r="K43" s="1" t="s">
        <v>12</v>
      </c>
      <c r="L43" s="1">
        <f>AVERAGE(L40:L42)</f>
        <v>723284.66666666663</v>
      </c>
      <c r="M43" s="1">
        <f t="shared" ref="M43:S43" si="82">AVERAGE(M40:M42)</f>
        <v>576912.66666666663</v>
      </c>
      <c r="N43" s="1">
        <f t="shared" si="82"/>
        <v>628298.66666666663</v>
      </c>
      <c r="O43" s="1">
        <f t="shared" si="82"/>
        <v>622385.33333333337</v>
      </c>
      <c r="P43" s="1">
        <f t="shared" si="82"/>
        <v>571018.33333333337</v>
      </c>
      <c r="Q43" s="1">
        <f t="shared" si="82"/>
        <v>195109.66666666666</v>
      </c>
      <c r="R43" s="1">
        <f t="shared" si="82"/>
        <v>189959</v>
      </c>
      <c r="S43" s="1">
        <f t="shared" si="82"/>
        <v>185591.66666666666</v>
      </c>
      <c r="U43" s="1" t="s">
        <v>12</v>
      </c>
      <c r="V43" s="1">
        <f>AVERAGE(V40:V42)</f>
        <v>1764911.3333333333</v>
      </c>
      <c r="W43" s="1">
        <f t="shared" ref="W43:AC43" si="83">AVERAGE(W40:W42)</f>
        <v>257735.33333333334</v>
      </c>
      <c r="X43" s="1">
        <f t="shared" si="83"/>
        <v>1377433</v>
      </c>
      <c r="Y43" s="1">
        <f t="shared" si="83"/>
        <v>1366854</v>
      </c>
      <c r="Z43" s="1">
        <f t="shared" si="83"/>
        <v>1279330.6666666667</v>
      </c>
      <c r="AA43" s="1">
        <f t="shared" si="83"/>
        <v>189850.66666666666</v>
      </c>
      <c r="AB43" s="1">
        <f t="shared" si="83"/>
        <v>168669.66666666666</v>
      </c>
      <c r="AC43" s="1">
        <f t="shared" si="83"/>
        <v>159601</v>
      </c>
      <c r="AE43" s="1" t="s">
        <v>12</v>
      </c>
      <c r="AF43" s="1">
        <f>AVERAGE(AF40:AF42)</f>
        <v>655180.33333333337</v>
      </c>
      <c r="AG43" s="1">
        <f t="shared" ref="AG43:AM43" si="84">AVERAGE(AG40:AG42)</f>
        <v>547947</v>
      </c>
      <c r="AH43" s="1">
        <f t="shared" si="84"/>
        <v>490059.33333333331</v>
      </c>
      <c r="AI43" s="1">
        <f t="shared" si="84"/>
        <v>470467.66666666669</v>
      </c>
      <c r="AJ43" s="1">
        <f t="shared" si="84"/>
        <v>499629.66666666669</v>
      </c>
      <c r="AK43" s="1">
        <f t="shared" si="84"/>
        <v>276137.66666666669</v>
      </c>
      <c r="AL43" s="1">
        <f t="shared" si="84"/>
        <v>228999.33333333334</v>
      </c>
      <c r="AM43" s="1">
        <f t="shared" si="84"/>
        <v>196366</v>
      </c>
    </row>
    <row r="45" spans="1:39" x14ac:dyDescent="0.25">
      <c r="A45" t="s">
        <v>13</v>
      </c>
      <c r="B45">
        <f>(B40/B43)*100</f>
        <v>93.180172605706403</v>
      </c>
      <c r="C45">
        <f>C40/B40*100</f>
        <v>99.233159251669207</v>
      </c>
      <c r="D45">
        <f>D40/B40*100</f>
        <v>84.861331950886012</v>
      </c>
      <c r="E45">
        <f>E40/B40*100</f>
        <v>78.440432409111622</v>
      </c>
      <c r="F45">
        <f>F40/B40*100</f>
        <v>76.368675042534605</v>
      </c>
      <c r="G45">
        <f>G40/B40*100</f>
        <v>30.876473924283175</v>
      </c>
      <c r="H45">
        <f>H40/B40*100</f>
        <v>31.61374050582263</v>
      </c>
      <c r="I45">
        <f>I40/B40*100</f>
        <v>18.358251018569096</v>
      </c>
      <c r="K45" t="s">
        <v>13</v>
      </c>
      <c r="L45">
        <f>(L40/L43)*100</f>
        <v>109.12480747552603</v>
      </c>
      <c r="M45">
        <f>M40/L40*100</f>
        <v>66.458038498231943</v>
      </c>
      <c r="N45">
        <f>N40/L40*100</f>
        <v>77.009387000606878</v>
      </c>
      <c r="O45">
        <f>O40/L40*100</f>
        <v>86.900642735241988</v>
      </c>
      <c r="P45">
        <f>P40/L40*100</f>
        <v>57.027834122868484</v>
      </c>
      <c r="Q45">
        <f>Q40/L40*100</f>
        <v>25.095308020063779</v>
      </c>
      <c r="R45">
        <f>R40/L40*100</f>
        <v>25.138131696742487</v>
      </c>
      <c r="S45">
        <f>S40/L40*100</f>
        <v>23.740280735807055</v>
      </c>
      <c r="U45" t="s">
        <v>13</v>
      </c>
      <c r="V45">
        <f>(V40/V43)*100</f>
        <v>108.20849545982858</v>
      </c>
      <c r="W45">
        <f>W40/V40*100</f>
        <v>10.967627752667317</v>
      </c>
      <c r="X45">
        <f>X40/V40*100</f>
        <v>67.162412084298538</v>
      </c>
      <c r="Y45">
        <f>Y40/V40*100</f>
        <v>101.67170737633155</v>
      </c>
      <c r="Z45">
        <f>Z40/V40*100</f>
        <v>63.607507445868229</v>
      </c>
      <c r="AA45">
        <f>AA40/V40*100</f>
        <v>8.7884284296025097</v>
      </c>
      <c r="AB45">
        <f>AB40/V40*100</f>
        <v>8.8360254353371896</v>
      </c>
      <c r="AC45">
        <f>AC40/V40*100</f>
        <v>9.9578800534510705</v>
      </c>
      <c r="AE45" t="s">
        <v>13</v>
      </c>
      <c r="AF45">
        <f>(AF40/AF43)*100</f>
        <v>101.49572051664147</v>
      </c>
      <c r="AG45">
        <f>AG40/AF40*100</f>
        <v>83.089716983969439</v>
      </c>
      <c r="AH45">
        <f>AH40/AF40*100</f>
        <v>87.584739390658356</v>
      </c>
      <c r="AI45">
        <f>AI40/AF40*100</f>
        <v>72.843544166741864</v>
      </c>
      <c r="AJ45">
        <f>AJ40/AF40*100</f>
        <v>72.907155102409092</v>
      </c>
      <c r="AK45">
        <f>AK40/AF40*100</f>
        <v>37.911816896748775</v>
      </c>
      <c r="AL45">
        <f>AL40/AF40*100</f>
        <v>35.657313001894792</v>
      </c>
      <c r="AM45">
        <f>AM40/AF40*100</f>
        <v>29.460735661222891</v>
      </c>
    </row>
    <row r="46" spans="1:39" x14ac:dyDescent="0.25">
      <c r="A46" t="s">
        <v>14</v>
      </c>
      <c r="B46">
        <f>B41/B43*100</f>
        <v>104.62794457424573</v>
      </c>
      <c r="C46">
        <f t="shared" ref="C46:C47" si="85">C41/B41*100</f>
        <v>68.730197831890152</v>
      </c>
      <c r="D46">
        <f t="shared" ref="D46:D47" si="86">D41/B41*100</f>
        <v>72.194618613147171</v>
      </c>
      <c r="E46">
        <f t="shared" ref="E46:E47" si="87">E41/B41*100</f>
        <v>65.347425892443539</v>
      </c>
      <c r="F46">
        <f t="shared" ref="F46:F47" si="88">F41/B41*100</f>
        <v>64.11215793086032</v>
      </c>
      <c r="G46">
        <f t="shared" ref="G46:G47" si="89">G41/B41*100</f>
        <v>42.102759792825744</v>
      </c>
      <c r="H46">
        <f t="shared" ref="H46:H47" si="90">H41/B41*100</f>
        <v>23.530979305814419</v>
      </c>
      <c r="I46">
        <f t="shared" ref="I46:I47" si="91">I41/B41*100</f>
        <v>30.055140081215033</v>
      </c>
      <c r="K46" t="s">
        <v>14</v>
      </c>
      <c r="L46">
        <f>L41/L43*100</f>
        <v>95.791744513686183</v>
      </c>
      <c r="M46">
        <f t="shared" ref="M46:M47" si="92">M41/L41*100</f>
        <v>93.779290377240571</v>
      </c>
      <c r="N46">
        <f t="shared" ref="N46:N47" si="93">N41/L41*100</f>
        <v>99.393949890812834</v>
      </c>
      <c r="O46">
        <f t="shared" ref="O46:O47" si="94">O41/L41*100</f>
        <v>86.039775015263103</v>
      </c>
      <c r="P46">
        <f t="shared" ref="P46:P47" si="95">P41/L41*100</f>
        <v>86.953829633382256</v>
      </c>
      <c r="Q46">
        <f t="shared" ref="Q46:Q47" si="96">Q41/L41*100</f>
        <v>27.25580106430424</v>
      </c>
      <c r="R46">
        <f t="shared" ref="R46:R47" si="97">R41/L41*100</f>
        <v>25.909183412788106</v>
      </c>
      <c r="S46">
        <f t="shared" ref="S46:S47" si="98">S41/L41*100</f>
        <v>27.107716422240408</v>
      </c>
      <c r="U46" t="s">
        <v>14</v>
      </c>
      <c r="V46">
        <f>V41/V43*100</f>
        <v>96.049414380401359</v>
      </c>
      <c r="W46">
        <f t="shared" ref="W46:W47" si="99">W41/V41*100</f>
        <v>17.375251225970938</v>
      </c>
      <c r="X46">
        <f t="shared" ref="X46:X47" si="100">X41/V41*100</f>
        <v>94.077408569084113</v>
      </c>
      <c r="Y46">
        <f t="shared" ref="Y46:Y47" si="101">Y41/V41*100</f>
        <v>64.391598095077413</v>
      </c>
      <c r="Z46">
        <f t="shared" ref="Z46:Z47" si="102">Z41/V41*100</f>
        <v>73.427238410865584</v>
      </c>
      <c r="AA46">
        <f t="shared" ref="AA46:AA47" si="103">AA41/V41*100</f>
        <v>11.495427938038693</v>
      </c>
      <c r="AB46">
        <f t="shared" ref="AB46:AB47" si="104">AB41/V41*100</f>
        <v>9.9012675297769519</v>
      </c>
      <c r="AC46">
        <f t="shared" ref="AC46:AC47" si="105">AC41/V41*100</f>
        <v>6.2402554998357109</v>
      </c>
      <c r="AE46" t="s">
        <v>14</v>
      </c>
      <c r="AF46">
        <f>AF41/AF43*100</f>
        <v>93.823329047829574</v>
      </c>
      <c r="AG46">
        <f t="shared" ref="AG46:AG47" si="106">AG41/AF41*100</f>
        <v>87.175457775348448</v>
      </c>
      <c r="AH46">
        <f t="shared" ref="AH46:AH47" si="107">AH41/AF41*100</f>
        <v>75.408158617368784</v>
      </c>
      <c r="AI46">
        <f t="shared" ref="AI46:AI47" si="108">AI41/AF41*100</f>
        <v>81.050638347714056</v>
      </c>
      <c r="AJ46">
        <f t="shared" ref="AJ46:AJ47" si="109">AJ41/AF41*100</f>
        <v>81.109527713791181</v>
      </c>
      <c r="AK46">
        <f t="shared" ref="AK46:AK47" si="110">AK41/AF41*100</f>
        <v>47.901293613920018</v>
      </c>
      <c r="AL46">
        <f t="shared" ref="AL46:AL47" si="111">AL41/AF41*100</f>
        <v>32.091776311508482</v>
      </c>
      <c r="AM46">
        <f t="shared" ref="AM46:AM47" si="112">AM41/AF41*100</f>
        <v>29.65486276500215</v>
      </c>
    </row>
    <row r="47" spans="1:39" x14ac:dyDescent="0.25">
      <c r="B47">
        <f>B42/B43*100</f>
        <v>102.19188282004785</v>
      </c>
      <c r="C47">
        <f t="shared" si="85"/>
        <v>67.796180000920032</v>
      </c>
      <c r="D47">
        <f t="shared" si="86"/>
        <v>66.55605240324293</v>
      </c>
      <c r="E47">
        <f t="shared" si="87"/>
        <v>63.636248272974008</v>
      </c>
      <c r="F47">
        <f t="shared" si="88"/>
        <v>62.139624598877887</v>
      </c>
      <c r="G47">
        <f t="shared" si="89"/>
        <v>32.054236944000735</v>
      </c>
      <c r="H47">
        <f t="shared" si="90"/>
        <v>28.065143975673323</v>
      </c>
      <c r="I47">
        <f t="shared" si="91"/>
        <v>15.520788554913478</v>
      </c>
      <c r="L47">
        <f>L42/L43*100</f>
        <v>95.083448010787833</v>
      </c>
      <c r="M47">
        <f t="shared" si="92"/>
        <v>80.911673869168439</v>
      </c>
      <c r="N47">
        <f t="shared" si="93"/>
        <v>85.561358917240057</v>
      </c>
      <c r="O47">
        <f t="shared" si="94"/>
        <v>85.083550959396504</v>
      </c>
      <c r="P47">
        <f t="shared" si="95"/>
        <v>96.039544933723406</v>
      </c>
      <c r="Q47">
        <f t="shared" si="96"/>
        <v>28.850963467902822</v>
      </c>
      <c r="R47">
        <f t="shared" si="97"/>
        <v>27.911633155161081</v>
      </c>
      <c r="S47">
        <f t="shared" si="98"/>
        <v>26.403324589515559</v>
      </c>
      <c r="V47">
        <f>V42/V43*100</f>
        <v>95.742090159770072</v>
      </c>
      <c r="W47">
        <f t="shared" si="99"/>
        <v>15.931524124980839</v>
      </c>
      <c r="X47">
        <f t="shared" si="100"/>
        <v>74.262130251402112</v>
      </c>
      <c r="Y47">
        <f t="shared" si="101"/>
        <v>63.162348802761095</v>
      </c>
      <c r="Z47">
        <f t="shared" si="102"/>
        <v>81.57931023463054</v>
      </c>
      <c r="AA47">
        <f t="shared" si="103"/>
        <v>12.240947399132304</v>
      </c>
      <c r="AB47">
        <f t="shared" si="104"/>
        <v>10.025962220737464</v>
      </c>
      <c r="AC47">
        <f t="shared" si="105"/>
        <v>10.820748235107528</v>
      </c>
      <c r="AF47">
        <f>AF42/AF43*100</f>
        <v>104.68095043552894</v>
      </c>
      <c r="AG47">
        <f t="shared" si="106"/>
        <v>80.984735707130866</v>
      </c>
      <c r="AH47">
        <f t="shared" si="107"/>
        <v>61.852390249165637</v>
      </c>
      <c r="AI47">
        <f t="shared" si="108"/>
        <v>62.518134458167907</v>
      </c>
      <c r="AJ47">
        <f t="shared" si="109"/>
        <v>75.159546780705384</v>
      </c>
      <c r="AK47">
        <f t="shared" si="110"/>
        <v>41.095343144044826</v>
      </c>
      <c r="AL47">
        <f t="shared" si="111"/>
        <v>36.832014043907627</v>
      </c>
      <c r="AM47">
        <f t="shared" si="112"/>
        <v>30.749917255839115</v>
      </c>
    </row>
    <row r="48" spans="1:39" ht="14.4" x14ac:dyDescent="0.3">
      <c r="A48" s="1" t="s">
        <v>12</v>
      </c>
      <c r="B48" s="1">
        <f>AVERAGE(B45:B47)</f>
        <v>100</v>
      </c>
      <c r="C48" s="1">
        <f t="shared" ref="C48:I48" si="113">AVERAGE(C45:C47)</f>
        <v>78.586512361493121</v>
      </c>
      <c r="D48" s="1">
        <f t="shared" si="113"/>
        <v>74.537334322425366</v>
      </c>
      <c r="E48" s="1">
        <f t="shared" si="113"/>
        <v>69.141368858176392</v>
      </c>
      <c r="F48" s="1">
        <f t="shared" si="113"/>
        <v>67.540152524090942</v>
      </c>
      <c r="G48" s="1">
        <f t="shared" si="113"/>
        <v>35.011156887036549</v>
      </c>
      <c r="H48" s="1">
        <f t="shared" si="113"/>
        <v>27.736621262436788</v>
      </c>
      <c r="I48" s="1">
        <f t="shared" si="113"/>
        <v>21.311393218232535</v>
      </c>
      <c r="K48" s="1" t="s">
        <v>12</v>
      </c>
      <c r="L48" s="1">
        <f>AVERAGE(L45:L47)</f>
        <v>100.00000000000001</v>
      </c>
      <c r="M48" s="1">
        <f t="shared" ref="M48:S48" si="114">AVERAGE(M45:M47)</f>
        <v>80.383000914880313</v>
      </c>
      <c r="N48" s="1">
        <f>AVERAGE(N45:N47)</f>
        <v>87.321565269553261</v>
      </c>
      <c r="O48" s="1">
        <f>AVERAGE(O45:O47)</f>
        <v>86.007989569967208</v>
      </c>
      <c r="P48" s="1">
        <f t="shared" si="114"/>
        <v>80.007069563324706</v>
      </c>
      <c r="Q48" s="1">
        <f>AVERAGE(Q45:Q47)</f>
        <v>27.067357517423613</v>
      </c>
      <c r="R48" s="1">
        <f>AVERAGE(R45:R47)</f>
        <v>26.319649421563891</v>
      </c>
      <c r="S48" s="1">
        <f t="shared" si="114"/>
        <v>25.750440582521009</v>
      </c>
      <c r="U48" s="1" t="s">
        <v>12</v>
      </c>
      <c r="V48" s="1">
        <f>AVERAGE(V45:V47)</f>
        <v>100</v>
      </c>
      <c r="W48" s="1">
        <f>AVERAGE(W45:W47)</f>
        <v>14.758134367873032</v>
      </c>
      <c r="X48" s="1">
        <f t="shared" ref="X48:AC48" si="115">AVERAGE(X45:X47)</f>
        <v>78.500650301594916</v>
      </c>
      <c r="Y48" s="1">
        <f t="shared" si="115"/>
        <v>76.408551424723356</v>
      </c>
      <c r="Z48" s="1">
        <f t="shared" si="115"/>
        <v>72.871352030454787</v>
      </c>
      <c r="AA48" s="1">
        <f t="shared" si="115"/>
        <v>10.84160125559117</v>
      </c>
      <c r="AB48" s="1">
        <f t="shared" si="115"/>
        <v>9.5877517286172012</v>
      </c>
      <c r="AC48" s="1">
        <f t="shared" si="115"/>
        <v>9.006294596131438</v>
      </c>
      <c r="AE48" s="1" t="s">
        <v>12</v>
      </c>
      <c r="AF48" s="1">
        <f>AVERAGE(AF45:AF47)</f>
        <v>100</v>
      </c>
      <c r="AG48" s="1">
        <f>AVERAGE(AG45:AG47)</f>
        <v>83.749970155482913</v>
      </c>
      <c r="AH48" s="1">
        <f>AVERAGE(AH45:AH47)</f>
        <v>74.948429419064254</v>
      </c>
      <c r="AI48" s="1">
        <f>AVERAGE(AI45:AI47)</f>
        <v>72.1374389908746</v>
      </c>
      <c r="AJ48" s="1">
        <f t="shared" ref="AJ48:AM48" si="116">AVERAGE(AJ45:AJ47)</f>
        <v>76.392076532301886</v>
      </c>
      <c r="AK48" s="1">
        <f t="shared" si="116"/>
        <v>42.302817884904535</v>
      </c>
      <c r="AL48" s="1">
        <f>AVERAGE(AL45:AL47)</f>
        <v>34.8603677857703</v>
      </c>
      <c r="AM48" s="1">
        <f t="shared" si="116"/>
        <v>29.955171894021387</v>
      </c>
    </row>
    <row r="49" spans="1:39" ht="14.4" x14ac:dyDescent="0.3">
      <c r="A49" s="1" t="s">
        <v>15</v>
      </c>
      <c r="B49" s="1">
        <f>STDEV(B45:B47)</f>
        <v>6.0304339382447774</v>
      </c>
      <c r="C49" s="1">
        <f t="shared" ref="C49:I49" si="117">STDEV(C45:C47)</f>
        <v>17.886618411059647</v>
      </c>
      <c r="D49" s="1">
        <f t="shared" si="117"/>
        <v>9.3748094647418316</v>
      </c>
      <c r="E49" s="1">
        <f t="shared" si="117"/>
        <v>8.0985473638543652</v>
      </c>
      <c r="F49" s="1">
        <f t="shared" si="117"/>
        <v>7.7090744794978869</v>
      </c>
      <c r="G49" s="1">
        <f t="shared" si="117"/>
        <v>6.1696762688736166</v>
      </c>
      <c r="H49" s="1">
        <f t="shared" si="117"/>
        <v>4.0513827928157964</v>
      </c>
      <c r="I49" s="1">
        <f t="shared" si="117"/>
        <v>7.7040658233883716</v>
      </c>
      <c r="K49" s="1" t="s">
        <v>15</v>
      </c>
      <c r="L49" s="1">
        <f>STDEV(L45:L47)</f>
        <v>7.9102468092383846</v>
      </c>
      <c r="M49" s="1">
        <f t="shared" ref="M49:S49" si="118">STDEV(M45:M47)</f>
        <v>13.668296250027149</v>
      </c>
      <c r="N49" s="1">
        <f t="shared" si="118"/>
        <v>11.295614580377549</v>
      </c>
      <c r="O49" s="1">
        <f t="shared" si="118"/>
        <v>0.90896279701691718</v>
      </c>
      <c r="P49" s="1">
        <f t="shared" si="118"/>
        <v>20.412532956511189</v>
      </c>
      <c r="Q49" s="1">
        <f t="shared" si="118"/>
        <v>1.8849058831919125</v>
      </c>
      <c r="R49" s="1">
        <f t="shared" si="118"/>
        <v>1.4315863031032248</v>
      </c>
      <c r="S49" s="1">
        <f t="shared" si="118"/>
        <v>1.7761190614674918</v>
      </c>
      <c r="U49" s="1" t="s">
        <v>15</v>
      </c>
      <c r="V49" s="1">
        <f>STDEV(V45:V47)</f>
        <v>7.1104261707485898</v>
      </c>
      <c r="W49" s="1">
        <f t="shared" ref="W49:AC49" si="119">STDEV(W45:W47)</f>
        <v>3.3611073004996523</v>
      </c>
      <c r="X49" s="1">
        <f t="shared" si="119"/>
        <v>13.949123560493653</v>
      </c>
      <c r="Y49" s="1">
        <f t="shared" si="119"/>
        <v>21.887166329429718</v>
      </c>
      <c r="Z49" s="1">
        <f t="shared" si="119"/>
        <v>8.9987877583863938</v>
      </c>
      <c r="AA49" s="1">
        <f t="shared" si="119"/>
        <v>1.8167522689544093</v>
      </c>
      <c r="AB49" s="1">
        <f t="shared" si="119"/>
        <v>0.65399274192823764</v>
      </c>
      <c r="AC49" s="1">
        <f t="shared" si="119"/>
        <v>2.4340017638461386</v>
      </c>
      <c r="AE49" s="1" t="s">
        <v>15</v>
      </c>
      <c r="AF49" s="1">
        <f>STDEV(AF45:AF47)</f>
        <v>5.581206898833206</v>
      </c>
      <c r="AG49" s="1">
        <f t="shared" ref="AG49:AM49" si="120">STDEV(AG45:AG47)</f>
        <v>3.1477310271605563</v>
      </c>
      <c r="AH49" s="1">
        <f t="shared" si="120"/>
        <v>12.872333171836043</v>
      </c>
      <c r="AI49" s="1">
        <f t="shared" si="120"/>
        <v>9.2864074589451455</v>
      </c>
      <c r="AJ49" s="1">
        <f t="shared" si="120"/>
        <v>4.2378150390756391</v>
      </c>
      <c r="AK49" s="1">
        <f t="shared" si="120"/>
        <v>5.1030292678062574</v>
      </c>
      <c r="AL49" s="1">
        <f t="shared" si="120"/>
        <v>2.4685632862138518</v>
      </c>
      <c r="AM49" s="1">
        <f t="shared" si="120"/>
        <v>0.69508019372121832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workbookViewId="0">
      <selection activeCell="I23" sqref="I23"/>
    </sheetView>
  </sheetViews>
  <sheetFormatPr defaultRowHeight="13.2" x14ac:dyDescent="0.25"/>
  <sheetData>
    <row r="1" spans="1:17" x14ac:dyDescent="0.25">
      <c r="A1" s="2" t="s">
        <v>22</v>
      </c>
    </row>
    <row r="5" spans="1:17" x14ac:dyDescent="0.25">
      <c r="A5" s="2" t="s">
        <v>21</v>
      </c>
      <c r="H5" s="2" t="s">
        <v>23</v>
      </c>
      <c r="N5" s="2" t="s">
        <v>24</v>
      </c>
    </row>
    <row r="6" spans="1:17" x14ac:dyDescent="0.25">
      <c r="B6" s="4" t="s">
        <v>17</v>
      </c>
      <c r="C6" s="4" t="s">
        <v>18</v>
      </c>
      <c r="D6" s="4" t="s">
        <v>19</v>
      </c>
      <c r="E6" s="4" t="s">
        <v>20</v>
      </c>
      <c r="H6" s="4" t="s">
        <v>17</v>
      </c>
      <c r="I6" s="4" t="s">
        <v>18</v>
      </c>
      <c r="J6" s="4" t="s">
        <v>19</v>
      </c>
      <c r="K6" s="4" t="s">
        <v>20</v>
      </c>
      <c r="N6" s="4" t="s">
        <v>17</v>
      </c>
      <c r="O6" s="4" t="s">
        <v>18</v>
      </c>
      <c r="P6" s="4" t="s">
        <v>19</v>
      </c>
      <c r="Q6" s="4" t="s">
        <v>20</v>
      </c>
    </row>
    <row r="7" spans="1:17" x14ac:dyDescent="0.25">
      <c r="B7" s="3">
        <v>930.4648224</v>
      </c>
      <c r="C7" s="3">
        <v>678.45296159999998</v>
      </c>
      <c r="D7" s="3">
        <v>282.63416000000001</v>
      </c>
      <c r="E7" s="3">
        <v>282.2449355</v>
      </c>
      <c r="H7" s="3">
        <v>1981.074372</v>
      </c>
      <c r="I7" s="3">
        <v>272.60156840000002</v>
      </c>
      <c r="J7" s="3">
        <v>246.244562</v>
      </c>
      <c r="K7" s="3">
        <v>297.2888969</v>
      </c>
      <c r="N7" s="3">
        <v>4634.2752730000002</v>
      </c>
      <c r="O7" s="3">
        <v>1010.29715</v>
      </c>
      <c r="P7" s="3">
        <v>173.66871029999999</v>
      </c>
      <c r="Q7" s="3">
        <v>-31.607328630000001</v>
      </c>
    </row>
    <row r="8" spans="1:17" x14ac:dyDescent="0.25">
      <c r="B8" s="3">
        <v>505.3952926</v>
      </c>
      <c r="C8" s="3">
        <v>442.22083450000002</v>
      </c>
      <c r="D8" s="3">
        <v>197.7356571</v>
      </c>
      <c r="E8" s="3">
        <v>148.6496526</v>
      </c>
      <c r="H8" s="3">
        <v>1943.5805949999999</v>
      </c>
      <c r="I8" s="3">
        <v>186.1118845</v>
      </c>
      <c r="J8" s="3">
        <v>233.77973789999999</v>
      </c>
      <c r="K8" s="3">
        <v>116.3630789</v>
      </c>
      <c r="N8" s="3">
        <v>841.05320540000002</v>
      </c>
      <c r="O8" s="3">
        <v>487.88503580000003</v>
      </c>
      <c r="P8" s="3">
        <v>168.46710229999999</v>
      </c>
      <c r="Q8" s="3">
        <v>-45.928303069999998</v>
      </c>
    </row>
    <row r="9" spans="1:17" x14ac:dyDescent="0.25">
      <c r="B9" s="3">
        <v>501.16104280000002</v>
      </c>
      <c r="C9" s="3">
        <v>312.11931909999998</v>
      </c>
      <c r="D9" s="3">
        <v>159.1320174</v>
      </c>
      <c r="E9" s="3">
        <v>32.778217669999997</v>
      </c>
      <c r="H9" s="3">
        <v>812.51835519999997</v>
      </c>
      <c r="I9" s="3">
        <v>156.6451232</v>
      </c>
      <c r="J9" s="3">
        <v>160.94189309999999</v>
      </c>
      <c r="K9" s="3">
        <v>115.82508540000001</v>
      </c>
      <c r="N9" s="3">
        <v>727.54269290000002</v>
      </c>
      <c r="O9" s="3">
        <v>344.82422339999999</v>
      </c>
      <c r="P9" s="3">
        <v>100.0611329</v>
      </c>
      <c r="Q9" s="3">
        <v>-63.128726460000003</v>
      </c>
    </row>
    <row r="10" spans="1:17" x14ac:dyDescent="0.25">
      <c r="B10" s="3">
        <v>453.1890909</v>
      </c>
      <c r="C10" s="3">
        <v>118.490511</v>
      </c>
      <c r="D10" s="3">
        <v>137.9099434</v>
      </c>
      <c r="E10" s="3">
        <v>19.528420520000001</v>
      </c>
      <c r="H10" s="3">
        <v>451.59455350000002</v>
      </c>
      <c r="I10" s="3">
        <v>134.74925099999999</v>
      </c>
      <c r="J10" s="3">
        <v>141.9407736</v>
      </c>
      <c r="K10" s="3">
        <v>110.9310255</v>
      </c>
      <c r="N10" s="3">
        <v>524.70874849999996</v>
      </c>
      <c r="O10" s="3">
        <v>257.76314230000003</v>
      </c>
      <c r="P10" s="3">
        <v>56.255192450000003</v>
      </c>
      <c r="Q10" s="3">
        <v>-63.552324519999999</v>
      </c>
    </row>
    <row r="11" spans="1:17" x14ac:dyDescent="0.25">
      <c r="B11" s="3">
        <v>365.73915570000003</v>
      </c>
      <c r="C11" s="3">
        <v>107.5809457</v>
      </c>
      <c r="D11" s="3">
        <v>110.27549569999999</v>
      </c>
      <c r="E11" s="3">
        <v>18.98166363</v>
      </c>
      <c r="H11" s="3">
        <v>354.70505509999998</v>
      </c>
      <c r="I11" s="3">
        <v>122.8488424</v>
      </c>
      <c r="J11" s="3">
        <v>140.14008720000001</v>
      </c>
      <c r="K11" s="3">
        <v>95.316700429999997</v>
      </c>
      <c r="N11" s="3">
        <v>379.66566779999999</v>
      </c>
      <c r="O11" s="3">
        <v>163.41235570000001</v>
      </c>
      <c r="P11" s="3">
        <v>50.982617159999997</v>
      </c>
      <c r="Q11" s="3">
        <v>-68.611428910000001</v>
      </c>
    </row>
    <row r="12" spans="1:17" x14ac:dyDescent="0.25">
      <c r="B12" s="3">
        <v>295.30247050000003</v>
      </c>
      <c r="C12" s="3">
        <v>105.63321500000001</v>
      </c>
      <c r="D12" s="3">
        <v>22.310100370000001</v>
      </c>
      <c r="E12" s="3">
        <v>16.92694827</v>
      </c>
      <c r="H12" s="3">
        <v>305.37291670000002</v>
      </c>
      <c r="I12" s="3">
        <v>119.1839786</v>
      </c>
      <c r="J12" s="3">
        <v>105.1093989</v>
      </c>
      <c r="K12" s="3">
        <v>84.362857410000004</v>
      </c>
      <c r="N12" s="3">
        <v>231.49087979999999</v>
      </c>
      <c r="O12" s="3">
        <v>123.50783029999999</v>
      </c>
      <c r="P12" s="3">
        <v>44.790710760000003</v>
      </c>
      <c r="Q12" s="3">
        <v>-71.167597400000005</v>
      </c>
    </row>
    <row r="13" spans="1:17" x14ac:dyDescent="0.25">
      <c r="B13" s="3">
        <v>265.28180500000002</v>
      </c>
      <c r="C13" s="3">
        <v>70.924713100000005</v>
      </c>
      <c r="D13" s="3"/>
      <c r="E13" s="3">
        <v>-4.4163606670000002</v>
      </c>
      <c r="H13" s="3">
        <v>268.89426159999999</v>
      </c>
      <c r="I13" s="3">
        <v>82.12050078</v>
      </c>
      <c r="J13" s="3">
        <v>72.076116459999994</v>
      </c>
      <c r="K13" s="3">
        <v>66.973888619999997</v>
      </c>
      <c r="N13" s="3">
        <v>216.8709379</v>
      </c>
      <c r="O13" s="3">
        <v>77.807341640000004</v>
      </c>
      <c r="P13" s="3">
        <v>18.044418719999999</v>
      </c>
      <c r="Q13" s="3">
        <v>-72.862812840000004</v>
      </c>
    </row>
    <row r="14" spans="1:17" x14ac:dyDescent="0.25">
      <c r="B14" s="3">
        <v>240.90450960000001</v>
      </c>
      <c r="C14" s="3">
        <v>70.134880269999996</v>
      </c>
      <c r="D14" s="3"/>
      <c r="E14" s="3">
        <v>-10.08830158</v>
      </c>
      <c r="H14" s="3">
        <v>209.90510520000001</v>
      </c>
      <c r="I14" s="3">
        <v>61.791768470000001</v>
      </c>
      <c r="J14" s="3">
        <v>18.393439300000001</v>
      </c>
      <c r="K14" s="3">
        <v>53.155298029999997</v>
      </c>
      <c r="N14" s="3">
        <v>131.0709683</v>
      </c>
      <c r="O14" s="3">
        <v>25.47249506</v>
      </c>
      <c r="P14" s="3">
        <v>9.061128192</v>
      </c>
      <c r="Q14" s="3">
        <v>-79.611681009999998</v>
      </c>
    </row>
    <row r="15" spans="1:17" x14ac:dyDescent="0.25">
      <c r="B15" s="3">
        <v>189.25741070000001</v>
      </c>
      <c r="C15" s="3">
        <v>36.832251810000002</v>
      </c>
      <c r="D15" s="3"/>
      <c r="E15" s="3">
        <v>-29.237632550000001</v>
      </c>
      <c r="H15" s="3">
        <v>205.39587230000001</v>
      </c>
      <c r="I15" s="3">
        <v>43.63100275</v>
      </c>
      <c r="J15" s="3"/>
      <c r="K15" s="3">
        <v>52.521170130000002</v>
      </c>
      <c r="N15" s="3">
        <v>121.4286963</v>
      </c>
      <c r="O15" s="3">
        <v>-0.80724260199999998</v>
      </c>
      <c r="P15" s="3"/>
      <c r="Q15" s="3"/>
    </row>
    <row r="16" spans="1:17" x14ac:dyDescent="0.25">
      <c r="B16" s="3">
        <v>171.7979038</v>
      </c>
      <c r="C16" s="3">
        <v>28.607779480000001</v>
      </c>
      <c r="D16" s="3"/>
      <c r="E16" s="3">
        <v>-35.198008659999999</v>
      </c>
      <c r="H16" s="3">
        <v>170.02716380000001</v>
      </c>
      <c r="I16" s="3">
        <v>3.5839831879999999</v>
      </c>
      <c r="J16" s="3"/>
      <c r="K16" s="3">
        <v>52.061652219999999</v>
      </c>
      <c r="N16" s="3">
        <v>89.240512760000001</v>
      </c>
      <c r="O16" s="3">
        <v>-14.398824579999999</v>
      </c>
      <c r="P16" s="3"/>
      <c r="Q16" s="3"/>
    </row>
    <row r="17" spans="14:17" x14ac:dyDescent="0.25">
      <c r="N17" s="3"/>
      <c r="O17" s="3"/>
      <c r="P17" s="3"/>
      <c r="Q1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4a</vt:lpstr>
      <vt:lpstr>Figure 4e</vt:lpstr>
      <vt:lpstr>Sheet3</vt:lpstr>
    </vt:vector>
  </TitlesOfParts>
  <Company>Novartis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Wong, Gabrielle</dc:creator>
  <cp:lastModifiedBy>Wong, Gabrielle</cp:lastModifiedBy>
  <dcterms:created xsi:type="dcterms:W3CDTF">2018-03-04T19:06:34Z</dcterms:created>
  <dcterms:modified xsi:type="dcterms:W3CDTF">2018-03-08T23:24:23Z</dcterms:modified>
</cp:coreProperties>
</file>