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useppecala/Desktop/PROJECTS/AF ORGANOIDS/PAPER/REVISION 3 NATURE MEDICINE/RAW DATA FIGURES/FIGURE 2/"/>
    </mc:Choice>
  </mc:AlternateContent>
  <xr:revisionPtr revIDLastSave="0" documentId="13_ncr:1_{DBBB92AE-FED0-9247-8C4E-B67CB729717C}" xr6:coauthVersionLast="47" xr6:coauthVersionMax="47" xr10:uidLastSave="{00000000-0000-0000-0000-000000000000}"/>
  <bookViews>
    <workbookView xWindow="15320" yWindow="-19700" windowWidth="28800" windowHeight="17500" activeTab="1" xr2:uid="{CF97EC3E-6F80-DB49-89E4-9799CA7CF651}"/>
  </bookViews>
  <sheets>
    <sheet name="Fig.2b" sheetId="2" r:id="rId1"/>
    <sheet name="Fig.2d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3" l="1"/>
  <c r="I173" i="3"/>
  <c r="I172" i="3"/>
  <c r="I171" i="3"/>
  <c r="I170" i="3"/>
  <c r="I169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G156" i="3"/>
  <c r="I155" i="3"/>
  <c r="G155" i="3"/>
  <c r="I154" i="3"/>
  <c r="G154" i="3"/>
  <c r="I153" i="3"/>
  <c r="G153" i="3"/>
  <c r="I152" i="3"/>
  <c r="H152" i="3"/>
  <c r="G152" i="3"/>
  <c r="I151" i="3"/>
  <c r="H151" i="3"/>
  <c r="G151" i="3"/>
  <c r="I150" i="3"/>
  <c r="H150" i="3"/>
  <c r="G150" i="3"/>
  <c r="I149" i="3"/>
  <c r="H149" i="3"/>
  <c r="G149" i="3"/>
  <c r="I148" i="3"/>
  <c r="H148" i="3"/>
  <c r="G148" i="3"/>
  <c r="I147" i="3"/>
  <c r="H147" i="3"/>
  <c r="G147" i="3"/>
  <c r="I146" i="3"/>
  <c r="H146" i="3"/>
  <c r="G146" i="3"/>
  <c r="I145" i="3"/>
  <c r="H145" i="3"/>
  <c r="G145" i="3"/>
  <c r="I144" i="3"/>
  <c r="H144" i="3"/>
  <c r="G144" i="3"/>
  <c r="I143" i="3"/>
  <c r="H143" i="3"/>
  <c r="G143" i="3"/>
  <c r="I142" i="3"/>
  <c r="H142" i="3"/>
  <c r="G142" i="3"/>
  <c r="I141" i="3"/>
  <c r="H141" i="3"/>
  <c r="G141" i="3"/>
  <c r="I140" i="3"/>
  <c r="H140" i="3"/>
  <c r="G140" i="3"/>
  <c r="I139" i="3"/>
  <c r="H139" i="3"/>
  <c r="G139" i="3"/>
  <c r="I138" i="3"/>
  <c r="H138" i="3"/>
  <c r="G138" i="3"/>
  <c r="I137" i="3"/>
  <c r="H137" i="3"/>
  <c r="G137" i="3"/>
  <c r="I136" i="3"/>
  <c r="H136" i="3"/>
  <c r="G136" i="3"/>
  <c r="I135" i="3"/>
  <c r="H135" i="3"/>
  <c r="G135" i="3"/>
  <c r="I134" i="3"/>
  <c r="H134" i="3"/>
  <c r="G134" i="3"/>
  <c r="I133" i="3"/>
  <c r="H133" i="3"/>
  <c r="G133" i="3"/>
  <c r="I132" i="3"/>
  <c r="H132" i="3"/>
  <c r="G132" i="3"/>
  <c r="I131" i="3"/>
  <c r="H131" i="3"/>
  <c r="G131" i="3"/>
  <c r="I130" i="3"/>
  <c r="H130" i="3"/>
  <c r="G130" i="3"/>
  <c r="I129" i="3"/>
  <c r="H129" i="3"/>
  <c r="G129" i="3"/>
  <c r="I128" i="3"/>
  <c r="H128" i="3"/>
  <c r="G128" i="3"/>
  <c r="I127" i="3"/>
  <c r="H127" i="3"/>
  <c r="G127" i="3"/>
  <c r="I126" i="3"/>
  <c r="H126" i="3"/>
  <c r="G126" i="3"/>
  <c r="I125" i="3"/>
  <c r="H125" i="3"/>
  <c r="G125" i="3"/>
  <c r="I124" i="3"/>
  <c r="H124" i="3"/>
  <c r="G124" i="3"/>
  <c r="I123" i="3"/>
  <c r="H123" i="3"/>
  <c r="G123" i="3"/>
  <c r="I122" i="3"/>
  <c r="H122" i="3"/>
  <c r="G122" i="3"/>
  <c r="I121" i="3"/>
  <c r="H121" i="3"/>
  <c r="G121" i="3"/>
  <c r="I120" i="3"/>
  <c r="H120" i="3"/>
  <c r="G120" i="3"/>
  <c r="I119" i="3"/>
  <c r="H119" i="3"/>
  <c r="G119" i="3"/>
  <c r="I118" i="3"/>
  <c r="H118" i="3"/>
  <c r="G118" i="3"/>
  <c r="I117" i="3"/>
  <c r="H117" i="3"/>
  <c r="G117" i="3"/>
  <c r="I116" i="3"/>
  <c r="H116" i="3"/>
  <c r="G116" i="3"/>
  <c r="I115" i="3"/>
  <c r="H115" i="3"/>
  <c r="G115" i="3"/>
  <c r="I114" i="3"/>
  <c r="H114" i="3"/>
  <c r="G114" i="3"/>
  <c r="I113" i="3"/>
  <c r="H113" i="3"/>
  <c r="G113" i="3"/>
  <c r="I112" i="3"/>
  <c r="H112" i="3"/>
  <c r="G112" i="3"/>
  <c r="I111" i="3"/>
  <c r="H111" i="3"/>
  <c r="G111" i="3"/>
  <c r="I110" i="3"/>
  <c r="H110" i="3"/>
  <c r="G110" i="3"/>
  <c r="I109" i="3"/>
  <c r="H109" i="3"/>
  <c r="G109" i="3"/>
  <c r="I108" i="3"/>
  <c r="H108" i="3"/>
  <c r="G108" i="3"/>
  <c r="I107" i="3"/>
  <c r="H107" i="3"/>
  <c r="G107" i="3"/>
  <c r="I106" i="3"/>
  <c r="H106" i="3"/>
  <c r="G106" i="3"/>
  <c r="I105" i="3"/>
  <c r="H105" i="3"/>
  <c r="G105" i="3"/>
  <c r="I104" i="3"/>
  <c r="H104" i="3"/>
  <c r="G104" i="3"/>
  <c r="I103" i="3"/>
  <c r="H103" i="3"/>
  <c r="G103" i="3"/>
  <c r="I102" i="3"/>
  <c r="H102" i="3"/>
  <c r="G102" i="3"/>
  <c r="I101" i="3"/>
  <c r="H101" i="3"/>
  <c r="G101" i="3"/>
  <c r="I100" i="3"/>
  <c r="H100" i="3"/>
  <c r="G100" i="3"/>
  <c r="I99" i="3"/>
  <c r="H99" i="3"/>
  <c r="G99" i="3"/>
  <c r="I98" i="3"/>
  <c r="H98" i="3"/>
  <c r="G98" i="3"/>
  <c r="I97" i="3"/>
  <c r="H97" i="3"/>
  <c r="G97" i="3"/>
  <c r="I96" i="3"/>
  <c r="H96" i="3"/>
  <c r="G96" i="3"/>
  <c r="I95" i="3"/>
  <c r="H95" i="3"/>
  <c r="G95" i="3"/>
  <c r="I94" i="3"/>
  <c r="H94" i="3"/>
  <c r="G94" i="3"/>
  <c r="I93" i="3"/>
  <c r="H93" i="3"/>
  <c r="G93" i="3"/>
  <c r="I92" i="3"/>
  <c r="H92" i="3"/>
  <c r="G92" i="3"/>
  <c r="I91" i="3"/>
  <c r="H91" i="3"/>
  <c r="G91" i="3"/>
  <c r="J90" i="3"/>
  <c r="I90" i="3"/>
  <c r="H90" i="3"/>
  <c r="G90" i="3"/>
  <c r="J89" i="3"/>
  <c r="I89" i="3"/>
  <c r="H89" i="3"/>
  <c r="G89" i="3"/>
  <c r="J88" i="3"/>
  <c r="I88" i="3"/>
  <c r="H88" i="3"/>
  <c r="G88" i="3"/>
  <c r="J87" i="3"/>
  <c r="I87" i="3"/>
  <c r="H87" i="3"/>
  <c r="G87" i="3"/>
  <c r="J86" i="3"/>
  <c r="I86" i="3"/>
  <c r="H86" i="3"/>
  <c r="G86" i="3"/>
  <c r="J85" i="3"/>
  <c r="I85" i="3"/>
  <c r="H85" i="3"/>
  <c r="G85" i="3"/>
  <c r="J84" i="3"/>
  <c r="I84" i="3"/>
  <c r="H84" i="3"/>
  <c r="G84" i="3"/>
  <c r="J83" i="3"/>
  <c r="I83" i="3"/>
  <c r="H83" i="3"/>
  <c r="G83" i="3"/>
  <c r="J82" i="3"/>
  <c r="I82" i="3"/>
  <c r="H82" i="3"/>
  <c r="G82" i="3"/>
  <c r="J81" i="3"/>
  <c r="I81" i="3"/>
  <c r="H81" i="3"/>
  <c r="G81" i="3"/>
  <c r="J80" i="3"/>
  <c r="I80" i="3"/>
  <c r="H80" i="3"/>
  <c r="G80" i="3"/>
  <c r="J79" i="3"/>
  <c r="I79" i="3"/>
  <c r="H79" i="3"/>
  <c r="G79" i="3"/>
  <c r="J78" i="3"/>
  <c r="I78" i="3"/>
  <c r="H78" i="3"/>
  <c r="G78" i="3"/>
  <c r="J77" i="3"/>
  <c r="I77" i="3"/>
  <c r="H77" i="3"/>
  <c r="G77" i="3"/>
  <c r="J76" i="3"/>
  <c r="I76" i="3"/>
  <c r="H76" i="3"/>
  <c r="G76" i="3"/>
  <c r="J75" i="3"/>
  <c r="I75" i="3"/>
  <c r="H75" i="3"/>
  <c r="G75" i="3"/>
  <c r="J74" i="3"/>
  <c r="I74" i="3"/>
  <c r="H74" i="3"/>
  <c r="G74" i="3"/>
  <c r="J73" i="3"/>
  <c r="I73" i="3"/>
  <c r="H73" i="3"/>
  <c r="G73" i="3"/>
  <c r="J72" i="3"/>
  <c r="I72" i="3"/>
  <c r="H72" i="3"/>
  <c r="G72" i="3"/>
  <c r="J71" i="3"/>
  <c r="I71" i="3"/>
  <c r="H71" i="3"/>
  <c r="G71" i="3"/>
  <c r="J70" i="3"/>
  <c r="I70" i="3"/>
  <c r="H70" i="3"/>
  <c r="G70" i="3"/>
  <c r="J69" i="3"/>
  <c r="I69" i="3"/>
  <c r="H69" i="3"/>
  <c r="G69" i="3"/>
  <c r="J68" i="3"/>
  <c r="I68" i="3"/>
  <c r="H68" i="3"/>
  <c r="G68" i="3"/>
  <c r="J67" i="3"/>
  <c r="I67" i="3"/>
  <c r="H67" i="3"/>
  <c r="G67" i="3"/>
  <c r="J66" i="3"/>
  <c r="I66" i="3"/>
  <c r="H66" i="3"/>
  <c r="G66" i="3"/>
  <c r="J65" i="3"/>
  <c r="I65" i="3"/>
  <c r="H65" i="3"/>
  <c r="G65" i="3"/>
  <c r="J64" i="3"/>
  <c r="I64" i="3"/>
  <c r="H64" i="3"/>
  <c r="G64" i="3"/>
  <c r="J63" i="3"/>
  <c r="I63" i="3"/>
  <c r="H63" i="3"/>
  <c r="G63" i="3"/>
  <c r="J62" i="3"/>
  <c r="I62" i="3"/>
  <c r="H62" i="3"/>
  <c r="G62" i="3"/>
  <c r="J61" i="3"/>
  <c r="I61" i="3"/>
  <c r="H61" i="3"/>
  <c r="G61" i="3"/>
  <c r="J60" i="3"/>
  <c r="I60" i="3"/>
  <c r="H60" i="3"/>
  <c r="G60" i="3"/>
  <c r="J59" i="3"/>
  <c r="I59" i="3"/>
  <c r="H59" i="3"/>
  <c r="G59" i="3"/>
  <c r="J58" i="3"/>
  <c r="I58" i="3"/>
  <c r="H58" i="3"/>
  <c r="G58" i="3"/>
  <c r="J57" i="3"/>
  <c r="I57" i="3"/>
  <c r="H57" i="3"/>
  <c r="G57" i="3"/>
  <c r="J56" i="3"/>
  <c r="I56" i="3"/>
  <c r="H56" i="3"/>
  <c r="G56" i="3"/>
  <c r="J55" i="3"/>
  <c r="I55" i="3"/>
  <c r="H55" i="3"/>
  <c r="G55" i="3"/>
  <c r="J54" i="3"/>
  <c r="I54" i="3"/>
  <c r="H54" i="3"/>
  <c r="G54" i="3"/>
  <c r="J53" i="3"/>
  <c r="I53" i="3"/>
  <c r="H53" i="3"/>
  <c r="G53" i="3"/>
  <c r="J52" i="3"/>
  <c r="I52" i="3"/>
  <c r="H52" i="3"/>
  <c r="G52" i="3"/>
  <c r="J51" i="3"/>
  <c r="I51" i="3"/>
  <c r="H51" i="3"/>
  <c r="G51" i="3"/>
  <c r="J50" i="3"/>
  <c r="I50" i="3"/>
  <c r="H50" i="3"/>
  <c r="G50" i="3"/>
  <c r="J49" i="3"/>
  <c r="I49" i="3"/>
  <c r="H49" i="3"/>
  <c r="G49" i="3"/>
  <c r="J48" i="3"/>
  <c r="I48" i="3"/>
  <c r="H48" i="3"/>
  <c r="G48" i="3"/>
  <c r="J47" i="3"/>
  <c r="I47" i="3"/>
  <c r="H47" i="3"/>
  <c r="G47" i="3"/>
  <c r="J46" i="3"/>
  <c r="I46" i="3"/>
  <c r="H46" i="3"/>
  <c r="G46" i="3"/>
  <c r="J45" i="3"/>
  <c r="I45" i="3"/>
  <c r="H45" i="3"/>
  <c r="G45" i="3"/>
  <c r="J44" i="3"/>
  <c r="I44" i="3"/>
  <c r="H44" i="3"/>
  <c r="G44" i="3"/>
  <c r="J43" i="3"/>
  <c r="I43" i="3"/>
  <c r="H43" i="3"/>
  <c r="G43" i="3"/>
  <c r="J42" i="3"/>
  <c r="I42" i="3"/>
  <c r="H42" i="3"/>
  <c r="G42" i="3"/>
  <c r="J41" i="3"/>
  <c r="I41" i="3"/>
  <c r="H41" i="3"/>
  <c r="G41" i="3"/>
  <c r="J40" i="3"/>
  <c r="I40" i="3"/>
  <c r="H40" i="3"/>
  <c r="G40" i="3"/>
  <c r="J39" i="3"/>
  <c r="I39" i="3"/>
  <c r="H39" i="3"/>
  <c r="G39" i="3"/>
  <c r="J38" i="3"/>
  <c r="I38" i="3"/>
  <c r="H38" i="3"/>
  <c r="G38" i="3"/>
  <c r="J37" i="3"/>
  <c r="I37" i="3"/>
  <c r="H37" i="3"/>
  <c r="G37" i="3"/>
  <c r="J36" i="3"/>
  <c r="I36" i="3"/>
  <c r="H36" i="3"/>
  <c r="G36" i="3"/>
  <c r="J35" i="3"/>
  <c r="I35" i="3"/>
  <c r="H35" i="3"/>
  <c r="G35" i="3"/>
  <c r="J34" i="3"/>
  <c r="I34" i="3"/>
  <c r="H34" i="3"/>
  <c r="G34" i="3"/>
  <c r="J33" i="3"/>
  <c r="I33" i="3"/>
  <c r="H33" i="3"/>
  <c r="G33" i="3"/>
  <c r="J32" i="3"/>
  <c r="I32" i="3"/>
  <c r="H32" i="3"/>
  <c r="G32" i="3"/>
  <c r="J31" i="3"/>
  <c r="I31" i="3"/>
  <c r="H31" i="3"/>
  <c r="G31" i="3"/>
  <c r="J30" i="3"/>
  <c r="I30" i="3"/>
  <c r="H30" i="3"/>
  <c r="G30" i="3"/>
  <c r="J29" i="3"/>
  <c r="I29" i="3"/>
  <c r="H29" i="3"/>
  <c r="G29" i="3"/>
  <c r="J28" i="3"/>
  <c r="I28" i="3"/>
  <c r="H28" i="3"/>
  <c r="G28" i="3"/>
  <c r="J27" i="3"/>
  <c r="I27" i="3"/>
  <c r="H27" i="3"/>
  <c r="G27" i="3"/>
  <c r="J26" i="3"/>
  <c r="I26" i="3"/>
  <c r="H26" i="3"/>
  <c r="G26" i="3"/>
  <c r="J25" i="3"/>
  <c r="I25" i="3"/>
  <c r="H25" i="3"/>
  <c r="G25" i="3"/>
  <c r="J24" i="3"/>
  <c r="I24" i="3"/>
  <c r="H24" i="3"/>
  <c r="G24" i="3"/>
  <c r="J23" i="3"/>
  <c r="I23" i="3"/>
  <c r="H23" i="3"/>
  <c r="G23" i="3"/>
  <c r="J22" i="3"/>
  <c r="I22" i="3"/>
  <c r="H22" i="3"/>
  <c r="G22" i="3"/>
  <c r="J21" i="3"/>
  <c r="I21" i="3"/>
  <c r="H21" i="3"/>
  <c r="G21" i="3"/>
  <c r="J20" i="3"/>
  <c r="I20" i="3"/>
  <c r="H20" i="3"/>
  <c r="G20" i="3"/>
  <c r="J19" i="3"/>
  <c r="I19" i="3"/>
  <c r="H19" i="3"/>
  <c r="G19" i="3"/>
  <c r="J18" i="3"/>
  <c r="I18" i="3"/>
  <c r="H18" i="3"/>
  <c r="G18" i="3"/>
  <c r="J17" i="3"/>
  <c r="I17" i="3"/>
  <c r="H17" i="3"/>
  <c r="G17" i="3"/>
  <c r="J16" i="3"/>
  <c r="I16" i="3"/>
  <c r="H16" i="3"/>
  <c r="G16" i="3"/>
  <c r="K15" i="3"/>
  <c r="J15" i="3"/>
  <c r="I15" i="3"/>
  <c r="H15" i="3"/>
  <c r="G15" i="3"/>
  <c r="K14" i="3"/>
  <c r="J14" i="3"/>
  <c r="I14" i="3"/>
  <c r="H14" i="3"/>
  <c r="G14" i="3"/>
  <c r="K13" i="3"/>
  <c r="J13" i="3"/>
  <c r="I13" i="3"/>
  <c r="H13" i="3"/>
  <c r="G13" i="3"/>
  <c r="K12" i="3"/>
  <c r="J12" i="3"/>
  <c r="I12" i="3"/>
  <c r="H12" i="3"/>
  <c r="G12" i="3"/>
  <c r="K11" i="3"/>
  <c r="J11" i="3"/>
  <c r="I11" i="3"/>
  <c r="H11" i="3"/>
  <c r="G11" i="3"/>
  <c r="K10" i="3"/>
  <c r="J10" i="3"/>
  <c r="I10" i="3"/>
  <c r="H10" i="3"/>
  <c r="G10" i="3"/>
  <c r="K9" i="3"/>
  <c r="J9" i="3"/>
  <c r="I9" i="3"/>
  <c r="H9" i="3"/>
  <c r="G9" i="3"/>
  <c r="K8" i="3"/>
  <c r="J8" i="3"/>
  <c r="I8" i="3"/>
  <c r="H8" i="3"/>
  <c r="G8" i="3"/>
  <c r="K7" i="3"/>
  <c r="J7" i="3"/>
  <c r="I7" i="3"/>
  <c r="H7" i="3"/>
  <c r="G7" i="3"/>
  <c r="K6" i="3"/>
  <c r="J6" i="3"/>
  <c r="I6" i="3"/>
  <c r="H6" i="3"/>
  <c r="K5" i="3"/>
  <c r="J5" i="3"/>
  <c r="I5" i="3"/>
  <c r="H5" i="3"/>
  <c r="G5" i="3"/>
  <c r="B33" i="2" l="1"/>
  <c r="C33" i="2"/>
  <c r="D34" i="2" l="1"/>
  <c r="D19" i="2"/>
  <c r="D4" i="2"/>
  <c r="D26" i="2"/>
  <c r="D27" i="2"/>
  <c r="D28" i="2"/>
  <c r="D29" i="2"/>
  <c r="D18" i="2"/>
  <c r="D20" i="2"/>
  <c r="D21" i="2"/>
  <c r="D22" i="2"/>
  <c r="D23" i="2"/>
  <c r="D24" i="2"/>
  <c r="D25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32" i="2" l="1"/>
  <c r="D31" i="2"/>
</calcChain>
</file>

<file path=xl/sharedStrings.xml><?xml version="1.0" encoding="utf-8"?>
<sst xmlns="http://schemas.openxmlformats.org/spreadsheetml/2006/main" count="140" uniqueCount="117">
  <si>
    <t>formed organoids</t>
  </si>
  <si>
    <t>Samples</t>
  </si>
  <si>
    <t>HO777</t>
  </si>
  <si>
    <t>HO778</t>
  </si>
  <si>
    <t>HO775 SB</t>
  </si>
  <si>
    <t>plated viable cells</t>
  </si>
  <si>
    <t>HO773</t>
  </si>
  <si>
    <t>HO758</t>
  </si>
  <si>
    <t>HO754</t>
  </si>
  <si>
    <t>HO744</t>
  </si>
  <si>
    <t>HO742</t>
  </si>
  <si>
    <t>HO741</t>
  </si>
  <si>
    <t>HO728 SB</t>
  </si>
  <si>
    <t>HO727 SB</t>
  </si>
  <si>
    <t>GA</t>
  </si>
  <si>
    <t>34+4</t>
  </si>
  <si>
    <t>22+3</t>
  </si>
  <si>
    <t>25+4</t>
  </si>
  <si>
    <t>20+5</t>
  </si>
  <si>
    <t>30+6</t>
  </si>
  <si>
    <t>22+2</t>
  </si>
  <si>
    <t>27+2</t>
  </si>
  <si>
    <t>20+6</t>
  </si>
  <si>
    <t>30+2</t>
  </si>
  <si>
    <t>24+5</t>
  </si>
  <si>
    <t>16+3</t>
  </si>
  <si>
    <t>23+5</t>
  </si>
  <si>
    <t>HO789</t>
  </si>
  <si>
    <t>20+3</t>
  </si>
  <si>
    <t>HO794</t>
  </si>
  <si>
    <t>23+6</t>
  </si>
  <si>
    <t>HO821</t>
  </si>
  <si>
    <t>19+1</t>
  </si>
  <si>
    <t>HO822</t>
  </si>
  <si>
    <t>19+3</t>
  </si>
  <si>
    <t>HO827</t>
  </si>
  <si>
    <t>25+6</t>
  </si>
  <si>
    <t>24+1</t>
  </si>
  <si>
    <t>% OFE</t>
  </si>
  <si>
    <t>#9 SB</t>
  </si>
  <si>
    <t>#10 SB</t>
  </si>
  <si>
    <t>#11 SB</t>
  </si>
  <si>
    <t>HO686</t>
  </si>
  <si>
    <t>HO687</t>
  </si>
  <si>
    <t>HO721</t>
  </si>
  <si>
    <t>HO724</t>
  </si>
  <si>
    <t>HO734</t>
  </si>
  <si>
    <t>SUM</t>
  </si>
  <si>
    <t>AVERAGE %</t>
  </si>
  <si>
    <t>28+3</t>
  </si>
  <si>
    <t>#6 SB</t>
  </si>
  <si>
    <t>MEDIAN %</t>
  </si>
  <si>
    <t>1 ORGANOID /</t>
  </si>
  <si>
    <t>P0 area AFO um2</t>
  </si>
  <si>
    <t>428896.57</t>
  </si>
  <si>
    <t>25486.78</t>
  </si>
  <si>
    <t>17155.46</t>
  </si>
  <si>
    <t>5264.52</t>
  </si>
  <si>
    <t>9405.20</t>
  </si>
  <si>
    <t>25013.94</t>
  </si>
  <si>
    <t>57673.26</t>
  </si>
  <si>
    <t>14688.03</t>
  </si>
  <si>
    <t>52119.04</t>
  </si>
  <si>
    <t>18685.54</t>
  </si>
  <si>
    <t>34419.15</t>
  </si>
  <si>
    <t>493560.87</t>
  </si>
  <si>
    <t>23766.91</t>
  </si>
  <si>
    <t>46811.24</t>
  </si>
  <si>
    <t>8138.19</t>
  </si>
  <si>
    <t>165920.50</t>
  </si>
  <si>
    <t>20846.62</t>
  </si>
  <si>
    <t>Organoid formation efficiency and area at P0</t>
  </si>
  <si>
    <t>Formed AFO per 5x field of view over passages</t>
  </si>
  <si>
    <t>raw count</t>
  </si>
  <si>
    <t>normalized per area of 5x field (2.4 mm2)</t>
  </si>
  <si>
    <t>P1</t>
  </si>
  <si>
    <t>P2</t>
  </si>
  <si>
    <t>P3</t>
  </si>
  <si>
    <t>P5</t>
  </si>
  <si>
    <t>P10</t>
  </si>
  <si>
    <t>Kruskal-Wallis test</t>
  </si>
  <si>
    <t>P value</t>
  </si>
  <si>
    <t>Exact or approximate P value?</t>
  </si>
  <si>
    <t>Approximate</t>
  </si>
  <si>
    <t>P value summary</t>
  </si>
  <si>
    <t>ns</t>
  </si>
  <si>
    <t>Do the medians vary signif. (P &lt; 0.05)?</t>
  </si>
  <si>
    <t>No</t>
  </si>
  <si>
    <t>Number of groups</t>
  </si>
  <si>
    <t>Kruskal-Wallis statistic</t>
  </si>
  <si>
    <t>Data summary</t>
  </si>
  <si>
    <t>Number of treatments (columns)</t>
  </si>
  <si>
    <t>Number of values (total)</t>
  </si>
  <si>
    <t>Dunn's multiple comparisons test</t>
  </si>
  <si>
    <t>Mean rank diff.</t>
  </si>
  <si>
    <t>Significant?</t>
  </si>
  <si>
    <t>Summary</t>
  </si>
  <si>
    <t>Adjusted P Value</t>
  </si>
  <si>
    <t>A-?</t>
  </si>
  <si>
    <t>P1 vs. P2</t>
  </si>
  <si>
    <t>B</t>
  </si>
  <si>
    <t>P1 vs. P3</t>
  </si>
  <si>
    <t>C</t>
  </si>
  <si>
    <t>P1 vs. P5</t>
  </si>
  <si>
    <t>D</t>
  </si>
  <si>
    <t>P1 vs. P10</t>
  </si>
  <si>
    <t>&gt;0.9999</t>
  </si>
  <si>
    <t>E</t>
  </si>
  <si>
    <t>Number of families</t>
  </si>
  <si>
    <t>Number of comparisons per family</t>
  </si>
  <si>
    <t>Alpha</t>
  </si>
  <si>
    <t>Test details</t>
  </si>
  <si>
    <t>Mean rank 1</t>
  </si>
  <si>
    <t>Mean rank 2</t>
  </si>
  <si>
    <t>n1</t>
  </si>
  <si>
    <t>n2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</si>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</sst>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8"/>
      <name val="Calibri"/>
      <family val="2"/>
      <scheme val="minor"/>
    </font>
    <font>
      <sz val="12"/>
      <color theme="1"/>
      <name val="Calibri (Body)"/>
    </font>
    <font>
      <sz val="14"/>
      <name val="Arial"/>
      <family val="2"/>
    </font>
    <font>
      <sz val="12"/>
      <color rgb="FF0000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 vertical="top"/>
    </xf>
    <xf numFmtId="3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 vertical="top"/>
    </xf>
    <xf numFmtId="0" fontId="5" fillId="0" borderId="0" xfId="0" applyFont="1"/>
    <xf numFmtId="0" fontId="4" fillId="0" borderId="0" xfId="0" applyFont="1" applyAlignment="1">
      <alignment horizontal="left" vertical="top"/>
    </xf>
    <xf numFmtId="1" fontId="0" fillId="0" borderId="0" xfId="0" applyNumberFormat="1" applyAlignment="1">
      <alignment horizontal="left" vertical="top"/>
    </xf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3" fontId="0" fillId="0" borderId="0" xfId="0" applyNumberFormat="1" applyAlignment="1">
      <alignment horizontal="right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/>
    <xf numFmtId="0" fontId="1" fillId="0" borderId="0" xfId="0" applyFont="1"/>
    <xf numFmtId="0" fontId="8" fillId="0" borderId="0" xfId="0" applyFont="1"/>
    <xf numFmtId="164" fontId="0" fillId="0" borderId="0" xfId="0" applyNumberFormat="1"/>
    <xf numFmtId="0" fontId="7" fillId="2" borderId="0" xfId="0" applyFont="1" applyFill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9B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DDE8B-07E3-5A43-A39F-7261DEF24B06}">
  <dimension ref="A1:J235"/>
  <sheetViews>
    <sheetView zoomScale="110" zoomScaleNormal="110" workbookViewId="0">
      <selection activeCell="A39" sqref="A39"/>
    </sheetView>
  </sheetViews>
  <sheetFormatPr baseColWidth="10" defaultRowHeight="16" x14ac:dyDescent="0.2"/>
  <cols>
    <col min="1" max="1" width="15.33203125" style="1" customWidth="1"/>
    <col min="2" max="2" width="19.6640625" style="1" customWidth="1"/>
    <col min="3" max="3" width="18.1640625" style="1" customWidth="1"/>
    <col min="4" max="4" width="12.1640625" style="1" customWidth="1"/>
    <col min="5" max="5" width="8.6640625" style="1" customWidth="1"/>
    <col min="6" max="6" width="17.5" style="1" customWidth="1"/>
    <col min="7" max="7" width="16.6640625" style="5" customWidth="1"/>
    <col min="8" max="8" width="16.83203125" style="5" customWidth="1"/>
    <col min="9" max="9" width="16.6640625" style="5" customWidth="1"/>
    <col min="10" max="10" width="17.1640625" style="5" customWidth="1"/>
    <col min="11" max="11" width="15.5" style="5" customWidth="1"/>
    <col min="12" max="16384" width="10.83203125" style="5"/>
  </cols>
  <sheetData>
    <row r="1" spans="1:10" x14ac:dyDescent="0.2">
      <c r="A1" s="4" t="s">
        <v>71</v>
      </c>
    </row>
    <row r="3" spans="1:10" x14ac:dyDescent="0.2">
      <c r="A3" s="15" t="s">
        <v>1</v>
      </c>
      <c r="B3" s="15" t="s">
        <v>5</v>
      </c>
      <c r="C3" s="15" t="s">
        <v>0</v>
      </c>
      <c r="D3" s="15" t="s">
        <v>38</v>
      </c>
      <c r="E3" s="15" t="s">
        <v>14</v>
      </c>
      <c r="F3" s="4"/>
      <c r="J3" s="4"/>
    </row>
    <row r="4" spans="1:10" x14ac:dyDescent="0.2">
      <c r="A4" s="1" t="s">
        <v>42</v>
      </c>
      <c r="B4" s="2">
        <v>60000</v>
      </c>
      <c r="C4" s="1">
        <v>1</v>
      </c>
      <c r="D4" s="8">
        <f t="shared" ref="D4:D29" si="0">(C4/B4)*100</f>
        <v>1.6666666666666668E-3</v>
      </c>
      <c r="E4" s="1">
        <v>19</v>
      </c>
      <c r="I4" s="1"/>
      <c r="J4" s="7"/>
    </row>
    <row r="5" spans="1:10" x14ac:dyDescent="0.2">
      <c r="A5" s="1" t="s">
        <v>43</v>
      </c>
      <c r="B5" s="2">
        <v>180000</v>
      </c>
      <c r="C5" s="1">
        <v>34</v>
      </c>
      <c r="D5" s="8">
        <f t="shared" si="0"/>
        <v>1.8888888888888889E-2</v>
      </c>
      <c r="E5" s="5" t="s">
        <v>15</v>
      </c>
      <c r="F5" s="2"/>
    </row>
    <row r="6" spans="1:10" x14ac:dyDescent="0.2">
      <c r="A6" s="1" t="s">
        <v>44</v>
      </c>
      <c r="B6" s="2">
        <v>250000</v>
      </c>
      <c r="C6" s="1">
        <v>11</v>
      </c>
      <c r="D6" s="8">
        <f t="shared" si="0"/>
        <v>4.4000000000000003E-3</v>
      </c>
      <c r="E6" s="5">
        <v>18</v>
      </c>
      <c r="F6" s="2"/>
    </row>
    <row r="7" spans="1:10" x14ac:dyDescent="0.2">
      <c r="A7" s="1" t="s">
        <v>45</v>
      </c>
      <c r="B7" s="2">
        <v>180000</v>
      </c>
      <c r="C7" s="3">
        <v>18</v>
      </c>
      <c r="D7" s="8">
        <f t="shared" si="0"/>
        <v>0.01</v>
      </c>
      <c r="E7" s="5">
        <v>24</v>
      </c>
      <c r="F7" s="2"/>
    </row>
    <row r="8" spans="1:10" x14ac:dyDescent="0.2">
      <c r="A8" s="1" t="s">
        <v>46</v>
      </c>
      <c r="B8" s="2">
        <v>120000</v>
      </c>
      <c r="C8" s="1">
        <v>16</v>
      </c>
      <c r="D8" s="8">
        <f t="shared" si="0"/>
        <v>1.3333333333333334E-2</v>
      </c>
      <c r="E8" s="5" t="s">
        <v>16</v>
      </c>
      <c r="F8" s="2"/>
    </row>
    <row r="9" spans="1:10" x14ac:dyDescent="0.2">
      <c r="A9" s="1">
        <v>15993</v>
      </c>
      <c r="B9" s="2">
        <v>144000</v>
      </c>
      <c r="C9" s="1">
        <v>47</v>
      </c>
      <c r="D9" s="8">
        <f t="shared" si="0"/>
        <v>3.2638888888888884E-2</v>
      </c>
      <c r="E9" s="5">
        <v>16</v>
      </c>
      <c r="F9" s="2"/>
    </row>
    <row r="10" spans="1:10" x14ac:dyDescent="0.2">
      <c r="A10" s="1" t="s">
        <v>13</v>
      </c>
      <c r="B10" s="2">
        <v>180000</v>
      </c>
      <c r="C10" s="1">
        <v>14</v>
      </c>
      <c r="D10" s="8">
        <f t="shared" si="0"/>
        <v>7.7777777777777784E-3</v>
      </c>
      <c r="E10" s="5" t="s">
        <v>17</v>
      </c>
      <c r="F10" s="2"/>
    </row>
    <row r="11" spans="1:10" x14ac:dyDescent="0.2">
      <c r="A11" s="1" t="s">
        <v>12</v>
      </c>
      <c r="B11" s="2">
        <v>35000</v>
      </c>
      <c r="C11" s="1">
        <v>2</v>
      </c>
      <c r="D11" s="8">
        <f t="shared" si="0"/>
        <v>5.7142857142857143E-3</v>
      </c>
      <c r="E11" s="5" t="s">
        <v>18</v>
      </c>
      <c r="F11" s="2"/>
    </row>
    <row r="12" spans="1:10" x14ac:dyDescent="0.2">
      <c r="A12" s="1" t="s">
        <v>50</v>
      </c>
      <c r="B12" s="2">
        <v>420000</v>
      </c>
      <c r="C12" s="1">
        <v>10</v>
      </c>
      <c r="D12" s="8">
        <f t="shared" si="0"/>
        <v>2.3809523809523812E-3</v>
      </c>
      <c r="E12" s="5">
        <v>25</v>
      </c>
    </row>
    <row r="13" spans="1:10" x14ac:dyDescent="0.2">
      <c r="A13" s="1" t="s">
        <v>11</v>
      </c>
      <c r="B13" s="2">
        <v>58000</v>
      </c>
      <c r="C13" s="1">
        <v>1</v>
      </c>
      <c r="D13" s="8">
        <f t="shared" si="0"/>
        <v>1.7241379310344827E-3</v>
      </c>
      <c r="E13" s="5" t="s">
        <v>19</v>
      </c>
    </row>
    <row r="14" spans="1:10" x14ac:dyDescent="0.2">
      <c r="A14" s="1" t="s">
        <v>10</v>
      </c>
      <c r="B14" s="2">
        <v>63000</v>
      </c>
      <c r="C14" s="1">
        <v>3</v>
      </c>
      <c r="D14" s="8">
        <f t="shared" si="0"/>
        <v>4.7619047619047623E-3</v>
      </c>
      <c r="E14" s="5" t="s">
        <v>20</v>
      </c>
    </row>
    <row r="15" spans="1:10" x14ac:dyDescent="0.2">
      <c r="A15" s="1" t="s">
        <v>9</v>
      </c>
      <c r="B15" s="2">
        <v>150000</v>
      </c>
      <c r="C15" s="1">
        <v>29</v>
      </c>
      <c r="D15" s="8">
        <f t="shared" si="0"/>
        <v>1.9333333333333334E-2</v>
      </c>
      <c r="E15" s="5" t="s">
        <v>21</v>
      </c>
    </row>
    <row r="16" spans="1:10" x14ac:dyDescent="0.2">
      <c r="A16" s="1" t="s">
        <v>8</v>
      </c>
      <c r="B16" s="2">
        <v>100000</v>
      </c>
      <c r="C16" s="1">
        <v>22</v>
      </c>
      <c r="D16" s="8">
        <f t="shared" si="0"/>
        <v>2.2000000000000002E-2</v>
      </c>
      <c r="E16" s="5" t="s">
        <v>22</v>
      </c>
    </row>
    <row r="17" spans="1:8" x14ac:dyDescent="0.2">
      <c r="A17" s="1" t="s">
        <v>7</v>
      </c>
      <c r="B17" s="2">
        <v>40000</v>
      </c>
      <c r="C17" s="1">
        <v>2</v>
      </c>
      <c r="D17" s="8">
        <f t="shared" si="0"/>
        <v>5.0000000000000001E-3</v>
      </c>
      <c r="E17" s="5" t="s">
        <v>23</v>
      </c>
    </row>
    <row r="18" spans="1:8" x14ac:dyDescent="0.2">
      <c r="A18" s="5" t="s">
        <v>6</v>
      </c>
      <c r="B18" s="2">
        <v>20000</v>
      </c>
      <c r="C18" s="1">
        <v>4</v>
      </c>
      <c r="D18" s="8">
        <f t="shared" si="0"/>
        <v>0.02</v>
      </c>
      <c r="E18" s="1">
        <v>17</v>
      </c>
      <c r="H18" s="6"/>
    </row>
    <row r="19" spans="1:8" x14ac:dyDescent="0.2">
      <c r="A19" s="5" t="s">
        <v>4</v>
      </c>
      <c r="B19" s="2">
        <v>30000</v>
      </c>
      <c r="C19" s="1">
        <v>4</v>
      </c>
      <c r="D19" s="8">
        <f t="shared" si="0"/>
        <v>1.3333333333333334E-2</v>
      </c>
      <c r="E19" s="1" t="s">
        <v>24</v>
      </c>
      <c r="H19" s="6"/>
    </row>
    <row r="20" spans="1:8" x14ac:dyDescent="0.2">
      <c r="A20" s="1" t="s">
        <v>2</v>
      </c>
      <c r="B20" s="2">
        <v>25000</v>
      </c>
      <c r="C20" s="1">
        <v>2</v>
      </c>
      <c r="D20" s="8">
        <f t="shared" si="0"/>
        <v>8.0000000000000002E-3</v>
      </c>
      <c r="E20" s="1" t="s">
        <v>25</v>
      </c>
    </row>
    <row r="21" spans="1:8" x14ac:dyDescent="0.2">
      <c r="A21" s="1" t="s">
        <v>3</v>
      </c>
      <c r="B21" s="2">
        <v>310000</v>
      </c>
      <c r="C21" s="1">
        <v>85</v>
      </c>
      <c r="D21" s="8">
        <f t="shared" si="0"/>
        <v>2.7419354838709678E-2</v>
      </c>
      <c r="E21" s="1" t="s">
        <v>26</v>
      </c>
    </row>
    <row r="22" spans="1:8" s="1" customFormat="1" x14ac:dyDescent="0.2">
      <c r="A22" s="1" t="s">
        <v>27</v>
      </c>
      <c r="B22" s="2">
        <v>150000</v>
      </c>
      <c r="C22" s="1">
        <v>15</v>
      </c>
      <c r="D22" s="8">
        <f t="shared" si="0"/>
        <v>0.01</v>
      </c>
      <c r="E22" s="1" t="s">
        <v>28</v>
      </c>
      <c r="F22" s="4"/>
      <c r="H22" s="4"/>
    </row>
    <row r="23" spans="1:8" x14ac:dyDescent="0.2">
      <c r="A23" s="1" t="s">
        <v>29</v>
      </c>
      <c r="B23" s="2">
        <v>43000</v>
      </c>
      <c r="C23" s="1">
        <v>2</v>
      </c>
      <c r="D23" s="8">
        <f t="shared" si="0"/>
        <v>4.6511627906976744E-3</v>
      </c>
      <c r="E23" s="1" t="s">
        <v>30</v>
      </c>
      <c r="F23" s="5"/>
    </row>
    <row r="24" spans="1:8" x14ac:dyDescent="0.2">
      <c r="A24" s="1" t="s">
        <v>39</v>
      </c>
      <c r="B24" s="2">
        <v>200000</v>
      </c>
      <c r="C24" s="1">
        <v>34</v>
      </c>
      <c r="D24" s="8">
        <f t="shared" si="0"/>
        <v>1.7000000000000001E-2</v>
      </c>
      <c r="E24" s="1" t="s">
        <v>36</v>
      </c>
    </row>
    <row r="25" spans="1:8" x14ac:dyDescent="0.2">
      <c r="A25" s="1" t="s">
        <v>40</v>
      </c>
      <c r="B25" s="2">
        <v>90000</v>
      </c>
      <c r="C25" s="1">
        <v>32</v>
      </c>
      <c r="D25" s="8">
        <f t="shared" si="0"/>
        <v>3.5555555555555556E-2</v>
      </c>
      <c r="E25" s="1" t="s">
        <v>30</v>
      </c>
    </row>
    <row r="26" spans="1:8" x14ac:dyDescent="0.2">
      <c r="A26" s="10" t="s">
        <v>41</v>
      </c>
      <c r="B26" s="2">
        <v>60000</v>
      </c>
      <c r="C26" s="1">
        <v>7</v>
      </c>
      <c r="D26" s="8">
        <f t="shared" si="0"/>
        <v>1.1666666666666667E-2</v>
      </c>
      <c r="E26" s="1" t="s">
        <v>37</v>
      </c>
    </row>
    <row r="27" spans="1:8" x14ac:dyDescent="0.2">
      <c r="A27" s="10" t="s">
        <v>31</v>
      </c>
      <c r="B27" s="2">
        <v>22000</v>
      </c>
      <c r="C27" s="1">
        <v>7</v>
      </c>
      <c r="D27" s="8">
        <f t="shared" si="0"/>
        <v>3.1818181818181822E-2</v>
      </c>
      <c r="E27" s="1" t="s">
        <v>32</v>
      </c>
    </row>
    <row r="28" spans="1:8" x14ac:dyDescent="0.2">
      <c r="A28" s="10" t="s">
        <v>33</v>
      </c>
      <c r="B28" s="2">
        <v>20000</v>
      </c>
      <c r="C28" s="1">
        <v>5</v>
      </c>
      <c r="D28" s="8">
        <f t="shared" si="0"/>
        <v>2.5000000000000001E-2</v>
      </c>
      <c r="E28" s="1" t="s">
        <v>34</v>
      </c>
    </row>
    <row r="29" spans="1:8" x14ac:dyDescent="0.2">
      <c r="A29" s="10" t="s">
        <v>35</v>
      </c>
      <c r="B29" s="2">
        <v>180000</v>
      </c>
      <c r="C29" s="1">
        <v>16</v>
      </c>
      <c r="D29" s="8">
        <f t="shared" si="0"/>
        <v>8.8888888888888889E-3</v>
      </c>
      <c r="E29" s="1" t="s">
        <v>49</v>
      </c>
    </row>
    <row r="30" spans="1:8" x14ac:dyDescent="0.2">
      <c r="D30" s="8"/>
    </row>
    <row r="31" spans="1:8" x14ac:dyDescent="0.2">
      <c r="A31" s="4" t="s">
        <v>48</v>
      </c>
      <c r="D31" s="8">
        <f>AVERAGE(D4:D29)</f>
        <v>1.3959742829580764E-2</v>
      </c>
    </row>
    <row r="32" spans="1:8" x14ac:dyDescent="0.2">
      <c r="A32" s="4" t="s">
        <v>51</v>
      </c>
      <c r="D32" s="8">
        <f>MEDIAN(D4:D29)</f>
        <v>1.0833333333333334E-2</v>
      </c>
    </row>
    <row r="33" spans="1:4" x14ac:dyDescent="0.2">
      <c r="A33" s="4" t="s">
        <v>47</v>
      </c>
      <c r="B33" s="2">
        <f>SUM(B4:B29)</f>
        <v>3130000</v>
      </c>
      <c r="C33" s="1">
        <f>SUM(C4:C29)</f>
        <v>423</v>
      </c>
      <c r="D33" s="8"/>
    </row>
    <row r="34" spans="1:4" x14ac:dyDescent="0.2">
      <c r="C34" s="4" t="s">
        <v>52</v>
      </c>
      <c r="D34" s="11">
        <f>(1*B33)/C33</f>
        <v>7399.5271867612291</v>
      </c>
    </row>
    <row r="37" spans="1:4" x14ac:dyDescent="0.2">
      <c r="A37" s="16" t="s">
        <v>53</v>
      </c>
    </row>
    <row r="38" spans="1:4" x14ac:dyDescent="0.2">
      <c r="A38"/>
    </row>
    <row r="39" spans="1:4" ht="18" x14ac:dyDescent="0.2">
      <c r="A39" s="12">
        <v>132588.554</v>
      </c>
      <c r="D39" s="9"/>
    </row>
    <row r="40" spans="1:4" ht="18" x14ac:dyDescent="0.2">
      <c r="A40" s="12">
        <v>17723.205000000002</v>
      </c>
      <c r="D40" s="9"/>
    </row>
    <row r="41" spans="1:4" ht="18" x14ac:dyDescent="0.2">
      <c r="A41" s="12">
        <v>20949.844000000001</v>
      </c>
      <c r="D41" s="9"/>
    </row>
    <row r="42" spans="1:4" ht="18" x14ac:dyDescent="0.2">
      <c r="A42" s="12">
        <v>6609.7809999999999</v>
      </c>
      <c r="D42" s="9"/>
    </row>
    <row r="43" spans="1:4" ht="18" x14ac:dyDescent="0.2">
      <c r="A43" s="12">
        <v>23427.262999999999</v>
      </c>
      <c r="D43" s="9"/>
    </row>
    <row r="44" spans="1:4" ht="18" x14ac:dyDescent="0.2">
      <c r="A44" s="12">
        <v>65528.408000000003</v>
      </c>
      <c r="D44" s="9"/>
    </row>
    <row r="45" spans="1:4" ht="18" x14ac:dyDescent="0.2">
      <c r="A45" s="12">
        <v>28273.881000000001</v>
      </c>
      <c r="D45" s="9"/>
    </row>
    <row r="46" spans="1:4" ht="18" x14ac:dyDescent="0.2">
      <c r="A46" s="12">
        <v>94283.455000000002</v>
      </c>
      <c r="D46" s="9"/>
    </row>
    <row r="47" spans="1:4" ht="18" x14ac:dyDescent="0.2">
      <c r="A47" s="12">
        <v>17543.392</v>
      </c>
      <c r="D47" s="9"/>
    </row>
    <row r="48" spans="1:4" ht="18" x14ac:dyDescent="0.2">
      <c r="A48" s="12">
        <v>100776.69100000001</v>
      </c>
      <c r="D48" s="9"/>
    </row>
    <row r="49" spans="1:4" ht="18" x14ac:dyDescent="0.2">
      <c r="A49" s="12">
        <v>20923.205000000002</v>
      </c>
      <c r="D49" s="9"/>
    </row>
    <row r="50" spans="1:4" ht="18" x14ac:dyDescent="0.2">
      <c r="A50" s="12">
        <v>21808.949000000001</v>
      </c>
      <c r="D50" s="9"/>
    </row>
    <row r="51" spans="1:4" ht="18" x14ac:dyDescent="0.2">
      <c r="A51" s="12">
        <v>18883.663</v>
      </c>
      <c r="D51" s="9"/>
    </row>
    <row r="52" spans="1:4" ht="18" x14ac:dyDescent="0.2">
      <c r="A52" s="12">
        <v>22634.755000000001</v>
      </c>
      <c r="D52" s="9"/>
    </row>
    <row r="53" spans="1:4" ht="18" x14ac:dyDescent="0.2">
      <c r="A53" s="12">
        <v>19624.558000000001</v>
      </c>
      <c r="D53" s="9"/>
    </row>
    <row r="54" spans="1:4" ht="18" x14ac:dyDescent="0.2">
      <c r="A54" s="12">
        <v>48850.78</v>
      </c>
      <c r="D54" s="9"/>
    </row>
    <row r="55" spans="1:4" x14ac:dyDescent="0.2">
      <c r="A55" s="12">
        <v>6496.5659999999998</v>
      </c>
    </row>
    <row r="56" spans="1:4" x14ac:dyDescent="0.2">
      <c r="A56" s="12">
        <v>7125.9110000000001</v>
      </c>
    </row>
    <row r="57" spans="1:4" x14ac:dyDescent="0.2">
      <c r="A57" s="12">
        <v>7593.7569999999996</v>
      </c>
    </row>
    <row r="58" spans="1:4" x14ac:dyDescent="0.2">
      <c r="A58" s="12">
        <v>48850.78</v>
      </c>
    </row>
    <row r="59" spans="1:4" x14ac:dyDescent="0.2">
      <c r="A59" s="12">
        <v>6496.5659999999998</v>
      </c>
    </row>
    <row r="60" spans="1:4" x14ac:dyDescent="0.2">
      <c r="A60" s="12">
        <v>7125.9110000000001</v>
      </c>
    </row>
    <row r="61" spans="1:4" x14ac:dyDescent="0.2">
      <c r="A61" s="12">
        <v>7593.7569999999996</v>
      </c>
    </row>
    <row r="62" spans="1:4" x14ac:dyDescent="0.2">
      <c r="A62" s="12">
        <v>157469.30300000001</v>
      </c>
    </row>
    <row r="63" spans="1:4" x14ac:dyDescent="0.2">
      <c r="A63" s="12">
        <v>51353.173999999999</v>
      </c>
    </row>
    <row r="64" spans="1:4" x14ac:dyDescent="0.2">
      <c r="A64" s="12">
        <v>13605.826999999999</v>
      </c>
    </row>
    <row r="65" spans="1:1" x14ac:dyDescent="0.2">
      <c r="A65" s="12">
        <v>13277.835999999999</v>
      </c>
    </row>
    <row r="66" spans="1:1" x14ac:dyDescent="0.2">
      <c r="A66" s="12">
        <v>3839.3339999999998</v>
      </c>
    </row>
    <row r="67" spans="1:1" x14ac:dyDescent="0.2">
      <c r="A67" s="12">
        <v>5416.0249999999996</v>
      </c>
    </row>
    <row r="68" spans="1:1" x14ac:dyDescent="0.2">
      <c r="A68" s="12">
        <v>4115.7129999999997</v>
      </c>
    </row>
    <row r="69" spans="1:1" x14ac:dyDescent="0.2">
      <c r="A69" s="12">
        <v>41007.284</v>
      </c>
    </row>
    <row r="70" spans="1:1" x14ac:dyDescent="0.2">
      <c r="A70" s="12">
        <v>26059.521000000001</v>
      </c>
    </row>
    <row r="71" spans="1:1" x14ac:dyDescent="0.2">
      <c r="A71" s="12">
        <v>37960.457999999999</v>
      </c>
    </row>
    <row r="72" spans="1:1" x14ac:dyDescent="0.2">
      <c r="A72" s="12">
        <v>20462.019</v>
      </c>
    </row>
    <row r="73" spans="1:1" x14ac:dyDescent="0.2">
      <c r="A73" s="12">
        <v>19276.587</v>
      </c>
    </row>
    <row r="74" spans="1:1" x14ac:dyDescent="0.2">
      <c r="A74" s="12">
        <v>49227.055</v>
      </c>
    </row>
    <row r="75" spans="1:1" x14ac:dyDescent="0.2">
      <c r="A75" s="12">
        <v>12710.093999999999</v>
      </c>
    </row>
    <row r="76" spans="1:1" x14ac:dyDescent="0.2">
      <c r="A76" s="12">
        <v>6523.2049999999999</v>
      </c>
    </row>
    <row r="77" spans="1:1" x14ac:dyDescent="0.2">
      <c r="A77" s="12">
        <v>69565.869000000006</v>
      </c>
    </row>
    <row r="78" spans="1:1" x14ac:dyDescent="0.2">
      <c r="A78" s="12">
        <v>62631.425999999999</v>
      </c>
    </row>
    <row r="79" spans="1:1" x14ac:dyDescent="0.2">
      <c r="A79" s="12">
        <v>212370.44699999999</v>
      </c>
    </row>
    <row r="80" spans="1:1" x14ac:dyDescent="0.2">
      <c r="A80" s="12">
        <v>38666.389000000003</v>
      </c>
    </row>
    <row r="81" spans="1:1" x14ac:dyDescent="0.2">
      <c r="A81" s="12">
        <v>29917.17</v>
      </c>
    </row>
    <row r="82" spans="1:1" x14ac:dyDescent="0.2">
      <c r="A82" s="12">
        <v>47285.743999999999</v>
      </c>
    </row>
    <row r="83" spans="1:1" x14ac:dyDescent="0.2">
      <c r="A83" s="12">
        <v>30736.315999999999</v>
      </c>
    </row>
    <row r="84" spans="1:1" x14ac:dyDescent="0.2">
      <c r="A84" s="12">
        <v>8777.5229999999992</v>
      </c>
    </row>
    <row r="85" spans="1:1" x14ac:dyDescent="0.2">
      <c r="A85" s="12">
        <v>52676.794999999998</v>
      </c>
    </row>
    <row r="86" spans="1:1" x14ac:dyDescent="0.2">
      <c r="A86" s="13">
        <v>244775.02600000001</v>
      </c>
    </row>
    <row r="87" spans="1:1" x14ac:dyDescent="0.2">
      <c r="A87" s="13">
        <v>229232.88200000001</v>
      </c>
    </row>
    <row r="88" spans="1:1" x14ac:dyDescent="0.2">
      <c r="A88" s="13">
        <v>160709.261</v>
      </c>
    </row>
    <row r="89" spans="1:1" x14ac:dyDescent="0.2">
      <c r="A89" s="13">
        <v>39400.624000000003</v>
      </c>
    </row>
    <row r="90" spans="1:1" x14ac:dyDescent="0.2">
      <c r="A90" s="13">
        <v>198781.27</v>
      </c>
    </row>
    <row r="91" spans="1:1" x14ac:dyDescent="0.2">
      <c r="A91" s="13">
        <v>132618.522</v>
      </c>
    </row>
    <row r="92" spans="1:1" x14ac:dyDescent="0.2">
      <c r="A92" s="13">
        <v>186004.579</v>
      </c>
    </row>
    <row r="93" spans="1:1" x14ac:dyDescent="0.2">
      <c r="A93" s="13">
        <v>233618.31400000001</v>
      </c>
    </row>
    <row r="94" spans="1:1" x14ac:dyDescent="0.2">
      <c r="A94" s="13">
        <v>304556.087</v>
      </c>
    </row>
    <row r="95" spans="1:1" x14ac:dyDescent="0.2">
      <c r="A95" s="12">
        <v>34820.394999999997</v>
      </c>
    </row>
    <row r="96" spans="1:1" x14ac:dyDescent="0.2">
      <c r="A96" s="12">
        <v>41013.944000000003</v>
      </c>
    </row>
    <row r="97" spans="1:1" x14ac:dyDescent="0.2">
      <c r="A97" s="12">
        <v>27737.773000000001</v>
      </c>
    </row>
    <row r="98" spans="1:1" x14ac:dyDescent="0.2">
      <c r="A98" s="12">
        <v>35977.523000000001</v>
      </c>
    </row>
    <row r="99" spans="1:1" x14ac:dyDescent="0.2">
      <c r="A99" s="12">
        <v>41779.813000000002</v>
      </c>
    </row>
    <row r="100" spans="1:1" x14ac:dyDescent="0.2">
      <c r="A100" s="12">
        <v>115158.37699999999</v>
      </c>
    </row>
    <row r="101" spans="1:1" x14ac:dyDescent="0.2">
      <c r="A101" s="12">
        <v>36007.491999999998</v>
      </c>
    </row>
    <row r="102" spans="1:1" x14ac:dyDescent="0.2">
      <c r="A102" s="12">
        <v>72844.120999999999</v>
      </c>
    </row>
    <row r="103" spans="1:1" x14ac:dyDescent="0.2">
      <c r="A103" s="12">
        <v>416086.576</v>
      </c>
    </row>
    <row r="104" spans="1:1" x14ac:dyDescent="0.2">
      <c r="A104" s="12">
        <v>183498.85500000001</v>
      </c>
    </row>
    <row r="105" spans="1:1" x14ac:dyDescent="0.2">
      <c r="A105" s="12">
        <v>382618.10600000003</v>
      </c>
    </row>
    <row r="106" spans="1:1" x14ac:dyDescent="0.2">
      <c r="A106" s="12">
        <v>250385.848</v>
      </c>
    </row>
    <row r="107" spans="1:1" x14ac:dyDescent="0.2">
      <c r="A107" s="12">
        <v>139071.79999999999</v>
      </c>
    </row>
    <row r="108" spans="1:1" x14ac:dyDescent="0.2">
      <c r="A108" s="12">
        <v>217100.52</v>
      </c>
    </row>
    <row r="109" spans="1:1" x14ac:dyDescent="0.2">
      <c r="A109" s="12">
        <v>201042.24799999999</v>
      </c>
    </row>
    <row r="110" spans="1:1" x14ac:dyDescent="0.2">
      <c r="A110" s="12">
        <v>72206.452000000005</v>
      </c>
    </row>
    <row r="111" spans="1:1" x14ac:dyDescent="0.2">
      <c r="A111" s="12">
        <v>113871.38400000001</v>
      </c>
    </row>
    <row r="112" spans="1:1" x14ac:dyDescent="0.2">
      <c r="A112" s="13">
        <v>57623.309000000001</v>
      </c>
    </row>
    <row r="113" spans="1:1" x14ac:dyDescent="0.2">
      <c r="A113" s="13">
        <v>20721.748</v>
      </c>
    </row>
    <row r="114" spans="1:1" x14ac:dyDescent="0.2">
      <c r="A114" s="13">
        <v>45341.103000000003</v>
      </c>
    </row>
    <row r="115" spans="1:1" x14ac:dyDescent="0.2">
      <c r="A115" s="13">
        <v>13897.19</v>
      </c>
    </row>
    <row r="116" spans="1:1" x14ac:dyDescent="0.2">
      <c r="A116" s="13">
        <v>24582.725999999999</v>
      </c>
    </row>
    <row r="117" spans="1:1" x14ac:dyDescent="0.2">
      <c r="A117" s="13">
        <v>211972.52900000001</v>
      </c>
    </row>
    <row r="118" spans="1:1" x14ac:dyDescent="0.2">
      <c r="A118" s="13">
        <v>13885.536</v>
      </c>
    </row>
    <row r="119" spans="1:1" x14ac:dyDescent="0.2">
      <c r="A119" s="13">
        <v>35453.07</v>
      </c>
    </row>
    <row r="120" spans="1:1" x14ac:dyDescent="0.2">
      <c r="A120" s="13">
        <v>16283.039000000001</v>
      </c>
    </row>
    <row r="121" spans="1:1" x14ac:dyDescent="0.2">
      <c r="A121" s="13">
        <v>42131.112999999998</v>
      </c>
    </row>
    <row r="122" spans="1:1" x14ac:dyDescent="0.2">
      <c r="A122" s="14">
        <v>38256.82</v>
      </c>
    </row>
    <row r="123" spans="1:1" x14ac:dyDescent="0.2">
      <c r="A123" s="12">
        <v>526539.85</v>
      </c>
    </row>
    <row r="124" spans="1:1" x14ac:dyDescent="0.2">
      <c r="A124" s="12">
        <v>868593.55</v>
      </c>
    </row>
    <row r="125" spans="1:1" x14ac:dyDescent="0.2">
      <c r="A125" s="12">
        <v>91854.32</v>
      </c>
    </row>
    <row r="126" spans="1:1" x14ac:dyDescent="0.2">
      <c r="A126" s="12">
        <v>116022.48</v>
      </c>
    </row>
    <row r="127" spans="1:1" x14ac:dyDescent="0.2">
      <c r="A127" s="12">
        <v>160622.68</v>
      </c>
    </row>
    <row r="128" spans="1:1" x14ac:dyDescent="0.2">
      <c r="A128" s="12">
        <v>84317.17</v>
      </c>
    </row>
    <row r="129" spans="1:1" x14ac:dyDescent="0.2">
      <c r="A129" s="12">
        <v>240214.78</v>
      </c>
    </row>
    <row r="130" spans="1:1" x14ac:dyDescent="0.2">
      <c r="A130" s="12">
        <v>27919.25</v>
      </c>
    </row>
    <row r="131" spans="1:1" x14ac:dyDescent="0.2">
      <c r="A131" s="12">
        <v>74089.490000000005</v>
      </c>
    </row>
    <row r="132" spans="1:1" x14ac:dyDescent="0.2">
      <c r="A132" s="12">
        <v>123721.12</v>
      </c>
    </row>
    <row r="133" spans="1:1" x14ac:dyDescent="0.2">
      <c r="A133" s="12">
        <v>48980.65</v>
      </c>
    </row>
    <row r="134" spans="1:1" x14ac:dyDescent="0.2">
      <c r="A134" s="12">
        <v>91587.93</v>
      </c>
    </row>
    <row r="135" spans="1:1" x14ac:dyDescent="0.2">
      <c r="A135" s="12">
        <v>78641.42</v>
      </c>
    </row>
    <row r="136" spans="1:1" x14ac:dyDescent="0.2">
      <c r="A136" s="12">
        <v>101437.67</v>
      </c>
    </row>
    <row r="137" spans="1:1" x14ac:dyDescent="0.2">
      <c r="A137" s="12">
        <v>42885.33</v>
      </c>
    </row>
    <row r="138" spans="1:1" x14ac:dyDescent="0.2">
      <c r="A138" s="12">
        <v>29391.05</v>
      </c>
    </row>
    <row r="139" spans="1:1" x14ac:dyDescent="0.2">
      <c r="A139" s="12">
        <v>27671.18</v>
      </c>
    </row>
    <row r="140" spans="1:1" x14ac:dyDescent="0.2">
      <c r="A140" s="12">
        <v>155076.79999999999</v>
      </c>
    </row>
    <row r="141" spans="1:1" x14ac:dyDescent="0.2">
      <c r="A141" s="12">
        <v>62609.78</v>
      </c>
    </row>
    <row r="142" spans="1:1" x14ac:dyDescent="0.2">
      <c r="A142" s="12">
        <v>30726.33</v>
      </c>
    </row>
    <row r="143" spans="1:1" x14ac:dyDescent="0.2">
      <c r="A143" s="12">
        <v>20055.78</v>
      </c>
    </row>
    <row r="144" spans="1:1" x14ac:dyDescent="0.2">
      <c r="A144" s="12">
        <v>19446.41</v>
      </c>
    </row>
    <row r="145" spans="1:1" x14ac:dyDescent="0.2">
      <c r="A145" s="12">
        <v>62065.35</v>
      </c>
    </row>
    <row r="146" spans="1:1" x14ac:dyDescent="0.2">
      <c r="A146" s="12">
        <v>32284.7</v>
      </c>
    </row>
    <row r="147" spans="1:1" x14ac:dyDescent="0.2">
      <c r="A147" s="12">
        <v>55783.56</v>
      </c>
    </row>
    <row r="148" spans="1:1" x14ac:dyDescent="0.2">
      <c r="A148" s="12">
        <v>24484.5</v>
      </c>
    </row>
    <row r="149" spans="1:1" x14ac:dyDescent="0.2">
      <c r="A149" s="12">
        <v>27739.439999999999</v>
      </c>
    </row>
    <row r="150" spans="1:1" x14ac:dyDescent="0.2">
      <c r="A150" s="12" t="s">
        <v>54</v>
      </c>
    </row>
    <row r="151" spans="1:1" x14ac:dyDescent="0.2">
      <c r="A151" s="12" t="s">
        <v>55</v>
      </c>
    </row>
    <row r="152" spans="1:1" x14ac:dyDescent="0.2">
      <c r="A152" s="12" t="s">
        <v>56</v>
      </c>
    </row>
    <row r="153" spans="1:1" x14ac:dyDescent="0.2">
      <c r="A153" s="12" t="s">
        <v>57</v>
      </c>
    </row>
    <row r="154" spans="1:1" x14ac:dyDescent="0.2">
      <c r="A154" s="12" t="s">
        <v>58</v>
      </c>
    </row>
    <row r="155" spans="1:1" x14ac:dyDescent="0.2">
      <c r="A155" s="12" t="s">
        <v>59</v>
      </c>
    </row>
    <row r="156" spans="1:1" x14ac:dyDescent="0.2">
      <c r="A156" s="12" t="s">
        <v>60</v>
      </c>
    </row>
    <row r="157" spans="1:1" x14ac:dyDescent="0.2">
      <c r="A157" s="12" t="s">
        <v>61</v>
      </c>
    </row>
    <row r="158" spans="1:1" x14ac:dyDescent="0.2">
      <c r="A158" s="12" t="s">
        <v>62</v>
      </c>
    </row>
    <row r="159" spans="1:1" x14ac:dyDescent="0.2">
      <c r="A159" s="12" t="s">
        <v>63</v>
      </c>
    </row>
    <row r="160" spans="1:1" x14ac:dyDescent="0.2">
      <c r="A160" s="12" t="s">
        <v>64</v>
      </c>
    </row>
    <row r="161" spans="1:1" x14ac:dyDescent="0.2">
      <c r="A161" s="12" t="s">
        <v>65</v>
      </c>
    </row>
    <row r="162" spans="1:1" x14ac:dyDescent="0.2">
      <c r="A162" s="12" t="s">
        <v>66</v>
      </c>
    </row>
    <row r="163" spans="1:1" x14ac:dyDescent="0.2">
      <c r="A163" s="12" t="s">
        <v>67</v>
      </c>
    </row>
    <row r="164" spans="1:1" x14ac:dyDescent="0.2">
      <c r="A164" s="12" t="s">
        <v>68</v>
      </c>
    </row>
    <row r="165" spans="1:1" x14ac:dyDescent="0.2">
      <c r="A165" s="12" t="s">
        <v>69</v>
      </c>
    </row>
    <row r="166" spans="1:1" x14ac:dyDescent="0.2">
      <c r="A166" s="12" t="s">
        <v>70</v>
      </c>
    </row>
    <row r="167" spans="1:1" x14ac:dyDescent="0.2">
      <c r="A167">
        <v>55450.572</v>
      </c>
    </row>
    <row r="168" spans="1:1" x14ac:dyDescent="0.2">
      <c r="A168">
        <v>210369.19899999999</v>
      </c>
    </row>
    <row r="169" spans="1:1" x14ac:dyDescent="0.2">
      <c r="A169">
        <v>30759.625</v>
      </c>
    </row>
    <row r="170" spans="1:1" x14ac:dyDescent="0.2">
      <c r="A170">
        <v>28984.807000000001</v>
      </c>
    </row>
    <row r="171" spans="1:1" x14ac:dyDescent="0.2">
      <c r="A171">
        <v>323423.10100000002</v>
      </c>
    </row>
    <row r="172" spans="1:1" x14ac:dyDescent="0.2">
      <c r="A172">
        <v>56341.311000000002</v>
      </c>
    </row>
    <row r="173" spans="1:1" x14ac:dyDescent="0.2">
      <c r="A173">
        <v>29151.300999999999</v>
      </c>
    </row>
    <row r="174" spans="1:1" x14ac:dyDescent="0.2">
      <c r="A174">
        <v>27374.817999999999</v>
      </c>
    </row>
    <row r="175" spans="1:1" x14ac:dyDescent="0.2">
      <c r="A175">
        <v>28698.438999999998</v>
      </c>
    </row>
    <row r="176" spans="1:1" x14ac:dyDescent="0.2">
      <c r="A176">
        <v>81541.726999999999</v>
      </c>
    </row>
    <row r="177" spans="1:1" x14ac:dyDescent="0.2">
      <c r="A177">
        <v>34089.49</v>
      </c>
    </row>
    <row r="178" spans="1:1" x14ac:dyDescent="0.2">
      <c r="A178">
        <v>49248.699000000001</v>
      </c>
    </row>
    <row r="179" spans="1:1" x14ac:dyDescent="0.2">
      <c r="A179">
        <v>25806.452000000001</v>
      </c>
    </row>
    <row r="180" spans="1:1" x14ac:dyDescent="0.2">
      <c r="A180">
        <v>33466.805</v>
      </c>
    </row>
    <row r="181" spans="1:1" x14ac:dyDescent="0.2">
      <c r="A181">
        <v>30228.511999999999</v>
      </c>
    </row>
    <row r="182" spans="1:1" x14ac:dyDescent="0.2">
      <c r="A182">
        <v>30246.826000000001</v>
      </c>
    </row>
    <row r="183" spans="1:1" x14ac:dyDescent="0.2">
      <c r="A183">
        <v>49045.578000000001</v>
      </c>
    </row>
    <row r="184" spans="1:1" x14ac:dyDescent="0.2">
      <c r="A184">
        <v>42555.671000000002</v>
      </c>
    </row>
    <row r="185" spans="1:1" x14ac:dyDescent="0.2">
      <c r="A185">
        <v>25127.159</v>
      </c>
    </row>
    <row r="186" spans="1:1" x14ac:dyDescent="0.2">
      <c r="A186">
        <v>38429.968999999997</v>
      </c>
    </row>
    <row r="187" spans="1:1" x14ac:dyDescent="0.2">
      <c r="A187">
        <v>28796.67</v>
      </c>
    </row>
    <row r="188" spans="1:1" x14ac:dyDescent="0.2">
      <c r="A188">
        <v>78130.281000000003</v>
      </c>
    </row>
    <row r="189" spans="1:1" x14ac:dyDescent="0.2">
      <c r="A189">
        <v>25808.116999999998</v>
      </c>
    </row>
    <row r="190" spans="1:1" x14ac:dyDescent="0.2">
      <c r="A190">
        <v>33861.394</v>
      </c>
    </row>
    <row r="191" spans="1:1" x14ac:dyDescent="0.2">
      <c r="A191">
        <v>56954.006000000001</v>
      </c>
    </row>
    <row r="192" spans="1:1" x14ac:dyDescent="0.2">
      <c r="A192">
        <v>23382.31</v>
      </c>
    </row>
    <row r="193" spans="1:1" x14ac:dyDescent="0.2">
      <c r="A193">
        <v>44190.635000000002</v>
      </c>
    </row>
    <row r="194" spans="1:1" x14ac:dyDescent="0.2">
      <c r="A194">
        <v>31110.925999999999</v>
      </c>
    </row>
    <row r="195" spans="1:1" x14ac:dyDescent="0.2">
      <c r="A195">
        <v>40166.493000000002</v>
      </c>
    </row>
    <row r="196" spans="1:1" x14ac:dyDescent="0.2">
      <c r="A196">
        <v>74748.803</v>
      </c>
    </row>
    <row r="197" spans="1:1" x14ac:dyDescent="0.2">
      <c r="A197">
        <v>61386.055999999997</v>
      </c>
    </row>
    <row r="198" spans="1:1" x14ac:dyDescent="0.2">
      <c r="A198">
        <v>122274.298</v>
      </c>
    </row>
    <row r="199" spans="1:1" x14ac:dyDescent="0.2">
      <c r="A199">
        <v>795634.54700000002</v>
      </c>
    </row>
    <row r="200" spans="1:1" x14ac:dyDescent="0.2">
      <c r="A200">
        <v>530752.13300000003</v>
      </c>
    </row>
    <row r="201" spans="1:1" x14ac:dyDescent="0.2">
      <c r="A201">
        <v>15523.829</v>
      </c>
    </row>
    <row r="202" spans="1:1" x14ac:dyDescent="0.2">
      <c r="A202">
        <v>40392.923999999999</v>
      </c>
    </row>
    <row r="203" spans="1:1" x14ac:dyDescent="0.2">
      <c r="A203">
        <v>46153.59</v>
      </c>
    </row>
    <row r="204" spans="1:1" x14ac:dyDescent="0.2">
      <c r="A204">
        <v>565564.20400000003</v>
      </c>
    </row>
    <row r="205" spans="1:1" x14ac:dyDescent="0.2">
      <c r="A205">
        <v>336089.90600000002</v>
      </c>
    </row>
    <row r="206" spans="1:1" x14ac:dyDescent="0.2">
      <c r="A206">
        <v>329886.36800000002</v>
      </c>
    </row>
    <row r="207" spans="1:1" x14ac:dyDescent="0.2">
      <c r="A207">
        <v>1266788.7620000001</v>
      </c>
    </row>
    <row r="208" spans="1:1" x14ac:dyDescent="0.2">
      <c r="A208">
        <v>1395128.4080000001</v>
      </c>
    </row>
    <row r="209" spans="1:1" x14ac:dyDescent="0.2">
      <c r="A209">
        <v>236393.75700000001</v>
      </c>
    </row>
    <row r="210" spans="1:1" x14ac:dyDescent="0.2">
      <c r="A210">
        <v>218926.951</v>
      </c>
    </row>
    <row r="211" spans="1:1" x14ac:dyDescent="0.2">
      <c r="A211">
        <v>263746.93</v>
      </c>
    </row>
    <row r="212" spans="1:1" x14ac:dyDescent="0.2">
      <c r="A212">
        <v>329072.21600000001</v>
      </c>
    </row>
    <row r="213" spans="1:1" x14ac:dyDescent="0.2">
      <c r="A213">
        <v>268690.114</v>
      </c>
    </row>
    <row r="214" spans="1:1" x14ac:dyDescent="0.2">
      <c r="A214">
        <v>367295.734</v>
      </c>
    </row>
    <row r="215" spans="1:1" x14ac:dyDescent="0.2">
      <c r="A215">
        <v>508858.27299999999</v>
      </c>
    </row>
    <row r="216" spans="1:1" x14ac:dyDescent="0.2">
      <c r="A216">
        <v>32780.853000000003</v>
      </c>
    </row>
    <row r="217" spans="1:1" x14ac:dyDescent="0.2">
      <c r="A217">
        <v>24720.916000000001</v>
      </c>
    </row>
    <row r="218" spans="1:1" x14ac:dyDescent="0.2">
      <c r="A218">
        <v>961333.61100000003</v>
      </c>
    </row>
    <row r="219" spans="1:1" x14ac:dyDescent="0.2">
      <c r="A219">
        <v>506798.75099999999</v>
      </c>
    </row>
    <row r="220" spans="1:1" x14ac:dyDescent="0.2">
      <c r="A220">
        <v>75541.311000000002</v>
      </c>
    </row>
    <row r="221" spans="1:1" x14ac:dyDescent="0.2">
      <c r="A221">
        <v>29950.468000000001</v>
      </c>
    </row>
    <row r="222" spans="1:1" x14ac:dyDescent="0.2">
      <c r="A222">
        <v>245933.81899999999</v>
      </c>
    </row>
    <row r="223" spans="1:1" x14ac:dyDescent="0.2">
      <c r="A223">
        <v>93727.366999999998</v>
      </c>
    </row>
    <row r="224" spans="1:1" x14ac:dyDescent="0.2">
      <c r="A224">
        <v>133724.03700000001</v>
      </c>
    </row>
    <row r="225" spans="1:1" x14ac:dyDescent="0.2">
      <c r="A225">
        <v>100661.811</v>
      </c>
    </row>
    <row r="226" spans="1:1" x14ac:dyDescent="0.2">
      <c r="A226">
        <v>46418.313999999998</v>
      </c>
    </row>
    <row r="227" spans="1:1" x14ac:dyDescent="0.2">
      <c r="A227">
        <v>61094.692999999999</v>
      </c>
    </row>
    <row r="228" spans="1:1" x14ac:dyDescent="0.2">
      <c r="A228">
        <v>120900.728</v>
      </c>
    </row>
    <row r="229" spans="1:1" x14ac:dyDescent="0.2">
      <c r="A229">
        <v>14195.213</v>
      </c>
    </row>
    <row r="230" spans="1:1" x14ac:dyDescent="0.2">
      <c r="A230">
        <v>51411.446000000004</v>
      </c>
    </row>
    <row r="231" spans="1:1" x14ac:dyDescent="0.2">
      <c r="A231">
        <v>142982.726</v>
      </c>
    </row>
    <row r="232" spans="1:1" x14ac:dyDescent="0.2">
      <c r="A232">
        <v>32051.613000000001</v>
      </c>
    </row>
    <row r="233" spans="1:1" x14ac:dyDescent="0.2">
      <c r="A233">
        <v>100711.75900000001</v>
      </c>
    </row>
    <row r="234" spans="1:1" x14ac:dyDescent="0.2">
      <c r="A234">
        <v>40289.697999999997</v>
      </c>
    </row>
    <row r="235" spans="1:1" x14ac:dyDescent="0.2">
      <c r="A235">
        <v>68412.070999999996</v>
      </c>
    </row>
  </sheetData>
  <phoneticPr fontId="2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6202C-C7CB-5345-90CF-80F317536889}">
  <dimension ref="A1:W244"/>
  <sheetViews>
    <sheetView tabSelected="1" workbookViewId="0">
      <selection activeCell="N25" sqref="N25"/>
    </sheetView>
  </sheetViews>
  <sheetFormatPr baseColWidth="10" defaultRowHeight="16" x14ac:dyDescent="0.2"/>
  <cols>
    <col min="1" max="1" width="14" customWidth="1"/>
  </cols>
  <sheetData>
    <row r="1" spans="1:23" x14ac:dyDescent="0.2">
      <c r="A1" s="17" t="s">
        <v>72</v>
      </c>
    </row>
    <row r="3" spans="1:23" x14ac:dyDescent="0.2">
      <c r="A3" s="17" t="s">
        <v>73</v>
      </c>
      <c r="G3" s="17" t="s">
        <v>74</v>
      </c>
    </row>
    <row r="4" spans="1:23" x14ac:dyDescent="0.2">
      <c r="A4" s="20" t="s">
        <v>75</v>
      </c>
      <c r="B4" s="20" t="s">
        <v>76</v>
      </c>
      <c r="C4" s="20" t="s">
        <v>77</v>
      </c>
      <c r="D4" s="20" t="s">
        <v>78</v>
      </c>
      <c r="E4" s="20" t="s">
        <v>79</v>
      </c>
      <c r="F4">
        <v>2.4</v>
      </c>
      <c r="G4" s="20" t="s">
        <v>75</v>
      </c>
      <c r="H4" s="20" t="s">
        <v>76</v>
      </c>
      <c r="I4" s="20" t="s">
        <v>77</v>
      </c>
      <c r="J4" s="20" t="s">
        <v>78</v>
      </c>
      <c r="K4" s="20" t="s">
        <v>79</v>
      </c>
      <c r="N4" s="22" t="s">
        <v>80</v>
      </c>
      <c r="O4" s="21"/>
      <c r="Q4" s="22" t="s">
        <v>108</v>
      </c>
      <c r="R4" s="21">
        <v>1</v>
      </c>
      <c r="S4" s="21"/>
      <c r="T4" s="21"/>
      <c r="U4" s="21"/>
      <c r="V4" s="21"/>
      <c r="W4" s="21"/>
    </row>
    <row r="5" spans="1:23" x14ac:dyDescent="0.2">
      <c r="A5" s="18">
        <v>28</v>
      </c>
      <c r="B5" s="18">
        <v>17</v>
      </c>
      <c r="C5" s="18">
        <v>9</v>
      </c>
      <c r="D5" s="18">
        <v>28</v>
      </c>
      <c r="E5">
        <v>22</v>
      </c>
      <c r="G5" s="19">
        <f>A5/$F$4</f>
        <v>11.666666666666668</v>
      </c>
      <c r="H5" s="19">
        <f t="shared" ref="H5:K14" si="0">B5/$F$4</f>
        <v>7.0833333333333339</v>
      </c>
      <c r="I5" s="19">
        <f t="shared" si="0"/>
        <v>3.75</v>
      </c>
      <c r="J5" s="19">
        <f t="shared" si="0"/>
        <v>11.666666666666668</v>
      </c>
      <c r="K5" s="19">
        <f t="shared" si="0"/>
        <v>9.1666666666666679</v>
      </c>
      <c r="N5" s="22" t="s">
        <v>81</v>
      </c>
      <c r="O5" s="21">
        <v>0.19359999999999999</v>
      </c>
      <c r="Q5" s="22" t="s">
        <v>109</v>
      </c>
      <c r="R5" s="21">
        <v>4</v>
      </c>
      <c r="S5" s="21"/>
      <c r="T5" s="21"/>
      <c r="U5" s="21"/>
      <c r="V5" s="21"/>
      <c r="W5" s="21"/>
    </row>
    <row r="6" spans="1:23" x14ac:dyDescent="0.2">
      <c r="A6" s="18">
        <v>9</v>
      </c>
      <c r="B6" s="18">
        <v>12</v>
      </c>
      <c r="C6" s="18">
        <v>29</v>
      </c>
      <c r="D6" s="18">
        <v>29</v>
      </c>
      <c r="E6">
        <v>17</v>
      </c>
      <c r="G6" s="19">
        <f>A6/$F$4</f>
        <v>3.75</v>
      </c>
      <c r="H6" s="19">
        <f t="shared" si="0"/>
        <v>5</v>
      </c>
      <c r="I6" s="19">
        <f t="shared" si="0"/>
        <v>12.083333333333334</v>
      </c>
      <c r="J6" s="19">
        <f t="shared" si="0"/>
        <v>12.083333333333334</v>
      </c>
      <c r="K6" s="19">
        <f t="shared" si="0"/>
        <v>7.0833333333333339</v>
      </c>
      <c r="N6" s="22" t="s">
        <v>82</v>
      </c>
      <c r="O6" s="21" t="s">
        <v>83</v>
      </c>
      <c r="Q6" s="22" t="s">
        <v>110</v>
      </c>
      <c r="R6" s="21">
        <v>0.05</v>
      </c>
      <c r="S6" s="21"/>
      <c r="T6" s="21"/>
      <c r="U6" s="21"/>
      <c r="V6" s="21"/>
      <c r="W6" s="21"/>
    </row>
    <row r="7" spans="1:23" x14ac:dyDescent="0.2">
      <c r="A7" s="18">
        <v>11</v>
      </c>
      <c r="B7" s="18">
        <v>13</v>
      </c>
      <c r="C7" s="18">
        <v>13</v>
      </c>
      <c r="D7" s="18">
        <v>11</v>
      </c>
      <c r="E7">
        <v>7</v>
      </c>
      <c r="G7" s="19">
        <f t="shared" ref="G7:G69" si="1">A7/$F$4</f>
        <v>4.5833333333333339</v>
      </c>
      <c r="H7" s="19">
        <f t="shared" si="0"/>
        <v>5.416666666666667</v>
      </c>
      <c r="I7" s="19">
        <f t="shared" si="0"/>
        <v>5.416666666666667</v>
      </c>
      <c r="J7" s="19">
        <f t="shared" si="0"/>
        <v>4.5833333333333339</v>
      </c>
      <c r="K7" s="19">
        <f t="shared" si="0"/>
        <v>2.916666666666667</v>
      </c>
      <c r="N7" s="22" t="s">
        <v>84</v>
      </c>
      <c r="O7" s="21" t="s">
        <v>85</v>
      </c>
      <c r="Q7" s="22"/>
      <c r="R7" s="21"/>
      <c r="S7" s="21"/>
      <c r="T7" s="21"/>
      <c r="U7" s="21"/>
      <c r="V7" s="21"/>
      <c r="W7" s="21"/>
    </row>
    <row r="8" spans="1:23" x14ac:dyDescent="0.2">
      <c r="A8" s="18">
        <v>7</v>
      </c>
      <c r="B8" s="18">
        <v>10</v>
      </c>
      <c r="C8" s="18">
        <v>18</v>
      </c>
      <c r="D8" s="18">
        <v>10</v>
      </c>
      <c r="E8">
        <v>8</v>
      </c>
      <c r="G8" s="19">
        <f t="shared" si="1"/>
        <v>2.916666666666667</v>
      </c>
      <c r="H8" s="19">
        <f t="shared" si="0"/>
        <v>4.166666666666667</v>
      </c>
      <c r="I8" s="19">
        <f t="shared" si="0"/>
        <v>7.5</v>
      </c>
      <c r="J8" s="19">
        <f t="shared" si="0"/>
        <v>4.166666666666667</v>
      </c>
      <c r="K8" s="19">
        <f t="shared" si="0"/>
        <v>3.3333333333333335</v>
      </c>
      <c r="N8" s="22" t="s">
        <v>86</v>
      </c>
      <c r="O8" s="21" t="s">
        <v>87</v>
      </c>
      <c r="Q8" s="22" t="s">
        <v>93</v>
      </c>
      <c r="R8" s="21" t="s">
        <v>94</v>
      </c>
      <c r="S8" s="21" t="s">
        <v>95</v>
      </c>
      <c r="T8" s="21" t="s">
        <v>96</v>
      </c>
      <c r="U8" s="21" t="s">
        <v>97</v>
      </c>
      <c r="V8" s="21" t="s">
        <v>98</v>
      </c>
      <c r="W8" s="21"/>
    </row>
    <row r="9" spans="1:23" x14ac:dyDescent="0.2">
      <c r="A9" s="18">
        <v>9</v>
      </c>
      <c r="B9" s="18">
        <v>19</v>
      </c>
      <c r="C9" s="18">
        <v>11</v>
      </c>
      <c r="D9" s="18">
        <v>13</v>
      </c>
      <c r="E9">
        <v>17</v>
      </c>
      <c r="G9" s="19">
        <f t="shared" si="1"/>
        <v>3.75</v>
      </c>
      <c r="H9" s="19">
        <f t="shared" si="0"/>
        <v>7.916666666666667</v>
      </c>
      <c r="I9" s="19">
        <f t="shared" si="0"/>
        <v>4.5833333333333339</v>
      </c>
      <c r="J9" s="19">
        <f t="shared" si="0"/>
        <v>5.416666666666667</v>
      </c>
      <c r="K9" s="19">
        <f t="shared" si="0"/>
        <v>7.0833333333333339</v>
      </c>
      <c r="N9" s="22" t="s">
        <v>88</v>
      </c>
      <c r="O9" s="21">
        <v>5</v>
      </c>
      <c r="Q9" s="22" t="s">
        <v>99</v>
      </c>
      <c r="R9" s="21">
        <v>-24.1</v>
      </c>
      <c r="S9" s="21" t="s">
        <v>87</v>
      </c>
      <c r="T9" s="21" t="s">
        <v>85</v>
      </c>
      <c r="U9" s="21">
        <v>0.80659999999999998</v>
      </c>
      <c r="V9" s="21" t="s">
        <v>100</v>
      </c>
      <c r="W9" s="21" t="s">
        <v>76</v>
      </c>
    </row>
    <row r="10" spans="1:23" x14ac:dyDescent="0.2">
      <c r="A10" s="18">
        <v>14</v>
      </c>
      <c r="B10" s="18">
        <v>20</v>
      </c>
      <c r="C10" s="18">
        <v>7</v>
      </c>
      <c r="D10" s="18">
        <v>16</v>
      </c>
      <c r="E10">
        <v>9</v>
      </c>
      <c r="G10" s="19">
        <f t="shared" si="1"/>
        <v>5.8333333333333339</v>
      </c>
      <c r="H10" s="19">
        <f t="shared" si="0"/>
        <v>8.3333333333333339</v>
      </c>
      <c r="I10" s="19">
        <f t="shared" si="0"/>
        <v>2.916666666666667</v>
      </c>
      <c r="J10" s="19">
        <f t="shared" si="0"/>
        <v>6.666666666666667</v>
      </c>
      <c r="K10" s="19">
        <f t="shared" si="0"/>
        <v>3.75</v>
      </c>
      <c r="N10" s="22" t="s">
        <v>89</v>
      </c>
      <c r="O10" s="21">
        <v>6.0759999999999996</v>
      </c>
      <c r="Q10" s="22" t="s">
        <v>101</v>
      </c>
      <c r="R10" s="21">
        <v>-43.58</v>
      </c>
      <c r="S10" s="21" t="s">
        <v>87</v>
      </c>
      <c r="T10" s="21" t="s">
        <v>85</v>
      </c>
      <c r="U10" s="21">
        <v>6.83E-2</v>
      </c>
      <c r="V10" s="21" t="s">
        <v>102</v>
      </c>
      <c r="W10" s="21" t="s">
        <v>77</v>
      </c>
    </row>
    <row r="11" spans="1:23" x14ac:dyDescent="0.2">
      <c r="A11" s="18">
        <v>18</v>
      </c>
      <c r="B11" s="18">
        <v>13</v>
      </c>
      <c r="C11" s="18">
        <v>31</v>
      </c>
      <c r="D11" s="18">
        <v>8</v>
      </c>
      <c r="E11">
        <v>13</v>
      </c>
      <c r="G11" s="19">
        <f t="shared" si="1"/>
        <v>7.5</v>
      </c>
      <c r="H11" s="19">
        <f t="shared" si="0"/>
        <v>5.416666666666667</v>
      </c>
      <c r="I11" s="19">
        <f t="shared" si="0"/>
        <v>12.916666666666668</v>
      </c>
      <c r="J11" s="19">
        <f t="shared" si="0"/>
        <v>3.3333333333333335</v>
      </c>
      <c r="K11" s="19">
        <f t="shared" si="0"/>
        <v>5.416666666666667</v>
      </c>
      <c r="N11" s="22"/>
      <c r="O11" s="21"/>
      <c r="Q11" s="22" t="s">
        <v>103</v>
      </c>
      <c r="R11" s="21">
        <v>-34.549999999999997</v>
      </c>
      <c r="S11" s="21" t="s">
        <v>87</v>
      </c>
      <c r="T11" s="21" t="s">
        <v>85</v>
      </c>
      <c r="U11" s="21">
        <v>0.46870000000000001</v>
      </c>
      <c r="V11" s="21" t="s">
        <v>104</v>
      </c>
      <c r="W11" s="21" t="s">
        <v>78</v>
      </c>
    </row>
    <row r="12" spans="1:23" x14ac:dyDescent="0.2">
      <c r="A12" s="18">
        <v>16</v>
      </c>
      <c r="B12" s="18">
        <v>18</v>
      </c>
      <c r="C12" s="18">
        <v>7</v>
      </c>
      <c r="D12" s="18">
        <v>14</v>
      </c>
      <c r="E12">
        <v>32</v>
      </c>
      <c r="G12" s="19">
        <f t="shared" si="1"/>
        <v>6.666666666666667</v>
      </c>
      <c r="H12" s="19">
        <f t="shared" si="0"/>
        <v>7.5</v>
      </c>
      <c r="I12" s="19">
        <f t="shared" si="0"/>
        <v>2.916666666666667</v>
      </c>
      <c r="J12" s="19">
        <f t="shared" si="0"/>
        <v>5.8333333333333339</v>
      </c>
      <c r="K12" s="19">
        <f t="shared" si="0"/>
        <v>13.333333333333334</v>
      </c>
      <c r="N12" s="22" t="s">
        <v>90</v>
      </c>
      <c r="O12" s="21"/>
      <c r="Q12" s="22" t="s">
        <v>105</v>
      </c>
      <c r="R12" s="21">
        <v>-34.79</v>
      </c>
      <c r="S12" s="21" t="s">
        <v>87</v>
      </c>
      <c r="T12" s="21" t="s">
        <v>85</v>
      </c>
      <c r="U12" s="21" t="s">
        <v>106</v>
      </c>
      <c r="V12" s="21" t="s">
        <v>107</v>
      </c>
      <c r="W12" s="21" t="s">
        <v>79</v>
      </c>
    </row>
    <row r="13" spans="1:23" x14ac:dyDescent="0.2">
      <c r="A13" s="18">
        <v>1</v>
      </c>
      <c r="B13" s="18">
        <v>22</v>
      </c>
      <c r="C13" s="18">
        <v>4</v>
      </c>
      <c r="D13" s="18">
        <v>12</v>
      </c>
      <c r="E13">
        <v>19</v>
      </c>
      <c r="G13" s="19">
        <f t="shared" si="1"/>
        <v>0.41666666666666669</v>
      </c>
      <c r="H13" s="19">
        <f t="shared" si="0"/>
        <v>9.1666666666666679</v>
      </c>
      <c r="I13" s="19">
        <f t="shared" si="0"/>
        <v>1.6666666666666667</v>
      </c>
      <c r="J13" s="19">
        <f t="shared" si="0"/>
        <v>5</v>
      </c>
      <c r="K13" s="19">
        <f t="shared" si="0"/>
        <v>7.916666666666667</v>
      </c>
      <c r="N13" s="22" t="s">
        <v>91</v>
      </c>
      <c r="O13" s="21">
        <v>5</v>
      </c>
      <c r="Q13" s="22"/>
      <c r="R13" s="21"/>
      <c r="S13" s="21"/>
      <c r="T13" s="21"/>
      <c r="U13" s="21"/>
      <c r="V13" s="21"/>
      <c r="W13" s="21"/>
    </row>
    <row r="14" spans="1:23" x14ac:dyDescent="0.2">
      <c r="A14" s="18">
        <v>22</v>
      </c>
      <c r="B14" s="18">
        <v>10</v>
      </c>
      <c r="C14" s="18">
        <v>7</v>
      </c>
      <c r="D14" s="18">
        <v>63</v>
      </c>
      <c r="E14">
        <v>25</v>
      </c>
      <c r="G14" s="19">
        <f t="shared" si="1"/>
        <v>9.1666666666666679</v>
      </c>
      <c r="H14" s="19">
        <f t="shared" si="0"/>
        <v>4.166666666666667</v>
      </c>
      <c r="I14" s="19">
        <f t="shared" si="0"/>
        <v>2.916666666666667</v>
      </c>
      <c r="J14" s="19">
        <f t="shared" si="0"/>
        <v>26.25</v>
      </c>
      <c r="K14" s="19">
        <f t="shared" si="0"/>
        <v>10.416666666666668</v>
      </c>
      <c r="N14" s="22" t="s">
        <v>92</v>
      </c>
      <c r="O14" s="21">
        <v>566</v>
      </c>
      <c r="Q14" s="22" t="s">
        <v>111</v>
      </c>
      <c r="R14" s="21" t="s">
        <v>112</v>
      </c>
      <c r="S14" s="21" t="s">
        <v>113</v>
      </c>
      <c r="T14" s="21" t="s">
        <v>94</v>
      </c>
      <c r="U14" s="21" t="s">
        <v>114</v>
      </c>
      <c r="V14" s="21" t="s">
        <v>115</v>
      </c>
      <c r="W14" s="21" t="s">
        <v>116</v>
      </c>
    </row>
    <row r="15" spans="1:23" x14ac:dyDescent="0.2">
      <c r="A15" s="18">
        <v>17</v>
      </c>
      <c r="B15" s="18">
        <v>154</v>
      </c>
      <c r="C15" s="18">
        <v>11</v>
      </c>
      <c r="D15" s="18">
        <v>78</v>
      </c>
      <c r="E15">
        <v>22</v>
      </c>
      <c r="G15" s="19">
        <f t="shared" si="1"/>
        <v>7.0833333333333339</v>
      </c>
      <c r="H15" s="19">
        <f t="shared" ref="H15:H78" si="2">B18/$F$4</f>
        <v>0.41666666666666669</v>
      </c>
      <c r="I15" s="19">
        <f>C15/$F$4</f>
        <v>4.5833333333333339</v>
      </c>
      <c r="J15" s="19">
        <f>D15/$F$4</f>
        <v>32.5</v>
      </c>
      <c r="K15" s="19">
        <f>E15/$F$4</f>
        <v>9.1666666666666679</v>
      </c>
      <c r="Q15" s="22" t="s">
        <v>99</v>
      </c>
      <c r="R15" s="21">
        <v>258.3</v>
      </c>
      <c r="S15" s="21">
        <v>282.39999999999998</v>
      </c>
      <c r="T15" s="21">
        <v>-24.1</v>
      </c>
      <c r="U15" s="21">
        <v>152</v>
      </c>
      <c r="V15" s="21">
        <v>148</v>
      </c>
      <c r="W15" s="21">
        <v>1.2769999999999999</v>
      </c>
    </row>
    <row r="16" spans="1:23" x14ac:dyDescent="0.2">
      <c r="A16" s="18">
        <v>7</v>
      </c>
      <c r="B16" s="18">
        <v>175</v>
      </c>
      <c r="C16" s="18">
        <v>11</v>
      </c>
      <c r="D16" s="18">
        <v>71</v>
      </c>
      <c r="E16" s="18"/>
      <c r="G16" s="19">
        <f t="shared" si="1"/>
        <v>2.916666666666667</v>
      </c>
      <c r="H16" s="19">
        <f t="shared" si="2"/>
        <v>2.0833333333333335</v>
      </c>
      <c r="I16" s="19">
        <f t="shared" ref="I16:J47" si="3">C16/$F$4</f>
        <v>4.5833333333333339</v>
      </c>
      <c r="J16" s="19">
        <f t="shared" si="3"/>
        <v>29.583333333333336</v>
      </c>
      <c r="K16" s="19"/>
      <c r="Q16" s="22" t="s">
        <v>101</v>
      </c>
      <c r="R16" s="21">
        <v>258.3</v>
      </c>
      <c r="S16" s="21">
        <v>301.8</v>
      </c>
      <c r="T16" s="21">
        <v>-43.58</v>
      </c>
      <c r="U16" s="21">
        <v>152</v>
      </c>
      <c r="V16" s="21">
        <v>169</v>
      </c>
      <c r="W16" s="21">
        <v>2.3849999999999998</v>
      </c>
    </row>
    <row r="17" spans="1:23" x14ac:dyDescent="0.2">
      <c r="A17" s="18">
        <v>4</v>
      </c>
      <c r="B17" s="18">
        <v>171</v>
      </c>
      <c r="C17" s="18">
        <v>12</v>
      </c>
      <c r="D17" s="18">
        <v>20</v>
      </c>
      <c r="E17" s="18"/>
      <c r="G17" s="19">
        <f t="shared" si="1"/>
        <v>1.6666666666666667</v>
      </c>
      <c r="H17" s="19">
        <f t="shared" si="2"/>
        <v>5.8333333333333339</v>
      </c>
      <c r="I17" s="19">
        <f t="shared" si="3"/>
        <v>5</v>
      </c>
      <c r="J17" s="19">
        <f t="shared" si="3"/>
        <v>8.3333333333333339</v>
      </c>
      <c r="K17" s="19"/>
      <c r="Q17" s="22" t="s">
        <v>103</v>
      </c>
      <c r="R17" s="21">
        <v>258.3</v>
      </c>
      <c r="S17" s="21">
        <v>292.8</v>
      </c>
      <c r="T17" s="21">
        <v>-34.549999999999997</v>
      </c>
      <c r="U17" s="21">
        <v>152</v>
      </c>
      <c r="V17" s="21">
        <v>86</v>
      </c>
      <c r="W17" s="21">
        <v>1.5669999999999999</v>
      </c>
    </row>
    <row r="18" spans="1:23" x14ac:dyDescent="0.2">
      <c r="A18" s="18">
        <v>11</v>
      </c>
      <c r="B18" s="18">
        <v>1</v>
      </c>
      <c r="C18" s="18">
        <v>9</v>
      </c>
      <c r="D18" s="18">
        <v>11</v>
      </c>
      <c r="E18" s="18"/>
      <c r="G18" s="19">
        <f t="shared" si="1"/>
        <v>4.5833333333333339</v>
      </c>
      <c r="H18" s="19">
        <f t="shared" si="2"/>
        <v>3.3333333333333335</v>
      </c>
      <c r="I18" s="19">
        <f t="shared" si="3"/>
        <v>3.75</v>
      </c>
      <c r="J18" s="19">
        <f t="shared" si="3"/>
        <v>4.5833333333333339</v>
      </c>
      <c r="K18" s="19"/>
      <c r="Q18" s="22" t="s">
        <v>105</v>
      </c>
      <c r="R18" s="21">
        <v>258.3</v>
      </c>
      <c r="S18" s="21">
        <v>293</v>
      </c>
      <c r="T18" s="21">
        <v>-34.79</v>
      </c>
      <c r="U18" s="21">
        <v>152</v>
      </c>
      <c r="V18" s="21">
        <v>11</v>
      </c>
      <c r="W18" s="21">
        <v>0.68159999999999998</v>
      </c>
    </row>
    <row r="19" spans="1:23" x14ac:dyDescent="0.2">
      <c r="A19" s="18">
        <v>9</v>
      </c>
      <c r="B19" s="18">
        <v>5</v>
      </c>
      <c r="C19" s="18">
        <v>8</v>
      </c>
      <c r="D19" s="18">
        <v>18</v>
      </c>
      <c r="E19" s="18"/>
      <c r="G19" s="19">
        <f t="shared" si="1"/>
        <v>3.75</v>
      </c>
      <c r="H19" s="19">
        <f t="shared" si="2"/>
        <v>0.83333333333333337</v>
      </c>
      <c r="I19" s="19">
        <f t="shared" si="3"/>
        <v>3.3333333333333335</v>
      </c>
      <c r="J19" s="19">
        <f t="shared" si="3"/>
        <v>7.5</v>
      </c>
      <c r="K19" s="19"/>
    </row>
    <row r="20" spans="1:23" x14ac:dyDescent="0.2">
      <c r="A20" s="18">
        <v>21</v>
      </c>
      <c r="B20" s="18">
        <v>14</v>
      </c>
      <c r="C20" s="18">
        <v>30</v>
      </c>
      <c r="D20" s="18">
        <v>7</v>
      </c>
      <c r="E20" s="18"/>
      <c r="G20" s="19">
        <f t="shared" si="1"/>
        <v>8.75</v>
      </c>
      <c r="H20" s="19">
        <f t="shared" si="2"/>
        <v>2.5</v>
      </c>
      <c r="I20" s="19">
        <f t="shared" si="3"/>
        <v>12.5</v>
      </c>
      <c r="J20" s="19">
        <f t="shared" si="3"/>
        <v>2.916666666666667</v>
      </c>
      <c r="K20" s="19"/>
    </row>
    <row r="21" spans="1:23" x14ac:dyDescent="0.2">
      <c r="A21" s="18">
        <v>16</v>
      </c>
      <c r="B21" s="18">
        <v>8</v>
      </c>
      <c r="C21" s="18">
        <v>26</v>
      </c>
      <c r="D21" s="18">
        <v>6</v>
      </c>
      <c r="E21" s="18"/>
      <c r="G21" s="19">
        <f t="shared" si="1"/>
        <v>6.666666666666667</v>
      </c>
      <c r="H21" s="19">
        <f t="shared" si="2"/>
        <v>1.25</v>
      </c>
      <c r="I21" s="19">
        <f t="shared" si="3"/>
        <v>10.833333333333334</v>
      </c>
      <c r="J21" s="19">
        <f t="shared" si="3"/>
        <v>2.5</v>
      </c>
      <c r="K21" s="19"/>
    </row>
    <row r="22" spans="1:23" x14ac:dyDescent="0.2">
      <c r="A22" s="18">
        <v>13</v>
      </c>
      <c r="B22" s="18">
        <v>2</v>
      </c>
      <c r="C22" s="18">
        <v>86</v>
      </c>
      <c r="D22" s="18">
        <v>4</v>
      </c>
      <c r="E22" s="18"/>
      <c r="G22" s="19">
        <f t="shared" si="1"/>
        <v>5.416666666666667</v>
      </c>
      <c r="H22" s="19">
        <f t="shared" si="2"/>
        <v>2.916666666666667</v>
      </c>
      <c r="I22" s="19">
        <f t="shared" si="3"/>
        <v>35.833333333333336</v>
      </c>
      <c r="J22" s="19">
        <f t="shared" si="3"/>
        <v>1.6666666666666667</v>
      </c>
      <c r="K22" s="19"/>
    </row>
    <row r="23" spans="1:23" x14ac:dyDescent="0.2">
      <c r="A23" s="18">
        <v>15</v>
      </c>
      <c r="B23" s="18">
        <v>6</v>
      </c>
      <c r="C23" s="18">
        <v>58</v>
      </c>
      <c r="D23" s="18">
        <v>37</v>
      </c>
      <c r="E23" s="18"/>
      <c r="G23" s="19">
        <f t="shared" si="1"/>
        <v>6.25</v>
      </c>
      <c r="H23" s="19">
        <f t="shared" si="2"/>
        <v>2.5</v>
      </c>
      <c r="I23" s="19">
        <f t="shared" si="3"/>
        <v>24.166666666666668</v>
      </c>
      <c r="J23" s="19">
        <f t="shared" si="3"/>
        <v>15.416666666666668</v>
      </c>
      <c r="K23" s="19"/>
    </row>
    <row r="24" spans="1:23" x14ac:dyDescent="0.2">
      <c r="A24" s="18">
        <v>33</v>
      </c>
      <c r="B24" s="18">
        <v>3</v>
      </c>
      <c r="C24" s="18">
        <v>66</v>
      </c>
      <c r="D24" s="18">
        <v>23</v>
      </c>
      <c r="E24" s="18"/>
      <c r="G24" s="19">
        <f t="shared" si="1"/>
        <v>13.75</v>
      </c>
      <c r="H24" s="19">
        <f t="shared" si="2"/>
        <v>5</v>
      </c>
      <c r="I24" s="19">
        <f t="shared" si="3"/>
        <v>27.5</v>
      </c>
      <c r="J24" s="19">
        <f t="shared" si="3"/>
        <v>9.5833333333333339</v>
      </c>
      <c r="K24" s="19"/>
    </row>
    <row r="25" spans="1:23" x14ac:dyDescent="0.2">
      <c r="A25" s="18">
        <v>22</v>
      </c>
      <c r="B25" s="18">
        <v>7</v>
      </c>
      <c r="C25" s="18">
        <v>22</v>
      </c>
      <c r="D25" s="18">
        <v>49</v>
      </c>
      <c r="E25" s="18"/>
      <c r="G25" s="19">
        <f t="shared" si="1"/>
        <v>9.1666666666666679</v>
      </c>
      <c r="H25" s="19">
        <f t="shared" si="2"/>
        <v>2.0833333333333335</v>
      </c>
      <c r="I25" s="19">
        <f t="shared" si="3"/>
        <v>9.1666666666666679</v>
      </c>
      <c r="J25" s="19">
        <f t="shared" si="3"/>
        <v>20.416666666666668</v>
      </c>
      <c r="K25" s="19"/>
    </row>
    <row r="26" spans="1:23" x14ac:dyDescent="0.2">
      <c r="A26" s="18">
        <v>15</v>
      </c>
      <c r="B26" s="18">
        <v>6</v>
      </c>
      <c r="C26" s="18">
        <v>19</v>
      </c>
      <c r="D26" s="18">
        <v>41</v>
      </c>
      <c r="E26" s="18"/>
      <c r="G26" s="19">
        <f t="shared" si="1"/>
        <v>6.25</v>
      </c>
      <c r="H26" s="19">
        <f t="shared" si="2"/>
        <v>4.5833333333333339</v>
      </c>
      <c r="I26" s="19">
        <f t="shared" si="3"/>
        <v>7.916666666666667</v>
      </c>
      <c r="J26" s="19">
        <f t="shared" si="3"/>
        <v>17.083333333333336</v>
      </c>
      <c r="K26" s="19"/>
    </row>
    <row r="27" spans="1:23" x14ac:dyDescent="0.2">
      <c r="A27" s="18">
        <v>40</v>
      </c>
      <c r="B27" s="18">
        <v>12</v>
      </c>
      <c r="C27" s="18">
        <v>13</v>
      </c>
      <c r="D27" s="18">
        <v>12</v>
      </c>
      <c r="E27" s="18"/>
      <c r="G27" s="19">
        <f t="shared" si="1"/>
        <v>16.666666666666668</v>
      </c>
      <c r="H27" s="19">
        <f t="shared" si="2"/>
        <v>4.166666666666667</v>
      </c>
      <c r="I27" s="19">
        <f t="shared" si="3"/>
        <v>5.416666666666667</v>
      </c>
      <c r="J27" s="19">
        <f t="shared" si="3"/>
        <v>5</v>
      </c>
      <c r="K27" s="19"/>
    </row>
    <row r="28" spans="1:23" x14ac:dyDescent="0.2">
      <c r="A28" s="18">
        <v>24</v>
      </c>
      <c r="B28" s="18">
        <v>5</v>
      </c>
      <c r="C28" s="18">
        <v>2</v>
      </c>
      <c r="D28" s="18">
        <v>15</v>
      </c>
      <c r="E28" s="18"/>
      <c r="G28" s="19">
        <f t="shared" si="1"/>
        <v>10</v>
      </c>
      <c r="H28" s="19">
        <f t="shared" si="2"/>
        <v>2.0833333333333335</v>
      </c>
      <c r="I28" s="19">
        <f t="shared" si="3"/>
        <v>0.83333333333333337</v>
      </c>
      <c r="J28" s="19">
        <f t="shared" si="3"/>
        <v>6.25</v>
      </c>
      <c r="K28" s="19"/>
    </row>
    <row r="29" spans="1:23" x14ac:dyDescent="0.2">
      <c r="A29" s="18">
        <v>1</v>
      </c>
      <c r="B29" s="18">
        <v>11</v>
      </c>
      <c r="C29" s="18">
        <v>4</v>
      </c>
      <c r="D29" s="18">
        <v>22</v>
      </c>
      <c r="E29" s="18"/>
      <c r="G29" s="19">
        <f t="shared" si="1"/>
        <v>0.41666666666666669</v>
      </c>
      <c r="H29" s="19">
        <f t="shared" si="2"/>
        <v>2.5</v>
      </c>
      <c r="I29" s="19">
        <f t="shared" si="3"/>
        <v>1.6666666666666667</v>
      </c>
      <c r="J29" s="19">
        <f t="shared" si="3"/>
        <v>9.1666666666666679</v>
      </c>
      <c r="K29" s="19"/>
    </row>
    <row r="30" spans="1:23" x14ac:dyDescent="0.2">
      <c r="A30" s="18">
        <v>3</v>
      </c>
      <c r="B30" s="18">
        <v>10</v>
      </c>
      <c r="C30" s="18">
        <v>3</v>
      </c>
      <c r="D30" s="18">
        <v>13</v>
      </c>
      <c r="E30" s="18"/>
      <c r="G30" s="19">
        <f t="shared" si="1"/>
        <v>1.25</v>
      </c>
      <c r="H30" s="19">
        <f t="shared" si="2"/>
        <v>3.75</v>
      </c>
      <c r="I30" s="19">
        <f t="shared" si="3"/>
        <v>1.25</v>
      </c>
      <c r="J30" s="19">
        <f t="shared" si="3"/>
        <v>5.416666666666667</v>
      </c>
      <c r="K30" s="19"/>
    </row>
    <row r="31" spans="1:23" x14ac:dyDescent="0.2">
      <c r="A31" s="18">
        <v>3</v>
      </c>
      <c r="B31" s="18">
        <v>5</v>
      </c>
      <c r="C31" s="18">
        <v>87</v>
      </c>
      <c r="D31" s="18">
        <v>15</v>
      </c>
      <c r="E31" s="18"/>
      <c r="G31" s="19">
        <f t="shared" si="1"/>
        <v>1.25</v>
      </c>
      <c r="H31" s="19">
        <f t="shared" si="2"/>
        <v>6.25</v>
      </c>
      <c r="I31" s="19">
        <f t="shared" si="3"/>
        <v>36.25</v>
      </c>
      <c r="J31" s="19">
        <f t="shared" si="3"/>
        <v>6.25</v>
      </c>
      <c r="K31" s="19"/>
    </row>
    <row r="32" spans="1:23" x14ac:dyDescent="0.2">
      <c r="A32" s="18">
        <v>3</v>
      </c>
      <c r="B32" s="18">
        <v>6</v>
      </c>
      <c r="C32" s="18">
        <v>79</v>
      </c>
      <c r="D32">
        <v>17</v>
      </c>
      <c r="E32" s="18"/>
      <c r="G32" s="19">
        <f t="shared" si="1"/>
        <v>1.25</v>
      </c>
      <c r="H32" s="19">
        <f t="shared" si="2"/>
        <v>4.166666666666667</v>
      </c>
      <c r="I32" s="19">
        <f t="shared" si="3"/>
        <v>32.916666666666671</v>
      </c>
      <c r="J32" s="19">
        <f t="shared" si="3"/>
        <v>7.0833333333333339</v>
      </c>
      <c r="K32" s="19"/>
    </row>
    <row r="33" spans="1:11" x14ac:dyDescent="0.2">
      <c r="A33" s="18">
        <v>7</v>
      </c>
      <c r="B33" s="18">
        <v>9</v>
      </c>
      <c r="C33" s="18">
        <v>89</v>
      </c>
      <c r="D33">
        <v>12</v>
      </c>
      <c r="E33" s="18"/>
      <c r="G33" s="19">
        <f t="shared" si="1"/>
        <v>2.916666666666667</v>
      </c>
      <c r="H33" s="19">
        <f t="shared" si="2"/>
        <v>4.5833333333333339</v>
      </c>
      <c r="I33" s="19">
        <f t="shared" si="3"/>
        <v>37.083333333333336</v>
      </c>
      <c r="J33" s="19">
        <f t="shared" si="3"/>
        <v>5</v>
      </c>
      <c r="K33" s="19"/>
    </row>
    <row r="34" spans="1:11" x14ac:dyDescent="0.2">
      <c r="A34" s="18">
        <v>2</v>
      </c>
      <c r="B34" s="18">
        <v>15</v>
      </c>
      <c r="C34" s="18">
        <v>99</v>
      </c>
      <c r="D34">
        <v>15</v>
      </c>
      <c r="E34" s="18"/>
      <c r="G34" s="19">
        <f t="shared" si="1"/>
        <v>0.83333333333333337</v>
      </c>
      <c r="H34" s="19">
        <f t="shared" si="2"/>
        <v>2.5</v>
      </c>
      <c r="I34" s="19">
        <f t="shared" si="3"/>
        <v>41.25</v>
      </c>
      <c r="J34" s="19">
        <f t="shared" si="3"/>
        <v>6.25</v>
      </c>
      <c r="K34" s="19"/>
    </row>
    <row r="35" spans="1:11" x14ac:dyDescent="0.2">
      <c r="A35" s="18">
        <v>10</v>
      </c>
      <c r="B35" s="18">
        <v>10</v>
      </c>
      <c r="C35" s="18">
        <v>93</v>
      </c>
      <c r="D35">
        <v>20</v>
      </c>
      <c r="E35" s="18"/>
      <c r="G35" s="19">
        <f t="shared" si="1"/>
        <v>4.166666666666667</v>
      </c>
      <c r="H35" s="19">
        <f t="shared" si="2"/>
        <v>2.916666666666667</v>
      </c>
      <c r="I35" s="19">
        <f t="shared" si="3"/>
        <v>38.75</v>
      </c>
      <c r="J35" s="19">
        <f t="shared" si="3"/>
        <v>8.3333333333333339</v>
      </c>
      <c r="K35" s="19"/>
    </row>
    <row r="36" spans="1:11" x14ac:dyDescent="0.2">
      <c r="A36" s="18">
        <v>13</v>
      </c>
      <c r="B36" s="18">
        <v>11</v>
      </c>
      <c r="C36" s="18">
        <v>118</v>
      </c>
      <c r="D36">
        <v>19</v>
      </c>
      <c r="E36" s="18"/>
      <c r="G36" s="19">
        <f t="shared" si="1"/>
        <v>5.416666666666667</v>
      </c>
      <c r="H36" s="19">
        <f t="shared" si="2"/>
        <v>10.833333333333334</v>
      </c>
      <c r="I36" s="19">
        <f t="shared" si="3"/>
        <v>49.166666666666671</v>
      </c>
      <c r="J36" s="19">
        <f t="shared" si="3"/>
        <v>7.916666666666667</v>
      </c>
      <c r="K36" s="19"/>
    </row>
    <row r="37" spans="1:11" x14ac:dyDescent="0.2">
      <c r="A37" s="18">
        <v>9</v>
      </c>
      <c r="B37" s="18">
        <v>6</v>
      </c>
      <c r="C37" s="18">
        <v>50</v>
      </c>
      <c r="D37">
        <v>16</v>
      </c>
      <c r="E37" s="18"/>
      <c r="G37" s="19">
        <f t="shared" si="1"/>
        <v>3.75</v>
      </c>
      <c r="H37" s="19">
        <f t="shared" si="2"/>
        <v>15</v>
      </c>
      <c r="I37" s="19">
        <f t="shared" si="3"/>
        <v>20.833333333333336</v>
      </c>
      <c r="J37" s="19">
        <f t="shared" si="3"/>
        <v>6.666666666666667</v>
      </c>
      <c r="K37" s="19"/>
    </row>
    <row r="38" spans="1:11" x14ac:dyDescent="0.2">
      <c r="A38" s="18">
        <v>69</v>
      </c>
      <c r="B38" s="18">
        <v>7</v>
      </c>
      <c r="C38" s="18">
        <v>52</v>
      </c>
      <c r="D38">
        <v>18</v>
      </c>
      <c r="G38" s="19">
        <f t="shared" si="1"/>
        <v>28.75</v>
      </c>
      <c r="H38" s="19">
        <f t="shared" si="2"/>
        <v>17.916666666666668</v>
      </c>
      <c r="I38" s="19">
        <f t="shared" si="3"/>
        <v>21.666666666666668</v>
      </c>
      <c r="J38" s="19">
        <f t="shared" si="3"/>
        <v>7.5</v>
      </c>
      <c r="K38" s="19"/>
    </row>
    <row r="39" spans="1:11" x14ac:dyDescent="0.2">
      <c r="A39" s="18">
        <v>53</v>
      </c>
      <c r="B39" s="18">
        <v>26</v>
      </c>
      <c r="C39" s="18">
        <v>44</v>
      </c>
      <c r="D39">
        <v>15</v>
      </c>
      <c r="G39" s="19">
        <f t="shared" si="1"/>
        <v>22.083333333333336</v>
      </c>
      <c r="H39" s="19">
        <f t="shared" si="2"/>
        <v>6.25</v>
      </c>
      <c r="I39" s="19">
        <f t="shared" si="3"/>
        <v>18.333333333333336</v>
      </c>
      <c r="J39" s="19">
        <f t="shared" si="3"/>
        <v>6.25</v>
      </c>
      <c r="K39" s="19"/>
    </row>
    <row r="40" spans="1:11" x14ac:dyDescent="0.2">
      <c r="A40" s="18">
        <v>29</v>
      </c>
      <c r="B40" s="18">
        <v>36</v>
      </c>
      <c r="C40" s="18">
        <v>59</v>
      </c>
      <c r="D40">
        <v>9</v>
      </c>
      <c r="G40" s="19">
        <f t="shared" si="1"/>
        <v>12.083333333333334</v>
      </c>
      <c r="H40" s="19">
        <f t="shared" si="2"/>
        <v>7.0833333333333339</v>
      </c>
      <c r="I40" s="19">
        <f t="shared" si="3"/>
        <v>24.583333333333336</v>
      </c>
      <c r="J40" s="19">
        <f t="shared" si="3"/>
        <v>3.75</v>
      </c>
      <c r="K40" s="19"/>
    </row>
    <row r="41" spans="1:11" x14ac:dyDescent="0.2">
      <c r="A41" s="18">
        <v>35</v>
      </c>
      <c r="B41" s="18">
        <v>43</v>
      </c>
      <c r="C41" s="18">
        <v>77</v>
      </c>
      <c r="D41">
        <v>17</v>
      </c>
      <c r="G41" s="19">
        <f t="shared" si="1"/>
        <v>14.583333333333334</v>
      </c>
      <c r="H41" s="19">
        <f t="shared" si="2"/>
        <v>4.5833333333333339</v>
      </c>
      <c r="I41" s="19">
        <f t="shared" si="3"/>
        <v>32.083333333333336</v>
      </c>
      <c r="J41" s="19">
        <f t="shared" si="3"/>
        <v>7.0833333333333339</v>
      </c>
      <c r="K41" s="19"/>
    </row>
    <row r="42" spans="1:11" x14ac:dyDescent="0.2">
      <c r="A42" s="18">
        <v>22</v>
      </c>
      <c r="B42" s="18">
        <v>15</v>
      </c>
      <c r="C42" s="18">
        <v>14</v>
      </c>
      <c r="D42">
        <v>15</v>
      </c>
      <c r="G42" s="19">
        <f t="shared" si="1"/>
        <v>9.1666666666666679</v>
      </c>
      <c r="H42" s="19">
        <f t="shared" si="2"/>
        <v>11.25</v>
      </c>
      <c r="I42" s="19">
        <f t="shared" si="3"/>
        <v>5.8333333333333339</v>
      </c>
      <c r="J42" s="19">
        <f t="shared" si="3"/>
        <v>6.25</v>
      </c>
      <c r="K42" s="19"/>
    </row>
    <row r="43" spans="1:11" x14ac:dyDescent="0.2">
      <c r="A43" s="18">
        <v>31</v>
      </c>
      <c r="B43" s="18">
        <v>17</v>
      </c>
      <c r="C43" s="18">
        <v>16</v>
      </c>
      <c r="D43">
        <v>11</v>
      </c>
      <c r="G43" s="19">
        <f t="shared" si="1"/>
        <v>12.916666666666668</v>
      </c>
      <c r="H43" s="19">
        <f t="shared" si="2"/>
        <v>11.25</v>
      </c>
      <c r="I43" s="19">
        <f t="shared" si="3"/>
        <v>6.666666666666667</v>
      </c>
      <c r="J43" s="19">
        <f t="shared" si="3"/>
        <v>4.5833333333333339</v>
      </c>
      <c r="K43" s="19"/>
    </row>
    <row r="44" spans="1:11" x14ac:dyDescent="0.2">
      <c r="A44" s="18">
        <v>2</v>
      </c>
      <c r="B44" s="18">
        <v>11</v>
      </c>
      <c r="C44" s="18">
        <v>23</v>
      </c>
      <c r="D44">
        <v>12</v>
      </c>
      <c r="G44" s="19">
        <f t="shared" si="1"/>
        <v>0.83333333333333337</v>
      </c>
      <c r="H44" s="19">
        <f t="shared" si="2"/>
        <v>12.916666666666668</v>
      </c>
      <c r="I44" s="19">
        <f t="shared" si="3"/>
        <v>9.5833333333333339</v>
      </c>
      <c r="J44" s="19">
        <f t="shared" si="3"/>
        <v>5</v>
      </c>
      <c r="K44" s="19"/>
    </row>
    <row r="45" spans="1:11" x14ac:dyDescent="0.2">
      <c r="A45" s="18">
        <v>1</v>
      </c>
      <c r="B45" s="18">
        <v>27</v>
      </c>
      <c r="C45" s="18">
        <v>9</v>
      </c>
      <c r="D45">
        <v>5</v>
      </c>
      <c r="G45" s="19">
        <f t="shared" si="1"/>
        <v>0.41666666666666669</v>
      </c>
      <c r="H45" s="19">
        <f t="shared" si="2"/>
        <v>3.3333333333333335</v>
      </c>
      <c r="I45" s="19">
        <f t="shared" si="3"/>
        <v>3.75</v>
      </c>
      <c r="J45" s="19">
        <f t="shared" si="3"/>
        <v>2.0833333333333335</v>
      </c>
      <c r="K45" s="19"/>
    </row>
    <row r="46" spans="1:11" x14ac:dyDescent="0.2">
      <c r="A46" s="18">
        <v>3</v>
      </c>
      <c r="B46" s="18">
        <v>27</v>
      </c>
      <c r="C46" s="18">
        <v>8</v>
      </c>
      <c r="D46">
        <v>3</v>
      </c>
      <c r="G46" s="19">
        <f t="shared" si="1"/>
        <v>1.25</v>
      </c>
      <c r="H46" s="19">
        <f t="shared" si="2"/>
        <v>2.5</v>
      </c>
      <c r="I46" s="19">
        <f t="shared" si="3"/>
        <v>3.3333333333333335</v>
      </c>
      <c r="J46" s="19">
        <f t="shared" si="3"/>
        <v>1.25</v>
      </c>
      <c r="K46" s="19"/>
    </row>
    <row r="47" spans="1:11" x14ac:dyDescent="0.2">
      <c r="A47" s="18">
        <v>8</v>
      </c>
      <c r="B47" s="18">
        <v>31</v>
      </c>
      <c r="C47" s="18">
        <v>9</v>
      </c>
      <c r="D47">
        <v>5</v>
      </c>
      <c r="G47" s="19">
        <f t="shared" si="1"/>
        <v>3.3333333333333335</v>
      </c>
      <c r="H47" s="19">
        <f t="shared" si="2"/>
        <v>2.916666666666667</v>
      </c>
      <c r="I47" s="19">
        <f t="shared" si="3"/>
        <v>3.75</v>
      </c>
      <c r="J47" s="19">
        <f t="shared" si="3"/>
        <v>2.0833333333333335</v>
      </c>
      <c r="K47" s="19"/>
    </row>
    <row r="48" spans="1:11" x14ac:dyDescent="0.2">
      <c r="A48" s="18">
        <v>16</v>
      </c>
      <c r="B48" s="18">
        <v>8</v>
      </c>
      <c r="C48" s="18">
        <v>11</v>
      </c>
      <c r="D48">
        <v>18</v>
      </c>
      <c r="G48" s="19">
        <f t="shared" si="1"/>
        <v>6.666666666666667</v>
      </c>
      <c r="H48" s="19">
        <f t="shared" si="2"/>
        <v>26.666666666666668</v>
      </c>
      <c r="I48" s="19">
        <f t="shared" ref="I48:J79" si="4">C48/$F$4</f>
        <v>4.5833333333333339</v>
      </c>
      <c r="J48" s="19">
        <f t="shared" si="4"/>
        <v>7.5</v>
      </c>
      <c r="K48" s="19"/>
    </row>
    <row r="49" spans="1:11" x14ac:dyDescent="0.2">
      <c r="A49" s="18">
        <v>14</v>
      </c>
      <c r="B49" s="18">
        <v>6</v>
      </c>
      <c r="C49" s="18">
        <v>18</v>
      </c>
      <c r="D49">
        <v>9</v>
      </c>
      <c r="G49" s="19">
        <f t="shared" si="1"/>
        <v>5.8333333333333339</v>
      </c>
      <c r="H49" s="19">
        <f t="shared" si="2"/>
        <v>34.166666666666671</v>
      </c>
      <c r="I49" s="19">
        <f t="shared" si="4"/>
        <v>7.5</v>
      </c>
      <c r="J49" s="19">
        <f t="shared" si="4"/>
        <v>3.75</v>
      </c>
      <c r="K49" s="19"/>
    </row>
    <row r="50" spans="1:11" x14ac:dyDescent="0.2">
      <c r="A50" s="18">
        <v>10</v>
      </c>
      <c r="B50" s="18">
        <v>7</v>
      </c>
      <c r="C50" s="18">
        <v>19</v>
      </c>
      <c r="D50">
        <v>16</v>
      </c>
      <c r="G50" s="19">
        <f t="shared" si="1"/>
        <v>4.166666666666667</v>
      </c>
      <c r="H50" s="19">
        <f t="shared" si="2"/>
        <v>17.5</v>
      </c>
      <c r="I50" s="19">
        <f t="shared" si="4"/>
        <v>7.916666666666667</v>
      </c>
      <c r="J50" s="19">
        <f t="shared" si="4"/>
        <v>6.666666666666667</v>
      </c>
      <c r="K50" s="19"/>
    </row>
    <row r="51" spans="1:11" x14ac:dyDescent="0.2">
      <c r="A51" s="18">
        <v>8</v>
      </c>
      <c r="B51" s="18">
        <v>64</v>
      </c>
      <c r="C51" s="18">
        <v>14</v>
      </c>
      <c r="D51">
        <v>10</v>
      </c>
      <c r="G51" s="19">
        <f t="shared" si="1"/>
        <v>3.3333333333333335</v>
      </c>
      <c r="H51" s="19">
        <f t="shared" si="2"/>
        <v>35.833333333333336</v>
      </c>
      <c r="I51" s="19">
        <f t="shared" si="4"/>
        <v>5.8333333333333339</v>
      </c>
      <c r="J51" s="19">
        <f t="shared" si="4"/>
        <v>4.166666666666667</v>
      </c>
      <c r="K51" s="19"/>
    </row>
    <row r="52" spans="1:11" x14ac:dyDescent="0.2">
      <c r="A52" s="18">
        <v>9</v>
      </c>
      <c r="B52" s="18">
        <v>82</v>
      </c>
      <c r="C52" s="18">
        <v>21</v>
      </c>
      <c r="D52">
        <v>15</v>
      </c>
      <c r="G52" s="19">
        <f t="shared" si="1"/>
        <v>3.75</v>
      </c>
      <c r="H52" s="19">
        <f t="shared" si="2"/>
        <v>8.3333333333333339</v>
      </c>
      <c r="I52" s="19">
        <f t="shared" si="4"/>
        <v>8.75</v>
      </c>
      <c r="J52" s="19">
        <f t="shared" si="4"/>
        <v>6.25</v>
      </c>
      <c r="K52" s="19"/>
    </row>
    <row r="53" spans="1:11" x14ac:dyDescent="0.2">
      <c r="A53" s="18">
        <v>4</v>
      </c>
      <c r="B53" s="18">
        <v>42</v>
      </c>
      <c r="C53" s="18">
        <v>45</v>
      </c>
      <c r="D53">
        <v>17</v>
      </c>
      <c r="G53" s="19">
        <f t="shared" si="1"/>
        <v>1.6666666666666667</v>
      </c>
      <c r="H53" s="19">
        <f t="shared" si="2"/>
        <v>9.5833333333333339</v>
      </c>
      <c r="I53" s="19">
        <f t="shared" si="4"/>
        <v>18.75</v>
      </c>
      <c r="J53" s="19">
        <f t="shared" si="4"/>
        <v>7.0833333333333339</v>
      </c>
      <c r="K53" s="19"/>
    </row>
    <row r="54" spans="1:11" x14ac:dyDescent="0.2">
      <c r="A54" s="18">
        <v>2</v>
      </c>
      <c r="B54" s="18">
        <v>86</v>
      </c>
      <c r="C54" s="18">
        <v>47</v>
      </c>
      <c r="D54">
        <v>10</v>
      </c>
      <c r="G54" s="19">
        <f t="shared" si="1"/>
        <v>0.83333333333333337</v>
      </c>
      <c r="H54" s="19">
        <f t="shared" si="2"/>
        <v>6.25</v>
      </c>
      <c r="I54" s="19">
        <f t="shared" si="4"/>
        <v>19.583333333333336</v>
      </c>
      <c r="J54" s="19">
        <f t="shared" si="4"/>
        <v>4.166666666666667</v>
      </c>
      <c r="K54" s="19"/>
    </row>
    <row r="55" spans="1:11" x14ac:dyDescent="0.2">
      <c r="A55" s="18">
        <v>3</v>
      </c>
      <c r="B55" s="18">
        <v>20</v>
      </c>
      <c r="C55" s="18">
        <v>49</v>
      </c>
      <c r="D55">
        <v>16</v>
      </c>
      <c r="G55" s="19">
        <f t="shared" si="1"/>
        <v>1.25</v>
      </c>
      <c r="H55" s="19">
        <f t="shared" si="2"/>
        <v>2.0833333333333335</v>
      </c>
      <c r="I55" s="19">
        <f t="shared" si="4"/>
        <v>20.416666666666668</v>
      </c>
      <c r="J55" s="19">
        <f t="shared" si="4"/>
        <v>6.666666666666667</v>
      </c>
      <c r="K55" s="19"/>
    </row>
    <row r="56" spans="1:11" x14ac:dyDescent="0.2">
      <c r="A56" s="18">
        <v>1</v>
      </c>
      <c r="B56" s="18">
        <v>23</v>
      </c>
      <c r="C56" s="18">
        <v>53</v>
      </c>
      <c r="D56">
        <v>12</v>
      </c>
      <c r="G56" s="19">
        <f t="shared" si="1"/>
        <v>0.41666666666666669</v>
      </c>
      <c r="H56" s="19">
        <f t="shared" si="2"/>
        <v>3.3333333333333335</v>
      </c>
      <c r="I56" s="19">
        <f t="shared" si="4"/>
        <v>22.083333333333336</v>
      </c>
      <c r="J56" s="19">
        <f t="shared" si="4"/>
        <v>5</v>
      </c>
      <c r="K56" s="19"/>
    </row>
    <row r="57" spans="1:11" x14ac:dyDescent="0.2">
      <c r="A57" s="18">
        <v>54</v>
      </c>
      <c r="B57" s="18">
        <v>15</v>
      </c>
      <c r="C57" s="18">
        <v>51</v>
      </c>
      <c r="D57">
        <v>7</v>
      </c>
      <c r="G57" s="19">
        <f t="shared" si="1"/>
        <v>22.5</v>
      </c>
      <c r="H57" s="19">
        <f t="shared" si="2"/>
        <v>3.75</v>
      </c>
      <c r="I57" s="19">
        <f t="shared" si="4"/>
        <v>21.25</v>
      </c>
      <c r="J57" s="19">
        <f t="shared" si="4"/>
        <v>2.916666666666667</v>
      </c>
      <c r="K57" s="19"/>
    </row>
    <row r="58" spans="1:11" x14ac:dyDescent="0.2">
      <c r="A58" s="18">
        <v>40</v>
      </c>
      <c r="B58" s="18">
        <v>5</v>
      </c>
      <c r="C58" s="18">
        <v>52</v>
      </c>
      <c r="D58">
        <v>10</v>
      </c>
      <c r="G58" s="19">
        <f t="shared" si="1"/>
        <v>16.666666666666668</v>
      </c>
      <c r="H58" s="19">
        <f t="shared" si="2"/>
        <v>24.583333333333336</v>
      </c>
      <c r="I58" s="19">
        <f t="shared" si="4"/>
        <v>21.666666666666668</v>
      </c>
      <c r="J58" s="19">
        <f t="shared" si="4"/>
        <v>4.166666666666667</v>
      </c>
      <c r="K58" s="19"/>
    </row>
    <row r="59" spans="1:11" x14ac:dyDescent="0.2">
      <c r="A59" s="18">
        <v>56</v>
      </c>
      <c r="B59" s="18">
        <v>8</v>
      </c>
      <c r="C59" s="18">
        <v>10</v>
      </c>
      <c r="D59">
        <v>11</v>
      </c>
      <c r="G59" s="19">
        <f t="shared" si="1"/>
        <v>23.333333333333336</v>
      </c>
      <c r="H59" s="19">
        <f t="shared" si="2"/>
        <v>26.666666666666668</v>
      </c>
      <c r="I59" s="19">
        <f t="shared" si="4"/>
        <v>4.166666666666667</v>
      </c>
      <c r="J59" s="19">
        <f t="shared" si="4"/>
        <v>4.5833333333333339</v>
      </c>
      <c r="K59" s="19"/>
    </row>
    <row r="60" spans="1:11" x14ac:dyDescent="0.2">
      <c r="A60" s="18">
        <v>6</v>
      </c>
      <c r="B60" s="18">
        <v>9</v>
      </c>
      <c r="C60" s="18">
        <v>11</v>
      </c>
      <c r="D60">
        <v>25</v>
      </c>
      <c r="G60" s="19">
        <f t="shared" si="1"/>
        <v>2.5</v>
      </c>
      <c r="H60" s="19">
        <f t="shared" si="2"/>
        <v>20</v>
      </c>
      <c r="I60" s="19">
        <f t="shared" si="4"/>
        <v>4.5833333333333339</v>
      </c>
      <c r="J60" s="19">
        <f t="shared" si="4"/>
        <v>10.416666666666668</v>
      </c>
      <c r="K60" s="19"/>
    </row>
    <row r="61" spans="1:11" x14ac:dyDescent="0.2">
      <c r="A61" s="18">
        <v>10</v>
      </c>
      <c r="B61" s="18">
        <v>59</v>
      </c>
      <c r="C61" s="18">
        <v>12</v>
      </c>
      <c r="D61">
        <v>33</v>
      </c>
      <c r="G61" s="19">
        <f t="shared" si="1"/>
        <v>4.166666666666667</v>
      </c>
      <c r="H61" s="19">
        <f t="shared" si="2"/>
        <v>4.5833333333333339</v>
      </c>
      <c r="I61" s="19">
        <f t="shared" si="4"/>
        <v>5</v>
      </c>
      <c r="J61" s="19">
        <f t="shared" si="4"/>
        <v>13.75</v>
      </c>
      <c r="K61" s="19"/>
    </row>
    <row r="62" spans="1:11" x14ac:dyDescent="0.2">
      <c r="A62" s="18">
        <v>13</v>
      </c>
      <c r="B62" s="18">
        <v>64</v>
      </c>
      <c r="C62" s="18">
        <v>9</v>
      </c>
      <c r="D62">
        <v>32</v>
      </c>
      <c r="G62" s="19">
        <f t="shared" si="1"/>
        <v>5.416666666666667</v>
      </c>
      <c r="H62" s="19">
        <f t="shared" si="2"/>
        <v>6.666666666666667</v>
      </c>
      <c r="I62" s="19">
        <f t="shared" si="4"/>
        <v>3.75</v>
      </c>
      <c r="J62" s="19">
        <f t="shared" si="4"/>
        <v>13.333333333333334</v>
      </c>
      <c r="K62" s="19"/>
    </row>
    <row r="63" spans="1:11" x14ac:dyDescent="0.2">
      <c r="A63" s="18">
        <v>19</v>
      </c>
      <c r="B63" s="18">
        <v>48</v>
      </c>
      <c r="C63" s="18">
        <v>8</v>
      </c>
      <c r="D63">
        <v>23</v>
      </c>
      <c r="G63" s="19">
        <f t="shared" si="1"/>
        <v>7.916666666666667</v>
      </c>
      <c r="H63" s="19">
        <f t="shared" si="2"/>
        <v>9.1666666666666679</v>
      </c>
      <c r="I63" s="19">
        <f t="shared" si="4"/>
        <v>3.3333333333333335</v>
      </c>
      <c r="J63" s="19">
        <f t="shared" si="4"/>
        <v>9.5833333333333339</v>
      </c>
      <c r="K63" s="19"/>
    </row>
    <row r="64" spans="1:11" x14ac:dyDescent="0.2">
      <c r="A64" s="18">
        <v>22</v>
      </c>
      <c r="B64" s="18">
        <v>11</v>
      </c>
      <c r="C64" s="18">
        <v>21</v>
      </c>
      <c r="D64">
        <v>20</v>
      </c>
      <c r="G64" s="19">
        <f t="shared" si="1"/>
        <v>9.1666666666666679</v>
      </c>
      <c r="H64" s="19">
        <f t="shared" si="2"/>
        <v>7.5</v>
      </c>
      <c r="I64" s="19">
        <f t="shared" si="4"/>
        <v>8.75</v>
      </c>
      <c r="J64" s="19">
        <f t="shared" si="4"/>
        <v>8.3333333333333339</v>
      </c>
      <c r="K64" s="19"/>
    </row>
    <row r="65" spans="1:11" x14ac:dyDescent="0.2">
      <c r="A65" s="18">
        <v>15</v>
      </c>
      <c r="B65" s="18">
        <v>16</v>
      </c>
      <c r="C65" s="18">
        <v>14</v>
      </c>
      <c r="D65">
        <v>25</v>
      </c>
      <c r="G65" s="19">
        <f t="shared" si="1"/>
        <v>6.25</v>
      </c>
      <c r="H65" s="19">
        <f t="shared" si="2"/>
        <v>7.916666666666667</v>
      </c>
      <c r="I65" s="19">
        <f t="shared" si="4"/>
        <v>5.8333333333333339</v>
      </c>
      <c r="J65" s="19">
        <f t="shared" si="4"/>
        <v>10.416666666666668</v>
      </c>
      <c r="K65" s="19"/>
    </row>
    <row r="66" spans="1:11" x14ac:dyDescent="0.2">
      <c r="A66" s="18">
        <v>18</v>
      </c>
      <c r="B66" s="18">
        <v>22</v>
      </c>
      <c r="C66" s="18">
        <v>20</v>
      </c>
      <c r="D66">
        <v>9</v>
      </c>
      <c r="G66" s="19">
        <f t="shared" si="1"/>
        <v>7.5</v>
      </c>
      <c r="H66" s="19">
        <f t="shared" si="2"/>
        <v>4.5833333333333339</v>
      </c>
      <c r="I66" s="19">
        <f t="shared" si="4"/>
        <v>8.3333333333333339</v>
      </c>
      <c r="J66" s="19">
        <f t="shared" si="4"/>
        <v>3.75</v>
      </c>
      <c r="K66" s="19"/>
    </row>
    <row r="67" spans="1:11" x14ac:dyDescent="0.2">
      <c r="A67" s="18">
        <v>7</v>
      </c>
      <c r="B67" s="18">
        <v>18</v>
      </c>
      <c r="C67" s="18">
        <v>24</v>
      </c>
      <c r="D67">
        <v>12</v>
      </c>
      <c r="G67" s="19">
        <f t="shared" si="1"/>
        <v>2.916666666666667</v>
      </c>
      <c r="H67" s="19">
        <f t="shared" si="2"/>
        <v>2.5</v>
      </c>
      <c r="I67" s="19">
        <f t="shared" si="4"/>
        <v>10</v>
      </c>
      <c r="J67" s="19">
        <f t="shared" si="4"/>
        <v>5</v>
      </c>
      <c r="K67" s="19"/>
    </row>
    <row r="68" spans="1:11" x14ac:dyDescent="0.2">
      <c r="A68" s="18">
        <v>5</v>
      </c>
      <c r="B68" s="18">
        <v>19</v>
      </c>
      <c r="C68" s="18">
        <v>22</v>
      </c>
      <c r="D68">
        <v>22</v>
      </c>
      <c r="G68" s="19">
        <f t="shared" si="1"/>
        <v>2.0833333333333335</v>
      </c>
      <c r="H68" s="19">
        <f t="shared" si="2"/>
        <v>1.25</v>
      </c>
      <c r="I68" s="19">
        <f t="shared" si="4"/>
        <v>9.1666666666666679</v>
      </c>
      <c r="J68" s="19">
        <f t="shared" si="4"/>
        <v>9.1666666666666679</v>
      </c>
      <c r="K68" s="19"/>
    </row>
    <row r="69" spans="1:11" x14ac:dyDescent="0.2">
      <c r="A69" s="18">
        <v>23</v>
      </c>
      <c r="B69" s="18">
        <v>11</v>
      </c>
      <c r="C69" s="18">
        <v>30</v>
      </c>
      <c r="D69">
        <v>13</v>
      </c>
      <c r="G69" s="19">
        <f t="shared" si="1"/>
        <v>9.5833333333333339</v>
      </c>
      <c r="H69" s="19">
        <f t="shared" si="2"/>
        <v>2.0833333333333335</v>
      </c>
      <c r="I69" s="19">
        <f t="shared" si="4"/>
        <v>12.5</v>
      </c>
      <c r="J69" s="19">
        <f t="shared" si="4"/>
        <v>5.416666666666667</v>
      </c>
      <c r="K69" s="19"/>
    </row>
    <row r="70" spans="1:11" x14ac:dyDescent="0.2">
      <c r="A70" s="18">
        <v>18</v>
      </c>
      <c r="B70" s="18">
        <v>6</v>
      </c>
      <c r="C70" s="18">
        <v>30</v>
      </c>
      <c r="D70">
        <v>10</v>
      </c>
      <c r="G70" s="19">
        <f t="shared" ref="G70:G133" si="5">A70/$F$4</f>
        <v>7.5</v>
      </c>
      <c r="H70" s="19">
        <f t="shared" si="2"/>
        <v>11.666666666666668</v>
      </c>
      <c r="I70" s="19">
        <f t="shared" si="4"/>
        <v>12.5</v>
      </c>
      <c r="J70" s="19">
        <f t="shared" si="4"/>
        <v>4.166666666666667</v>
      </c>
      <c r="K70" s="19"/>
    </row>
    <row r="71" spans="1:11" x14ac:dyDescent="0.2">
      <c r="A71" s="18">
        <v>19</v>
      </c>
      <c r="B71" s="18">
        <v>3</v>
      </c>
      <c r="C71" s="18">
        <v>31</v>
      </c>
      <c r="D71">
        <v>26</v>
      </c>
      <c r="G71" s="19">
        <f t="shared" si="5"/>
        <v>7.916666666666667</v>
      </c>
      <c r="H71" s="19">
        <f t="shared" si="2"/>
        <v>12.083333333333334</v>
      </c>
      <c r="I71" s="19">
        <f t="shared" si="4"/>
        <v>12.916666666666668</v>
      </c>
      <c r="J71" s="19">
        <f t="shared" si="4"/>
        <v>10.833333333333334</v>
      </c>
      <c r="K71" s="19"/>
    </row>
    <row r="72" spans="1:11" x14ac:dyDescent="0.2">
      <c r="A72" s="18">
        <v>29</v>
      </c>
      <c r="B72" s="18">
        <v>5</v>
      </c>
      <c r="C72" s="18">
        <v>14</v>
      </c>
      <c r="D72">
        <v>15</v>
      </c>
      <c r="G72" s="19">
        <f t="shared" si="5"/>
        <v>12.083333333333334</v>
      </c>
      <c r="H72" s="19">
        <f t="shared" si="2"/>
        <v>9.1666666666666679</v>
      </c>
      <c r="I72" s="19">
        <f t="shared" si="4"/>
        <v>5.8333333333333339</v>
      </c>
      <c r="J72" s="19">
        <f t="shared" si="4"/>
        <v>6.25</v>
      </c>
      <c r="K72" s="19"/>
    </row>
    <row r="73" spans="1:11" x14ac:dyDescent="0.2">
      <c r="A73" s="18">
        <v>18</v>
      </c>
      <c r="B73" s="18">
        <v>28</v>
      </c>
      <c r="C73" s="18">
        <v>15</v>
      </c>
      <c r="D73">
        <v>18</v>
      </c>
      <c r="G73" s="19">
        <f t="shared" si="5"/>
        <v>7.5</v>
      </c>
      <c r="H73" s="19">
        <f t="shared" si="2"/>
        <v>20.416666666666668</v>
      </c>
      <c r="I73" s="19">
        <f t="shared" si="4"/>
        <v>6.25</v>
      </c>
      <c r="J73" s="19">
        <f t="shared" si="4"/>
        <v>7.5</v>
      </c>
      <c r="K73" s="19"/>
    </row>
    <row r="74" spans="1:11" x14ac:dyDescent="0.2">
      <c r="A74" s="18">
        <v>12</v>
      </c>
      <c r="B74" s="18">
        <v>29</v>
      </c>
      <c r="C74" s="18">
        <v>6</v>
      </c>
      <c r="D74">
        <v>24</v>
      </c>
      <c r="G74" s="19">
        <f t="shared" si="5"/>
        <v>5</v>
      </c>
      <c r="H74" s="19">
        <f t="shared" si="2"/>
        <v>18.333333333333336</v>
      </c>
      <c r="I74" s="19">
        <f t="shared" si="4"/>
        <v>2.5</v>
      </c>
      <c r="J74" s="19">
        <f t="shared" si="4"/>
        <v>10</v>
      </c>
      <c r="K74" s="19"/>
    </row>
    <row r="75" spans="1:11" x14ac:dyDescent="0.2">
      <c r="A75" s="18">
        <v>20</v>
      </c>
      <c r="B75" s="18">
        <v>22</v>
      </c>
      <c r="C75" s="18">
        <v>3</v>
      </c>
      <c r="D75">
        <v>10</v>
      </c>
      <c r="G75" s="19">
        <f t="shared" si="5"/>
        <v>8.3333333333333339</v>
      </c>
      <c r="H75" s="19">
        <f t="shared" si="2"/>
        <v>25.416666666666668</v>
      </c>
      <c r="I75" s="19">
        <f t="shared" si="4"/>
        <v>1.25</v>
      </c>
      <c r="J75" s="19">
        <f t="shared" si="4"/>
        <v>4.166666666666667</v>
      </c>
      <c r="K75" s="19"/>
    </row>
    <row r="76" spans="1:11" x14ac:dyDescent="0.2">
      <c r="A76" s="18">
        <v>18</v>
      </c>
      <c r="B76" s="18">
        <v>49</v>
      </c>
      <c r="C76" s="18">
        <v>5</v>
      </c>
      <c r="D76">
        <v>4</v>
      </c>
      <c r="G76" s="19">
        <f t="shared" si="5"/>
        <v>7.5</v>
      </c>
      <c r="H76" s="19">
        <f t="shared" si="2"/>
        <v>23.75</v>
      </c>
      <c r="I76" s="19">
        <f t="shared" si="4"/>
        <v>2.0833333333333335</v>
      </c>
      <c r="J76" s="19">
        <f t="shared" si="4"/>
        <v>1.6666666666666667</v>
      </c>
      <c r="K76" s="19"/>
    </row>
    <row r="77" spans="1:11" x14ac:dyDescent="0.2">
      <c r="A77" s="18">
        <v>25</v>
      </c>
      <c r="B77" s="18">
        <v>44</v>
      </c>
      <c r="C77" s="18">
        <v>4</v>
      </c>
      <c r="D77">
        <v>15</v>
      </c>
      <c r="G77" s="19">
        <f t="shared" si="5"/>
        <v>10.416666666666668</v>
      </c>
      <c r="H77" s="19">
        <f t="shared" si="2"/>
        <v>16.666666666666668</v>
      </c>
      <c r="I77" s="19">
        <f t="shared" si="4"/>
        <v>1.6666666666666667</v>
      </c>
      <c r="J77" s="19">
        <f t="shared" si="4"/>
        <v>6.25</v>
      </c>
      <c r="K77" s="19"/>
    </row>
    <row r="78" spans="1:11" x14ac:dyDescent="0.2">
      <c r="A78" s="18">
        <v>2</v>
      </c>
      <c r="B78" s="18">
        <v>61</v>
      </c>
      <c r="C78" s="18">
        <v>12</v>
      </c>
      <c r="D78">
        <v>25</v>
      </c>
      <c r="G78" s="19">
        <f t="shared" si="5"/>
        <v>0.83333333333333337</v>
      </c>
      <c r="H78" s="19">
        <f t="shared" si="2"/>
        <v>15</v>
      </c>
      <c r="I78" s="19">
        <f t="shared" si="4"/>
        <v>5</v>
      </c>
      <c r="J78" s="19">
        <f t="shared" si="4"/>
        <v>10.416666666666668</v>
      </c>
      <c r="K78" s="19"/>
    </row>
    <row r="79" spans="1:11" x14ac:dyDescent="0.2">
      <c r="A79" s="18">
        <v>4</v>
      </c>
      <c r="B79" s="18">
        <v>57</v>
      </c>
      <c r="C79" s="18">
        <v>14</v>
      </c>
      <c r="D79">
        <v>30</v>
      </c>
      <c r="G79" s="19">
        <f t="shared" si="5"/>
        <v>1.6666666666666667</v>
      </c>
      <c r="H79" s="19">
        <f t="shared" ref="H79:H142" si="6">B82/$F$4</f>
        <v>3.75</v>
      </c>
      <c r="I79" s="19">
        <f t="shared" si="4"/>
        <v>5.8333333333333339</v>
      </c>
      <c r="J79" s="19">
        <f t="shared" si="4"/>
        <v>12.5</v>
      </c>
      <c r="K79" s="19"/>
    </row>
    <row r="80" spans="1:11" x14ac:dyDescent="0.2">
      <c r="A80" s="18">
        <v>1</v>
      </c>
      <c r="B80" s="18">
        <v>40</v>
      </c>
      <c r="C80" s="18">
        <v>17</v>
      </c>
      <c r="D80">
        <v>29</v>
      </c>
      <c r="G80" s="19">
        <f t="shared" si="5"/>
        <v>0.41666666666666669</v>
      </c>
      <c r="H80" s="19">
        <f t="shared" si="6"/>
        <v>6.25</v>
      </c>
      <c r="I80" s="19">
        <f t="shared" ref="I80:J95" si="7">C80/$F$4</f>
        <v>7.0833333333333339</v>
      </c>
      <c r="J80" s="19">
        <f t="shared" si="7"/>
        <v>12.083333333333334</v>
      </c>
      <c r="K80" s="19"/>
    </row>
    <row r="81" spans="1:11" x14ac:dyDescent="0.2">
      <c r="A81" s="18">
        <v>4</v>
      </c>
      <c r="B81" s="18">
        <v>36</v>
      </c>
      <c r="C81" s="18">
        <v>27</v>
      </c>
      <c r="D81">
        <v>11</v>
      </c>
      <c r="G81" s="19">
        <f t="shared" si="5"/>
        <v>1.6666666666666667</v>
      </c>
      <c r="H81" s="19">
        <f t="shared" si="6"/>
        <v>8.3333333333333339</v>
      </c>
      <c r="I81" s="19">
        <f t="shared" si="7"/>
        <v>11.25</v>
      </c>
      <c r="J81" s="19">
        <f t="shared" si="7"/>
        <v>4.5833333333333339</v>
      </c>
      <c r="K81" s="19"/>
    </row>
    <row r="82" spans="1:11" x14ac:dyDescent="0.2">
      <c r="A82" s="18">
        <v>7</v>
      </c>
      <c r="B82" s="18">
        <v>9</v>
      </c>
      <c r="C82" s="18">
        <v>29</v>
      </c>
      <c r="D82">
        <v>35</v>
      </c>
      <c r="G82" s="19">
        <f t="shared" si="5"/>
        <v>2.916666666666667</v>
      </c>
      <c r="H82" s="19">
        <f t="shared" si="6"/>
        <v>10</v>
      </c>
      <c r="I82" s="19">
        <f t="shared" si="7"/>
        <v>12.083333333333334</v>
      </c>
      <c r="J82" s="19">
        <f t="shared" si="7"/>
        <v>14.583333333333334</v>
      </c>
      <c r="K82" s="19"/>
    </row>
    <row r="83" spans="1:11" x14ac:dyDescent="0.2">
      <c r="A83" s="18">
        <v>16</v>
      </c>
      <c r="B83" s="18">
        <v>15</v>
      </c>
      <c r="C83" s="18">
        <v>37</v>
      </c>
      <c r="D83">
        <v>22</v>
      </c>
      <c r="G83" s="19">
        <f t="shared" si="5"/>
        <v>6.666666666666667</v>
      </c>
      <c r="H83" s="19">
        <f t="shared" si="6"/>
        <v>13.333333333333334</v>
      </c>
      <c r="I83" s="19">
        <f t="shared" si="7"/>
        <v>15.416666666666668</v>
      </c>
      <c r="J83" s="19">
        <f t="shared" si="7"/>
        <v>9.1666666666666679</v>
      </c>
      <c r="K83" s="19"/>
    </row>
    <row r="84" spans="1:11" x14ac:dyDescent="0.2">
      <c r="A84" s="18">
        <v>28</v>
      </c>
      <c r="B84" s="18">
        <v>20</v>
      </c>
      <c r="C84" s="18">
        <v>19</v>
      </c>
      <c r="D84">
        <v>17</v>
      </c>
      <c r="G84" s="19">
        <f t="shared" si="5"/>
        <v>11.666666666666668</v>
      </c>
      <c r="H84" s="19">
        <f t="shared" si="6"/>
        <v>8.3333333333333339</v>
      </c>
      <c r="I84" s="19">
        <f t="shared" si="7"/>
        <v>7.916666666666667</v>
      </c>
      <c r="J84" s="19">
        <f t="shared" si="7"/>
        <v>7.0833333333333339</v>
      </c>
      <c r="K84" s="19"/>
    </row>
    <row r="85" spans="1:11" x14ac:dyDescent="0.2">
      <c r="A85" s="18">
        <v>46</v>
      </c>
      <c r="B85" s="18">
        <v>24</v>
      </c>
      <c r="C85" s="18">
        <v>19</v>
      </c>
      <c r="D85">
        <v>24</v>
      </c>
      <c r="G85" s="19">
        <f t="shared" si="5"/>
        <v>19.166666666666668</v>
      </c>
      <c r="H85" s="19">
        <f t="shared" si="6"/>
        <v>10</v>
      </c>
      <c r="I85" s="19">
        <f t="shared" si="7"/>
        <v>7.916666666666667</v>
      </c>
      <c r="J85" s="19">
        <f t="shared" si="7"/>
        <v>10</v>
      </c>
      <c r="K85" s="19"/>
    </row>
    <row r="86" spans="1:11" x14ac:dyDescent="0.2">
      <c r="A86" s="18">
        <v>45</v>
      </c>
      <c r="B86" s="18">
        <v>32</v>
      </c>
      <c r="C86" s="18">
        <v>12</v>
      </c>
      <c r="D86">
        <v>21</v>
      </c>
      <c r="G86" s="19">
        <f t="shared" si="5"/>
        <v>18.75</v>
      </c>
      <c r="H86" s="19">
        <f t="shared" si="6"/>
        <v>12.916666666666668</v>
      </c>
      <c r="I86" s="19">
        <f t="shared" si="7"/>
        <v>5</v>
      </c>
      <c r="J86" s="19">
        <f t="shared" si="7"/>
        <v>8.75</v>
      </c>
      <c r="K86" s="19"/>
    </row>
    <row r="87" spans="1:11" x14ac:dyDescent="0.2">
      <c r="A87" s="18">
        <v>15</v>
      </c>
      <c r="B87" s="18">
        <v>20</v>
      </c>
      <c r="C87" s="18">
        <v>27</v>
      </c>
      <c r="D87">
        <v>8</v>
      </c>
      <c r="G87" s="19">
        <f t="shared" si="5"/>
        <v>6.25</v>
      </c>
      <c r="H87" s="19">
        <f t="shared" si="6"/>
        <v>10</v>
      </c>
      <c r="I87" s="19">
        <f t="shared" si="7"/>
        <v>11.25</v>
      </c>
      <c r="J87" s="19">
        <f t="shared" si="7"/>
        <v>3.3333333333333335</v>
      </c>
      <c r="K87" s="19"/>
    </row>
    <row r="88" spans="1:11" x14ac:dyDescent="0.2">
      <c r="A88" s="18">
        <v>16</v>
      </c>
      <c r="B88" s="18">
        <v>24</v>
      </c>
      <c r="C88" s="18">
        <v>17</v>
      </c>
      <c r="D88">
        <v>22</v>
      </c>
      <c r="G88" s="19">
        <f t="shared" si="5"/>
        <v>6.666666666666667</v>
      </c>
      <c r="H88" s="19">
        <f t="shared" si="6"/>
        <v>7.916666666666667</v>
      </c>
      <c r="I88" s="19">
        <f t="shared" si="7"/>
        <v>7.0833333333333339</v>
      </c>
      <c r="J88" s="19">
        <f t="shared" si="7"/>
        <v>9.1666666666666679</v>
      </c>
      <c r="K88" s="19"/>
    </row>
    <row r="89" spans="1:11" x14ac:dyDescent="0.2">
      <c r="A89" s="18">
        <v>14</v>
      </c>
      <c r="B89" s="18">
        <v>31</v>
      </c>
      <c r="C89" s="18">
        <v>22</v>
      </c>
      <c r="D89">
        <v>20</v>
      </c>
      <c r="G89" s="19">
        <f t="shared" si="5"/>
        <v>5.8333333333333339</v>
      </c>
      <c r="H89" s="19">
        <f t="shared" si="6"/>
        <v>7.0833333333333339</v>
      </c>
      <c r="I89" s="19">
        <f t="shared" si="7"/>
        <v>9.1666666666666679</v>
      </c>
      <c r="J89" s="19">
        <f t="shared" si="7"/>
        <v>8.3333333333333339</v>
      </c>
      <c r="K89" s="19"/>
    </row>
    <row r="90" spans="1:11" x14ac:dyDescent="0.2">
      <c r="A90" s="18">
        <v>18</v>
      </c>
      <c r="B90" s="18">
        <v>24</v>
      </c>
      <c r="C90" s="18">
        <v>22</v>
      </c>
      <c r="D90">
        <v>25</v>
      </c>
      <c r="G90" s="19">
        <f t="shared" si="5"/>
        <v>7.5</v>
      </c>
      <c r="H90" s="19">
        <f t="shared" si="6"/>
        <v>8.3333333333333339</v>
      </c>
      <c r="I90" s="19">
        <f t="shared" si="7"/>
        <v>9.1666666666666679</v>
      </c>
      <c r="J90" s="19">
        <f t="shared" si="7"/>
        <v>10.416666666666668</v>
      </c>
      <c r="K90" s="19"/>
    </row>
    <row r="91" spans="1:11" x14ac:dyDescent="0.2">
      <c r="A91" s="18">
        <v>22</v>
      </c>
      <c r="B91" s="18">
        <v>19</v>
      </c>
      <c r="C91" s="18">
        <v>23</v>
      </c>
      <c r="G91" s="19">
        <f t="shared" si="5"/>
        <v>9.1666666666666679</v>
      </c>
      <c r="H91" s="19">
        <f t="shared" si="6"/>
        <v>3.3333333333333335</v>
      </c>
      <c r="I91" s="19">
        <f t="shared" si="7"/>
        <v>9.5833333333333339</v>
      </c>
      <c r="J91" s="19"/>
      <c r="K91" s="19"/>
    </row>
    <row r="92" spans="1:11" x14ac:dyDescent="0.2">
      <c r="A92" s="18">
        <v>25</v>
      </c>
      <c r="B92" s="18">
        <v>17</v>
      </c>
      <c r="C92" s="18">
        <v>15</v>
      </c>
      <c r="G92" s="19">
        <f t="shared" si="5"/>
        <v>10.416666666666668</v>
      </c>
      <c r="H92" s="19">
        <f t="shared" si="6"/>
        <v>6.25</v>
      </c>
      <c r="I92" s="19">
        <f t="shared" si="7"/>
        <v>6.25</v>
      </c>
      <c r="J92" s="19"/>
      <c r="K92" s="19"/>
    </row>
    <row r="93" spans="1:11" x14ac:dyDescent="0.2">
      <c r="A93" s="18">
        <v>24</v>
      </c>
      <c r="B93" s="18">
        <v>20</v>
      </c>
      <c r="C93" s="18">
        <v>12</v>
      </c>
      <c r="G93" s="19">
        <f t="shared" si="5"/>
        <v>10</v>
      </c>
      <c r="H93" s="19">
        <f t="shared" si="6"/>
        <v>3.3333333333333335</v>
      </c>
      <c r="I93" s="19">
        <f t="shared" si="7"/>
        <v>5</v>
      </c>
      <c r="J93" s="19"/>
      <c r="K93" s="19"/>
    </row>
    <row r="94" spans="1:11" x14ac:dyDescent="0.2">
      <c r="A94" s="18">
        <v>18</v>
      </c>
      <c r="B94" s="18">
        <v>8</v>
      </c>
      <c r="C94" s="18">
        <v>7</v>
      </c>
      <c r="G94" s="19">
        <f t="shared" si="5"/>
        <v>7.5</v>
      </c>
      <c r="H94" s="19">
        <f t="shared" si="6"/>
        <v>17.5</v>
      </c>
      <c r="I94" s="19">
        <f t="shared" si="7"/>
        <v>2.916666666666667</v>
      </c>
      <c r="J94" s="19"/>
      <c r="K94" s="19"/>
    </row>
    <row r="95" spans="1:11" x14ac:dyDescent="0.2">
      <c r="A95" s="18">
        <v>14</v>
      </c>
      <c r="B95" s="18">
        <v>15</v>
      </c>
      <c r="C95" s="18">
        <v>4</v>
      </c>
      <c r="G95" s="19">
        <f t="shared" si="5"/>
        <v>5.8333333333333339</v>
      </c>
      <c r="H95" s="19">
        <f t="shared" si="6"/>
        <v>14.166666666666668</v>
      </c>
      <c r="I95" s="19">
        <f t="shared" si="7"/>
        <v>1.6666666666666667</v>
      </c>
      <c r="J95" s="19"/>
      <c r="K95" s="19"/>
    </row>
    <row r="96" spans="1:11" x14ac:dyDescent="0.2">
      <c r="A96" s="18">
        <v>12</v>
      </c>
      <c r="B96" s="18">
        <v>8</v>
      </c>
      <c r="C96" s="18">
        <v>8</v>
      </c>
      <c r="G96" s="19">
        <f t="shared" si="5"/>
        <v>5</v>
      </c>
      <c r="H96" s="19">
        <f t="shared" si="6"/>
        <v>18.75</v>
      </c>
      <c r="I96" s="19">
        <f t="shared" ref="I96:I159" si="8">C96/$F$4</f>
        <v>3.3333333333333335</v>
      </c>
      <c r="J96" s="19"/>
      <c r="K96" s="19"/>
    </row>
    <row r="97" spans="1:11" x14ac:dyDescent="0.2">
      <c r="A97" s="18">
        <v>11</v>
      </c>
      <c r="B97" s="18">
        <v>42</v>
      </c>
      <c r="C97" s="18">
        <v>10</v>
      </c>
      <c r="G97" s="19">
        <f t="shared" si="5"/>
        <v>4.5833333333333339</v>
      </c>
      <c r="H97" s="19">
        <f t="shared" si="6"/>
        <v>2.0833333333333335</v>
      </c>
      <c r="I97" s="19">
        <f t="shared" si="8"/>
        <v>4.166666666666667</v>
      </c>
      <c r="J97" s="19"/>
      <c r="K97" s="19"/>
    </row>
    <row r="98" spans="1:11" x14ac:dyDescent="0.2">
      <c r="A98" s="18">
        <v>16</v>
      </c>
      <c r="B98" s="18">
        <v>34</v>
      </c>
      <c r="C98" s="18">
        <v>8</v>
      </c>
      <c r="G98" s="19">
        <f t="shared" si="5"/>
        <v>6.666666666666667</v>
      </c>
      <c r="H98" s="19">
        <f t="shared" si="6"/>
        <v>3.75</v>
      </c>
      <c r="I98" s="19">
        <f t="shared" si="8"/>
        <v>3.3333333333333335</v>
      </c>
      <c r="J98" s="19"/>
      <c r="K98" s="19"/>
    </row>
    <row r="99" spans="1:11" x14ac:dyDescent="0.2">
      <c r="A99" s="18">
        <v>7</v>
      </c>
      <c r="B99" s="18">
        <v>45</v>
      </c>
      <c r="C99" s="18">
        <v>22</v>
      </c>
      <c r="G99" s="19">
        <f t="shared" si="5"/>
        <v>2.916666666666667</v>
      </c>
      <c r="H99" s="19">
        <f t="shared" si="6"/>
        <v>3.3333333333333335</v>
      </c>
      <c r="I99" s="19">
        <f t="shared" si="8"/>
        <v>9.1666666666666679</v>
      </c>
      <c r="J99" s="19"/>
      <c r="K99" s="19"/>
    </row>
    <row r="100" spans="1:11" x14ac:dyDescent="0.2">
      <c r="A100" s="18">
        <v>4</v>
      </c>
      <c r="B100" s="18">
        <v>5</v>
      </c>
      <c r="C100" s="18">
        <v>20</v>
      </c>
      <c r="G100" s="19">
        <f t="shared" si="5"/>
        <v>1.6666666666666667</v>
      </c>
      <c r="H100" s="19">
        <f t="shared" si="6"/>
        <v>1.25</v>
      </c>
      <c r="I100" s="19">
        <f t="shared" si="8"/>
        <v>8.3333333333333339</v>
      </c>
      <c r="J100" s="19"/>
      <c r="K100" s="19"/>
    </row>
    <row r="101" spans="1:11" x14ac:dyDescent="0.2">
      <c r="A101" s="18">
        <v>7</v>
      </c>
      <c r="B101" s="18">
        <v>9</v>
      </c>
      <c r="C101" s="18">
        <v>18</v>
      </c>
      <c r="G101" s="19">
        <f t="shared" si="5"/>
        <v>2.916666666666667</v>
      </c>
      <c r="H101" s="19">
        <f t="shared" si="6"/>
        <v>2.0833333333333335</v>
      </c>
      <c r="I101" s="19">
        <f t="shared" si="8"/>
        <v>7.5</v>
      </c>
      <c r="J101" s="19"/>
      <c r="K101" s="19"/>
    </row>
    <row r="102" spans="1:11" x14ac:dyDescent="0.2">
      <c r="A102" s="18">
        <v>28</v>
      </c>
      <c r="B102" s="18">
        <v>8</v>
      </c>
      <c r="C102" s="18">
        <v>13</v>
      </c>
      <c r="G102" s="19">
        <f t="shared" si="5"/>
        <v>11.666666666666668</v>
      </c>
      <c r="H102" s="19">
        <f t="shared" si="6"/>
        <v>2.5</v>
      </c>
      <c r="I102" s="19">
        <f t="shared" si="8"/>
        <v>5.416666666666667</v>
      </c>
      <c r="J102" s="19"/>
      <c r="K102" s="19"/>
    </row>
    <row r="103" spans="1:11" x14ac:dyDescent="0.2">
      <c r="A103" s="18">
        <v>30</v>
      </c>
      <c r="B103" s="18">
        <v>3</v>
      </c>
      <c r="C103" s="18">
        <v>13</v>
      </c>
      <c r="G103" s="19">
        <f t="shared" si="5"/>
        <v>12.5</v>
      </c>
      <c r="H103" s="19">
        <f t="shared" si="6"/>
        <v>19.583333333333336</v>
      </c>
      <c r="I103" s="19">
        <f t="shared" si="8"/>
        <v>5.416666666666667</v>
      </c>
      <c r="J103" s="19"/>
      <c r="K103" s="19"/>
    </row>
    <row r="104" spans="1:11" x14ac:dyDescent="0.2">
      <c r="A104" s="18">
        <v>27</v>
      </c>
      <c r="B104" s="18">
        <v>5</v>
      </c>
      <c r="C104" s="18">
        <v>11</v>
      </c>
      <c r="G104" s="19">
        <f t="shared" si="5"/>
        <v>11.25</v>
      </c>
      <c r="H104" s="19">
        <f t="shared" si="6"/>
        <v>21.666666666666668</v>
      </c>
      <c r="I104" s="19">
        <f t="shared" si="8"/>
        <v>4.5833333333333339</v>
      </c>
      <c r="J104" s="19"/>
      <c r="K104" s="19"/>
    </row>
    <row r="105" spans="1:11" x14ac:dyDescent="0.2">
      <c r="A105" s="18">
        <v>33</v>
      </c>
      <c r="B105" s="18">
        <v>6</v>
      </c>
      <c r="C105" s="18">
        <v>6</v>
      </c>
      <c r="G105" s="19">
        <f t="shared" si="5"/>
        <v>13.75</v>
      </c>
      <c r="H105" s="19">
        <f t="shared" si="6"/>
        <v>14.166666666666668</v>
      </c>
      <c r="I105" s="19">
        <f t="shared" si="8"/>
        <v>2.5</v>
      </c>
      <c r="J105" s="19"/>
      <c r="K105" s="19"/>
    </row>
    <row r="106" spans="1:11" x14ac:dyDescent="0.2">
      <c r="A106" s="18">
        <v>18</v>
      </c>
      <c r="B106" s="18">
        <v>47</v>
      </c>
      <c r="C106" s="18">
        <v>9</v>
      </c>
      <c r="G106" s="19">
        <f t="shared" si="5"/>
        <v>7.5</v>
      </c>
      <c r="H106" s="19">
        <f t="shared" si="6"/>
        <v>6.666666666666667</v>
      </c>
      <c r="I106" s="19">
        <f t="shared" si="8"/>
        <v>3.75</v>
      </c>
      <c r="J106" s="19"/>
      <c r="K106" s="19"/>
    </row>
    <row r="107" spans="1:11" x14ac:dyDescent="0.2">
      <c r="A107" s="18">
        <v>20</v>
      </c>
      <c r="B107" s="18">
        <v>52</v>
      </c>
      <c r="C107" s="18">
        <v>10</v>
      </c>
      <c r="G107" s="19">
        <f t="shared" si="5"/>
        <v>8.3333333333333339</v>
      </c>
      <c r="H107" s="19">
        <f t="shared" si="6"/>
        <v>6.666666666666667</v>
      </c>
      <c r="I107" s="19">
        <f t="shared" si="8"/>
        <v>4.166666666666667</v>
      </c>
      <c r="J107" s="19"/>
      <c r="K107" s="19"/>
    </row>
    <row r="108" spans="1:11" x14ac:dyDescent="0.2">
      <c r="A108" s="18">
        <v>44</v>
      </c>
      <c r="B108" s="18">
        <v>34</v>
      </c>
      <c r="C108" s="18">
        <v>25</v>
      </c>
      <c r="G108" s="19">
        <f t="shared" si="5"/>
        <v>18.333333333333336</v>
      </c>
      <c r="H108" s="19">
        <f t="shared" si="6"/>
        <v>4.166666666666667</v>
      </c>
      <c r="I108" s="19">
        <f t="shared" si="8"/>
        <v>10.416666666666668</v>
      </c>
      <c r="J108" s="19"/>
      <c r="K108" s="19"/>
    </row>
    <row r="109" spans="1:11" x14ac:dyDescent="0.2">
      <c r="A109" s="18">
        <v>12</v>
      </c>
      <c r="B109" s="18">
        <v>16</v>
      </c>
      <c r="C109" s="18">
        <v>6</v>
      </c>
      <c r="G109" s="19">
        <f t="shared" si="5"/>
        <v>5</v>
      </c>
      <c r="H109" s="19">
        <f t="shared" si="6"/>
        <v>5</v>
      </c>
      <c r="I109" s="19">
        <f t="shared" si="8"/>
        <v>2.5</v>
      </c>
      <c r="J109" s="19"/>
      <c r="K109" s="19"/>
    </row>
    <row r="110" spans="1:11" x14ac:dyDescent="0.2">
      <c r="A110" s="18">
        <v>8</v>
      </c>
      <c r="B110" s="18">
        <v>16</v>
      </c>
      <c r="C110" s="18">
        <v>10</v>
      </c>
      <c r="G110" s="19">
        <f t="shared" si="5"/>
        <v>3.3333333333333335</v>
      </c>
      <c r="H110" s="19">
        <f t="shared" si="6"/>
        <v>8.75</v>
      </c>
      <c r="I110" s="19">
        <f t="shared" si="8"/>
        <v>4.166666666666667</v>
      </c>
      <c r="J110" s="19"/>
      <c r="K110" s="19"/>
    </row>
    <row r="111" spans="1:11" x14ac:dyDescent="0.2">
      <c r="A111" s="18">
        <v>51</v>
      </c>
      <c r="B111" s="18">
        <v>10</v>
      </c>
      <c r="C111" s="18">
        <v>11</v>
      </c>
      <c r="G111" s="19">
        <f t="shared" si="5"/>
        <v>21.25</v>
      </c>
      <c r="H111" s="19">
        <f t="shared" si="6"/>
        <v>5.416666666666667</v>
      </c>
      <c r="I111" s="19">
        <f t="shared" si="8"/>
        <v>4.5833333333333339</v>
      </c>
      <c r="J111" s="19"/>
      <c r="K111" s="19"/>
    </row>
    <row r="112" spans="1:11" x14ac:dyDescent="0.2">
      <c r="A112" s="18">
        <v>74</v>
      </c>
      <c r="B112" s="18">
        <v>12</v>
      </c>
      <c r="C112" s="18">
        <v>13</v>
      </c>
      <c r="G112" s="19">
        <f t="shared" si="5"/>
        <v>30.833333333333336</v>
      </c>
      <c r="H112" s="19">
        <f t="shared" si="6"/>
        <v>7.5</v>
      </c>
      <c r="I112" s="19">
        <f t="shared" si="8"/>
        <v>5.416666666666667</v>
      </c>
      <c r="J112" s="19"/>
      <c r="K112" s="19"/>
    </row>
    <row r="113" spans="1:11" x14ac:dyDescent="0.2">
      <c r="A113" s="18">
        <v>70</v>
      </c>
      <c r="B113" s="18">
        <v>21</v>
      </c>
      <c r="C113" s="18">
        <v>11</v>
      </c>
      <c r="G113" s="19">
        <f t="shared" si="5"/>
        <v>29.166666666666668</v>
      </c>
      <c r="H113" s="19">
        <f t="shared" si="6"/>
        <v>4.166666666666667</v>
      </c>
      <c r="I113" s="19">
        <f t="shared" si="8"/>
        <v>4.5833333333333339</v>
      </c>
      <c r="J113" s="19"/>
      <c r="K113" s="19"/>
    </row>
    <row r="114" spans="1:11" x14ac:dyDescent="0.2">
      <c r="A114" s="18">
        <v>19</v>
      </c>
      <c r="B114" s="18">
        <v>13</v>
      </c>
      <c r="C114" s="18">
        <v>34</v>
      </c>
      <c r="G114" s="19">
        <f t="shared" si="5"/>
        <v>7.916666666666667</v>
      </c>
      <c r="H114" s="19">
        <f t="shared" si="6"/>
        <v>4.5833333333333339</v>
      </c>
      <c r="I114" s="19">
        <f t="shared" si="8"/>
        <v>14.166666666666668</v>
      </c>
      <c r="J114" s="19"/>
      <c r="K114" s="19"/>
    </row>
    <row r="115" spans="1:11" x14ac:dyDescent="0.2">
      <c r="A115" s="18">
        <v>29</v>
      </c>
      <c r="B115" s="18">
        <v>18</v>
      </c>
      <c r="C115" s="18">
        <v>12</v>
      </c>
      <c r="G115" s="19">
        <f t="shared" si="5"/>
        <v>12.083333333333334</v>
      </c>
      <c r="H115" s="19">
        <f t="shared" si="6"/>
        <v>5</v>
      </c>
      <c r="I115" s="19">
        <f t="shared" si="8"/>
        <v>5</v>
      </c>
      <c r="J115" s="19"/>
      <c r="K115" s="19"/>
    </row>
    <row r="116" spans="1:11" x14ac:dyDescent="0.2">
      <c r="A116" s="18">
        <v>51</v>
      </c>
      <c r="B116" s="18">
        <v>10</v>
      </c>
      <c r="C116" s="18">
        <v>10</v>
      </c>
      <c r="G116" s="19">
        <f t="shared" si="5"/>
        <v>21.25</v>
      </c>
      <c r="H116" s="19">
        <f t="shared" si="6"/>
        <v>6.25</v>
      </c>
      <c r="I116" s="19">
        <f t="shared" si="8"/>
        <v>4.166666666666667</v>
      </c>
      <c r="J116" s="19"/>
      <c r="K116" s="19"/>
    </row>
    <row r="117" spans="1:11" x14ac:dyDescent="0.2">
      <c r="A117" s="18">
        <v>60</v>
      </c>
      <c r="B117" s="18">
        <v>11</v>
      </c>
      <c r="C117" s="18">
        <v>41</v>
      </c>
      <c r="G117" s="19">
        <f t="shared" si="5"/>
        <v>25</v>
      </c>
      <c r="H117" s="19">
        <f t="shared" si="6"/>
        <v>6.25</v>
      </c>
      <c r="I117" s="19">
        <f t="shared" si="8"/>
        <v>17.083333333333336</v>
      </c>
      <c r="J117" s="19"/>
      <c r="K117" s="19"/>
    </row>
    <row r="118" spans="1:11" x14ac:dyDescent="0.2">
      <c r="A118" s="18">
        <v>23</v>
      </c>
      <c r="B118" s="18">
        <v>12</v>
      </c>
      <c r="C118" s="18">
        <v>27</v>
      </c>
      <c r="G118" s="19">
        <f t="shared" si="5"/>
        <v>9.5833333333333339</v>
      </c>
      <c r="H118" s="19">
        <f t="shared" si="6"/>
        <v>5.8333333333333339</v>
      </c>
      <c r="I118" s="19">
        <f t="shared" si="8"/>
        <v>11.25</v>
      </c>
      <c r="J118" s="19"/>
      <c r="K118" s="19"/>
    </row>
    <row r="119" spans="1:11" x14ac:dyDescent="0.2">
      <c r="A119" s="18">
        <v>26</v>
      </c>
      <c r="B119" s="18">
        <v>15</v>
      </c>
      <c r="C119" s="18">
        <v>29</v>
      </c>
      <c r="G119" s="19">
        <f t="shared" si="5"/>
        <v>10.833333333333334</v>
      </c>
      <c r="H119" s="19">
        <f t="shared" si="6"/>
        <v>6.666666666666667</v>
      </c>
      <c r="I119" s="19">
        <f t="shared" si="8"/>
        <v>12.083333333333334</v>
      </c>
      <c r="J119" s="19"/>
      <c r="K119" s="19"/>
    </row>
    <row r="120" spans="1:11" x14ac:dyDescent="0.2">
      <c r="A120" s="18">
        <v>88</v>
      </c>
      <c r="B120" s="18">
        <v>15</v>
      </c>
      <c r="C120" s="18">
        <v>16</v>
      </c>
      <c r="G120" s="19">
        <f t="shared" si="5"/>
        <v>36.666666666666671</v>
      </c>
      <c r="H120" s="19">
        <f t="shared" si="6"/>
        <v>9.1666666666666679</v>
      </c>
      <c r="I120" s="19">
        <f t="shared" si="8"/>
        <v>6.666666666666667</v>
      </c>
      <c r="J120" s="19"/>
      <c r="K120" s="19"/>
    </row>
    <row r="121" spans="1:11" x14ac:dyDescent="0.2">
      <c r="A121" s="18">
        <v>39</v>
      </c>
      <c r="B121" s="18">
        <v>14</v>
      </c>
      <c r="C121" s="18">
        <v>9</v>
      </c>
      <c r="G121" s="19">
        <f t="shared" si="5"/>
        <v>16.25</v>
      </c>
      <c r="H121" s="19">
        <f t="shared" si="6"/>
        <v>7.916666666666667</v>
      </c>
      <c r="I121" s="19">
        <f t="shared" si="8"/>
        <v>3.75</v>
      </c>
      <c r="J121" s="19"/>
      <c r="K121" s="19"/>
    </row>
    <row r="122" spans="1:11" x14ac:dyDescent="0.2">
      <c r="A122" s="18">
        <v>11</v>
      </c>
      <c r="B122" s="18">
        <v>16</v>
      </c>
      <c r="C122" s="18">
        <v>6</v>
      </c>
      <c r="G122" s="19">
        <f t="shared" si="5"/>
        <v>4.5833333333333339</v>
      </c>
      <c r="H122" s="19">
        <f t="shared" si="6"/>
        <v>10.416666666666668</v>
      </c>
      <c r="I122" s="19">
        <f t="shared" si="8"/>
        <v>2.5</v>
      </c>
      <c r="J122" s="19"/>
      <c r="K122" s="19"/>
    </row>
    <row r="123" spans="1:11" x14ac:dyDescent="0.2">
      <c r="A123" s="18">
        <v>9</v>
      </c>
      <c r="B123" s="18">
        <v>22</v>
      </c>
      <c r="C123" s="18">
        <v>10</v>
      </c>
      <c r="G123" s="19">
        <f t="shared" si="5"/>
        <v>3.75</v>
      </c>
      <c r="H123" s="19">
        <f t="shared" si="6"/>
        <v>16.666666666666668</v>
      </c>
      <c r="I123" s="19">
        <f t="shared" si="8"/>
        <v>4.166666666666667</v>
      </c>
      <c r="J123" s="19"/>
      <c r="K123" s="19"/>
    </row>
    <row r="124" spans="1:11" x14ac:dyDescent="0.2">
      <c r="A124" s="18">
        <v>22</v>
      </c>
      <c r="B124" s="18">
        <v>19</v>
      </c>
      <c r="C124" s="18">
        <v>7</v>
      </c>
      <c r="G124" s="19">
        <f t="shared" si="5"/>
        <v>9.1666666666666679</v>
      </c>
      <c r="H124" s="19">
        <f t="shared" si="6"/>
        <v>19.583333333333336</v>
      </c>
      <c r="I124" s="19">
        <f t="shared" si="8"/>
        <v>2.916666666666667</v>
      </c>
      <c r="J124" s="19"/>
      <c r="K124" s="19"/>
    </row>
    <row r="125" spans="1:11" x14ac:dyDescent="0.2">
      <c r="A125" s="18">
        <v>23</v>
      </c>
      <c r="B125" s="18">
        <v>25</v>
      </c>
      <c r="C125" s="18">
        <v>27</v>
      </c>
      <c r="G125" s="19">
        <f t="shared" si="5"/>
        <v>9.5833333333333339</v>
      </c>
      <c r="H125" s="19">
        <f t="shared" si="6"/>
        <v>9.5833333333333339</v>
      </c>
      <c r="I125" s="19">
        <f t="shared" si="8"/>
        <v>11.25</v>
      </c>
      <c r="J125" s="19"/>
      <c r="K125" s="19"/>
    </row>
    <row r="126" spans="1:11" x14ac:dyDescent="0.2">
      <c r="A126" s="18">
        <v>9</v>
      </c>
      <c r="B126" s="18">
        <v>40</v>
      </c>
      <c r="C126" s="18">
        <v>36</v>
      </c>
      <c r="G126" s="19">
        <f t="shared" si="5"/>
        <v>3.75</v>
      </c>
      <c r="H126" s="19">
        <f t="shared" si="6"/>
        <v>6.666666666666667</v>
      </c>
      <c r="I126" s="19">
        <f t="shared" si="8"/>
        <v>15</v>
      </c>
      <c r="J126" s="19"/>
      <c r="K126" s="19"/>
    </row>
    <row r="127" spans="1:11" x14ac:dyDescent="0.2">
      <c r="A127" s="18">
        <v>4</v>
      </c>
      <c r="B127" s="18">
        <v>47</v>
      </c>
      <c r="C127" s="18">
        <v>12</v>
      </c>
      <c r="G127" s="19">
        <f t="shared" si="5"/>
        <v>1.6666666666666667</v>
      </c>
      <c r="H127" s="19">
        <f t="shared" si="6"/>
        <v>11.666666666666668</v>
      </c>
      <c r="I127" s="19">
        <f t="shared" si="8"/>
        <v>5</v>
      </c>
      <c r="J127" s="19"/>
      <c r="K127" s="19"/>
    </row>
    <row r="128" spans="1:11" x14ac:dyDescent="0.2">
      <c r="A128" s="18">
        <v>27</v>
      </c>
      <c r="B128" s="18">
        <v>23</v>
      </c>
      <c r="C128" s="18">
        <v>17</v>
      </c>
      <c r="G128" s="19">
        <f t="shared" si="5"/>
        <v>11.25</v>
      </c>
      <c r="H128" s="19">
        <f t="shared" si="6"/>
        <v>2.916666666666667</v>
      </c>
      <c r="I128" s="19">
        <f t="shared" si="8"/>
        <v>7.0833333333333339</v>
      </c>
      <c r="J128" s="19"/>
      <c r="K128" s="19"/>
    </row>
    <row r="129" spans="1:11" x14ac:dyDescent="0.2">
      <c r="A129" s="18">
        <v>28</v>
      </c>
      <c r="B129" s="18">
        <v>16</v>
      </c>
      <c r="C129" s="18">
        <v>18</v>
      </c>
      <c r="G129" s="19">
        <f t="shared" si="5"/>
        <v>11.666666666666668</v>
      </c>
      <c r="H129" s="19">
        <f t="shared" si="6"/>
        <v>3.75</v>
      </c>
      <c r="I129" s="19">
        <f t="shared" si="8"/>
        <v>7.5</v>
      </c>
      <c r="J129" s="19"/>
      <c r="K129" s="19"/>
    </row>
    <row r="130" spans="1:11" x14ac:dyDescent="0.2">
      <c r="A130" s="18">
        <v>31</v>
      </c>
      <c r="B130" s="18">
        <v>28</v>
      </c>
      <c r="C130" s="18">
        <v>19</v>
      </c>
      <c r="G130" s="19">
        <f t="shared" si="5"/>
        <v>12.916666666666668</v>
      </c>
      <c r="H130" s="19">
        <f t="shared" si="6"/>
        <v>4.5833333333333339</v>
      </c>
      <c r="I130" s="19">
        <f t="shared" si="8"/>
        <v>7.916666666666667</v>
      </c>
      <c r="J130" s="19"/>
      <c r="K130" s="19"/>
    </row>
    <row r="131" spans="1:11" x14ac:dyDescent="0.2">
      <c r="A131" s="18">
        <v>38</v>
      </c>
      <c r="B131" s="18">
        <v>7</v>
      </c>
      <c r="C131">
        <v>9</v>
      </c>
      <c r="G131" s="19">
        <f t="shared" si="5"/>
        <v>15.833333333333334</v>
      </c>
      <c r="H131" s="19">
        <f t="shared" si="6"/>
        <v>4.166666666666667</v>
      </c>
      <c r="I131" s="19">
        <f t="shared" si="8"/>
        <v>3.75</v>
      </c>
      <c r="J131" s="19"/>
      <c r="K131" s="19"/>
    </row>
    <row r="132" spans="1:11" x14ac:dyDescent="0.2">
      <c r="A132" s="18">
        <v>7</v>
      </c>
      <c r="B132" s="18">
        <v>9</v>
      </c>
      <c r="C132">
        <v>16</v>
      </c>
      <c r="G132" s="19">
        <f t="shared" si="5"/>
        <v>2.916666666666667</v>
      </c>
      <c r="H132" s="19">
        <f t="shared" si="6"/>
        <v>27.083333333333336</v>
      </c>
      <c r="I132" s="19">
        <f t="shared" si="8"/>
        <v>6.666666666666667</v>
      </c>
      <c r="J132" s="19"/>
      <c r="K132" s="19"/>
    </row>
    <row r="133" spans="1:11" x14ac:dyDescent="0.2">
      <c r="A133" s="18">
        <v>12</v>
      </c>
      <c r="B133" s="18">
        <v>11</v>
      </c>
      <c r="C133">
        <v>20</v>
      </c>
      <c r="G133" s="19">
        <f t="shared" si="5"/>
        <v>5</v>
      </c>
      <c r="H133" s="19">
        <f t="shared" si="6"/>
        <v>12.083333333333334</v>
      </c>
      <c r="I133" s="19">
        <f t="shared" si="8"/>
        <v>8.3333333333333339</v>
      </c>
      <c r="J133" s="19"/>
      <c r="K133" s="19"/>
    </row>
    <row r="134" spans="1:11" x14ac:dyDescent="0.2">
      <c r="A134" s="18">
        <v>6</v>
      </c>
      <c r="B134" s="18">
        <v>10</v>
      </c>
      <c r="C134">
        <v>47</v>
      </c>
      <c r="G134" s="19">
        <f t="shared" ref="G134:G156" si="9">A134/$F$4</f>
        <v>2.5</v>
      </c>
      <c r="H134" s="19">
        <f t="shared" si="6"/>
        <v>3.75</v>
      </c>
      <c r="I134" s="19">
        <f t="shared" si="8"/>
        <v>19.583333333333336</v>
      </c>
      <c r="J134" s="19"/>
      <c r="K134" s="19"/>
    </row>
    <row r="135" spans="1:11" x14ac:dyDescent="0.2">
      <c r="A135" s="18">
        <v>6</v>
      </c>
      <c r="B135" s="18">
        <v>65</v>
      </c>
      <c r="C135">
        <v>20</v>
      </c>
      <c r="G135" s="19">
        <f t="shared" si="9"/>
        <v>2.5</v>
      </c>
      <c r="H135" s="19">
        <f t="shared" si="6"/>
        <v>3.75</v>
      </c>
      <c r="I135" s="19">
        <f t="shared" si="8"/>
        <v>8.3333333333333339</v>
      </c>
      <c r="J135" s="19"/>
      <c r="K135" s="19"/>
    </row>
    <row r="136" spans="1:11" x14ac:dyDescent="0.2">
      <c r="A136" s="18">
        <v>9</v>
      </c>
      <c r="B136" s="18">
        <v>29</v>
      </c>
      <c r="C136">
        <v>12</v>
      </c>
      <c r="G136" s="19">
        <f t="shared" si="9"/>
        <v>3.75</v>
      </c>
      <c r="H136" s="19">
        <f t="shared" si="6"/>
        <v>3.3333333333333335</v>
      </c>
      <c r="I136" s="19">
        <f t="shared" si="8"/>
        <v>5</v>
      </c>
      <c r="J136" s="19"/>
      <c r="K136" s="19"/>
    </row>
    <row r="137" spans="1:11" x14ac:dyDescent="0.2">
      <c r="A137" s="18">
        <v>8</v>
      </c>
      <c r="B137" s="18">
        <v>9</v>
      </c>
      <c r="C137">
        <v>11</v>
      </c>
      <c r="G137" s="19">
        <f t="shared" si="9"/>
        <v>3.3333333333333335</v>
      </c>
      <c r="H137" s="19">
        <f t="shared" si="6"/>
        <v>9.1666666666666679</v>
      </c>
      <c r="I137" s="19">
        <f t="shared" si="8"/>
        <v>4.5833333333333339</v>
      </c>
      <c r="J137" s="19"/>
      <c r="K137" s="19"/>
    </row>
    <row r="138" spans="1:11" x14ac:dyDescent="0.2">
      <c r="A138" s="18">
        <v>4</v>
      </c>
      <c r="B138" s="18">
        <v>9</v>
      </c>
      <c r="C138">
        <v>14</v>
      </c>
      <c r="G138" s="19">
        <f t="shared" si="9"/>
        <v>1.6666666666666667</v>
      </c>
      <c r="H138" s="19">
        <f t="shared" si="6"/>
        <v>3.3333333333333335</v>
      </c>
      <c r="I138" s="19">
        <f t="shared" si="8"/>
        <v>5.8333333333333339</v>
      </c>
      <c r="J138" s="19"/>
      <c r="K138" s="19"/>
    </row>
    <row r="139" spans="1:11" x14ac:dyDescent="0.2">
      <c r="A139" s="18">
        <v>6</v>
      </c>
      <c r="B139" s="18">
        <v>8</v>
      </c>
      <c r="C139">
        <v>10</v>
      </c>
      <c r="G139" s="19">
        <f t="shared" si="9"/>
        <v>2.5</v>
      </c>
      <c r="H139" s="19">
        <f t="shared" si="6"/>
        <v>2.916666666666667</v>
      </c>
      <c r="I139" s="19">
        <f t="shared" si="8"/>
        <v>4.166666666666667</v>
      </c>
      <c r="J139" s="19"/>
      <c r="K139" s="19"/>
    </row>
    <row r="140" spans="1:11" x14ac:dyDescent="0.2">
      <c r="A140" s="18">
        <v>3</v>
      </c>
      <c r="B140" s="18">
        <v>22</v>
      </c>
      <c r="C140">
        <v>32</v>
      </c>
      <c r="G140" s="19">
        <f t="shared" si="9"/>
        <v>1.25</v>
      </c>
      <c r="H140" s="19">
        <f t="shared" si="6"/>
        <v>2.916666666666667</v>
      </c>
      <c r="I140" s="19">
        <f t="shared" si="8"/>
        <v>13.333333333333334</v>
      </c>
      <c r="J140" s="19"/>
      <c r="K140" s="19"/>
    </row>
    <row r="141" spans="1:11" x14ac:dyDescent="0.2">
      <c r="A141" s="18">
        <v>3</v>
      </c>
      <c r="B141" s="18">
        <v>8</v>
      </c>
      <c r="C141">
        <v>75</v>
      </c>
      <c r="G141" s="19">
        <f t="shared" si="9"/>
        <v>1.25</v>
      </c>
      <c r="H141" s="19">
        <f t="shared" si="6"/>
        <v>17.083333333333336</v>
      </c>
      <c r="I141" s="19">
        <f t="shared" si="8"/>
        <v>31.25</v>
      </c>
      <c r="J141" s="19"/>
      <c r="K141" s="19"/>
    </row>
    <row r="142" spans="1:11" x14ac:dyDescent="0.2">
      <c r="A142" s="18">
        <v>44</v>
      </c>
      <c r="B142" s="18">
        <v>7</v>
      </c>
      <c r="C142">
        <v>39</v>
      </c>
      <c r="G142" s="19">
        <f t="shared" si="9"/>
        <v>18.333333333333336</v>
      </c>
      <c r="H142" s="19">
        <f t="shared" si="6"/>
        <v>21.666666666666668</v>
      </c>
      <c r="I142" s="19">
        <f t="shared" si="8"/>
        <v>16.25</v>
      </c>
      <c r="J142" s="19"/>
      <c r="K142" s="19"/>
    </row>
    <row r="143" spans="1:11" x14ac:dyDescent="0.2">
      <c r="A143" s="18">
        <v>45</v>
      </c>
      <c r="B143" s="18">
        <v>7</v>
      </c>
      <c r="C143">
        <v>51</v>
      </c>
      <c r="G143" s="19">
        <f t="shared" si="9"/>
        <v>18.75</v>
      </c>
      <c r="H143" s="19">
        <f t="shared" ref="H143:H152" si="10">B146/$F$4</f>
        <v>13.75</v>
      </c>
      <c r="I143" s="19">
        <f t="shared" si="8"/>
        <v>21.25</v>
      </c>
      <c r="J143" s="19"/>
      <c r="K143" s="19"/>
    </row>
    <row r="144" spans="1:11" x14ac:dyDescent="0.2">
      <c r="A144" s="18">
        <v>39</v>
      </c>
      <c r="B144" s="18">
        <v>41</v>
      </c>
      <c r="C144">
        <v>50</v>
      </c>
      <c r="G144" s="19">
        <f t="shared" si="9"/>
        <v>16.25</v>
      </c>
      <c r="H144" s="19">
        <f t="shared" si="10"/>
        <v>4.5833333333333339</v>
      </c>
      <c r="I144" s="19">
        <f t="shared" si="8"/>
        <v>20.833333333333336</v>
      </c>
      <c r="J144" s="19"/>
      <c r="K144" s="19"/>
    </row>
    <row r="145" spans="1:11" x14ac:dyDescent="0.2">
      <c r="A145" s="18">
        <v>16</v>
      </c>
      <c r="B145" s="18">
        <v>52</v>
      </c>
      <c r="C145">
        <v>43</v>
      </c>
      <c r="G145" s="19">
        <f t="shared" si="9"/>
        <v>6.666666666666667</v>
      </c>
      <c r="H145" s="19">
        <f t="shared" si="10"/>
        <v>2.916666666666667</v>
      </c>
      <c r="I145" s="19">
        <f t="shared" si="8"/>
        <v>17.916666666666668</v>
      </c>
      <c r="J145" s="19"/>
      <c r="K145" s="19"/>
    </row>
    <row r="146" spans="1:11" x14ac:dyDescent="0.2">
      <c r="A146" s="18">
        <v>14</v>
      </c>
      <c r="B146" s="18">
        <v>33</v>
      </c>
      <c r="C146">
        <v>32</v>
      </c>
      <c r="G146" s="19">
        <f t="shared" si="9"/>
        <v>5.8333333333333339</v>
      </c>
      <c r="H146" s="19">
        <f t="shared" si="10"/>
        <v>2.916666666666667</v>
      </c>
      <c r="I146" s="19">
        <f t="shared" si="8"/>
        <v>13.333333333333334</v>
      </c>
      <c r="J146" s="19"/>
      <c r="K146" s="19"/>
    </row>
    <row r="147" spans="1:11" x14ac:dyDescent="0.2">
      <c r="A147" s="18">
        <v>13</v>
      </c>
      <c r="B147" s="18">
        <v>11</v>
      </c>
      <c r="C147">
        <v>17</v>
      </c>
      <c r="G147" s="19">
        <f t="shared" si="9"/>
        <v>5.416666666666667</v>
      </c>
      <c r="H147" s="19">
        <f t="shared" si="10"/>
        <v>7.0833333333333339</v>
      </c>
      <c r="I147" s="19">
        <f t="shared" si="8"/>
        <v>7.0833333333333339</v>
      </c>
      <c r="J147" s="19"/>
      <c r="K147" s="19"/>
    </row>
    <row r="148" spans="1:11" x14ac:dyDescent="0.2">
      <c r="A148" s="18">
        <v>2</v>
      </c>
      <c r="B148" s="18">
        <v>7</v>
      </c>
      <c r="C148">
        <v>35</v>
      </c>
      <c r="G148" s="19">
        <f t="shared" si="9"/>
        <v>0.83333333333333337</v>
      </c>
      <c r="H148" s="19">
        <f t="shared" si="10"/>
        <v>12.083333333333334</v>
      </c>
      <c r="I148" s="19">
        <f t="shared" si="8"/>
        <v>14.583333333333334</v>
      </c>
      <c r="J148" s="19"/>
      <c r="K148" s="19"/>
    </row>
    <row r="149" spans="1:11" x14ac:dyDescent="0.2">
      <c r="A149" s="18">
        <v>3</v>
      </c>
      <c r="B149" s="18">
        <v>7</v>
      </c>
      <c r="C149">
        <v>21</v>
      </c>
      <c r="G149" s="19">
        <f t="shared" si="9"/>
        <v>1.25</v>
      </c>
      <c r="H149" s="19">
        <f t="shared" si="10"/>
        <v>16.666666666666668</v>
      </c>
      <c r="I149" s="19">
        <f t="shared" si="8"/>
        <v>8.75</v>
      </c>
      <c r="J149" s="19"/>
      <c r="K149" s="19"/>
    </row>
    <row r="150" spans="1:11" x14ac:dyDescent="0.2">
      <c r="A150" s="18">
        <v>3</v>
      </c>
      <c r="B150" s="18">
        <v>17</v>
      </c>
      <c r="C150">
        <v>41</v>
      </c>
      <c r="G150" s="19">
        <f t="shared" si="9"/>
        <v>1.25</v>
      </c>
      <c r="H150" s="19">
        <f t="shared" si="10"/>
        <v>2.916666666666667</v>
      </c>
      <c r="I150" s="19">
        <f t="shared" si="8"/>
        <v>17.083333333333336</v>
      </c>
      <c r="J150" s="19"/>
      <c r="K150" s="19"/>
    </row>
    <row r="151" spans="1:11" x14ac:dyDescent="0.2">
      <c r="A151" s="18">
        <v>10</v>
      </c>
      <c r="B151" s="18">
        <v>29</v>
      </c>
      <c r="C151">
        <v>35</v>
      </c>
      <c r="G151" s="19">
        <f t="shared" si="9"/>
        <v>4.166666666666667</v>
      </c>
      <c r="H151" s="19">
        <f t="shared" si="10"/>
        <v>4.5833333333333339</v>
      </c>
      <c r="I151" s="19">
        <f t="shared" si="8"/>
        <v>14.583333333333334</v>
      </c>
      <c r="J151" s="19"/>
      <c r="K151" s="19"/>
    </row>
    <row r="152" spans="1:11" x14ac:dyDescent="0.2">
      <c r="A152" s="18">
        <v>8</v>
      </c>
      <c r="B152" s="18">
        <v>40</v>
      </c>
      <c r="C152">
        <v>33</v>
      </c>
      <c r="G152" s="19">
        <f t="shared" si="9"/>
        <v>3.3333333333333335</v>
      </c>
      <c r="H152" s="19">
        <f t="shared" si="10"/>
        <v>4.166666666666667</v>
      </c>
      <c r="I152" s="19">
        <f t="shared" si="8"/>
        <v>13.75</v>
      </c>
      <c r="J152" s="19"/>
      <c r="K152" s="19"/>
    </row>
    <row r="153" spans="1:11" x14ac:dyDescent="0.2">
      <c r="A153" s="18">
        <v>10</v>
      </c>
      <c r="B153" s="18">
        <v>7</v>
      </c>
      <c r="C153">
        <v>9</v>
      </c>
      <c r="G153" s="19">
        <f t="shared" si="9"/>
        <v>4.166666666666667</v>
      </c>
      <c r="I153" s="19">
        <f t="shared" si="8"/>
        <v>3.75</v>
      </c>
      <c r="J153" s="19"/>
      <c r="K153" s="19"/>
    </row>
    <row r="154" spans="1:11" x14ac:dyDescent="0.2">
      <c r="A154" s="18">
        <v>4</v>
      </c>
      <c r="B154" s="18">
        <v>11</v>
      </c>
      <c r="C154">
        <v>13</v>
      </c>
      <c r="G154" s="19">
        <f t="shared" si="9"/>
        <v>1.6666666666666667</v>
      </c>
      <c r="I154" s="19">
        <f t="shared" si="8"/>
        <v>5.416666666666667</v>
      </c>
      <c r="J154" s="19"/>
      <c r="K154" s="19"/>
    </row>
    <row r="155" spans="1:11" x14ac:dyDescent="0.2">
      <c r="A155" s="18">
        <v>6</v>
      </c>
      <c r="B155" s="18">
        <v>10</v>
      </c>
      <c r="C155">
        <v>15</v>
      </c>
      <c r="G155" s="19">
        <f t="shared" si="9"/>
        <v>2.5</v>
      </c>
      <c r="I155" s="19">
        <f t="shared" si="8"/>
        <v>6.25</v>
      </c>
      <c r="J155" s="19"/>
      <c r="K155" s="19"/>
    </row>
    <row r="156" spans="1:11" x14ac:dyDescent="0.2">
      <c r="A156" s="18">
        <v>2</v>
      </c>
      <c r="B156" s="18"/>
      <c r="C156">
        <v>26</v>
      </c>
      <c r="G156" s="19">
        <f t="shared" si="9"/>
        <v>0.83333333333333337</v>
      </c>
      <c r="H156" s="19"/>
      <c r="I156" s="19">
        <f t="shared" si="8"/>
        <v>10.833333333333334</v>
      </c>
      <c r="J156" s="19"/>
      <c r="K156" s="19"/>
    </row>
    <row r="157" spans="1:11" x14ac:dyDescent="0.2">
      <c r="A157" s="18"/>
      <c r="B157" s="18"/>
      <c r="C157">
        <v>20</v>
      </c>
      <c r="G157" s="19"/>
      <c r="H157" s="19"/>
      <c r="I157" s="19">
        <f t="shared" si="8"/>
        <v>8.3333333333333339</v>
      </c>
      <c r="J157" s="19"/>
      <c r="K157" s="19"/>
    </row>
    <row r="158" spans="1:11" x14ac:dyDescent="0.2">
      <c r="A158" s="18"/>
      <c r="B158" s="18"/>
      <c r="C158">
        <v>8</v>
      </c>
      <c r="G158" s="19"/>
      <c r="H158" s="19"/>
      <c r="I158" s="19">
        <f t="shared" si="8"/>
        <v>3.3333333333333335</v>
      </c>
      <c r="J158" s="19"/>
      <c r="K158" s="19"/>
    </row>
    <row r="159" spans="1:11" x14ac:dyDescent="0.2">
      <c r="A159" s="18"/>
      <c r="B159" s="18"/>
      <c r="C159">
        <v>11</v>
      </c>
      <c r="G159" s="19"/>
      <c r="H159" s="19"/>
      <c r="I159" s="19">
        <f t="shared" si="8"/>
        <v>4.5833333333333339</v>
      </c>
      <c r="J159" s="19"/>
      <c r="K159" s="19"/>
    </row>
    <row r="160" spans="1:11" x14ac:dyDescent="0.2">
      <c r="A160" s="18"/>
      <c r="B160" s="18"/>
      <c r="C160">
        <v>15</v>
      </c>
      <c r="G160" s="19"/>
      <c r="H160" s="19"/>
      <c r="I160" s="19">
        <f t="shared" ref="I160:I173" si="11">C160/$F$4</f>
        <v>6.25</v>
      </c>
      <c r="J160" s="19"/>
      <c r="K160" s="19"/>
    </row>
    <row r="161" spans="1:13" x14ac:dyDescent="0.2">
      <c r="A161" s="18"/>
      <c r="B161" s="18"/>
      <c r="C161">
        <v>11</v>
      </c>
      <c r="G161" s="19"/>
      <c r="H161" s="19"/>
      <c r="I161" s="19">
        <f t="shared" si="11"/>
        <v>4.5833333333333339</v>
      </c>
      <c r="J161" s="19"/>
      <c r="K161" s="19"/>
    </row>
    <row r="162" spans="1:13" x14ac:dyDescent="0.2">
      <c r="A162" s="18"/>
      <c r="B162" s="18"/>
      <c r="C162">
        <v>12</v>
      </c>
      <c r="G162" s="19"/>
      <c r="H162" s="19"/>
      <c r="I162" s="19">
        <f t="shared" si="11"/>
        <v>5</v>
      </c>
      <c r="J162" s="19"/>
      <c r="K162" s="19"/>
    </row>
    <row r="163" spans="1:13" x14ac:dyDescent="0.2">
      <c r="A163" s="18"/>
      <c r="B163" s="18"/>
      <c r="C163">
        <v>9</v>
      </c>
      <c r="G163" s="19"/>
      <c r="H163" s="19"/>
      <c r="I163" s="19">
        <f t="shared" si="11"/>
        <v>3.75</v>
      </c>
      <c r="J163" s="19"/>
      <c r="K163" s="19"/>
    </row>
    <row r="164" spans="1:13" x14ac:dyDescent="0.2">
      <c r="A164" s="18"/>
      <c r="B164" s="18"/>
      <c r="C164">
        <v>4</v>
      </c>
      <c r="G164" s="19"/>
      <c r="H164" s="19"/>
      <c r="I164" s="19">
        <f t="shared" si="11"/>
        <v>1.6666666666666667</v>
      </c>
      <c r="J164" s="19"/>
      <c r="K164" s="19"/>
    </row>
    <row r="165" spans="1:13" x14ac:dyDescent="0.2">
      <c r="A165" s="18"/>
      <c r="B165" s="18"/>
      <c r="C165">
        <v>5</v>
      </c>
      <c r="G165" s="19"/>
      <c r="H165" s="19"/>
      <c r="I165" s="19">
        <f t="shared" si="11"/>
        <v>2.0833333333333335</v>
      </c>
      <c r="J165" s="19"/>
      <c r="K165" s="19"/>
    </row>
    <row r="166" spans="1:13" x14ac:dyDescent="0.2">
      <c r="A166" s="18"/>
      <c r="B166" s="18"/>
      <c r="C166">
        <v>4</v>
      </c>
      <c r="G166" s="19"/>
      <c r="H166" s="19"/>
      <c r="I166" s="19">
        <f t="shared" si="11"/>
        <v>1.6666666666666667</v>
      </c>
      <c r="J166" s="19"/>
      <c r="K166" s="19"/>
    </row>
    <row r="167" spans="1:13" x14ac:dyDescent="0.2">
      <c r="A167" s="18"/>
      <c r="B167" s="18"/>
      <c r="C167">
        <v>6</v>
      </c>
      <c r="G167" s="19"/>
      <c r="H167" s="19"/>
      <c r="I167" s="19">
        <f t="shared" si="11"/>
        <v>2.5</v>
      </c>
      <c r="J167" s="19"/>
      <c r="K167" s="19"/>
    </row>
    <row r="168" spans="1:13" x14ac:dyDescent="0.2">
      <c r="A168" s="18"/>
      <c r="B168" s="18"/>
      <c r="C168">
        <v>17</v>
      </c>
      <c r="G168" s="19"/>
      <c r="H168" s="19"/>
      <c r="I168" s="19">
        <f t="shared" si="11"/>
        <v>7.0833333333333339</v>
      </c>
      <c r="J168" s="19"/>
      <c r="K168" s="19"/>
    </row>
    <row r="169" spans="1:13" x14ac:dyDescent="0.2">
      <c r="A169" s="18"/>
      <c r="B169" s="18"/>
      <c r="C169">
        <v>20</v>
      </c>
      <c r="G169" s="19"/>
      <c r="H169" s="19"/>
      <c r="I169" s="19">
        <f t="shared" si="11"/>
        <v>8.3333333333333339</v>
      </c>
      <c r="J169" s="19"/>
      <c r="K169" s="19"/>
    </row>
    <row r="170" spans="1:13" x14ac:dyDescent="0.2">
      <c r="A170" s="18"/>
      <c r="B170" s="18"/>
      <c r="C170">
        <v>14</v>
      </c>
      <c r="G170" s="19"/>
      <c r="H170" s="19"/>
      <c r="I170" s="19">
        <f t="shared" si="11"/>
        <v>5.8333333333333339</v>
      </c>
      <c r="J170" s="19"/>
      <c r="K170" s="19"/>
    </row>
    <row r="171" spans="1:13" x14ac:dyDescent="0.2">
      <c r="A171" s="18"/>
      <c r="B171" s="18"/>
      <c r="C171">
        <v>21</v>
      </c>
      <c r="G171" s="19"/>
      <c r="H171" s="19"/>
      <c r="I171" s="19">
        <f t="shared" si="11"/>
        <v>8.75</v>
      </c>
      <c r="J171" s="19"/>
      <c r="K171" s="19"/>
    </row>
    <row r="172" spans="1:13" x14ac:dyDescent="0.2">
      <c r="A172" s="18"/>
      <c r="B172" s="18"/>
      <c r="C172">
        <v>9</v>
      </c>
      <c r="G172" s="19"/>
      <c r="H172" s="19"/>
      <c r="I172" s="19">
        <f t="shared" si="11"/>
        <v>3.75</v>
      </c>
      <c r="J172" s="19"/>
      <c r="K172" s="19"/>
    </row>
    <row r="173" spans="1:13" x14ac:dyDescent="0.2">
      <c r="A173" s="18"/>
      <c r="B173" s="18"/>
      <c r="C173">
        <v>12</v>
      </c>
      <c r="G173" s="19"/>
      <c r="H173" s="19"/>
      <c r="I173" s="19">
        <f t="shared" si="11"/>
        <v>5</v>
      </c>
      <c r="J173" s="19"/>
      <c r="K173" s="19"/>
    </row>
    <row r="174" spans="1:13" x14ac:dyDescent="0.2">
      <c r="D174" s="18"/>
      <c r="E174" s="18"/>
      <c r="J174" s="19"/>
      <c r="K174" s="19"/>
      <c r="L174" s="19"/>
      <c r="M174" s="19"/>
    </row>
    <row r="175" spans="1:13" x14ac:dyDescent="0.2">
      <c r="E175" s="18"/>
      <c r="J175" s="19"/>
      <c r="K175" s="19"/>
      <c r="L175" s="19"/>
      <c r="M175" s="19"/>
    </row>
    <row r="176" spans="1:13" x14ac:dyDescent="0.2">
      <c r="E176" s="18"/>
      <c r="J176" s="19"/>
      <c r="K176" s="19"/>
      <c r="L176" s="19"/>
      <c r="M176" s="19"/>
    </row>
    <row r="177" spans="12:12" x14ac:dyDescent="0.2">
      <c r="L177" s="19"/>
    </row>
    <row r="178" spans="12:12" x14ac:dyDescent="0.2">
      <c r="L178" s="19"/>
    </row>
    <row r="179" spans="12:12" x14ac:dyDescent="0.2">
      <c r="L179" s="19"/>
    </row>
    <row r="180" spans="12:12" x14ac:dyDescent="0.2">
      <c r="L180" s="19"/>
    </row>
    <row r="181" spans="12:12" x14ac:dyDescent="0.2">
      <c r="L181" s="19"/>
    </row>
    <row r="244" s="5" customForma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Fig.2b</vt:lpstr>
      <vt:lpstr>Fig.2d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Cala, Giuseppe</cp:lastModifiedBy>
  <dcterms:created xsi:type="dcterms:W3CDTF">2022-01-26T17:33:02Z</dcterms:created>
  <dcterms:modified xsi:type="dcterms:W3CDTF">2023-11-21T12:23:05Z</dcterms:modified>
</cp:coreProperties>
</file>