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igerm/Nextcloud/IntraEpiGliom/Nature_Medicine/1.Revision/Supplement/"/>
    </mc:Choice>
  </mc:AlternateContent>
  <xr:revisionPtr revIDLastSave="0" documentId="13_ncr:1_{F8553B68-DB77-2A42-B9CC-816B259BD3D8}" xr6:coauthVersionLast="47" xr6:coauthVersionMax="47" xr10:uidLastSave="{00000000-0000-0000-0000-000000000000}"/>
  <bookViews>
    <workbookView xWindow="0" yWindow="500" windowWidth="28800" windowHeight="17500" firstSheet="15" activeTab="18" xr2:uid="{8F2191A1-355D-FC4F-BAE0-6A13587C2082}"/>
  </bookViews>
  <sheets>
    <sheet name="1 CNS, MZ CNS Classes" sheetId="19" r:id="rId1"/>
    <sheet name="2 Benchmark Model Training" sheetId="1" r:id="rId2"/>
    <sheet name="3 CNS Core Model-CNS Classes" sheetId="2" r:id="rId3"/>
    <sheet name="4 CNS Core Model-MZ Classes" sheetId="3" r:id="rId4"/>
    <sheet name="5 CNS Core Model-Histo Classes" sheetId="4" r:id="rId5"/>
    <sheet name="6 Core+Meta Model-Core Classes" sheetId="5" r:id="rId6"/>
    <sheet name="7 Core+Meta Model-MZ Classes" sheetId="6" r:id="rId7"/>
    <sheet name="8 Core+Meta+Sarc M.-CoreClasses" sheetId="15" r:id="rId8"/>
    <sheet name="9 Core+Meta+Sarc M.-MZClasses" sheetId="16" r:id="rId9"/>
    <sheet name="10 ONT cohort" sheetId="7" r:id="rId10"/>
    <sheet name="11 Matching EPIC - ONT cohort" sheetId="8" r:id="rId11"/>
    <sheet name="12 ONT #CpGs over seq. time" sheetId="11" r:id="rId12"/>
    <sheet name="13 ONT 15 min. MethyLYZR pred." sheetId="9" r:id="rId13"/>
    <sheet name="14 ONT Perf. over seq. time" sheetId="12" r:id="rId14"/>
    <sheet name="15 R10 ONT 7.5k CpGs MethyLYZR" sheetId="22" r:id="rId15"/>
    <sheet name="16 PacBio MethyLYZR pred." sheetId="23" r:id="rId16"/>
    <sheet name="17 PacBio R9 R10 read sampling" sheetId="24" r:id="rId17"/>
    <sheet name="18 Tumor Purity vs. Perf.  " sheetId="18" r:id="rId18"/>
    <sheet name="19 MethyLYZR cfDNA pred." sheetId="20" r:id="rId19"/>
    <sheet name="20 Synth. comp. Sturgeon+nanoDx" sheetId="10" r:id="rId20"/>
    <sheet name="21 ONT 15 min. Sturgeon+nanoDx" sheetId="13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22" l="1"/>
  <c r="L3" i="22"/>
  <c r="L4" i="22"/>
  <c r="L5" i="22"/>
  <c r="L6" i="22"/>
  <c r="L7" i="22"/>
  <c r="L8" i="22"/>
  <c r="L9" i="22"/>
  <c r="L10" i="22"/>
  <c r="L11" i="22"/>
  <c r="L12" i="22"/>
  <c r="L13" i="22"/>
  <c r="L14" i="22"/>
  <c r="L15" i="22"/>
  <c r="L16" i="22"/>
  <c r="L17" i="22"/>
  <c r="L18" i="22"/>
  <c r="L19" i="22"/>
  <c r="L20" i="22"/>
  <c r="L21" i="22"/>
  <c r="L22" i="22"/>
  <c r="L23" i="22"/>
  <c r="L24" i="22"/>
  <c r="L25" i="22"/>
  <c r="L26" i="22"/>
  <c r="L27" i="22"/>
  <c r="L28" i="22"/>
  <c r="L29" i="22"/>
  <c r="L30" i="22"/>
  <c r="L31" i="22"/>
  <c r="L32" i="22"/>
  <c r="L33" i="22"/>
  <c r="L34" i="22"/>
  <c r="L35" i="22"/>
  <c r="L36" i="22"/>
  <c r="L37" i="22"/>
  <c r="L38" i="22"/>
  <c r="L39" i="22"/>
  <c r="L40" i="22"/>
  <c r="L41" i="22"/>
  <c r="L42" i="22"/>
  <c r="L43" i="22"/>
  <c r="L44" i="22"/>
  <c r="L45" i="22"/>
  <c r="L46" i="22"/>
  <c r="L47" i="22"/>
  <c r="L48" i="22"/>
  <c r="L49" i="22"/>
  <c r="L50" i="22"/>
  <c r="L51" i="22"/>
  <c r="L52" i="22"/>
  <c r="L53" i="22"/>
  <c r="L54" i="22"/>
  <c r="L55" i="22"/>
  <c r="L56" i="22"/>
  <c r="L57" i="22"/>
  <c r="L58" i="22"/>
  <c r="L59" i="22"/>
  <c r="L60" i="22"/>
  <c r="L61" i="22"/>
  <c r="L62" i="22"/>
  <c r="L63" i="22"/>
  <c r="L64" i="22"/>
  <c r="L65" i="22"/>
  <c r="L66" i="22"/>
  <c r="L67" i="22"/>
  <c r="L68" i="22"/>
  <c r="L69" i="22"/>
  <c r="L70" i="22"/>
  <c r="L71" i="22"/>
  <c r="L72" i="22"/>
  <c r="L73" i="22"/>
  <c r="L74" i="22"/>
  <c r="L75" i="22"/>
  <c r="L76" i="22"/>
  <c r="L77" i="22"/>
  <c r="L78" i="22"/>
  <c r="L79" i="22"/>
  <c r="L80" i="22"/>
  <c r="L81" i="22"/>
  <c r="L82" i="22"/>
  <c r="L83" i="22"/>
  <c r="L84" i="22"/>
  <c r="L85" i="22"/>
  <c r="L86" i="22"/>
  <c r="L87" i="22"/>
  <c r="L88" i="22"/>
  <c r="L89" i="22"/>
  <c r="L90" i="22"/>
  <c r="L91" i="22"/>
  <c r="L92" i="22"/>
  <c r="L93" i="22"/>
  <c r="L94" i="22"/>
  <c r="L95" i="22"/>
  <c r="L96" i="22"/>
  <c r="L97" i="22"/>
  <c r="L98" i="22"/>
  <c r="L99" i="22"/>
  <c r="L100" i="22"/>
  <c r="L101" i="22"/>
  <c r="L102" i="22"/>
  <c r="L103" i="22"/>
  <c r="L104" i="22"/>
  <c r="L105" i="22"/>
  <c r="L106" i="22"/>
  <c r="L107" i="22"/>
  <c r="L108" i="22"/>
  <c r="L109" i="22"/>
  <c r="L110" i="22"/>
  <c r="L111" i="22"/>
  <c r="L112" i="22"/>
  <c r="L113" i="22"/>
  <c r="L114" i="22"/>
  <c r="L115" i="22"/>
  <c r="L116" i="22"/>
  <c r="L117" i="22"/>
  <c r="L118" i="22"/>
  <c r="L119" i="22"/>
  <c r="L120" i="22"/>
  <c r="L121" i="22"/>
  <c r="L122" i="22"/>
  <c r="L123" i="22"/>
  <c r="L124" i="22"/>
  <c r="L125" i="22"/>
  <c r="L126" i="22"/>
  <c r="L127" i="22"/>
  <c r="L128" i="22"/>
  <c r="L129" i="22"/>
  <c r="L130" i="22"/>
  <c r="L131" i="22"/>
  <c r="L132" i="22"/>
  <c r="L133" i="22"/>
  <c r="L134" i="22"/>
  <c r="L135" i="22"/>
  <c r="L136" i="22"/>
  <c r="L137" i="22"/>
  <c r="L138" i="22"/>
  <c r="L139" i="22"/>
  <c r="L140" i="22"/>
  <c r="L141" i="22"/>
  <c r="L142" i="22"/>
  <c r="L143" i="22"/>
  <c r="L144" i="22"/>
  <c r="L145" i="22"/>
  <c r="L146" i="22"/>
  <c r="L147" i="22"/>
  <c r="L148" i="22"/>
  <c r="L149" i="22"/>
  <c r="L150" i="22"/>
  <c r="L151" i="22"/>
  <c r="L152" i="22"/>
  <c r="L153" i="22"/>
  <c r="L154" i="22"/>
  <c r="L155" i="22"/>
  <c r="L156" i="22"/>
  <c r="L157" i="22"/>
  <c r="L158" i="22"/>
  <c r="L159" i="22"/>
  <c r="L160" i="22"/>
  <c r="L161" i="22"/>
  <c r="L162" i="22"/>
  <c r="L163" i="22"/>
  <c r="L164" i="22"/>
  <c r="L165" i="22"/>
  <c r="L166" i="22"/>
  <c r="L167" i="22"/>
  <c r="L168" i="22"/>
  <c r="L169" i="22"/>
  <c r="L170" i="22"/>
  <c r="L171" i="22"/>
  <c r="L172" i="22"/>
  <c r="L173" i="22"/>
  <c r="L174" i="22"/>
  <c r="L175" i="22"/>
  <c r="L176" i="22"/>
  <c r="L177" i="22"/>
  <c r="L178" i="22"/>
  <c r="L179" i="22"/>
  <c r="L180" i="22"/>
  <c r="L181" i="22"/>
  <c r="L182" i="22"/>
  <c r="L183" i="22"/>
  <c r="L184" i="22"/>
  <c r="L185" i="22"/>
  <c r="L186" i="22"/>
  <c r="L187" i="22"/>
  <c r="L188" i="22"/>
  <c r="L189" i="22"/>
  <c r="L190" i="22"/>
  <c r="L191" i="22"/>
  <c r="L192" i="22"/>
  <c r="L193" i="22"/>
  <c r="L194" i="22"/>
  <c r="L195" i="22"/>
  <c r="L196" i="22"/>
  <c r="L197" i="22"/>
  <c r="L198" i="22"/>
  <c r="L199" i="22"/>
  <c r="L200" i="22"/>
  <c r="L201" i="22"/>
  <c r="L202" i="22"/>
  <c r="L203" i="22"/>
  <c r="L204" i="22"/>
  <c r="L205" i="22"/>
  <c r="L206" i="22"/>
  <c r="L207" i="22"/>
  <c r="L208" i="22"/>
  <c r="J2" i="13"/>
  <c r="J3" i="13"/>
  <c r="J4" i="13"/>
  <c r="J5" i="13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2" i="20"/>
  <c r="M2" i="20" s="1"/>
  <c r="J3" i="20"/>
  <c r="M3" i="20"/>
  <c r="J4" i="20"/>
  <c r="M4" i="20" s="1"/>
  <c r="J5" i="20"/>
  <c r="M5" i="20" s="1"/>
  <c r="J6" i="20"/>
  <c r="M6" i="20" s="1"/>
  <c r="J7" i="20"/>
  <c r="M7" i="20" s="1"/>
  <c r="J8" i="20"/>
  <c r="M8" i="20"/>
  <c r="J9" i="20"/>
  <c r="M9" i="20" s="1"/>
  <c r="J10" i="20"/>
  <c r="M10" i="20" s="1"/>
  <c r="J11" i="20"/>
  <c r="M11" i="20" s="1"/>
  <c r="J12" i="20"/>
  <c r="M12" i="20" s="1"/>
  <c r="J13" i="20"/>
  <c r="M13" i="20" s="1"/>
  <c r="J14" i="20"/>
  <c r="M14" i="20"/>
  <c r="J15" i="20"/>
  <c r="M15" i="20" s="1"/>
  <c r="J16" i="20"/>
  <c r="M16" i="20" s="1"/>
  <c r="J17" i="20"/>
  <c r="M17" i="20" s="1"/>
  <c r="J18" i="20"/>
  <c r="M18" i="20" s="1"/>
  <c r="J19" i="20"/>
  <c r="M19" i="20" s="1"/>
  <c r="J20" i="20"/>
  <c r="M20" i="20"/>
  <c r="J21" i="20"/>
  <c r="M21" i="20" s="1"/>
  <c r="J22" i="20"/>
  <c r="M22" i="20" s="1"/>
  <c r="J23" i="20"/>
  <c r="M23" i="20" s="1"/>
  <c r="J24" i="20"/>
  <c r="M24" i="20" s="1"/>
  <c r="J25" i="20"/>
  <c r="M25" i="20" s="1"/>
  <c r="J26" i="20"/>
  <c r="M26" i="20" s="1"/>
  <c r="J27" i="20"/>
  <c r="M27" i="20" s="1"/>
  <c r="J28" i="20"/>
  <c r="M28" i="20" s="1"/>
  <c r="J29" i="20"/>
  <c r="M29" i="20" s="1"/>
  <c r="J30" i="20"/>
  <c r="M30" i="20" s="1"/>
  <c r="J31" i="20"/>
  <c r="M31" i="20" s="1"/>
  <c r="J32" i="20"/>
  <c r="M32" i="20" s="1"/>
  <c r="J33" i="20"/>
  <c r="M33" i="20" s="1"/>
  <c r="J34" i="20"/>
  <c r="M34" i="20" s="1"/>
  <c r="J35" i="20"/>
  <c r="M35" i="20"/>
  <c r="J36" i="20"/>
  <c r="M36" i="20"/>
  <c r="J37" i="20"/>
  <c r="M37" i="20" s="1"/>
  <c r="J38" i="20"/>
  <c r="M38" i="20" s="1"/>
  <c r="J39" i="20"/>
  <c r="M39" i="20" s="1"/>
  <c r="J40" i="20"/>
  <c r="M40" i="20"/>
  <c r="J41" i="20"/>
  <c r="M41" i="20" s="1"/>
  <c r="J42" i="20"/>
  <c r="M42" i="20"/>
  <c r="I2" i="18"/>
  <c r="I3" i="18"/>
  <c r="I4" i="18"/>
  <c r="I5" i="18"/>
  <c r="I6" i="18"/>
  <c r="I7" i="18"/>
  <c r="I8" i="18"/>
  <c r="I9" i="18"/>
  <c r="I10" i="18"/>
  <c r="I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I43" i="18"/>
  <c r="I44" i="18"/>
  <c r="I45" i="18"/>
  <c r="I46" i="18"/>
  <c r="I47" i="18"/>
  <c r="I48" i="18"/>
  <c r="I49" i="18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I70" i="18"/>
  <c r="I71" i="18"/>
  <c r="I72" i="18"/>
  <c r="I73" i="18"/>
  <c r="I74" i="18"/>
  <c r="I75" i="18"/>
  <c r="I76" i="18"/>
  <c r="I77" i="18"/>
  <c r="I78" i="18"/>
  <c r="I79" i="18"/>
  <c r="I80" i="18"/>
  <c r="I81" i="18"/>
  <c r="I82" i="18"/>
  <c r="I83" i="18"/>
  <c r="I84" i="18"/>
  <c r="I85" i="18"/>
  <c r="I86" i="18"/>
  <c r="I87" i="18"/>
  <c r="I88" i="18"/>
  <c r="I89" i="18"/>
  <c r="I90" i="18"/>
  <c r="I91" i="18"/>
  <c r="I92" i="18"/>
  <c r="I93" i="18"/>
  <c r="I94" i="18"/>
  <c r="I95" i="18"/>
  <c r="F2" i="9"/>
  <c r="F3" i="9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</calcChain>
</file>

<file path=xl/sharedStrings.xml><?xml version="1.0" encoding="utf-8"?>
<sst xmlns="http://schemas.openxmlformats.org/spreadsheetml/2006/main" count="7265" uniqueCount="1251">
  <si>
    <t>Machine</t>
  </si>
  <si>
    <t xml:space="preserve">Part </t>
  </si>
  <si>
    <t>Iteration</t>
  </si>
  <si>
    <t>Time [minutes]</t>
  </si>
  <si>
    <t>Memory [GB]</t>
  </si>
  <si>
    <t>Server</t>
  </si>
  <si>
    <t>Centroids</t>
  </si>
  <si>
    <t>Feature Weights</t>
  </si>
  <si>
    <t>iMac</t>
  </si>
  <si>
    <t>SUBEPN, ST</t>
  </si>
  <si>
    <t>SUBEPN, SPINE</t>
  </si>
  <si>
    <t>SUBEPN, PF</t>
  </si>
  <si>
    <t>SFT HMPC</t>
  </si>
  <si>
    <t>SCHW, MEL</t>
  </si>
  <si>
    <t>SCHW</t>
  </si>
  <si>
    <t>RETB</t>
  </si>
  <si>
    <t>PXA</t>
  </si>
  <si>
    <t>PTPR, B</t>
  </si>
  <si>
    <t>PTPR, A</t>
  </si>
  <si>
    <t>PLEX, PED B</t>
  </si>
  <si>
    <t>PLEX, PED A</t>
  </si>
  <si>
    <t>PLEX, AD</t>
  </si>
  <si>
    <t>PLASMA</t>
  </si>
  <si>
    <t>PITUI</t>
  </si>
  <si>
    <t>PITAD, TSH</t>
  </si>
  <si>
    <t>PITAD, STH SPA</t>
  </si>
  <si>
    <t>PITAD, STH DNS B</t>
  </si>
  <si>
    <t>PITAD, STH DNS A</t>
  </si>
  <si>
    <t>PITAD, PRL</t>
  </si>
  <si>
    <t>PITAD, FSH LH</t>
  </si>
  <si>
    <t>PITAD, ACTH</t>
  </si>
  <si>
    <t>PIN T, PPT</t>
  </si>
  <si>
    <t>PIN T,  PB B</t>
  </si>
  <si>
    <t>PIN T,  PB A</t>
  </si>
  <si>
    <t>PGG, nC</t>
  </si>
  <si>
    <t>O IDH</t>
  </si>
  <si>
    <t>MNG</t>
  </si>
  <si>
    <t>MELCYT</t>
  </si>
  <si>
    <t>MELAN</t>
  </si>
  <si>
    <t>MB, WNT</t>
  </si>
  <si>
    <t>MB, SHH INF</t>
  </si>
  <si>
    <t>MB, SHH CHL AD</t>
  </si>
  <si>
    <t>MB, G4</t>
  </si>
  <si>
    <t>MB, G3</t>
  </si>
  <si>
    <t>LYMPHO</t>
  </si>
  <si>
    <t>LIPN</t>
  </si>
  <si>
    <t>LGG, SEGA</t>
  </si>
  <si>
    <t>LGG, RGNT</t>
  </si>
  <si>
    <t>LGG, PA/GG ST</t>
  </si>
  <si>
    <t>LGG, PA PF</t>
  </si>
  <si>
    <t>LGG, PA MID</t>
  </si>
  <si>
    <t>LGG, MYB</t>
  </si>
  <si>
    <t>LGG, GG</t>
  </si>
  <si>
    <t>LGG, DNT</t>
  </si>
  <si>
    <t>LGG, DIG/DIA</t>
  </si>
  <si>
    <t>IHG</t>
  </si>
  <si>
    <t>HMB</t>
  </si>
  <si>
    <t>HGNET, MN1</t>
  </si>
  <si>
    <t>HGNET, BCOR</t>
  </si>
  <si>
    <t>GBM, RTK III</t>
  </si>
  <si>
    <t>GBM, RTK II</t>
  </si>
  <si>
    <t>GBM, RTK I</t>
  </si>
  <si>
    <t>GBM, MYCN</t>
  </si>
  <si>
    <t>GBM, MID</t>
  </si>
  <si>
    <t>GBM, MES</t>
  </si>
  <si>
    <t>GBM, G34</t>
  </si>
  <si>
    <t>EWS</t>
  </si>
  <si>
    <t>ETMR</t>
  </si>
  <si>
    <t>EPN, YAP</t>
  </si>
  <si>
    <t>EPN, SPINE</t>
  </si>
  <si>
    <t>EPN, RELA</t>
  </si>
  <si>
    <t>EPN, PF B</t>
  </si>
  <si>
    <t>EPN, PF A</t>
  </si>
  <si>
    <t>EPN, MPE</t>
  </si>
  <si>
    <t>ENB, B</t>
  </si>
  <si>
    <t>ENB, A</t>
  </si>
  <si>
    <t>EFT, CIC</t>
  </si>
  <si>
    <t>DMG, K27</t>
  </si>
  <si>
    <t>DLGNT</t>
  </si>
  <si>
    <t>CPH, PAP</t>
  </si>
  <si>
    <t>CPH, ADM</t>
  </si>
  <si>
    <t>CONTR, WM</t>
  </si>
  <si>
    <t>CONTR, REACT</t>
  </si>
  <si>
    <t>CONTR, PONS</t>
  </si>
  <si>
    <t>CONTR, PINEAL</t>
  </si>
  <si>
    <t>CONTR, INFLAM</t>
  </si>
  <si>
    <t>CONTR, HYPTHAL</t>
  </si>
  <si>
    <t>CONTR, HEMI</t>
  </si>
  <si>
    <t>CONTR, CEBM</t>
  </si>
  <si>
    <t>CONTR, ADENOPIT</t>
  </si>
  <si>
    <t>CNS NB, FOXR2</t>
  </si>
  <si>
    <t>CN</t>
  </si>
  <si>
    <t>CHORDM</t>
  </si>
  <si>
    <t>CHGL</t>
  </si>
  <si>
    <t>ATRT, TYR</t>
  </si>
  <si>
    <t>ATRT, SHH</t>
  </si>
  <si>
    <t>ATRT, MYC</t>
  </si>
  <si>
    <t>ANA PA</t>
  </si>
  <si>
    <t>A IDH, HG</t>
  </si>
  <si>
    <t>A IDH</t>
  </si>
  <si>
    <t>F1 Score</t>
  </si>
  <si>
    <t>Accuracy</t>
  </si>
  <si>
    <t>Class</t>
  </si>
  <si>
    <t>no. CpGs</t>
  </si>
  <si>
    <t>Subependymoma</t>
  </si>
  <si>
    <t>Solitary fibrous tumor / hemangiopericytoma</t>
  </si>
  <si>
    <t>Schwannoma</t>
  </si>
  <si>
    <t>Retinoblastoma</t>
  </si>
  <si>
    <t>Plexus tumor</t>
  </si>
  <si>
    <t>Plasmacytoma</t>
  </si>
  <si>
    <t>Pituitary Adenoma</t>
  </si>
  <si>
    <t>Pituicytoma / granular cell tumor / spindle cell oncocytoma</t>
  </si>
  <si>
    <t>Pineoblastoma</t>
  </si>
  <si>
    <t xml:space="preserve">Pineal parenchymal tumor </t>
  </si>
  <si>
    <t>Pilocytic astrocytoma</t>
  </si>
  <si>
    <t>Paraganglioma, spinal non-CIMP</t>
  </si>
  <si>
    <t>Papillary tumor of the pineal region</t>
  </si>
  <si>
    <t>Other parenchymal tumor</t>
  </si>
  <si>
    <t xml:space="preserve">Other leptomeningela tumor </t>
  </si>
  <si>
    <t>Other Glioma</t>
  </si>
  <si>
    <t>Oligodendroglioma</t>
  </si>
  <si>
    <t>Non-diagnostic tissue</t>
  </si>
  <si>
    <t>Metastatic tumor</t>
  </si>
  <si>
    <t>Meningeoma</t>
  </si>
  <si>
    <t>Melanocytoma</t>
  </si>
  <si>
    <t>Medulloblastoma, WNT</t>
  </si>
  <si>
    <t>Medulloblastoma, subclass SHH</t>
  </si>
  <si>
    <t>Medulloblastoma, subclass group 4</t>
  </si>
  <si>
    <t>Medulloblastoma, subclass group 3</t>
  </si>
  <si>
    <t>Lymphoma</t>
  </si>
  <si>
    <t>Low grade glioma</t>
  </si>
  <si>
    <t>IDH-mutant Astrocytoma</t>
  </si>
  <si>
    <t>IDH wiltype Glioma with H3 molecular features</t>
  </si>
  <si>
    <t>IDH wild type glioma</t>
  </si>
  <si>
    <t>IDH wild type Glioblastoma</t>
  </si>
  <si>
    <t>Ewing Sarkoma</t>
  </si>
  <si>
    <t>Esthesioneuroblastoma</t>
  </si>
  <si>
    <t>Ependymoma</t>
  </si>
  <si>
    <t>Embryonal tumor with multilayered rosettes</t>
  </si>
  <si>
    <t>Diffuse midline glioma H3 K27M mutant</t>
  </si>
  <si>
    <t>Craniopharyngioma</t>
  </si>
  <si>
    <t>CNS neuroblastoma with FOXR2 activation</t>
  </si>
  <si>
    <t>CNS high grade neuroepithelial tumor with MN1 alteration</t>
  </si>
  <si>
    <t>CNS high grade neuroepithelial tumor with BCOR alteration</t>
  </si>
  <si>
    <t>Central Neurocytoma</t>
  </si>
  <si>
    <t>Atypical teratoid/rhabdoid tumor</t>
  </si>
  <si>
    <t>Sella</t>
  </si>
  <si>
    <t>Plexus</t>
  </si>
  <si>
    <t>Pineal</t>
  </si>
  <si>
    <t>Other glioma</t>
  </si>
  <si>
    <t>Nerve</t>
  </si>
  <si>
    <t>Mesenchymal</t>
  </si>
  <si>
    <t>Melanocytic</t>
  </si>
  <si>
    <t>Haematopoietic</t>
  </si>
  <si>
    <t xml:space="preserve">Glioma IDH </t>
  </si>
  <si>
    <t>Glioblastoma</t>
  </si>
  <si>
    <t>Glio-neuronal</t>
  </si>
  <si>
    <t>Ependymal</t>
  </si>
  <si>
    <t>Embryonal</t>
  </si>
  <si>
    <t>Control</t>
  </si>
  <si>
    <t>CNS tumors</t>
  </si>
  <si>
    <t>Melanoma metastasis</t>
  </si>
  <si>
    <t>Lung cancer metastasis</t>
  </si>
  <si>
    <t>Breast cancer metastasis</t>
  </si>
  <si>
    <t>596f66fe9411fe4fa96307f8b175c9488fbdf6a1</t>
  </si>
  <si>
    <t>IEG150</t>
  </si>
  <si>
    <t>3a583d3d9f587fb25a1b1c20f8ebd415a0449082</t>
  </si>
  <si>
    <t>IEG127</t>
  </si>
  <si>
    <t>bb78e48b17a766c130161b044215fb6c4ab1e78e</t>
  </si>
  <si>
    <t>GBM</t>
  </si>
  <si>
    <t>7c474f499c238b2f8b5d1d88997f971ee99b7a10</t>
  </si>
  <si>
    <t>IEG124</t>
  </si>
  <si>
    <t>9382b2d4d8e21176f08d561441ae5463dd9da45e</t>
  </si>
  <si>
    <t>MB</t>
  </si>
  <si>
    <t>dda43cc13eb18be33e150cfc7c9883bbb8eaa7f1</t>
  </si>
  <si>
    <t>IEG123</t>
  </si>
  <si>
    <t>b9ac20f338bfdce5b2f201df89e6bd532a29336e</t>
  </si>
  <si>
    <t>545a21b0f1ef2b9a143baf4192eb35638522f6c3</t>
  </si>
  <si>
    <t>IEG122</t>
  </si>
  <si>
    <t>740f71aa9ee9654dc52ceb106e4520890730a3b1</t>
  </si>
  <si>
    <t>f829c239ce515e4d58ad418e0ac73febd6dceb3d</t>
  </si>
  <si>
    <t>IEG117</t>
  </si>
  <si>
    <t>0ca3948dfbdace9bb2a49c3ff2dd187287bf7bd5</t>
  </si>
  <si>
    <t>7df5546bbf8e81fa0c4c1cf2f5e96a5661ff7202</t>
  </si>
  <si>
    <t>IEG115</t>
  </si>
  <si>
    <t>a5172c90728745658f9079017c4800c5b2a36501</t>
  </si>
  <si>
    <t>aba97b1147389caaee4bf3b89e50e0fbfaebac5a</t>
  </si>
  <si>
    <t>IEG114</t>
  </si>
  <si>
    <t>f06cb95002784e90562f7ec3eacaddf729c3405e</t>
  </si>
  <si>
    <t>98cde815c91ae990100afb7df42bcc1d6653f1a1</t>
  </si>
  <si>
    <t>3c321dd1f46d94ef755034c2d7e9ce01f5aab673</t>
  </si>
  <si>
    <t>2044dba7297569b29a35a06e73c4e79d3a00d529</t>
  </si>
  <si>
    <t>b3e9febb5f5e28d67e8b3c3e5f44dcdb17771d32</t>
  </si>
  <si>
    <t>c930ae9185a9035670d454ce77f56d2e8b8231b4</t>
  </si>
  <si>
    <t>IEG112</t>
  </si>
  <si>
    <t>f7f610a9fd87baec57ea388b6ae494f708a09f40</t>
  </si>
  <si>
    <t>91836f5769a6ea1d5469e61c0ac7399d27ae36d5</t>
  </si>
  <si>
    <t>IEG108</t>
  </si>
  <si>
    <t>737deb67cd7ee7aaaa11550fdd6bb5e377b58e04</t>
  </si>
  <si>
    <t>679184c0347492a8b923a35c7fa8d966e4defabc</t>
  </si>
  <si>
    <t>IEG99</t>
  </si>
  <si>
    <t>069760c1996c193d74865a4c6d9a84702983a6ca</t>
  </si>
  <si>
    <t>1df293c378ff9f4f3b2c15593451eb40fd1d590d</t>
  </si>
  <si>
    <t>IEG94</t>
  </si>
  <si>
    <t>a43db06b0ce10f48d2f7bc6908af26165f9612a7</t>
  </si>
  <si>
    <t>eccceb676317d8b477065a7c51fb932bffa033f2</t>
  </si>
  <si>
    <t>IEG82</t>
  </si>
  <si>
    <t>4f425f4df1f763eaf31e907e598d619803ea02a2</t>
  </si>
  <si>
    <t>EPN</t>
  </si>
  <si>
    <t>2eec3ce2ed65b460b4b1a87186a95452148854a4</t>
  </si>
  <si>
    <t>IEG68</t>
  </si>
  <si>
    <t>2479dbe85ab81fbc1ab52dd22f054ac9cee1d5f2</t>
  </si>
  <si>
    <t>197d9775a417067f07ec0b5c55d66a525161dadf</t>
  </si>
  <si>
    <t>IEG63</t>
  </si>
  <si>
    <t>0790d8c537a729086d1ea88e3aedfd67f93cc6c7</t>
  </si>
  <si>
    <t>1cb1e06a4b42cf0ef73b109ffe751808558c871c</t>
  </si>
  <si>
    <t>IEG59</t>
  </si>
  <si>
    <t>94dc3842a3db9abad5df3afca513950b7ac33caf</t>
  </si>
  <si>
    <t>IEG58</t>
  </si>
  <si>
    <t>a951609f3b4766cc125a3209fc0c64322b668815</t>
  </si>
  <si>
    <t>IEG56</t>
  </si>
  <si>
    <t>b60d96b2d6d2dd0a5cafce7bc2c2f41788025736</t>
  </si>
  <si>
    <t>84a3cecce3b17f66ac08146abf3d1db71a2cc8bf</t>
  </si>
  <si>
    <t>IEG55</t>
  </si>
  <si>
    <t>78919e0f17c16d8bb69cb1f3b52742c95b4f6961</t>
  </si>
  <si>
    <t>d5c625d2cd7e2b1647f9249e169e3a5974b4043f</t>
  </si>
  <si>
    <t>IEG54</t>
  </si>
  <si>
    <t>d0cfeca5ae9622e3204152f0d72c4d97563daec4</t>
  </si>
  <si>
    <t>IEG53</t>
  </si>
  <si>
    <t>695fab714a7aaf4c6be5b4768a65a6fcac288455</t>
  </si>
  <si>
    <t>IEG52</t>
  </si>
  <si>
    <t>b805954fe18ba303bd1c1ad7b47b539625e72bff</t>
  </si>
  <si>
    <t>IEG51</t>
  </si>
  <si>
    <t>53d6f88ec4f01754b7b19dfa8cc0cb5b7683953f</t>
  </si>
  <si>
    <t>IEG50</t>
  </si>
  <si>
    <t>3e600290f717a6a0abef50133f76c7139b662ea5</t>
  </si>
  <si>
    <t>IEG49</t>
  </si>
  <si>
    <t>b00ded1d709da0fd8791021b919dfa4235946387</t>
  </si>
  <si>
    <t>IEG47</t>
  </si>
  <si>
    <t>25f306503e80bbd0badae31e6cab2145d8a3b038</t>
  </si>
  <si>
    <t>IEG46</t>
  </si>
  <si>
    <t>837ca06f760c025514d76dee1a6150cb616c9404</t>
  </si>
  <si>
    <t>IEG45</t>
  </si>
  <si>
    <t>acb96fadd39af23766dee3c24ea7a0296109abed</t>
  </si>
  <si>
    <t>7b5aa701147c6d5c6c5e2beaa0ac166037ee9438</t>
  </si>
  <si>
    <t>IEG44</t>
  </si>
  <si>
    <t>5c2f6c6e1081c6df150949e01ae527e433a3c121</t>
  </si>
  <si>
    <t>2037ca1249d55b1f5c8c8dd7bee991e859972c9d</t>
  </si>
  <si>
    <t>IEG43</t>
  </si>
  <si>
    <t>716613cebaf6ce76966fd776688049f236b16970</t>
  </si>
  <si>
    <t>IEG42</t>
  </si>
  <si>
    <t>fefe5a7210af735a72d1334bc1f5016e7d339678</t>
  </si>
  <si>
    <t>IEG41</t>
  </si>
  <si>
    <t>167870a935fca3d5ebc264841d829a9d97af7312</t>
  </si>
  <si>
    <t>IEG40</t>
  </si>
  <si>
    <t>b5d55c54a16a3d578cd4a03ab40eeab86dc2fa32</t>
  </si>
  <si>
    <t>IEG39</t>
  </si>
  <si>
    <t>4cadb0cd0ba4a336e1d06bf8826234e38569daa1</t>
  </si>
  <si>
    <t>IEG38</t>
  </si>
  <si>
    <t>318f1926f22ccc0101504a5eb9fc93fb0e00909f</t>
  </si>
  <si>
    <t>IEG37</t>
  </si>
  <si>
    <t>e3de57af4d2dc0df74fb0f332b42ce7594cb24be</t>
  </si>
  <si>
    <t>IEG35</t>
  </si>
  <si>
    <t>44eb08547b2a398c594db4011091e473d0d301ce</t>
  </si>
  <si>
    <t>IEG34</t>
  </si>
  <si>
    <t>510afa90ed7533be8f1bb665cea3ae7e693c6f06</t>
  </si>
  <si>
    <t>95d4a6337ba0a44dcedd2f08510d82b2235ce471</t>
  </si>
  <si>
    <t>78b2448784f3b465a9474cc96063bc93883c7d98</t>
  </si>
  <si>
    <t>IEG27</t>
  </si>
  <si>
    <t>22df336c178b564bfda92b229b6178c1774fe098</t>
  </si>
  <si>
    <t>IEG25</t>
  </si>
  <si>
    <t>2f3e606dba34686c04241322059712994ba7cab7</t>
  </si>
  <si>
    <t>IEG24</t>
  </si>
  <si>
    <t>5e93367558743a3ace9bc477f50558727edb1522</t>
  </si>
  <si>
    <t>IEG22</t>
  </si>
  <si>
    <t>2467f5c43b22df2ec5d19c3f8b15e9f2359bb0c1</t>
  </si>
  <si>
    <t>IEG19</t>
  </si>
  <si>
    <t>777e1de466b2bf6f9b2112212e28daabc86cf9c0</t>
  </si>
  <si>
    <t>IEG17</t>
  </si>
  <si>
    <t>1b164adea90f1db3156ab99d93d4a974943dd372</t>
  </si>
  <si>
    <t>IEG15</t>
  </si>
  <si>
    <t>4d93b1bb47f2b6315c552126160915afc2a89ca7</t>
  </si>
  <si>
    <t>IEG14</t>
  </si>
  <si>
    <t>161804f3f8b367568d93167c5215147f3cee3c66</t>
  </si>
  <si>
    <t>IEG13</t>
  </si>
  <si>
    <t>626bdbbfa44e30d3881d6bc9550c482cd0c4d31e</t>
  </si>
  <si>
    <t>IEG10</t>
  </si>
  <si>
    <t>PLEX</t>
  </si>
  <si>
    <t>4423a73d2220077301ba596aa658ed55a699902f</t>
  </si>
  <si>
    <t>IEG6</t>
  </si>
  <si>
    <t>PA</t>
  </si>
  <si>
    <t>2d2076e085a07cc2ab2feecd2006398065fad678</t>
  </si>
  <si>
    <t>IEG5</t>
  </si>
  <si>
    <t>0eed72f71ea4ef826614018600cba744c1b3bb15</t>
  </si>
  <si>
    <t>IEG4</t>
  </si>
  <si>
    <t>MethyLYZR Class</t>
  </si>
  <si>
    <t>Clinical diagnosis</t>
  </si>
  <si>
    <t>Run ID</t>
  </si>
  <si>
    <t>Sample ID</t>
  </si>
  <si>
    <t>X PXA</t>
  </si>
  <si>
    <t>Capper11b4</t>
  </si>
  <si>
    <t>NA</t>
  </si>
  <si>
    <t>MethyLYZR match</t>
  </si>
  <si>
    <t>MethyLYZR above Threshold (0.6)</t>
  </si>
  <si>
    <t>MethyLYZR Probability</t>
  </si>
  <si>
    <t>MethyLYZR Classification</t>
  </si>
  <si>
    <t>Clinical Diagnosis</t>
  </si>
  <si>
    <t>Sturgeon</t>
  </si>
  <si>
    <t>MethyLYZR</t>
  </si>
  <si>
    <t>QC passed</t>
  </si>
  <si>
    <t>Model</t>
  </si>
  <si>
    <t>72 h</t>
  </si>
  <si>
    <t>48 h</t>
  </si>
  <si>
    <t>24 h</t>
  </si>
  <si>
    <t>12 h</t>
  </si>
  <si>
    <t>5 h</t>
  </si>
  <si>
    <t>3 h</t>
  </si>
  <si>
    <t>1 h</t>
  </si>
  <si>
    <t>45 min</t>
  </si>
  <si>
    <t>30 min</t>
  </si>
  <si>
    <t>15 min</t>
  </si>
  <si>
    <t>10 min</t>
  </si>
  <si>
    <t>5 min</t>
  </si>
  <si>
    <t>no. CpGs (max)</t>
  </si>
  <si>
    <t>no. CpGs (median)</t>
  </si>
  <si>
    <t>no. CpGs (mean)</t>
  </si>
  <si>
    <t>no. CpGs (min)</t>
  </si>
  <si>
    <t>Sequencing Time</t>
  </si>
  <si>
    <t xml:space="preserve">72 h </t>
  </si>
  <si>
    <t xml:space="preserve">24 h </t>
  </si>
  <si>
    <t xml:space="preserve">3 h </t>
  </si>
  <si>
    <t>Glioma IDH - A IDH - A IDH</t>
  </si>
  <si>
    <t>Glioma IDH - O IDH - O IDH</t>
  </si>
  <si>
    <t>Glioblastoma - GBM - RTK II</t>
  </si>
  <si>
    <t>Embryonal - MB G3G4 - G4</t>
  </si>
  <si>
    <t>Glioblastoma - GBM - RTK I</t>
  </si>
  <si>
    <t>Glioma IDH - A IDH - HG</t>
  </si>
  <si>
    <t>Mesenchymal - MNG - MNG</t>
  </si>
  <si>
    <t>Other glioma - PXA - PXA</t>
  </si>
  <si>
    <t>Ependymal - EPN - PF B</t>
  </si>
  <si>
    <t>Ependymal - SUBEPN - ALL</t>
  </si>
  <si>
    <t>Glioblastoma - DMG - K27</t>
  </si>
  <si>
    <t>Haematopoeitic - LYMPHO - LYMPHO</t>
  </si>
  <si>
    <t>Other glioma - LGG SEGA - SEGA</t>
  </si>
  <si>
    <t>Sturgeon match</t>
  </si>
  <si>
    <t>Sturgeon above Threshold (0.8)</t>
  </si>
  <si>
    <t>Sturgeon Score</t>
  </si>
  <si>
    <t>Sturgeon Classification</t>
  </si>
  <si>
    <t>CPH</t>
  </si>
  <si>
    <t>ATRT</t>
  </si>
  <si>
    <t>WDLS/DDLS</t>
  </si>
  <si>
    <t>USARC</t>
  </si>
  <si>
    <t>SYSA</t>
  </si>
  <si>
    <t>SFT HMPC/SFT</t>
  </si>
  <si>
    <t>SEF</t>
  </si>
  <si>
    <t>SCHW/SWN</t>
  </si>
  <si>
    <t>SCC (CUT)</t>
  </si>
  <si>
    <t>SBRCT (CIC)</t>
  </si>
  <si>
    <t>SBRCT (BCOR)</t>
  </si>
  <si>
    <t>SARC (RMS-like)</t>
  </si>
  <si>
    <t>SARC (MPNST-like)</t>
  </si>
  <si>
    <t>RMS (MYOD1)</t>
  </si>
  <si>
    <t>RMS (EMB)</t>
  </si>
  <si>
    <t>RMS (ALV)</t>
  </si>
  <si>
    <t>PITUI, SCO, GCT</t>
  </si>
  <si>
    <t>OS (HG)</t>
  </si>
  <si>
    <t>OFMT</t>
  </si>
  <si>
    <t>OB</t>
  </si>
  <si>
    <t>NFB (PLEX)</t>
  </si>
  <si>
    <t>NFB</t>
  </si>
  <si>
    <t>NFA</t>
  </si>
  <si>
    <t>MRT</t>
  </si>
  <si>
    <t>MPNST</t>
  </si>
  <si>
    <t>MP</t>
  </si>
  <si>
    <t>MO</t>
  </si>
  <si>
    <t>MLS</t>
  </si>
  <si>
    <t>MELAN/MEL (CUT)</t>
  </si>
  <si>
    <t>LMS</t>
  </si>
  <si>
    <t>LMO</t>
  </si>
  <si>
    <t>LIPO</t>
  </si>
  <si>
    <t>LGFMS</t>
  </si>
  <si>
    <t>LCH</t>
  </si>
  <si>
    <t>Kaposi</t>
  </si>
  <si>
    <t>IMT</t>
  </si>
  <si>
    <t>IFS</t>
  </si>
  <si>
    <t>GIST</t>
  </si>
  <si>
    <t>GCTB</t>
  </si>
  <si>
    <t>FDY</t>
  </si>
  <si>
    <t>ESS (LG)</t>
  </si>
  <si>
    <t>ESS (HG)</t>
  </si>
  <si>
    <t>ES</t>
  </si>
  <si>
    <t>EMCS</t>
  </si>
  <si>
    <t>EHE</t>
  </si>
  <si>
    <t>DTFM</t>
  </si>
  <si>
    <t>DSRCT</t>
  </si>
  <si>
    <t>DFSP</t>
  </si>
  <si>
    <t>CTRL (REA)</t>
  </si>
  <si>
    <t>CTRL (MUS)</t>
  </si>
  <si>
    <t>CTRL (BLOOD)</t>
  </si>
  <si>
    <t>CSA (MES)</t>
  </si>
  <si>
    <t>CSA (IDH B)</t>
  </si>
  <si>
    <t>CSA (IDH A)</t>
  </si>
  <si>
    <t>CSA (CC)</t>
  </si>
  <si>
    <t>CSA (B)</t>
  </si>
  <si>
    <t>CSA (A)</t>
  </si>
  <si>
    <t>CHORDM/CHORD</t>
  </si>
  <si>
    <t>CHORD (DD)</t>
  </si>
  <si>
    <t>CCSK</t>
  </si>
  <si>
    <t>CCS</t>
  </si>
  <si>
    <t>CB</t>
  </si>
  <si>
    <t>ASPS</t>
  </si>
  <si>
    <t>AS</t>
  </si>
  <si>
    <t>ALMO/MPC</t>
  </si>
  <si>
    <t>AFX/PDS</t>
  </si>
  <si>
    <t>AFH</t>
  </si>
  <si>
    <t>NA (ACE &lt; cutoff)</t>
  </si>
  <si>
    <t>Resection</t>
  </si>
  <si>
    <t>Extra-axial</t>
  </si>
  <si>
    <t>NDMA107</t>
  </si>
  <si>
    <t>Frontal</t>
  </si>
  <si>
    <t>Anaplastic oligodendroglioma (WHO grade III); IDH-mutant and 1p/19q-codeleted</t>
  </si>
  <si>
    <t>NDMA106</t>
  </si>
  <si>
    <t>Temporal</t>
  </si>
  <si>
    <t>Glioblastoma (WHO grade IV), IDH-wildtype</t>
  </si>
  <si>
    <t>NDMA104</t>
  </si>
  <si>
    <t>Glioblastoma (WHO grade IV), IDH-mutant</t>
  </si>
  <si>
    <t>NDMA103</t>
  </si>
  <si>
    <t>Oligodendroglioma (WHO grade II); IDH-mutant and 1p/19q-codeleted</t>
  </si>
  <si>
    <t>NDMA102</t>
  </si>
  <si>
    <t>NDMA101</t>
  </si>
  <si>
    <t>Posterior Fossa</t>
  </si>
  <si>
    <t>Classic medulloblastoma (WHO grade IV), WNT-activated</t>
  </si>
  <si>
    <t>NDMA100</t>
  </si>
  <si>
    <t>Atypical teratoid/rhabdoid tumor (WHO grad IV)</t>
  </si>
  <si>
    <t>NDMA99</t>
  </si>
  <si>
    <t>NDMA98</t>
  </si>
  <si>
    <t>Anaplastic astrocytoma (WHO grade III), IDH-mutant</t>
  </si>
  <si>
    <t>NDMA97</t>
  </si>
  <si>
    <t>Midline</t>
  </si>
  <si>
    <t>Rest /recurrence pilocytic astrocytoma(WHO grade I)</t>
  </si>
  <si>
    <t>NDMA96</t>
  </si>
  <si>
    <t>Diffuse midline glioma (WHO grade IV), H3 K27M-mutant</t>
  </si>
  <si>
    <t>NDMA95</t>
  </si>
  <si>
    <t>Classic medulloblastoma (WHO grade IV), non-WNT, non-SHH</t>
  </si>
  <si>
    <t>NDMA94</t>
  </si>
  <si>
    <t>Ventricular</t>
  </si>
  <si>
    <t>Atypical choroid plexus papilloma (WHO grade II)</t>
  </si>
  <si>
    <t>NDMA93</t>
  </si>
  <si>
    <t>Rest/recurrence epitheliod GBM, BRAFV600E mutant</t>
  </si>
  <si>
    <t>NDMA92</t>
  </si>
  <si>
    <t>NDMA91</t>
  </si>
  <si>
    <t>Classic Medulloblastoma (WHO grade IV),WNT-activated</t>
  </si>
  <si>
    <t>NDMA90</t>
  </si>
  <si>
    <t>Medulloblastoma (WHO grade IV), non-WNT/non SHH</t>
  </si>
  <si>
    <t>NDMA89</t>
  </si>
  <si>
    <t>Rest /recurrence anaplastic meningioma (WHO grade III)</t>
  </si>
  <si>
    <t>NDMA88</t>
  </si>
  <si>
    <t>NDMA87</t>
  </si>
  <si>
    <t>NDMA86</t>
  </si>
  <si>
    <t>Meningioma (WHO grade I)</t>
  </si>
  <si>
    <t>NDMA85</t>
  </si>
  <si>
    <t>Rest /recurrence GBM (WHO grade IV), IDH-wildtype with granular cell component</t>
  </si>
  <si>
    <t>NDMA84</t>
  </si>
  <si>
    <t>NDMA83</t>
  </si>
  <si>
    <t>NDMA82</t>
  </si>
  <si>
    <t>NDMA81</t>
  </si>
  <si>
    <t>NDMA80</t>
  </si>
  <si>
    <t>NDMA79</t>
  </si>
  <si>
    <t>Classic medulloblastoma (WHO grade IV), SHH activated and TP53 wildtype</t>
  </si>
  <si>
    <t>NDMA78</t>
  </si>
  <si>
    <t>Astrocytoma, IDH-wildtype</t>
  </si>
  <si>
    <t>NDMA76</t>
  </si>
  <si>
    <t xml:space="preserve">Frontal </t>
  </si>
  <si>
    <t>Diffuse astrocytoma (WHO grade II), IDH-mutant</t>
  </si>
  <si>
    <t>NDMA75</t>
  </si>
  <si>
    <t>Pilocytic astrocytoma (WHO grade I)</t>
  </si>
  <si>
    <t>NDMA74</t>
  </si>
  <si>
    <t>Rest / recurrence anaplastic ependymoma (WHO grade III), C11ORF95-MAML2 fusion</t>
  </si>
  <si>
    <t>NDMA73</t>
  </si>
  <si>
    <t>Low-grade neuroepithelial tumor, possibly pilocytic astrocytoma (WHO grade I)</t>
  </si>
  <si>
    <t>LGG</t>
  </si>
  <si>
    <t>NDMA72</t>
  </si>
  <si>
    <t>NDMA71</t>
  </si>
  <si>
    <t>Classic medulloblastoma (WHO grade IV), non-WNT/non SHH</t>
  </si>
  <si>
    <t>NDMA69</t>
  </si>
  <si>
    <t>Diffuse astrocytoma,molecular GBM (WHO grade IV)</t>
  </si>
  <si>
    <t>NDMA68</t>
  </si>
  <si>
    <t>NDMA67</t>
  </si>
  <si>
    <t>NDMA66</t>
  </si>
  <si>
    <t>NDMA65</t>
  </si>
  <si>
    <t>NDMA64</t>
  </si>
  <si>
    <t>NDMA63</t>
  </si>
  <si>
    <t>Pilomyxoid astrocytoma</t>
  </si>
  <si>
    <t>NDMA62</t>
  </si>
  <si>
    <t>NDMA60</t>
  </si>
  <si>
    <t>NDMA58</t>
  </si>
  <si>
    <t>NDMA56</t>
  </si>
  <si>
    <t>NDMA55</t>
  </si>
  <si>
    <t>LGG, best compatible with PA (WHO grade I)</t>
  </si>
  <si>
    <t>LGG, PA</t>
  </si>
  <si>
    <t>NDMA53</t>
  </si>
  <si>
    <t>Biopsy</t>
  </si>
  <si>
    <t>NDMA52</t>
  </si>
  <si>
    <t>NDMA50</t>
  </si>
  <si>
    <t>Rest / recurrence  GBM (WHO grade IV)</t>
  </si>
  <si>
    <t>NDMA49</t>
  </si>
  <si>
    <t>Glioblastoma, IDH-wildtype, molecularly defined</t>
  </si>
  <si>
    <t>NDMA48</t>
  </si>
  <si>
    <t>Ependymoma (WHO grade II)</t>
  </si>
  <si>
    <t>NDMA47</t>
  </si>
  <si>
    <t>NDMA46</t>
  </si>
  <si>
    <t>NDMA45</t>
  </si>
  <si>
    <t>Spinal</t>
  </si>
  <si>
    <t>NDMA44</t>
  </si>
  <si>
    <t>NDMA43</t>
  </si>
  <si>
    <t>NDMA41</t>
  </si>
  <si>
    <t>NDMA40</t>
  </si>
  <si>
    <t>NDMA39</t>
  </si>
  <si>
    <t>Metastatic medulloblastoma, non-WNT/non SHH, subclass 3</t>
  </si>
  <si>
    <t>NDMA38</t>
  </si>
  <si>
    <t>NDMA37</t>
  </si>
  <si>
    <t>Classic medulloblastoma (WHO grade IV), non-WNT/non SHH, subclass 3</t>
  </si>
  <si>
    <t>NDMA36</t>
  </si>
  <si>
    <t>NDMA35</t>
  </si>
  <si>
    <t>NDMA34</t>
  </si>
  <si>
    <t>Classic medulloblastoma (WHO grade IV), non-WNT/non SHH, subclass 4</t>
  </si>
  <si>
    <t>NDMA33</t>
  </si>
  <si>
    <t>Classic medulloblastoma (WHO grade IV), non-WNT/non SHH subclass group 3/4, subtype II</t>
  </si>
  <si>
    <t>NDMA32</t>
  </si>
  <si>
    <t>Classic medulloblastoma (WHO grade IV), NOS</t>
  </si>
  <si>
    <t>NDMA31</t>
  </si>
  <si>
    <t>Desmoplastic medulloblastoma (WHO grade IV), SHH-activated, TP53-wildtype</t>
  </si>
  <si>
    <t>NDMA30</t>
  </si>
  <si>
    <t>Occipital</t>
  </si>
  <si>
    <t>High grade glioma, H3F3A-wildtype</t>
  </si>
  <si>
    <t>NDMA27</t>
  </si>
  <si>
    <t>Malignant sarcomatous tumor with BCOR duplication</t>
  </si>
  <si>
    <t>NDMA26</t>
  </si>
  <si>
    <t>NDMA25</t>
  </si>
  <si>
    <t>NDMA24</t>
  </si>
  <si>
    <t>Medulloblastoma (WHO grade IV), non-WNT/non SHH, subclass 3</t>
  </si>
  <si>
    <t>NDMA23</t>
  </si>
  <si>
    <t>NDMA22</t>
  </si>
  <si>
    <t>NDMA21</t>
  </si>
  <si>
    <t>Medulloblastoma (WHO grade IV), SHH-activated, TP53-wildtype</t>
  </si>
  <si>
    <t>NDMA20</t>
  </si>
  <si>
    <t>NDMA19</t>
  </si>
  <si>
    <t>Anaplastic medulloblastoma (WHO grade IV), SHH-activated, TP53-mutant</t>
  </si>
  <si>
    <t>NDMA18</t>
  </si>
  <si>
    <t>NDMA17</t>
  </si>
  <si>
    <t>NDMA16</t>
  </si>
  <si>
    <t>NDMA15</t>
  </si>
  <si>
    <t>NDMA14</t>
  </si>
  <si>
    <t>NDMA13</t>
  </si>
  <si>
    <t>Parietal</t>
  </si>
  <si>
    <t>NDMA12</t>
  </si>
  <si>
    <t>NDMA11</t>
  </si>
  <si>
    <t>Diffuse large B-cell lymphoma</t>
  </si>
  <si>
    <t>NDMA10</t>
  </si>
  <si>
    <t>NDMA8</t>
  </si>
  <si>
    <t>NDMA7</t>
  </si>
  <si>
    <t>NDMA6</t>
  </si>
  <si>
    <t>Papillary craniopharyngioma</t>
  </si>
  <si>
    <t>NDMA4</t>
  </si>
  <si>
    <t>NDMA3</t>
  </si>
  <si>
    <t>NDMA2</t>
  </si>
  <si>
    <t>NDMA1</t>
  </si>
  <si>
    <t>ACE Cutoff: 100</t>
  </si>
  <si>
    <t>ACE Cutoff: 90</t>
  </si>
  <si>
    <t>ACE Cutoff: 80</t>
  </si>
  <si>
    <t>ACE Cutoff: 70</t>
  </si>
  <si>
    <t>ACE Cutoff: 60</t>
  </si>
  <si>
    <t>ACE Cutoff: 50</t>
  </si>
  <si>
    <t>ACE Cutoff: 40</t>
  </si>
  <si>
    <t>ACE Cutoff: 30</t>
  </si>
  <si>
    <t>ACE Cutoff: 20</t>
  </si>
  <si>
    <t>ACE Cutoff: 10</t>
  </si>
  <si>
    <t>ACE Cutoff: 0</t>
  </si>
  <si>
    <t>Tumor cellularity ACE(%)</t>
  </si>
  <si>
    <t>Resection/biopsy</t>
  </si>
  <si>
    <t>Tumor Location</t>
  </si>
  <si>
    <t>WHO 2016 Grading</t>
  </si>
  <si>
    <t>Level 1</t>
  </si>
  <si>
    <t>methylation class control tissue, white matter</t>
  </si>
  <si>
    <t xml:space="preserve">methylation class control tissue, reactive tumor microenvironment </t>
  </si>
  <si>
    <t>methylation class control tissue, pons</t>
  </si>
  <si>
    <t>methylation class control tissue, pineal gland</t>
  </si>
  <si>
    <t>methylation class control tissue, inflammatory tumor microenvironment</t>
  </si>
  <si>
    <t>methylation class control tissue, hypothalamus</t>
  </si>
  <si>
    <t>methylation class control tissue, hemispheric cortex</t>
  </si>
  <si>
    <t>methylation class control tissue, cerebellar hemisphere</t>
  </si>
  <si>
    <t>methylation class control tissue, pituitary gland anterior lobe</t>
  </si>
  <si>
    <t>Level 5</t>
  </si>
  <si>
    <t xml:space="preserve">Other leptomeningeal tumor </t>
  </si>
  <si>
    <t>Meningeal tumor</t>
  </si>
  <si>
    <t>Non-glial tumor</t>
  </si>
  <si>
    <t>Surgical tumor</t>
  </si>
  <si>
    <t>Tumoral tissue</t>
  </si>
  <si>
    <t>methylation class CNS Ewing sarcoma family tumor with CIC alteration</t>
  </si>
  <si>
    <t>Level 4</t>
  </si>
  <si>
    <t>Glial tumor</t>
  </si>
  <si>
    <t>methylation class infantile hemispheric glioma</t>
  </si>
  <si>
    <t>CNS Class</t>
  </si>
  <si>
    <t>methylation class CNS high grade neuroepithelial tumor with MN1 alteration</t>
  </si>
  <si>
    <t>methylation class anaplastic pilocytic astrocytoma</t>
  </si>
  <si>
    <t>methylation class CNS high grade neuroepithelial tumor with BCOR alteration</t>
  </si>
  <si>
    <t>methylation class low grade glioma, MYB/MYBL1</t>
  </si>
  <si>
    <t>methylation class pineoblastoma group A / intracranial retinoblastoma</t>
  </si>
  <si>
    <t>methylation class subependymoma, supratentorial</t>
  </si>
  <si>
    <t>methylation class subependymoma, spinal</t>
  </si>
  <si>
    <t>methylation class subependymoma, posterior fossa</t>
  </si>
  <si>
    <t>methylation class ependymoma, myxopapillary</t>
  </si>
  <si>
    <t>methylation class meningioma</t>
  </si>
  <si>
    <t>methylation class (anaplastic) pleomorphic xanthoastrocytoma</t>
  </si>
  <si>
    <t>methylation class low grade glioma, subclass hemispheric pilocytic astrocytoma and ganglioglioma</t>
  </si>
  <si>
    <t>pituicytoma / granular cell tumor / spindle cell oncocytoma</t>
  </si>
  <si>
    <t>Pituitary region tumor</t>
  </si>
  <si>
    <t>methylation class pituicytoma / granular cell tumor / spindle cell oncocytoma</t>
  </si>
  <si>
    <t>methylation class low grade glioma, ganglioglioma</t>
  </si>
  <si>
    <t xml:space="preserve">pineal parenchymal tumor </t>
  </si>
  <si>
    <t>Pineal region tumor</t>
  </si>
  <si>
    <t xml:space="preserve">methylation class pineal parenchymal tumor </t>
  </si>
  <si>
    <t>IDH-mutant glioma</t>
  </si>
  <si>
    <t>methylation class IDH glioma, subclass 1p/19q codeleted oligodendroglioma</t>
  </si>
  <si>
    <t xml:space="preserve">methylation class IDH glioma, subclass high grade astrocytoma </t>
  </si>
  <si>
    <t>methylation class IDH glioma, subclass astrocytoma</t>
  </si>
  <si>
    <t>methylation class plexus tumor, subclass paediatric B</t>
  </si>
  <si>
    <t xml:space="preserve">PLEX, PED A </t>
  </si>
  <si>
    <t>methylation class plexus tumor, subclass paediatric A</t>
  </si>
  <si>
    <t>methylation class plexus tumor, subclass adult</t>
  </si>
  <si>
    <t>solitary fibrous tumor / hemangiopericytoma</t>
  </si>
  <si>
    <t>methylation class solitary fibrous tumor / hemangiopericytoma</t>
  </si>
  <si>
    <t>methylation class CNS neuroblastoma with FOXR2 activation</t>
  </si>
  <si>
    <t>methylation class ependymoma, YAP fusion</t>
  </si>
  <si>
    <t>methylation class ependymoma, spinal</t>
  </si>
  <si>
    <t>methylation class ependymoma, posterior fossa group B</t>
  </si>
  <si>
    <t>methylation class ependymoma, posterior fossa group A</t>
  </si>
  <si>
    <t>methylation class pineoblastoma group B</t>
  </si>
  <si>
    <t>Papillary tumor of the pineal regio</t>
  </si>
  <si>
    <t>papillary tumor of the pineal region</t>
  </si>
  <si>
    <t>methylation class papillary tumor of the pineal region group B</t>
  </si>
  <si>
    <t>methylation class papillary tumor of the pineal region group A</t>
  </si>
  <si>
    <t>methylation class low grade glioma, subclass midline pilocytic astrocytoma</t>
  </si>
  <si>
    <t>methylation class low grade glioma, subclass posterior fossa pilocytic astrocytoma</t>
  </si>
  <si>
    <t>methylation class pituitary adenoma, STH densely granulated, group B</t>
  </si>
  <si>
    <t>methylation class pituitary adenoma, STH densely granulated, group A</t>
  </si>
  <si>
    <t>Other intercranial tumor</t>
  </si>
  <si>
    <t>methylation class paraganglioma, spinal non-CIMP</t>
  </si>
  <si>
    <t>methylation class esthesioneuroblastoma, subclass B</t>
  </si>
  <si>
    <t>methylation class esthesioneuroblastoma, subclass A</t>
  </si>
  <si>
    <t>methylation class glioblastoma, IDH wildtype, subclass RTK III</t>
  </si>
  <si>
    <t>methylation class glioblastoma, IDH wildtype, subclass RTK II</t>
  </si>
  <si>
    <t>methylation class glioblastoma, IDH wildtype, subclass RTK I</t>
  </si>
  <si>
    <t>methylation class glioblastoma, IDH wildtype, subclass MYCN</t>
  </si>
  <si>
    <t xml:space="preserve">methylation class glioblastoma, IDH wildtype, subclass midline </t>
  </si>
  <si>
    <t>methylation class glioblastoma, IDH wildtype, subclass mesenchymal</t>
  </si>
  <si>
    <t>methylation class glioblastoma, IDH wildtype, H3.3 G34 mutant</t>
  </si>
  <si>
    <t>Atypical teratoid/rhabdoid tumor,</t>
  </si>
  <si>
    <t>atypical teratoid/rhabdoid tumor,</t>
  </si>
  <si>
    <t>methylation class atypical teratoid/rhabdoid tumor, subclass TYR</t>
  </si>
  <si>
    <t>methylation class atypical teratoid/rhabdoid tumor, subclass SHH</t>
  </si>
  <si>
    <t>methylation class atypical teratoid/rhabdoid tumor, subclass MYC</t>
  </si>
  <si>
    <t>Medulloblastoma</t>
  </si>
  <si>
    <t>methylation class medulloblastoma, subclass SHH B (infant)</t>
  </si>
  <si>
    <t>methylation class medulloblastoma, subclass SHH A (children and adult)</t>
  </si>
  <si>
    <t>methylation class medulloblastoma, subclass group 4</t>
  </si>
  <si>
    <t>methylation class medulloblastoma, subclass group 3</t>
  </si>
  <si>
    <t>CNS Lymphoma</t>
  </si>
  <si>
    <t>Non-surgical tumor</t>
  </si>
  <si>
    <t>methylation class plasmacytoma</t>
  </si>
  <si>
    <t>methylation class lymphoma</t>
  </si>
  <si>
    <t>methylation class melanocytoma</t>
  </si>
  <si>
    <t>methylation class melanoma</t>
  </si>
  <si>
    <t>methylation class hemangioblastoma</t>
  </si>
  <si>
    <t>methylation class Ewing sarcoma</t>
  </si>
  <si>
    <t>methylation class chordoma</t>
  </si>
  <si>
    <t>methylation class low grade glioma, subependymal giant cell astrocytoma</t>
  </si>
  <si>
    <t>methylation class chordoid glioma of the third ventricle</t>
  </si>
  <si>
    <t>methylation class ependymoma, RELA fusion</t>
  </si>
  <si>
    <t>Pituitary region
tumor</t>
  </si>
  <si>
    <t>methylation class pituitary adenoma, TSH</t>
  </si>
  <si>
    <t>methylation class pituitary adenoma, STH sparsely granulated</t>
  </si>
  <si>
    <t>methylation class pituitary adenoma, prolactin</t>
  </si>
  <si>
    <t>methylation class pituitary adenoma, FSH/LH</t>
  </si>
  <si>
    <t>methylation class pituitary adenoma, ACTH</t>
  </si>
  <si>
    <t>methylation class craniopharyngioma, papillary</t>
  </si>
  <si>
    <t>methylation class craniopharyngioma, adamantinomatous</t>
  </si>
  <si>
    <t>methylation class melanotic schwannoma</t>
  </si>
  <si>
    <t>methylation class schwannoma</t>
  </si>
  <si>
    <t>methylation class retinoblastoma</t>
  </si>
  <si>
    <t>methylation class low grade glioma, rosette forming glioneuronal tumor</t>
  </si>
  <si>
    <t>methylation class low grade glioma, dysembryoplastic neuroepithelial tumor</t>
  </si>
  <si>
    <t>methylation class low grade glioma, desmoplastic infantile astrocytoma / ganglioglioma</t>
  </si>
  <si>
    <t>cerebellar liponeurocytoma</t>
  </si>
  <si>
    <t>methylation class cerebellar liponeurocytoma</t>
  </si>
  <si>
    <t>diffuse leptomeningeal glioneuronal tumor</t>
  </si>
  <si>
    <t>Other leptomeningeal tumor</t>
  </si>
  <si>
    <t>methylation class diffuse leptomeningeal glioneuronal tumor</t>
  </si>
  <si>
    <t>methylation class central neurocytoma</t>
  </si>
  <si>
    <t>diffuse midline glioma H3 K27M mutant</t>
  </si>
  <si>
    <t>methylation class diffuse midline glioma H3 K27M mutant</t>
  </si>
  <si>
    <t>methylation class medulloblastoma, WNT</t>
  </si>
  <si>
    <t>embryonal tumor with multilayered rosettes</t>
  </si>
  <si>
    <t>methylation class embryonal tumor with multilayered rosettes</t>
  </si>
  <si>
    <t>MethyLYZR Class (MZClass)</t>
  </si>
  <si>
    <t>MethyLYZR Class Level</t>
  </si>
  <si>
    <t>Level 3</t>
  </si>
  <si>
    <t>Level 2</t>
  </si>
  <si>
    <t>CNS Class (Capper et al., 2018)</t>
  </si>
  <si>
    <t xml:space="preserve"> CNS Class Description (Capper et al., 2018)</t>
  </si>
  <si>
    <t>Clinical Demonstrator
(DNA extraction; Library Prep)</t>
  </si>
  <si>
    <t>28:00 min:sec; 17:25 min:sec</t>
  </si>
  <si>
    <t>22:10 min:sec; 18:50 min:sec</t>
  </si>
  <si>
    <t>23:00 min/sec; 17:40 min:sec</t>
  </si>
  <si>
    <t>23:00 min:sec; 17:00 min:sec</t>
  </si>
  <si>
    <t>22:30 min:sec; 17:00 min:sec</t>
  </si>
  <si>
    <t>22:00 min:sec; 17:20 min:sec</t>
  </si>
  <si>
    <t>22:00 min:sec; 17:00 min:sec</t>
  </si>
  <si>
    <t>22:20 min:sec; 16:00 min/sec</t>
  </si>
  <si>
    <t>21:40 min:sec; 18:00 min/sec</t>
  </si>
  <si>
    <t>21:30 min:sec; 15:45 min:sec</t>
  </si>
  <si>
    <t>nanoDx</t>
  </si>
  <si>
    <t>Age [years]</t>
  </si>
  <si>
    <t>Disease Status</t>
  </si>
  <si>
    <t>Pre/Peri/Post-OP</t>
  </si>
  <si>
    <t>Days post-OP</t>
  </si>
  <si>
    <t>ctDNA</t>
  </si>
  <si>
    <t>% of Total BioA</t>
  </si>
  <si>
    <t>Tumor Fraction</t>
  </si>
  <si>
    <t>Tumor Fraction &gt; 0.1</t>
  </si>
  <si>
    <t>No. CpGs for Prediction</t>
  </si>
  <si>
    <t>no CpGs &gt;= 2.5k</t>
  </si>
  <si>
    <t>Quality Criteria passed</t>
  </si>
  <si>
    <t>S1</t>
  </si>
  <si>
    <t>active</t>
  </si>
  <si>
    <t>pre</t>
  </si>
  <si>
    <t>yes</t>
  </si>
  <si>
    <t>no. features &gt;= 2.5k</t>
  </si>
  <si>
    <t>S2</t>
  </si>
  <si>
    <t>unknown</t>
  </si>
  <si>
    <t>S3</t>
  </si>
  <si>
    <t>MB WNT</t>
  </si>
  <si>
    <t>post</t>
  </si>
  <si>
    <t>no. features &lt; 2.5k</t>
  </si>
  <si>
    <t>S4</t>
  </si>
  <si>
    <t>early post</t>
  </si>
  <si>
    <t>S5</t>
  </si>
  <si>
    <t>MB, SHH</t>
  </si>
  <si>
    <t>S6</t>
  </si>
  <si>
    <t>S7</t>
  </si>
  <si>
    <t>S8</t>
  </si>
  <si>
    <t>MB, G3/MB, G4</t>
  </si>
  <si>
    <t>S9</t>
  </si>
  <si>
    <t>S10</t>
  </si>
  <si>
    <t>S11</t>
  </si>
  <si>
    <t>S12</t>
  </si>
  <si>
    <t>PIN T, PB B</t>
  </si>
  <si>
    <t>S13</t>
  </si>
  <si>
    <t>S14</t>
  </si>
  <si>
    <t>S15</t>
  </si>
  <si>
    <t>S16</t>
  </si>
  <si>
    <t>PLEX, PED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</si>
  <si>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</si>
  <si>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</si>
  <si>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</si>
  <si>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</si>
  <si>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</si>
  <si>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</si>
  <si>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</si>
  <si>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</si>
  <si>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</si>
  <si>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</si>
  <si>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</si>
  <si>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</si>
  <si>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</si>
  <si>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</si>
  <si>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</si>
  <si>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</si>
  <si>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</si>
  <si>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</si>
  <si>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Stomach carcinoma</t>
  </si>
  <si>
    <t>S35</t>
  </si>
  <si>
    <t>S36</t>
  </si>
  <si>
    <t>S37</t>
  </si>
  <si>
    <t>S38</t>
  </si>
  <si>
    <t>S39</t>
  </si>
  <si>
    <t>S40</t>
  </si>
  <si>
    <t>S41</t>
  </si>
  <si>
    <t>Average No. CpGs</t>
  </si>
  <si>
    <t>nanoDx Classifiation</t>
  </si>
  <si>
    <t>nanoDx Score</t>
  </si>
  <si>
    <t>nanoDx match</t>
  </si>
  <si>
    <t>IEG57</t>
  </si>
  <si>
    <t>F</t>
  </si>
  <si>
    <t>concordant (many CN alteration)</t>
  </si>
  <si>
    <t>N/A</t>
  </si>
  <si>
    <t>IEG62</t>
  </si>
  <si>
    <t>M</t>
  </si>
  <si>
    <t>concordant (many CN alteation)</t>
  </si>
  <si>
    <t>IEG70</t>
  </si>
  <si>
    <t>IEG78</t>
  </si>
  <si>
    <t>Endometrial cancer metastasis</t>
  </si>
  <si>
    <t>not informative (gain chr.8,19)</t>
  </si>
  <si>
    <t>IEG80</t>
  </si>
  <si>
    <t>not informative (some copy number alteration)</t>
  </si>
  <si>
    <t>IEG83</t>
  </si>
  <si>
    <t>concordant (many CN alterations)</t>
  </si>
  <si>
    <t>IEG83_2</t>
  </si>
  <si>
    <t>IEG85</t>
  </si>
  <si>
    <t>IEG88</t>
  </si>
  <si>
    <t>not informative (some CN alteration)</t>
  </si>
  <si>
    <t>IEG88_2</t>
  </si>
  <si>
    <t>IEG96</t>
  </si>
  <si>
    <t>concordant (many unspecific CN alterations)</t>
  </si>
  <si>
    <t>IEG96_2</t>
  </si>
  <si>
    <t>IEG100</t>
  </si>
  <si>
    <t>Colorectal cancer metastasis</t>
  </si>
  <si>
    <t>IEG102</t>
  </si>
  <si>
    <t>IEG102_2</t>
  </si>
  <si>
    <t>IEG104</t>
  </si>
  <si>
    <t>concordant (gain chr.8, loss chr.9p,10, CDKN2A/B homodel)</t>
  </si>
  <si>
    <t>IEG107</t>
  </si>
  <si>
    <t>IEG109</t>
  </si>
  <si>
    <t>not informative/pot. discordant (several CN alterations incl. gains chr.7 (EGFR) and loss chr.10)</t>
  </si>
  <si>
    <t>IEG109_2</t>
  </si>
  <si>
    <t>IEG170</t>
  </si>
  <si>
    <t>concordant (some CN alteration e.g. gain 1q,8q,17q,19p, loss chr.14)</t>
  </si>
  <si>
    <t>IEG173</t>
  </si>
  <si>
    <t>concordant (plenty CN alterations)</t>
  </si>
  <si>
    <t>IEG175</t>
  </si>
  <si>
    <t>IEG175_2</t>
  </si>
  <si>
    <t>IEG211</t>
  </si>
  <si>
    <t>not informative (many CN alterations)</t>
  </si>
  <si>
    <t>IEG212</t>
  </si>
  <si>
    <t>IEG213</t>
  </si>
  <si>
    <t>IEG213_2</t>
  </si>
  <si>
    <t>IEG1</t>
  </si>
  <si>
    <t>concordant (gains chr.7 loss chr.10, 22, CDKN2A/B homodel)</t>
  </si>
  <si>
    <t>1p19q ROH</t>
  </si>
  <si>
    <t>rec.</t>
  </si>
  <si>
    <t>IEG1_2</t>
  </si>
  <si>
    <t>concordant (1p19q codel)</t>
  </si>
  <si>
    <t>1p19q codel</t>
  </si>
  <si>
    <t>not informative</t>
  </si>
  <si>
    <t>concordant (gains chr.5,9 but no 21q loss)</t>
  </si>
  <si>
    <t>prim.</t>
  </si>
  <si>
    <t>IEG9</t>
  </si>
  <si>
    <t>concordant (gains chr.7 loss chr.10,13,18, CDKN2A/B homodel)</t>
  </si>
  <si>
    <t>not informative (but CDKN2A/B homodel + BRAF V600mut)</t>
  </si>
  <si>
    <t>IEG11</t>
  </si>
  <si>
    <t>concordant (gain chr.7 and loss chr.10, many other alterations)</t>
  </si>
  <si>
    <t>IEG12</t>
  </si>
  <si>
    <t>concordant with O IDH (1p19q codel)</t>
  </si>
  <si>
    <t>1p19q-codel</t>
  </si>
  <si>
    <t>concordant (CDKN2A/B homodel)</t>
  </si>
  <si>
    <t>Glioblastoma, NOS</t>
  </si>
  <si>
    <t>not informative (but chr.10 loss, CDKN2A/B hetdel.)</t>
  </si>
  <si>
    <t>B-Cell Lymphoma</t>
  </si>
  <si>
    <t>partially concordant (loss 6q but no gain in chr.12 but instead in chr.13)</t>
  </si>
  <si>
    <t>concordant (gain chr.7,19,10, CDKN2A/B retained)</t>
  </si>
  <si>
    <t>IEG18</t>
  </si>
  <si>
    <t>concordant (gain.chr7, loss chr.10,14,19, CDKN2A/B hetdel)</t>
  </si>
  <si>
    <t>concordant (gain chr.7, loss chr.10,6q, CDKN2A/B homodel)</t>
  </si>
  <si>
    <t>IEG21</t>
  </si>
  <si>
    <t>concordant (gain chr.7, loss chr.10, CDKN2A/B homodel)</t>
  </si>
  <si>
    <t>concordant (gain chr.7, loss chr.10,11,13,14 CDKN2A/B homodel)</t>
  </si>
  <si>
    <t>concordant (gain chr.7p, loss chr.10,6q,13 CDKN2A/B homodel)</t>
  </si>
  <si>
    <t>concordant (gain chr.7, loss chr.10,13 CDKN2A/B homodel)</t>
  </si>
  <si>
    <t>IEG28</t>
  </si>
  <si>
    <t>Anaplastic Astrocytoma</t>
  </si>
  <si>
    <t>concordant (1p ROH, 19q loss, 15q loss, CDKN2A/B retained)</t>
  </si>
  <si>
    <t>Astrocytoma</t>
  </si>
  <si>
    <t>concordant (1p ROH, 19q loss, 4q loss, CDKN2A/B hetdel)</t>
  </si>
  <si>
    <t>IEG36</t>
  </si>
  <si>
    <t>concordant (gian chr.7, loss chr.10,11,13,14, CDKN2A/B homodel)</t>
  </si>
  <si>
    <t>concordant (1p19q codel, loss chr.15, CDKN2A/B hetdel)</t>
  </si>
  <si>
    <t>1p19q-codel, CDKN2A homoloss</t>
  </si>
  <si>
    <t>concordant (19q,4q loss, 1p ROH, CDKN2A/B hetdel)</t>
  </si>
  <si>
    <t>1p-wt, 19q loss, BRAF gain, MET gain, MDM2 gain, CDKN2A homoloss</t>
  </si>
  <si>
    <t>IEG48</t>
  </si>
  <si>
    <t>concordant (1p19q codel, CDKN2A/B retained)</t>
  </si>
  <si>
    <t>IEG61</t>
  </si>
  <si>
    <t>concordant (1p19q codel, CDKN2A/B homodel)</t>
  </si>
  <si>
    <t>IEG63_2</t>
  </si>
  <si>
    <t>IEG65</t>
  </si>
  <si>
    <t>concordant (1p19q-codel)</t>
  </si>
  <si>
    <t>IEG66</t>
  </si>
  <si>
    <t>concordant (gain chr.7,19 loss chr.10, CDKN2A/B homodel)</t>
  </si>
  <si>
    <t>not informative (gain chr.5,7,9,11,12,15,18,19,20)</t>
  </si>
  <si>
    <t>IEG69</t>
  </si>
  <si>
    <t>IEG73</t>
  </si>
  <si>
    <t>not informative (no loss in 6q or gain in 12p)</t>
  </si>
  <si>
    <t>IEG73_2</t>
  </si>
  <si>
    <t>IEG75</t>
  </si>
  <si>
    <t>concordant (no obvious CN alterations but CDKN2A/B homodel)</t>
  </si>
  <si>
    <t>IEG77</t>
  </si>
  <si>
    <t>concordant (gain chr.7,1 loss chr.10,11,13,14, CDKN2A/B homodel)</t>
  </si>
  <si>
    <t>IEG79</t>
  </si>
  <si>
    <t>concordant (gain chr.7, loss chr.10,22, CDKN2A/B hetdel)</t>
  </si>
  <si>
    <t>IEG79_2</t>
  </si>
  <si>
    <t>(Anaplastic) pleiomorphic Xanthoastrocytoma (PXA)</t>
  </si>
  <si>
    <t>losses chr. 9</t>
  </si>
  <si>
    <t>IEG82_2</t>
  </si>
  <si>
    <t>IEG86</t>
  </si>
  <si>
    <t>concordant (gain chr.7, loss chr.10, many other CN alteration, CDKN2A/B homodel)</t>
  </si>
  <si>
    <t>IEG86_2</t>
  </si>
  <si>
    <t>IEG87</t>
  </si>
  <si>
    <t>not informative (many CN alteration, CDKN2A/B retained)</t>
  </si>
  <si>
    <t>IEG90</t>
  </si>
  <si>
    <t>concordant (gain chr.7, loss chr.10,8,12,13,18, CDKN2A/B retained)</t>
  </si>
  <si>
    <t>IEG91</t>
  </si>
  <si>
    <t>concordant (gain chr.7, loss chr.10,13,15, CDKN2A/B retained)</t>
  </si>
  <si>
    <t>IEG92</t>
  </si>
  <si>
    <t>concordant (gain chr.7, losses chr.10, 6, 13, 14, CDKN2A/B homodel))</t>
  </si>
  <si>
    <t>concordant (partial loss chr.5p, 10q, partial gains chr.1q, 7q, CDKN2A/B retained)</t>
  </si>
  <si>
    <t>no homozygous deletion in CDKN2A/B</t>
  </si>
  <si>
    <t>IEG95</t>
  </si>
  <si>
    <t>concordant (gain chr.7, loss chr.10,13,14, CDKN2A/B homodel)</t>
  </si>
  <si>
    <t>IEG97</t>
  </si>
  <si>
    <t>not informative (loss chr.11p/17p, gain chr.11q,17q, CDKN2A/B retained)</t>
  </si>
  <si>
    <t>losses chr.11p and chr.17p, gains chr.11q and chr.17q</t>
  </si>
  <si>
    <t>IEG97_2</t>
  </si>
  <si>
    <t>concordant (1p19q codel, loss chr.4,6,9,18, CDKN2A/B homodel)</t>
  </si>
  <si>
    <t>IEG101</t>
  </si>
  <si>
    <t>concordant (gain chr.7, loss chr.10, CDKN2A/B hetdel)</t>
  </si>
  <si>
    <t>gains chr.7, losses chr.10; homozygous del. CDKN2A/B</t>
  </si>
  <si>
    <t>IEG103</t>
  </si>
  <si>
    <t>concordant ( 1p19q ROH, CDKN2A/B retained)</t>
  </si>
  <si>
    <t>No homozygous deletion of CDKN2A/B</t>
  </si>
  <si>
    <t>concordant (gain chr.7, loss chr10, many add'l. CN alteration, CDKN2A/B homodel)</t>
  </si>
  <si>
    <t>concordant (loss chr.22, CDKN2A/B retained)</t>
  </si>
  <si>
    <t>concordant ( partial loss chr.5p,11p,13,22, CDKN2A/B retained)</t>
  </si>
  <si>
    <t>IEG117_2</t>
  </si>
  <si>
    <t>IEG119</t>
  </si>
  <si>
    <t>IEG121</t>
  </si>
  <si>
    <t>not informative (loss chr.3, 9p partionally CDKN2A/B hetdel)</t>
  </si>
  <si>
    <t xml:space="preserve">concordant (gain chr.7, loss chr.10,13,14,18, CDKN2A/B homodel) </t>
  </si>
  <si>
    <t>IEG122_2</t>
  </si>
  <si>
    <t>Medulloblastoma (Classic Subtype)</t>
  </si>
  <si>
    <t>concordant (loss chr.11p, partial loss chr.17p, gain chr.17, CDKN2A/B retained)</t>
  </si>
  <si>
    <t>concordant (chr.7,3,8,17 gain, no loss chr.10, CDKN2A/B homodel.)</t>
  </si>
  <si>
    <t>IEG125</t>
  </si>
  <si>
    <t>concordant (chr.7. gain, chr.10 loss, CDKN2A/B homodel)</t>
  </si>
  <si>
    <t>IEG126</t>
  </si>
  <si>
    <t>concordant (chr.10,13, 14 loss, no gain in chr.7)</t>
  </si>
  <si>
    <t>MDM4 amplification, CNV in chr. 10, 13, 14</t>
  </si>
  <si>
    <t>concordant (chr.1p partially loss, chr.19q, 5, gain chr.7, CDKN2A/B retained)</t>
  </si>
  <si>
    <t>gain chr.7, losses chr.5,7,19</t>
  </si>
  <si>
    <t>IEG129</t>
  </si>
  <si>
    <t>concordant (partial loss 5q, loss chr.3p,11p,13, partial gain chr.8q,10p, CDKN2A/B homodel)</t>
  </si>
  <si>
    <t>IEG130</t>
  </si>
  <si>
    <t>concordant (gains chr.7q, loss chr.9p,10q, CDKN2A/B retained)</t>
  </si>
  <si>
    <t>IEG131</t>
  </si>
  <si>
    <t>concordant (gains chr.7,12,19, loss chr.10, 6q, CDKN2A/B hetdel)</t>
  </si>
  <si>
    <t>IEG132</t>
  </si>
  <si>
    <t>concordant (loss chr.6q, CDKN2A/B retained)</t>
  </si>
  <si>
    <t>IEG135</t>
  </si>
  <si>
    <t>concordant (chr.7 gains, CDKN2A/B retained)</t>
  </si>
  <si>
    <t>IEG136</t>
  </si>
  <si>
    <t>IEG137</t>
  </si>
  <si>
    <t>IEG138</t>
  </si>
  <si>
    <t>IEG139</t>
  </si>
  <si>
    <t>not informative (CDKN2A/B homodel.)</t>
  </si>
  <si>
    <t>IEG140</t>
  </si>
  <si>
    <t>not informative (partial gain chr.7, no loss chr.10, many chromosomal alterations, CDKN2A/B homodel.)</t>
  </si>
  <si>
    <t>IEG141</t>
  </si>
  <si>
    <t>not informative (many chromosomal alterations incl. gain chr.7, CDKN2A/B homodel.)</t>
  </si>
  <si>
    <t>IEG142</t>
  </si>
  <si>
    <t>concordant (faint gains chr.7,19 faint loss chr.10, CDKN2A/B retained)</t>
  </si>
  <si>
    <t>IEG142_2</t>
  </si>
  <si>
    <t>IEG143</t>
  </si>
  <si>
    <t>concordant (partial loss chr.2q, gains chr.8, 10p, CDKN2A/B hetdel)</t>
  </si>
  <si>
    <t>IEG143_2</t>
  </si>
  <si>
    <t>IEG144</t>
  </si>
  <si>
    <t>concordant (no obvious CN alteration, CDKN2A/B retained)</t>
  </si>
  <si>
    <t>IEG144_2</t>
  </si>
  <si>
    <t>IEG145</t>
  </si>
  <si>
    <t>concordant (partial loss 4q, 11p, gain chr.8q, CDKN2A/B retained)</t>
  </si>
  <si>
    <t>IEG145_2</t>
  </si>
  <si>
    <t>IEG146</t>
  </si>
  <si>
    <t>IEG146_2</t>
  </si>
  <si>
    <t>IEG147</t>
  </si>
  <si>
    <t>concordant (partial losses chr.4, gains chr.811q, CDKN2A/B retained)</t>
  </si>
  <si>
    <t>IEG147_2</t>
  </si>
  <si>
    <t>IEG148</t>
  </si>
  <si>
    <t>concordant (1p19q-codel, CDKN2A/B retained)</t>
  </si>
  <si>
    <t>IEG148_2</t>
  </si>
  <si>
    <t>IEG149</t>
  </si>
  <si>
    <t>concordant (1p19q ROH, CDKN2A/B homodel)</t>
  </si>
  <si>
    <t>IEG149_2</t>
  </si>
  <si>
    <t>concordant (gain chr.7, CDKN2A/B retained, gains 12p missing)</t>
  </si>
  <si>
    <t>gains 12p incl. CCND2</t>
  </si>
  <si>
    <t>IEG157</t>
  </si>
  <si>
    <t>concordant (gains chr.7, loss chr.10,13,15, CDKN2A/B retained)</t>
  </si>
  <si>
    <t>IEG157_2</t>
  </si>
  <si>
    <t>IEG158</t>
  </si>
  <si>
    <t>concordant (gain chr.7, CDKN2A/B retained)</t>
  </si>
  <si>
    <t>IEG158_2</t>
  </si>
  <si>
    <t>IEG160</t>
  </si>
  <si>
    <t xml:space="preserve">concordant (partial loss chr.6q, CDKN2A/B retained) </t>
  </si>
  <si>
    <t>IEG162</t>
  </si>
  <si>
    <t>concordant (gain chr.7q, CDKN2A/B retained)</t>
  </si>
  <si>
    <t>IEG162_2</t>
  </si>
  <si>
    <t>IEG163</t>
  </si>
  <si>
    <t>concordant (gains chr.8, partial loss chr14, CDKN2A/B retained)</t>
  </si>
  <si>
    <t>IEG163_2</t>
  </si>
  <si>
    <t>IEG176</t>
  </si>
  <si>
    <t>concordant (chr.1q,10q partial loss, CDKN2A/B retained)</t>
  </si>
  <si>
    <t>IEG176_2</t>
  </si>
  <si>
    <t>IEG177</t>
  </si>
  <si>
    <t>concordant (gain chr.7, loss chr.6,12,14,15, CDKN2A/B homodel)</t>
  </si>
  <si>
    <t>CDKN2A hom del</t>
  </si>
  <si>
    <t>IEG178</t>
  </si>
  <si>
    <t>concordant (1p19q codel, loss chr.9,13,15, CDKN2A/B hetdel)</t>
  </si>
  <si>
    <t>IEG178_2</t>
  </si>
  <si>
    <t>1p19q-codel, CDKN2A/B homodel</t>
  </si>
  <si>
    <t>IEG179</t>
  </si>
  <si>
    <t>concordant (gain chr.7p EGFR, loss chr.10,8,14 CDKN2A/B homodel)</t>
  </si>
  <si>
    <t>IV</t>
  </si>
  <si>
    <t>IEG180</t>
  </si>
  <si>
    <t>concordant (loss chr.10,5,15 chr.1p partially, CDKN2A/B homodel)</t>
  </si>
  <si>
    <t>CDKN2A homodel</t>
  </si>
  <si>
    <t>IEG181</t>
  </si>
  <si>
    <t>concordant (no obvious CN alteration except for gains chr.11q, CDKN2A/B retained)</t>
  </si>
  <si>
    <t>CDKN2A retained</t>
  </si>
  <si>
    <t>IEG182</t>
  </si>
  <si>
    <t>concordant (gain chr.7, loss chr.10,9,13,22, CDKN2A/B homodel)</t>
  </si>
  <si>
    <t>IEG183</t>
  </si>
  <si>
    <t>concordant (gain chr.7,19,20 loss chr.10, CDKN2A/B homodel)</t>
  </si>
  <si>
    <t>IEG185</t>
  </si>
  <si>
    <t>IEG186</t>
  </si>
  <si>
    <t>concordant (loss chr.1p,10,20,22, gain chr.1q,9q,17q, CDKN2A/B homodel)</t>
  </si>
  <si>
    <t>IEG187</t>
  </si>
  <si>
    <t>concordant (1p19q codel, loss chr.4,13, CDKN2A/B retained)</t>
  </si>
  <si>
    <t xml:space="preserve">1p19q-codel </t>
  </si>
  <si>
    <t>IEG188</t>
  </si>
  <si>
    <t>concordant (gain chr.7, loss chr.10,9,13,14, CDKN2A/B hetdel)</t>
  </si>
  <si>
    <t>IEG188_2</t>
  </si>
  <si>
    <t>IEG191_2</t>
  </si>
  <si>
    <t>concordant (gains chr.7,9,15,18,19, losses chr.1,6,10,14,16,17,21,22)</t>
  </si>
  <si>
    <t>IEG192</t>
  </si>
  <si>
    <t>concordant (loss chr.16q, gain chr.17q, CDKN2A/B retained) gain chr.17q -&gt;Zwaig et al. 2023</t>
  </si>
  <si>
    <t>IEG193</t>
  </si>
  <si>
    <t>concordant (loss chr.6, CDKN2A/B retained) chr.6 loss -&gt; Zwaig et al. 2023</t>
  </si>
  <si>
    <t>IEG194</t>
  </si>
  <si>
    <t>concordant (gain chr.7, loss chr.10, many CN alteration, CDKN2A/B retained)</t>
  </si>
  <si>
    <t>CDK4 amplif.</t>
  </si>
  <si>
    <t>IEG195</t>
  </si>
  <si>
    <t>concordant (gain chr.1q, loss chr.10, CDKN2A/B retained)</t>
  </si>
  <si>
    <t>IEG197</t>
  </si>
  <si>
    <t>concordant (gain chr.2,5,8,12,17,19,20,22, loss chr.6,9,13, CDKN2A/B hetdel)</t>
  </si>
  <si>
    <t>IEG198</t>
  </si>
  <si>
    <t>not informative (loss chr.22, gain chr.14, CDKN2A/B retained)</t>
  </si>
  <si>
    <t>IEG199</t>
  </si>
  <si>
    <t>not informative (gain chr.1q, CDKN2A/B retained)</t>
  </si>
  <si>
    <t>IEG200</t>
  </si>
  <si>
    <t>not informative (gain chr.3q, CDKN2A/B retained)</t>
  </si>
  <si>
    <t>IEG201</t>
  </si>
  <si>
    <t>not informative (gain chr.1q,7,8,10,13,17,19,21, loss 2q, CDKN2A/B retained)</t>
  </si>
  <si>
    <t>IEG202</t>
  </si>
  <si>
    <t>not informative (gains chr.6,7,8,14,16,19,20, CDKN2A/B retained)</t>
  </si>
  <si>
    <t>INI1 loss, chr.22 loss</t>
  </si>
  <si>
    <t>IEG203</t>
  </si>
  <si>
    <t>concordant (loss chr.7q, 14, CDKN2A/B retained)</t>
  </si>
  <si>
    <t>K27M</t>
  </si>
  <si>
    <t>IEG205</t>
  </si>
  <si>
    <t>concordant (gains chr.7, loss chr.10, CDKN2A/B homodel)</t>
  </si>
  <si>
    <t>IEG206</t>
  </si>
  <si>
    <t>concordant (gain chr.7, loss chr.10,15, CDKN2A/B retained)</t>
  </si>
  <si>
    <t>IEG207</t>
  </si>
  <si>
    <t>concordant (gain chr.7, loss chr.10q,19q, partial chr2,9,12, CDKN2A/B homodel)</t>
  </si>
  <si>
    <t>IEG208</t>
  </si>
  <si>
    <t>not informative (gain chr.2, partial gain chr.1,17, partial loss chr.8,10,16,22, CDKN2A/B retained)</t>
  </si>
  <si>
    <t>IEG209</t>
  </si>
  <si>
    <t>not informative (loss chr.10,8,18, CDKN2A/B retained)</t>
  </si>
  <si>
    <t>IEG210</t>
  </si>
  <si>
    <t>concordant (1p19q codel, gain chr.7, loss chr.15, CDKN2A/B retained)</t>
  </si>
  <si>
    <t>IEG214</t>
  </si>
  <si>
    <t>IEG215</t>
  </si>
  <si>
    <t>IEG216</t>
  </si>
  <si>
    <t>concordant (1p19q ROH, CDKN2A/B retained, partial CN alterations in chr.3p, 13p)</t>
  </si>
  <si>
    <t>IEG217</t>
  </si>
  <si>
    <t>IEG218</t>
  </si>
  <si>
    <t>concordant (gain chr.7, loss chr.13,15, CDKN2A/B homodel)</t>
  </si>
  <si>
    <t>IEG219</t>
  </si>
  <si>
    <t>concordant (gain chr.7, loss chr.10, many CN alterations, CDKN2A/B retained)</t>
  </si>
  <si>
    <t>IEG221</t>
  </si>
  <si>
    <t>IEG222</t>
  </si>
  <si>
    <t>not informative (CDKN2A/B retained, many CN alterations)</t>
  </si>
  <si>
    <t>IEG223</t>
  </si>
  <si>
    <t>not informative (loss chr.10,14, CDKN2A/B hetdel)</t>
  </si>
  <si>
    <t>IEG224</t>
  </si>
  <si>
    <t>IEG224_2</t>
  </si>
  <si>
    <t>IEG225</t>
  </si>
  <si>
    <t>concordant (gian chr.7, loss chr.10, CDKN2A/B homodel)</t>
  </si>
  <si>
    <t>IEG226</t>
  </si>
  <si>
    <t>concordant (gain chr.7,8, loss chr.12, CDKN2A/B retained)</t>
  </si>
  <si>
    <t>IEG227</t>
  </si>
  <si>
    <t>concordant (1p19q codel, loss chr.15 CDKN2A/B retained)</t>
  </si>
  <si>
    <t>IEG228</t>
  </si>
  <si>
    <t>concordant (chr.7 gain, chr.10 loss, CDKN2A/B retained)</t>
  </si>
  <si>
    <t>IEG229</t>
  </si>
  <si>
    <t>IEG230</t>
  </si>
  <si>
    <t>concordant (chr.7 gain, chr.10 loss, CDKN2A/B hetdel)</t>
  </si>
  <si>
    <t>IEG231</t>
  </si>
  <si>
    <t>not informative (partial gain chr.3, partial loss chr13,18, CDKN2A/B retained)</t>
  </si>
  <si>
    <t>IEG232</t>
  </si>
  <si>
    <t>concordant (1p19q codel, partial losss chr.3,9,18, CDKN2A/B hetdel)</t>
  </si>
  <si>
    <t>IEG234</t>
  </si>
  <si>
    <t>concordant (1p19q codel, partial loss chr.15, CDKN2A/B retained)</t>
  </si>
  <si>
    <t>IEG235</t>
  </si>
  <si>
    <t>concordant (partial loss chr.7,9,10, CDKN2A/B hetdel)</t>
  </si>
  <si>
    <t>IEG236</t>
  </si>
  <si>
    <t>concordant (1p19q codel, loss chr.15,18, gain chr.11, CDKN2A/B retained)</t>
  </si>
  <si>
    <t>IEG237</t>
  </si>
  <si>
    <t>concordant (gains chr.7, losses chr.10, 6, 8, CDKN2A/B retained)</t>
  </si>
  <si>
    <t>IEG237_2</t>
  </si>
  <si>
    <t>IEG238</t>
  </si>
  <si>
    <t>concordant (chr.19q loss, chr.1p retained, CDKN2A/B hetdel)</t>
  </si>
  <si>
    <t>IEG239</t>
  </si>
  <si>
    <t>concordant (chr.19q loss, chr.1p retained, chr.7q gain, CDKN2A/B homodel)</t>
  </si>
  <si>
    <t>IEG240</t>
  </si>
  <si>
    <t>concordant with A IDH (1p19q ROH, CDKN2A/B retained)</t>
  </si>
  <si>
    <t>IEG241</t>
  </si>
  <si>
    <t>concordant (gain chr.7, loss chr.10, CDKN2A/B retained</t>
  </si>
  <si>
    <t>IEG243</t>
  </si>
  <si>
    <t>concordant (partial gains chr.7, loss chr.10, CDKN2A/B homodel)</t>
  </si>
  <si>
    <t>IEG245</t>
  </si>
  <si>
    <t>IEG246</t>
  </si>
  <si>
    <t>1p19q ROH, partial loss chr.6, CDKN2A/B retained</t>
  </si>
  <si>
    <t>IEG248</t>
  </si>
  <si>
    <t>concordant with O IDH (1p19q-codel, loss chr.4, gain chr.11, CDKN2A/B retained)</t>
  </si>
  <si>
    <t>IEG249</t>
  </si>
  <si>
    <t>concordant with O IDH (1p19q-codel, loss chr2,4, 6, 18 gain chr.7, CDKN2A/B retained)</t>
  </si>
  <si>
    <t>IEG250</t>
  </si>
  <si>
    <t>concordant (1p19q codel, chr.7q,11q gain, chr.18 loss, CDKN2A/B retained)</t>
  </si>
  <si>
    <t>IEG251</t>
  </si>
  <si>
    <t>IEG252</t>
  </si>
  <si>
    <t>IEG253</t>
  </si>
  <si>
    <t>IEG255</t>
  </si>
  <si>
    <t>concordant (gain chr.7, loss chr.10, CDKN2A/B retained)</t>
  </si>
  <si>
    <t>IEG257</t>
  </si>
  <si>
    <t>gains chr.7, losses chr.10; amplification of CDK4</t>
  </si>
  <si>
    <t>prim./rec.</t>
  </si>
  <si>
    <t>Copy Number Alteration Clinic</t>
  </si>
  <si>
    <t>Glimmers Tumor Fraction</t>
  </si>
  <si>
    <t>Glimmers CNV</t>
  </si>
  <si>
    <t>Clinical Diagnosis  - Broad Class</t>
  </si>
  <si>
    <t>Sex</t>
  </si>
  <si>
    <t>Age</t>
  </si>
  <si>
    <t>Intraoperative Rapid Section Classsification</t>
  </si>
  <si>
    <t>small-blue-round-cell tumor</t>
  </si>
  <si>
    <t>small-blue-round-cell tumor, medulloblastoma suspected</t>
  </si>
  <si>
    <t>suspected papillary tumor</t>
  </si>
  <si>
    <t>suspected ependymoma</t>
  </si>
  <si>
    <t>suspected maligant glioma</t>
  </si>
  <si>
    <t>suspected low grade glioma</t>
  </si>
  <si>
    <t>suspected glioblastoma</t>
  </si>
  <si>
    <t>meningeoma with unusual morphology</t>
  </si>
  <si>
    <t>Anaplastic Oligodendroglioma (astrocytoma new)</t>
  </si>
  <si>
    <t>Clinical dx</t>
  </si>
  <si>
    <t>ONT R10</t>
  </si>
  <si>
    <t>ONT R9</t>
  </si>
  <si>
    <t>PacBio</t>
  </si>
  <si>
    <t>QC passsed (%)</t>
  </si>
  <si>
    <t>No. CpGs</t>
  </si>
  <si>
    <t>Platform</t>
  </si>
  <si>
    <t>Accuracy (%)</t>
  </si>
  <si>
    <t>nanoDx above Threshold (0.15)</t>
  </si>
  <si>
    <t>Site</t>
  </si>
  <si>
    <t>WHO classification</t>
  </si>
  <si>
    <t>Kiel</t>
  </si>
  <si>
    <t>II</t>
  </si>
  <si>
    <t>1p19q (according to classifier)</t>
  </si>
  <si>
    <t>IDH1 R132H, pMGMT methylated, GFAP, MAP2c pos., EGFRvIII neg.; p53 1-2%, Ki67 1-5%</t>
  </si>
  <si>
    <t>L  FB</t>
  </si>
  <si>
    <t>I</t>
  </si>
  <si>
    <t>n.a.</t>
  </si>
  <si>
    <t>IDH1-wt, ATRX retained; GFAP, Vimentin pos.; p53 1%, Ki67 5%</t>
  </si>
  <si>
    <t>intramedullar HWK 3/4</t>
  </si>
  <si>
    <t>Synaptophysin, Cam 5.2, GFAP pos., CK7, EMA neg.; Ki67 5%</t>
  </si>
  <si>
    <t>4th ventricle</t>
  </si>
  <si>
    <t>III</t>
  </si>
  <si>
    <t>BRAF status: V600E mut., GFAP pos.; Ki67 25%</t>
  </si>
  <si>
    <t>L FP</t>
  </si>
  <si>
    <t>IDH1-wt, pMGMT methylated, loss of nuclear ATRX positivity; GFAP, Vimentin, MAP2c pos., EGFRvIII neg; p53 75%, Ki67 5-10%</t>
  </si>
  <si>
    <t>R F</t>
  </si>
  <si>
    <t>IDH1/2-wt, pMGMT unmethylated, ATRX retained; GFAP, Vimentin, MAP2c pos., EGFRvIII neg; p53 3%, Ki67 5-15%</t>
  </si>
  <si>
    <t>L T</t>
  </si>
  <si>
    <t>GCB-Subtype (Hans et al., Blood 2004; ICD-O:9680/3)</t>
  </si>
  <si>
    <t>IDH1-wt, pMGMT methylated, ATRX retained; GFAP, Vimentin, MAP2c pos., EGFRvIII neg; p53&gt;50%, Ki67 25%</t>
  </si>
  <si>
    <t>IDH1-wt, pMGMT unmethylated, ATRX retained; GFAP, Vimentin, MAP2c pos., EGFRvIII neg.; p53 10%, Ki67 25-50%</t>
  </si>
  <si>
    <t>R TP</t>
  </si>
  <si>
    <t>IDH1-wt, pMGMT unmethylated, ATRX retained; GFAP, Vimentin, MAP2c pos., EGFRvIII neg.; p53 10%, Ki67 20-30%</t>
  </si>
  <si>
    <t>IDH1/2-wt, pMGMT unmethylated, ATRX retained; GFAP, Vimentin, MAP2c pos., EGFRvIII neg.; p53 10-15%, Ki67 20-30%</t>
  </si>
  <si>
    <t>IDH1-wt, pMGMT unmethylated, ATRX retained; GFAP, Vimentin, MAP2c pos., EGFRvIII neg.; p53 3%, Ki67 20%</t>
  </si>
  <si>
    <t>R T</t>
  </si>
  <si>
    <t>IDH1-wt, nuclear ATRX retained; GFAP, Vimentin, MAP2c pos., EGFRvIII neg.; p53 10%, Ki67 25%</t>
  </si>
  <si>
    <t>IDH1 R132H, pMGMT methylated (37%), nuclear ATRX absent; GFAP, Vimentin, MAP2c pos., EGFRvIII neg.; p53 (nuclear accumulation) 75%, Ki67 12-25%</t>
  </si>
  <si>
    <t>L F</t>
  </si>
  <si>
    <t>IDH1 R132H, ATRX absent; GFAP, Vimentin, EGFRvIII neg., MAP2c (perinuclear) pos.; p53 &gt;75%, Ki67 10-20%</t>
  </si>
  <si>
    <t>Vancouver</t>
  </si>
  <si>
    <t>IDH1 R132H, ATRX retained, CIC-S (p.S146*, c.436-437delAG), TERT (C228T), PIK3CA (p.His1047Arg, c.3140A&gt;G; p.Glu545Gly, c.1634A&gt;G)</t>
  </si>
  <si>
    <t>IDH1 R132H, ATRX mut.(p.Lys1583fs, c.4749_4752delGAAA), TP53 mut (p.Tyr220Cys, c.659A&gt;G), TERTwt</t>
  </si>
  <si>
    <t>IDH1 R132H, ATRX absent (p.Pro711fs, c.2132delC), TP53 (p.Arg156Pro, c.467G&gt;C)</t>
  </si>
  <si>
    <t>1p-wt, 19q loss</t>
  </si>
  <si>
    <t>IDH1 R132H, TP53 mut (p.Gln317*, c.949C&gt;T), TERTwt,</t>
  </si>
  <si>
    <t>IDH1 R132H, ATRX retained, CIC-Smut (p.Arg215Trp, c.643C&gt;T), TERTmut (C228T)</t>
  </si>
  <si>
    <t>IDH2 R172K, ATRX retained, TERTmut (C250T)</t>
  </si>
  <si>
    <t>IDH1 R132H, ATRXmut  "p.Lys690fs, c.2070delA; p.Val1181Leu, c.3541G&gt;C", TP53mut p.Arg249Gly, c.745A&gt;G,  TERTwt, CDKN2A homoloss, BRAF gain, MET gain</t>
  </si>
  <si>
    <t>IDH1 R132H, ATRXmut p.Phe2113fs, c.6338_6341delTTAT, TP53mut p.Cys135Arg, c.403T&gt;C, TERTwt, CDKN2A homoloss</t>
  </si>
  <si>
    <t>IDH1 R132H, ATRXmut p.Ser1220Asn, c.3659G&gt;A, CIC-Smut p.Gln992*, c.2974C&gt;T, FUBP1mut splice c.473+1G&gt;A, TERTmut C228T, PTENmut p.Gly208Asp, c.623G&gt;A, EGFRmut p.Asp278Tyr, c.832G&gt;T</t>
  </si>
  <si>
    <t>L CBx</t>
  </si>
  <si>
    <t>IDH1 R132H, ATRX retained, TP53mut p.Arg282Trp, c.844C&gt;T, TERTwt</t>
  </si>
  <si>
    <t>IDH1 R132H, ATRX retained, CIC-Smut p.Gln835*, 2503C&gt;T; p.Val256Gly, c.767T&gt;G, TERTmut C228T</t>
  </si>
  <si>
    <t>IDH1 R132H, CIC-Smut p.Arg215Trp, c.643C&gt;T, FUBP1mut  p.Gln128fs, c.381insA, TERTmut C228T</t>
  </si>
  <si>
    <t>IDH1 R132H, TP53mut p.Val216Met, c.646G&gt;A, TERTwt</t>
  </si>
  <si>
    <t>IDH1 R132H, CIC-Smut p.Pro97fs, c.291insT, RB1mut p.Ile879Thr, c.2636T&gt;C , TERTmut C228T, BRAF hetloss, MET hetloss</t>
  </si>
  <si>
    <t>IDH1 R132H, ATRXmut p.Lys358Tyrfs, c. 1072A&gt;T, c.1074delA, (complex mutation) ,TP53mut p.His179Asn, c.535C&gt;A; p.Arg273Cys, c.817C&gt;T, TERTwt</t>
  </si>
  <si>
    <t>IDH1 R132H, ATRX retained, CIC-Smut p.Thr1120fs, c.3360-3361delTG, FUPB1mut p.S11fs, c.30delC; p.I208* c.622_623delTA, TERTmut C228T, Notch1mut p.D338del, c.1011_1013delTGA</t>
  </si>
  <si>
    <t>IDH1 R132H, ATRX retained, CIC-Smut p.S370fs, c.1110-1113delTCAT, TERTmut C228T, Notch1mut p.D338del, c.1011_1013delTGA</t>
  </si>
  <si>
    <t>IDH1 R132H, ATRX retained, TP53mut p.Asp281Asn, c.841G&gt;A,  TERTwt</t>
  </si>
  <si>
    <t>IDH1 R132H, ATRX retained (mut p.Gln292fs, c.873insG), TP53mut p.Asp259Val, c.776A&gt;T, TERTwt</t>
  </si>
  <si>
    <t>IDH1 R132H, ATRX absent, TP53mut p.Arg280Ser, c.840A&gt;C,  Notch1mut  p.S356del, c.1067_1069delCCT, MDM2 gain</t>
  </si>
  <si>
    <t>IDH1 R132H, CIC-Lmut p.Pro179Leu, c.536C&gt;T, ATRXmut p.Ser2147Ile, c.6550G&gt;T, TP53mut p.Arg175His, c.524G&gt;A; p.Cys242Tyr, c.725G&gt;A,  TERTwt, CDKN2A gain, PIK3CAmut p.His1047Leu, c.3140A&gt;G</t>
  </si>
  <si>
    <t>L P</t>
  </si>
  <si>
    <t>IDH1 R132H, ARTX retained; Vimentin neg, perinuclear MAP2c, EGFRvIII neg.; few p53-pos. nuclei, Ki67 20%</t>
  </si>
  <si>
    <t>K27-mc3 retained; GFAP, S100 pos., some RMA-pos. structures; K27M, OTX2, Olig2, CK7 neg.; Ki67 &lt; 5%</t>
  </si>
  <si>
    <t>losses of chr. 9 (CDKN2A/B)</t>
  </si>
  <si>
    <t>IDH-wt, pMGMT unmethylated, ATRX retained; GFAP, Vimentin, MAP2c pos., EMA, KL1, EGFRvIII neg., CDC34 vascular-related, p53 expressed in 100% nuclei, Ki67 20%</t>
  </si>
  <si>
    <t>IDH1 R132H, pMGMT methylated, loss of nuclear positivity for ATRX; GFAP pos.; p53 25%, Ki67 5-10%. Methylation class family IDH-mutated gliomas, highest score for subclass (MC) astrocytomas</t>
  </si>
  <si>
    <t>IDH1 R132H, pMGMT methylated, ATRX retained; GFAP, MAP2 pos., Vimentin neg.; Ki67 25%</t>
  </si>
  <si>
    <t>R O</t>
  </si>
  <si>
    <t>IDH1-wt, pMGMT methylated, ATRX retained; GFAP pos., EGFRvIII neg.; p53 5%</t>
  </si>
  <si>
    <t>SSTR2a, E-Cadherin pos.; Ki67 5-10%</t>
  </si>
  <si>
    <t>R CB pontine angle</t>
  </si>
  <si>
    <t>IDH1 R132H, pMGMT methylated, ATRX retained; perinuclear expression of MAP2c, GFAP, Vimentin pos., EGFRvIII neg.; nuclear accumulation of p53 &lt; 5%, Ki67 5%</t>
  </si>
  <si>
    <t>IDH1 R132H, pMGMT methylated, ATRX retained; perinuclear expression of MAP2c, GFAP, Vimentin pos., EGFRvIII neg.; Ki67 5%</t>
  </si>
  <si>
    <t>Regensburg</t>
  </si>
  <si>
    <t>marker panel on request</t>
  </si>
  <si>
    <t>IDH1-wt, ATRX retained; GFAP, MAP2c, Vimentin pos., EGFRvIII neg.; P53 &gt; 50%, Ki67 50%</t>
  </si>
  <si>
    <t>MAP2c, CD56, Synaptophysin, GFAP, Vimentin pos., NF and p75 pos.; YAPI, Olig2, Lin28A, Nmyc, K27M neg., questionable trimethylation; Ki67 20%</t>
  </si>
  <si>
    <t>cerebellar B</t>
  </si>
  <si>
    <t>IDH1-wt, pMGMT methylated, ATRX retained; GFAP pos.; p53 5%, Ki67 15%</t>
  </si>
  <si>
    <t>L PO</t>
  </si>
  <si>
    <t>gain chr. 7, losses chr. 5, 19, CNV chr. 5, 7, 19</t>
  </si>
  <si>
    <t>IDH1 R132H, pMGMT methylated, ATRX absent; GFAP pos., no alterations in CDKN2A/B, no aberrant positivity for CD34, no V600E mut. in BRAF; p53 10%, Ki67 1-3%</t>
  </si>
  <si>
    <t>IDH1 R132H, pMGMT methylated, ATRX absent; GFAP pos.; p53 over 90%</t>
  </si>
  <si>
    <t>R FT</t>
  </si>
  <si>
    <t>Molecular Features</t>
  </si>
  <si>
    <t>Location of Lesion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</si>
</sst>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_-* #.##0.00\ &quot;€&quot;_-;\-* #.##0.00\ &quot;€&quot;_-;_-* &quot;-&quot;??\ &quot;€&quot;_-;_-@_-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rgb="FFCC9593"/>
      <name val="Calibri"/>
      <family val="2"/>
      <scheme val="minor"/>
    </font>
    <font>
      <b/>
      <sz val="11"/>
      <color rgb="FFDF605B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rgb="FFF38B89"/>
      <name val="Calibri"/>
      <family val="2"/>
      <scheme val="minor"/>
    </font>
    <font>
      <b/>
      <sz val="11"/>
      <color rgb="FF91C192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sz val="8"/>
      <name val="Calibri"/>
      <family val="2"/>
      <scheme val="minor"/>
    </font>
    <font>
      <sz val="12"/>
      <color rgb="FF305496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E1F2"/>
        <bgColor rgb="FFD9E1F2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 applyBorder="0" applyProtection="0"/>
    <xf numFmtId="0" fontId="3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1" applyNumberFormat="1" applyFont="1"/>
    <xf numFmtId="0" fontId="2" fillId="0" borderId="0" xfId="2" applyAlignment="1">
      <alignment horizontal="center"/>
    </xf>
    <xf numFmtId="0" fontId="2" fillId="0" borderId="0" xfId="2"/>
    <xf numFmtId="11" fontId="0" fillId="0" borderId="0" xfId="0" applyNumberFormat="1"/>
    <xf numFmtId="164" fontId="0" fillId="0" borderId="0" xfId="0" applyNumberFormat="1" applyAlignment="1">
      <alignment horizontal="center"/>
    </xf>
    <xf numFmtId="3" fontId="0" fillId="0" borderId="0" xfId="0" applyNumberFormat="1"/>
    <xf numFmtId="1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3" applyAlignment="1">
      <alignment wrapText="1"/>
    </xf>
    <xf numFmtId="0" fontId="3" fillId="2" borderId="0" xfId="3" applyFill="1" applyAlignment="1">
      <alignment wrapText="1"/>
    </xf>
    <xf numFmtId="0" fontId="3" fillId="0" borderId="0" xfId="3"/>
    <xf numFmtId="0" fontId="3" fillId="0" borderId="0" xfId="3" applyAlignment="1">
      <alignment vertical="center" wrapText="1"/>
    </xf>
    <xf numFmtId="0" fontId="3" fillId="2" borderId="0" xfId="3" applyFill="1" applyAlignment="1">
      <alignment vertical="center" wrapText="1"/>
    </xf>
    <xf numFmtId="0" fontId="4" fillId="0" borderId="0" xfId="3" applyFont="1" applyAlignment="1">
      <alignment wrapText="1"/>
    </xf>
    <xf numFmtId="0" fontId="5" fillId="0" borderId="0" xfId="3" applyFont="1" applyAlignment="1">
      <alignment wrapText="1"/>
    </xf>
    <xf numFmtId="0" fontId="3" fillId="3" borderId="0" xfId="3" applyFill="1" applyAlignment="1">
      <alignment vertical="center" wrapText="1"/>
    </xf>
    <xf numFmtId="0" fontId="6" fillId="0" borderId="0" xfId="3" applyFont="1" applyAlignment="1">
      <alignment wrapText="1"/>
    </xf>
    <xf numFmtId="0" fontId="7" fillId="0" borderId="0" xfId="3" applyFont="1" applyAlignment="1">
      <alignment wrapText="1"/>
    </xf>
    <xf numFmtId="0" fontId="8" fillId="0" borderId="0" xfId="3" applyFont="1" applyAlignment="1">
      <alignment wrapText="1"/>
    </xf>
    <xf numFmtId="0" fontId="3" fillId="0" borderId="0" xfId="3" applyAlignment="1">
      <alignment horizontal="center"/>
    </xf>
    <xf numFmtId="0" fontId="9" fillId="0" borderId="0" xfId="3" applyFont="1" applyAlignment="1">
      <alignment wrapText="1"/>
    </xf>
    <xf numFmtId="1" fontId="0" fillId="0" borderId="0" xfId="0" applyNumberFormat="1" applyAlignment="1">
      <alignment horizontal="right"/>
    </xf>
    <xf numFmtId="2" fontId="11" fillId="4" borderId="0" xfId="0" applyNumberFormat="1" applyFont="1" applyFill="1"/>
    <xf numFmtId="2" fontId="11" fillId="0" borderId="0" xfId="0" applyNumberFormat="1" applyFont="1"/>
    <xf numFmtId="2" fontId="0" fillId="0" borderId="0" xfId="0" applyNumberFormat="1" applyAlignment="1">
      <alignment horizontal="right"/>
    </xf>
    <xf numFmtId="0" fontId="12" fillId="0" borderId="0" xfId="0" applyFont="1" applyAlignment="1">
      <alignment horizontal="center"/>
    </xf>
  </cellXfs>
  <cellStyles count="4">
    <cellStyle name="Currency 2" xfId="1" xr:uid="{0B17D080-8894-F645-96BD-7DDE9124E583}"/>
    <cellStyle name="Normal" xfId="0" builtinId="0"/>
    <cellStyle name="Normal 2" xfId="3" xr:uid="{214E8FB7-E754-8F46-AC03-481002378406}"/>
    <cellStyle name="Standard" xfId="2" xr:uid="{68D1D3AE-F619-7A4C-A604-71F99E4321FC}"/>
  </cellStyles>
  <dxfs count="178">
    <dxf>
      <fill>
        <patternFill>
          <bgColor rgb="FFB8B8B4"/>
        </patternFill>
      </fill>
    </dxf>
    <dxf>
      <font>
        <color theme="0"/>
      </font>
      <fill>
        <patternFill>
          <bgColor rgb="FF2B3B56"/>
        </patternFill>
      </fill>
    </dxf>
    <dxf>
      <fill>
        <patternFill>
          <bgColor rgb="FF90ACBA"/>
        </patternFill>
      </fill>
    </dxf>
    <dxf>
      <fill>
        <patternFill>
          <bgColor rgb="FFB8B8B4"/>
        </patternFill>
      </fill>
    </dxf>
    <dxf>
      <font>
        <color theme="0"/>
      </font>
      <fill>
        <patternFill>
          <bgColor rgb="FF2B3B56"/>
        </patternFill>
      </fill>
    </dxf>
    <dxf>
      <fill>
        <patternFill>
          <bgColor rgb="FF90ACBA"/>
        </patternFill>
      </fill>
    </dxf>
    <dxf>
      <fill>
        <patternFill>
          <bgColor rgb="FFB8B8B4"/>
        </patternFill>
      </fill>
    </dxf>
    <dxf>
      <font>
        <color theme="0"/>
      </font>
      <fill>
        <patternFill>
          <bgColor rgb="FF2B3B56"/>
        </patternFill>
      </fill>
    </dxf>
    <dxf>
      <fill>
        <patternFill>
          <bgColor rgb="FF90ACBA"/>
        </patternFill>
      </fill>
    </dxf>
    <dxf>
      <fill>
        <patternFill>
          <bgColor rgb="FFB8B8B4"/>
        </patternFill>
      </fill>
    </dxf>
    <dxf>
      <font>
        <color theme="0"/>
      </font>
      <fill>
        <patternFill>
          <bgColor rgb="FF2B3B56"/>
        </patternFill>
      </fill>
    </dxf>
    <dxf>
      <fill>
        <patternFill>
          <bgColor rgb="FF90ACBA"/>
        </patternFill>
      </fill>
    </dxf>
    <dxf>
      <font>
        <color theme="0"/>
      </font>
      <fill>
        <patternFill>
          <bgColor rgb="FF2B3B56"/>
        </patternFill>
      </fill>
    </dxf>
    <dxf>
      <fill>
        <patternFill>
          <bgColor rgb="FFB8B8B4"/>
        </patternFill>
      </fill>
    </dxf>
    <dxf>
      <fill>
        <patternFill>
          <bgColor rgb="FF90ACBA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B8B8B4"/>
        </patternFill>
      </fill>
    </dxf>
    <dxf>
      <fill>
        <patternFill>
          <bgColor rgb="FF90ACBA"/>
        </patternFill>
      </fill>
    </dxf>
    <dxf>
      <font>
        <color rgb="FFFFFFFF"/>
      </font>
      <fill>
        <patternFill>
          <bgColor rgb="FF2B3B56"/>
        </patternFill>
      </fill>
    </dxf>
    <dxf>
      <fill>
        <patternFill>
          <bgColor rgb="FFE4E4E4"/>
        </patternFill>
      </fill>
    </dxf>
    <dxf>
      <fill>
        <patternFill>
          <bgColor rgb="FF90ACBA"/>
        </patternFill>
      </fill>
    </dxf>
    <dxf>
      <font>
        <color theme="0"/>
      </font>
      <fill>
        <patternFill>
          <bgColor rgb="FF2B3B56"/>
        </patternFill>
      </fill>
    </dxf>
    <dxf>
      <fill>
        <patternFill>
          <bgColor rgb="FFB8B8B4"/>
        </patternFill>
      </fill>
    </dxf>
    <dxf>
      <fill>
        <patternFill>
          <bgColor rgb="FFB8B8B4"/>
        </patternFill>
      </fill>
    </dxf>
    <dxf>
      <font>
        <color theme="0"/>
      </font>
      <fill>
        <patternFill>
          <bgColor rgb="FF2B3B56"/>
        </patternFill>
      </fill>
    </dxf>
    <dxf>
      <fill>
        <patternFill>
          <bgColor rgb="FF90ACBA"/>
        </patternFill>
      </fill>
    </dxf>
    <dxf>
      <numFmt numFmtId="2" formatCode="0.00"/>
    </dxf>
    <dxf>
      <numFmt numFmtId="2" formatCode="0.00"/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indent="0" justifyLastLine="0" shrinkToFit="0" readingOrder="0"/>
    </dxf>
    <dxf>
      <alignment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164" formatCode="0.0000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2" formatCode="0.0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</dxf>
    <dxf>
      <alignment horizontal="center" vertical="bottom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164" formatCode="0.000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164" formatCode="0.0000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0000"/>
      <alignment horizontal="right" vertical="bottom" textRotation="0" wrapText="0" indent="0" justifyLastLine="0" shrinkToFit="0" readingOrder="0"/>
    </dxf>
    <dxf>
      <numFmt numFmtId="164" formatCode="0.00000"/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00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164" formatCode="0.00000"/>
      <alignment horizontal="center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numFmt numFmtId="164" formatCode="0.00000"/>
      <alignment horizontal="right" vertical="bottom" textRotation="0" wrapText="0" indent="0" justifyLastLine="0" shrinkToFit="0" readingOrder="0"/>
    </dxf>
    <dxf>
      <numFmt numFmtId="164" formatCode="0.00000"/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64" formatCode="0.00000"/>
    </dxf>
    <dxf>
      <numFmt numFmtId="164" formatCode="0.000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0000"/>
    </dxf>
    <dxf>
      <numFmt numFmtId="164" formatCode="0.0000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164" formatCode="0.0000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</dxf>
    <dxf>
      <numFmt numFmtId="1" formatCode="0"/>
    </dxf>
    <dxf>
      <numFmt numFmtId="2" formatCode="0.00"/>
    </dxf>
    <dxf>
      <numFmt numFmtId="1" formatCode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0000"/>
    </dxf>
    <dxf>
      <numFmt numFmtId="164" formatCode="0.00000"/>
    </dxf>
    <dxf>
      <numFmt numFmtId="1" formatCode="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0000"/>
      <alignment horizontal="right" vertical="bottom" textRotation="0" wrapText="0" indent="0" justifyLastLine="0" shrinkToFit="0" readingOrder="0"/>
    </dxf>
    <dxf>
      <numFmt numFmtId="164" formatCode="0.00000"/>
      <alignment horizontal="right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64" formatCode="0.00000"/>
    </dxf>
    <dxf>
      <numFmt numFmtId="164" formatCode="0.00000"/>
    </dxf>
    <dxf>
      <numFmt numFmtId="1" formatCode="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0000"/>
      <alignment horizontal="right" vertical="bottom" textRotation="0" wrapText="0" indent="0" justifyLastLine="0" shrinkToFit="0" readingOrder="0"/>
    </dxf>
    <dxf>
      <numFmt numFmtId="164" formatCode="0.00000"/>
      <alignment horizontal="right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0000"/>
      <alignment horizontal="center" vertical="bottom" textRotation="0" wrapText="0" indent="0" justifyLastLine="0" shrinkToFit="0" readingOrder="0"/>
    </dxf>
    <dxf>
      <numFmt numFmtId="164" formatCode="0.000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</dxf>
    <dxf>
      <numFmt numFmtId="2" formatCode="0.00"/>
    </dxf>
    <dxf>
      <numFmt numFmtId="1" formatCode="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0000"/>
      <alignment horizontal="right" vertical="bottom" textRotation="0" wrapText="0" indent="0" justifyLastLine="0" shrinkToFit="0" readingOrder="0"/>
    </dxf>
    <dxf>
      <numFmt numFmtId="164" formatCode="0.00000"/>
      <alignment horizontal="right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AE0B6E3-5DEB-BC44-A567-E2B0757722AD}" name="Table1318" displayName="Table1318" ref="A1:I92" totalsRowShown="0" headerRowDxfId="177" dataDxfId="175" headerRowBorderDxfId="176" tableBorderDxfId="174">
  <autoFilter ref="A1:I92" xr:uid="{B224025F-E524-DC4B-99C9-70DB750EACD0}"/>
  <tableColumns count="9">
    <tableColumn id="1" xr3:uid="{71EC7F90-B398-6441-AB92-1DED82A8DF78}" name=" CNS Class Description (Capper et al., 2018)" dataDxfId="173"/>
    <tableColumn id="2" xr3:uid="{E90E0D7A-A699-3242-8D6F-42527DA0CDAC}" name="CNS Class (Capper et al., 2018)" dataDxfId="172"/>
    <tableColumn id="3" xr3:uid="{9A2AA065-A5A5-C34C-ADEC-FEB00F78F0D6}" name="Level 1" dataDxfId="171"/>
    <tableColumn id="4" xr3:uid="{1D5ED633-FD72-4840-B187-F12FD34694AD}" name="Level 2" dataDxfId="170"/>
    <tableColumn id="5" xr3:uid="{3DA6E0D7-C905-3847-900F-80F9342F8654}" name="Level 3" dataDxfId="169"/>
    <tableColumn id="6" xr3:uid="{4E34BB67-2800-2E47-AE23-50C65F38250C}" name="Level 4" dataDxfId="168"/>
    <tableColumn id="7" xr3:uid="{0698FD86-F0F8-FB46-8065-D1B699474939}" name="Level 5" dataDxfId="167"/>
    <tableColumn id="8" xr3:uid="{6B868B53-AB0C-4747-A542-6E9A66A36F25}" name="MethyLYZR Class Level" dataDxfId="166"/>
    <tableColumn id="9" xr3:uid="{9B49F52F-58FA-9A4C-B828-BFC05210A210}" name="MethyLYZR Class (MZClass)" dataDxfId="165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E9AD1CF-3114-1B4F-BCE7-B7DF591C1A7E}" name="Table18" displayName="Table18" ref="A1:M76" totalsRowShown="0">
  <autoFilter ref="A1:M76" xr:uid="{00000000-0009-0000-0100-000001000000}"/>
  <tableColumns count="13">
    <tableColumn id="1" xr3:uid="{00000000-0010-0000-0000-000001000000}" name="Sample ID"/>
    <tableColumn id="2" xr3:uid="{00000000-0010-0000-0000-000002000000}" name="Run ID"/>
    <tableColumn id="6" xr3:uid="{DAE3E79F-F80C-3343-B48E-A9B2AF2D6019}" name="Site" dataDxfId="131"/>
    <tableColumn id="7" xr3:uid="{73F8EB18-8371-0E48-9981-867EB33945A0}" name="Age" dataDxfId="130"/>
    <tableColumn id="8" xr3:uid="{6C65B7B3-F685-DB43-8D96-48EAC5F6A10F}" name="Sex" dataDxfId="129"/>
    <tableColumn id="9" xr3:uid="{739EDFC0-5022-2E46-B99B-D2F8C924ADBF}" name="WHO classification" dataDxfId="128"/>
    <tableColumn id="10" xr3:uid="{26DC91BD-870D-4D40-B456-79E110DCA4CD}" name="Copy Number Alteration Clinic" dataDxfId="127"/>
    <tableColumn id="11" xr3:uid="{0A626CA6-D302-CA41-B5A0-E4F2A38DE955}" name="prim./rec." dataDxfId="126"/>
    <tableColumn id="12" xr3:uid="{94968918-70C5-8046-8E1A-1BF2CA93378A}" name="Molecular Features" dataDxfId="125"/>
    <tableColumn id="13" xr3:uid="{421DB14D-0FCD-E546-8D52-AE9EFED29A70}" name="Location of Lesion" dataDxfId="124"/>
    <tableColumn id="4" xr3:uid="{00000000-0010-0000-0000-000004000000}" name="Clinical Diagnosis"/>
    <tableColumn id="5" xr3:uid="{00000000-0010-0000-0000-000005000000}" name="MethyLYZR Class" dataDxfId="123"/>
    <tableColumn id="3" xr3:uid="{CA4F7924-0CEC-3A4E-8BC2-865340F48EDC}" name="Clinical Demonstrator_x000a_(DNA extraction; Library Prep)" dataDxfId="122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A58247E-56CA-1B47-AFFD-7FAC24C8F5F5}" name="Table3" displayName="Table3" ref="A1:C23" totalsRowShown="0" dataDxfId="121" headerRowCellStyle="Normal">
  <autoFilter ref="A1:C23" xr:uid="{E7771635-CBFE-8F46-B8CE-1746E192E1D3}"/>
  <tableColumns count="3">
    <tableColumn id="1" xr3:uid="{60B71B43-885E-324A-8F5A-394F4EF61883}" name="Sample ID" dataDxfId="120"/>
    <tableColumn id="4" xr3:uid="{729BD0FE-AA70-3E41-A334-D4E3403F9028}" name="Clinical diagnosis" dataDxfId="119"/>
    <tableColumn id="6" xr3:uid="{5A659E8A-0C9B-CA4D-A27B-51CC5C02EEC1}" name="Capper11b4" dataDxfId="118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A5005E1-57B9-5A41-8BE8-4D507B159085}" name="Table112" displayName="Table112" ref="A1:E13" totalsRowShown="0">
  <autoFilter ref="A1:E13" xr:uid="{00000000-0009-0000-0100-000001000000}"/>
  <tableColumns count="5">
    <tableColumn id="1" xr3:uid="{00000000-0010-0000-0000-000001000000}" name="Sequencing Time" dataDxfId="117"/>
    <tableColumn id="2" xr3:uid="{00000000-0010-0000-0000-000002000000}" name="no. CpGs (min)" dataDxfId="116"/>
    <tableColumn id="4" xr3:uid="{00000000-0010-0000-0000-000004000000}" name="no. CpGs (mean)" dataDxfId="115"/>
    <tableColumn id="5" xr3:uid="{00000000-0010-0000-0000-000005000000}" name="no. CpGs (median)" dataDxfId="114"/>
    <tableColumn id="3" xr3:uid="{3ED6D4CC-EE7E-B84F-BE57-1050C458A575}" name="no. CpGs (max)" dataDxfId="113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2044CB0-FD7C-2F4E-8B96-EBEB1E0414E4}" name="Table210" displayName="Table210" ref="A1:G76" totalsRowShown="0">
  <autoFilter ref="A1:G76" xr:uid="{F65F0307-50A1-CF43-B5C0-C9BD2C496813}"/>
  <tableColumns count="7">
    <tableColumn id="1" xr3:uid="{164521CB-6151-F746-BA46-A2A0BD1F31FC}" name="Sample ID" dataDxfId="112"/>
    <tableColumn id="2" xr3:uid="{029A97E0-6C89-A140-9A68-745C50C753BA}" name="Run ID"/>
    <tableColumn id="3" xr3:uid="{4A1CE984-F5CB-F842-A13B-A8483539DEC4}" name="Clinical Diagnosis" dataDxfId="111"/>
    <tableColumn id="5" xr3:uid="{0F53DBB4-71BE-2E49-B32F-DA88CCA15579}" name="MethyLYZR Classification" dataDxfId="110"/>
    <tableColumn id="6" xr3:uid="{EBFB4757-34F3-D641-8C10-60CF88CF25F0}" name="MethyLYZR Probability" dataDxfId="109"/>
    <tableColumn id="7" xr3:uid="{608E7376-4CE8-B64C-9575-F4B03AE72AA1}" name="MethyLYZR above Threshold (0.6)" dataDxfId="108">
      <calculatedColumnFormula>E2&gt;0.6</calculatedColumnFormula>
    </tableColumn>
    <tableColumn id="8" xr3:uid="{DCC95DED-91F9-A243-9C41-081AE04AEB89}" name="MethyLYZR match" dataDxfId="107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69209CD-A0DB-D040-8E33-4BC4D4F78C7F}" name="Table4" displayName="Table4" ref="A1:D13" totalsRowShown="0">
  <autoFilter ref="A1:D13" xr:uid="{14561E04-892B-B347-832B-96B003709B3C}"/>
  <tableColumns count="4">
    <tableColumn id="1" xr3:uid="{6798C8F2-6CC4-D64F-ACF5-B492F3E1C005}" name="Sequencing Time" dataDxfId="106"/>
    <tableColumn id="2" xr3:uid="{E5288BB7-1871-8645-AC2A-FF2153897F6B}" name="Average No. CpGs" dataDxfId="105"/>
    <tableColumn id="4" xr3:uid="{1A31A30F-DBFC-9F4C-8528-6B2CC3238F00}" name="QC passed" dataDxfId="104"/>
    <tableColumn id="3" xr3:uid="{C8135B1E-B010-A241-BCF5-E1F0504BFC9C}" name="Accuracy" dataDxfId="103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481A2053-6704-E842-9CC6-20E211BF0F50}" name="Table115" displayName="Table115" ref="A1:M208" totalsRowShown="0">
  <autoFilter ref="A1:M208" xr:uid="{1D6CE46A-7F15-5243-9ADC-AD2D827E19A5}"/>
  <tableColumns count="13">
    <tableColumn id="1" xr3:uid="{53D53A7B-5ADB-1445-AD35-6A169EDDEAA9}" name="Sample ID" dataDxfId="49"/>
    <tableColumn id="2" xr3:uid="{3802E662-509D-B14D-82C3-43703C6B9B4D}" name="Age" dataDxfId="48"/>
    <tableColumn id="3" xr3:uid="{5E1C7B84-33B0-3345-97B0-EF8B8A41CD6D}" name="Sex" dataDxfId="47"/>
    <tableColumn id="5" xr3:uid="{C3F3D33D-FEA7-6E48-9D3F-15418098110E}" name="Clinical Diagnosis  - Broad Class" dataDxfId="46"/>
    <tableColumn id="6" xr3:uid="{69F5A2FB-2924-694C-A857-FC1F4B3B6C56}" name="Glimmers CNV" dataDxfId="45"/>
    <tableColumn id="7" xr3:uid="{69808389-A996-C648-842E-11F0BC25C31D}" name="Glimmers Tumor Fraction" dataDxfId="44"/>
    <tableColumn id="8" xr3:uid="{0AF62EDB-E98C-2E49-9184-C03A997030EB}" name="Copy Number Alteration Clinic" dataDxfId="43"/>
    <tableColumn id="9" xr3:uid="{B7DF4822-BCFD-B747-9F98-B502C03AA631}" name="prim./rec." dataDxfId="42"/>
    <tableColumn id="15" xr3:uid="{25373CF2-4FF4-584F-99C1-DC744DD87BF9}" name="Intraoperative Rapid Section Classsification" dataDxfId="41"/>
    <tableColumn id="10" xr3:uid="{147373AB-D040-9A41-A8E6-590239D8A81D}" name="MethyLYZR Classification" dataDxfId="40"/>
    <tableColumn id="11" xr3:uid="{B8D8AD9B-D28A-9A4D-8DF4-8719F4B8F8BB}" name="MethyLYZR Probability" dataDxfId="39"/>
    <tableColumn id="13" xr3:uid="{50D85F0C-B4BB-AF4A-9CD6-215B39955F3A}" name="MethyLYZR above Threshold (0.6)" dataDxfId="38">
      <calculatedColumnFormula>Table115[[#This Row],[MethyLYZR Probability]]&gt;0.6</calculatedColumnFormula>
    </tableColumn>
    <tableColumn id="12" xr3:uid="{81BA1A2D-A341-974A-9B85-9980EE9A636E}" name="MethyLYZR match" dataDxfId="37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D7AF2EF1-7E01-434E-821C-B50CB33FF543}" name="Table121" displayName="Table121" ref="A1:E17" totalsRowShown="0" headerRowDxfId="36">
  <autoFilter ref="A1:E17" xr:uid="{C52ADFB6-A6DD-7541-B7BD-5EB460F6B35E}"/>
  <tableColumns count="5">
    <tableColumn id="1" xr3:uid="{9B684B70-01FE-374F-BBEA-33ACB596D8A7}" name="Sample ID" dataDxfId="35"/>
    <tableColumn id="2" xr3:uid="{107727F9-EDA7-264F-B914-62ACA3D25BD4}" name="Clinical dx" dataDxfId="34"/>
    <tableColumn id="3" xr3:uid="{5FE89C10-2D61-D941-B670-5FD910D67519}" name="Clinical diagnosis" dataDxfId="33"/>
    <tableColumn id="5" xr3:uid="{F3E6C906-2E3D-CB41-99F9-C475B5E4F0B2}" name="MethyLYZR Classification" dataDxfId="32"/>
    <tableColumn id="6" xr3:uid="{A3215576-537C-0642-92B3-59ABFF69EA9F}" name="MethyLYZR match" dataDxfId="31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2AFBC0F-C4C9-2C4B-BC24-C13042A67740}" name="Table122" displayName="Table122" ref="A1:D13" totalsRowShown="0">
  <autoFilter ref="A1:D13" xr:uid="{C072EA86-DC1F-EA47-8E1F-EE437785A9C1}"/>
  <sortState xmlns:xlrd2="http://schemas.microsoft.com/office/spreadsheetml/2017/richdata2" ref="A2:B9">
    <sortCondition ref="B1:B9"/>
  </sortState>
  <tableColumns count="4">
    <tableColumn id="1" xr3:uid="{127074F8-4EF2-964C-8586-75113F330950}" name="Platform"/>
    <tableColumn id="2" xr3:uid="{85C5DF22-D82E-5D4A-BD3A-1940BB101099}" name="No. CpGs"/>
    <tableColumn id="9" xr3:uid="{51ABC94A-136E-4044-A6DD-4B1ECB37C7DA}" name="QC passsed (%)" dataDxfId="30"/>
    <tableColumn id="11" xr3:uid="{056BC6FC-562C-3B4D-916A-ACBC18F84E4E}" name="Accuracy (%)" dataDxfId="29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B8354CF6-2561-4F43-923E-C5D2005CFF71}" name="Table219" displayName="Table219" ref="A1:T95" totalsRowShown="0">
  <autoFilter ref="A1:T95" xr:uid="{95185D41-82A6-084F-AFAC-B09FCF63E74D}"/>
  <tableColumns count="20">
    <tableColumn id="1" xr3:uid="{BE290FB4-5A32-D14B-B3BD-91191EFDC839}" name="Sample ID" dataDxfId="102"/>
    <tableColumn id="2" xr3:uid="{83A3BBDA-B8DB-2B40-85B6-94AB6AB283CC}" name="Clinical Diagnosis" dataDxfId="101"/>
    <tableColumn id="3" xr3:uid="{5E1FB3F9-4FEE-114E-9A25-FAD7D9F45449}" name="WHO 2016 Grading" dataDxfId="100"/>
    <tableColumn id="4" xr3:uid="{A175E362-5E7E-914F-9257-A9520186CD2E}" name="Tumor Location" dataDxfId="99"/>
    <tableColumn id="5" xr3:uid="{1260CF19-D1F3-8741-A512-3CA483373C56}" name="Resection/biopsy" dataDxfId="98"/>
    <tableColumn id="6" xr3:uid="{89BAAFE3-DE77-5641-812C-A6B5D99329D9}" name="Tumor cellularity ACE(%)"/>
    <tableColumn id="7" xr3:uid="{F394B150-EDE9-5A46-A837-8B2DCABECB44}" name="MethyLYZR Classification" dataDxfId="97"/>
    <tableColumn id="10" xr3:uid="{949CADA8-7008-F64F-8A82-6AAE2CD12D88}" name="MethyLYZR Probability" dataDxfId="96"/>
    <tableColumn id="8" xr3:uid="{812B9C5D-8681-9240-A35D-87473B694D09}" name="MethyLYZR above Threshold (0.6)" dataDxfId="95">
      <calculatedColumnFormula>Table219[[#This Row],[MethyLYZR Probability]]&gt;0.6</calculatedColumnFormula>
    </tableColumn>
    <tableColumn id="9" xr3:uid="{C388E593-E695-AF49-9A4C-B3AA2EFD2BEA}" name="ACE Cutoff: 0" dataDxfId="94"/>
    <tableColumn id="12" xr3:uid="{813D3202-EA1E-E543-8198-5B501593B999}" name="ACE Cutoff: 10" dataDxfId="93"/>
    <tableColumn id="13" xr3:uid="{6221C16A-4340-094F-A24A-7622962B8CCE}" name="ACE Cutoff: 20" dataDxfId="92"/>
    <tableColumn id="14" xr3:uid="{046C3D66-A4DE-4D4B-9372-66F4E9465513}" name="ACE Cutoff: 30" dataDxfId="91"/>
    <tableColumn id="15" xr3:uid="{4308D5BD-58D8-AB4E-8DEE-10DF17775A40}" name="ACE Cutoff: 40" dataDxfId="90"/>
    <tableColumn id="16" xr3:uid="{4A585275-905E-604D-B863-2754A38E3E82}" name="ACE Cutoff: 50" dataDxfId="89"/>
    <tableColumn id="17" xr3:uid="{DA1E6DBB-48C8-D743-863B-63C0F804D9C8}" name="ACE Cutoff: 60" dataDxfId="88"/>
    <tableColumn id="18" xr3:uid="{163944E1-887A-5E47-A7A3-2748B233E7EF}" name="ACE Cutoff: 70" dataDxfId="87"/>
    <tableColumn id="19" xr3:uid="{16A814E9-21A5-244A-8600-6AA101F79C08}" name="ACE Cutoff: 80" dataDxfId="86"/>
    <tableColumn id="20" xr3:uid="{966D41BE-5FF9-C040-9F64-226491F472C9}" name="ACE Cutoff: 90" dataDxfId="85"/>
    <tableColumn id="21" xr3:uid="{7BA7494B-42F9-AC4E-AA18-CE8687A8B935}" name="ACE Cutoff: 100" dataDxfId="84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8E96125-F86B-C045-8AE3-D15A36CB347E}" name="Table120" displayName="Table120" ref="A1:Q42" totalsRowShown="0" headerRowDxfId="83" dataDxfId="82">
  <autoFilter ref="A1:Q42" xr:uid="{B7E78653-8335-E04D-A818-57AB9813FBF6}"/>
  <tableColumns count="17">
    <tableColumn id="1" xr3:uid="{0D96912B-EBD1-8F44-93AD-820364AEF253}" name="Sample ID" dataDxfId="81"/>
    <tableColumn id="2" xr3:uid="{70679F0D-373A-824A-931D-F9C59ABC9DDC}" name="Clinical Diagnosis" dataDxfId="80"/>
    <tableColumn id="3" xr3:uid="{17604075-9A09-8640-ABD5-6A72AACA3AD3}" name="Age [years]" dataDxfId="79"/>
    <tableColumn id="4" xr3:uid="{FD687946-6AAF-6847-AC9A-766AD89B95E6}" name="Disease Status" dataDxfId="78"/>
    <tableColumn id="5" xr3:uid="{F0923477-5E7F-0644-A3FC-3311CA8A0A78}" name="Pre/Peri/Post-OP" dataDxfId="77"/>
    <tableColumn id="6" xr3:uid="{4E8D8791-E167-5344-A47A-EA217220735A}" name="Days post-OP" dataDxfId="76"/>
    <tableColumn id="7" xr3:uid="{782D0965-7497-F143-A5EB-A57E3216038D}" name="ctDNA" dataDxfId="75"/>
    <tableColumn id="8" xr3:uid="{5549813F-49CE-1847-B04B-FB424EF2075A}" name="% of Total BioA" dataDxfId="74"/>
    <tableColumn id="17" xr3:uid="{609CAF63-3387-DB47-BD4D-6C8B99AE6062}" name="Tumor Fraction" dataDxfId="73"/>
    <tableColumn id="9" xr3:uid="{7E7D8C3F-8958-D241-A198-8A3ACCE4C7FB}" name="Tumor Fraction &gt; 0.1" dataDxfId="72">
      <calculatedColumnFormula>IF(Table120[[#This Row],[Tumor Fraction]]&gt;0.1,"TF&gt;0.1","low TF")</calculatedColumnFormula>
    </tableColumn>
    <tableColumn id="19" xr3:uid="{05E410B4-122C-6C4C-A8AC-D4FA64FC7537}" name="No. CpGs for Prediction" dataDxfId="71"/>
    <tableColumn id="18" xr3:uid="{1BF3EE2A-0136-AA47-9EA4-BAA3C7BAD0B5}" name="no CpGs &gt;= 2.5k" dataDxfId="70"/>
    <tableColumn id="20" xr3:uid="{456FCF75-9399-CE47-9249-4678DE614486}" name="Quality Criteria passed" dataDxfId="69">
      <calculatedColumnFormula>IF(AND(Table120[[#This Row],[Tumor Fraction &gt; 0.1]]="TF&gt;0.1",Table120[[#This Row],[no CpGs &gt;= 2.5k]]="no. features &gt;= 2.5k"),"evaluated","not evaluated")</calculatedColumnFormula>
    </tableColumn>
    <tableColumn id="16" xr3:uid="{88BEEED0-DF44-EC45-8C12-4FE5572854D7}" name="MethyLYZR Classification" dataDxfId="68"/>
    <tableColumn id="15" xr3:uid="{FF054DA9-758A-A646-B77C-C0B329142BDF}" name="MethyLYZR Probability" dataDxfId="67"/>
    <tableColumn id="12" xr3:uid="{E5482207-3EBD-2145-9064-191ADE86C763}" name="MethyLYZR above Threshold (0.6)" dataDxfId="66"/>
    <tableColumn id="14" xr3:uid="{94201D76-88CA-2D4D-AF1F-9F27B5C7EF23}" name="MethyLYZR match" dataDxfId="65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B768DD-2F14-B74F-B722-6099C2D1245B}" name="Table1" displayName="Table1" ref="A1:E13" totalsRowShown="0">
  <autoFilter ref="A1:E13" xr:uid="{00000000-0009-0000-0100-000001000000}"/>
  <tableColumns count="5">
    <tableColumn id="3" xr3:uid="{FACECF8B-D8CD-E743-886F-463E40A4F5DA}" name="Machine" dataDxfId="164"/>
    <tableColumn id="1" xr3:uid="{0BDA02D6-ED3D-8D4B-B963-1251DB0EB636}" name="Part " dataDxfId="163"/>
    <tableColumn id="2" xr3:uid="{DC7EE7E2-EA14-CA45-A5EA-39B2582EC529}" name="Iteration" dataDxfId="162"/>
    <tableColumn id="4" xr3:uid="{1129961D-162E-3A4E-B42F-B1E3ED4809A6}" name="Time [minutes]" dataDxfId="161"/>
    <tableColumn id="5" xr3:uid="{606C6A15-237F-B44B-9878-04D294708747}" name="Memory [GB]" dataDxfId="160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19CCA42-3A80-2342-94CA-D2EC628C1D3A}" name="Table26" displayName="Table26" ref="A1:D10" totalsRowShown="0">
  <autoFilter ref="A1:D10" xr:uid="{96BA9E1A-6946-2E4F-8026-23CEF5AD8784}"/>
  <tableColumns count="4">
    <tableColumn id="1" xr3:uid="{2FF7BFB8-5BD7-FA45-81C0-0865D8DFC83D}" name="no. CpGs" dataDxfId="64"/>
    <tableColumn id="2" xr3:uid="{F29E2B69-4B7A-F94A-9FD6-28BC8B38D237}" name="Model" dataDxfId="63"/>
    <tableColumn id="3" xr3:uid="{02EC9019-2DF1-1240-B999-1144B7EC2535}" name="QC passed" dataDxfId="62"/>
    <tableColumn id="5" xr3:uid="{9C1367A8-57BE-B042-8AAC-6E1164603150}" name="Accuracy" dataDxfId="61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6A059D0-F1D7-3C47-9402-C906F36F7676}" name="Table2614" displayName="Table2614" ref="A1:K76" totalsRowShown="0" dataDxfId="60">
  <autoFilter ref="A1:K76" xr:uid="{5BB00E0E-63BE-EB40-A601-3EE46F0F471F}"/>
  <tableColumns count="11">
    <tableColumn id="1" xr3:uid="{F7C1E3DE-C187-0848-9484-A1067C882EDA}" name="Sample ID" dataDxfId="59"/>
    <tableColumn id="2" xr3:uid="{54A3FAAE-9576-C349-B954-87742113A4CC}" name="Run ID"/>
    <tableColumn id="3" xr3:uid="{B62F6396-5E30-524A-BE22-35FD5A00ED74}" name="Clinical Diagnosis" dataDxfId="58"/>
    <tableColumn id="5" xr3:uid="{1C52D20D-19AC-5E42-B7B5-57E379604DF6}" name="Sturgeon Classification" dataDxfId="57"/>
    <tableColumn id="6" xr3:uid="{5DFDE2F6-EED9-4A46-9913-D9BEF43A7F8A}" name="Sturgeon Score" dataDxfId="56"/>
    <tableColumn id="7" xr3:uid="{D9688826-E95E-A44E-9FFB-14DAE9AC5C91}" name="Sturgeon above Threshold (0.8)" dataDxfId="55"/>
    <tableColumn id="8" xr3:uid="{7AE61364-BF1B-EC45-AEF3-54E99F7ACA6F}" name="Sturgeon match" dataDxfId="54"/>
    <tableColumn id="4" xr3:uid="{D6FD1DB8-16F3-7041-8F3F-9EA1782FB43A}" name="nanoDx Classifiation" dataDxfId="53"/>
    <tableColumn id="9" xr3:uid="{B59D804A-7D32-064D-98C0-E4EEABF1D880}" name="nanoDx Score" dataDxfId="52"/>
    <tableColumn id="10" xr3:uid="{D4193580-32B6-5449-8B2E-21382EE1C45D}" name="nanoDx above Threshold (0.15)" dataDxfId="51">
      <calculatedColumnFormula>Table2614[[#This Row],[nanoDx Score]]&gt;0.15</calculatedColumnFormula>
    </tableColumn>
    <tableColumn id="11" xr3:uid="{795868DE-E012-A84D-AACC-ED336358FEDB}" name="nanoDx match" dataDxfId="50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1F929AC-F991-8940-B8CE-82B55B9428BF}" name="Table13" displayName="Table13" ref="A1:D638" totalsRowShown="0">
  <autoFilter ref="A1:D638" xr:uid="{00000000-0009-0000-0100-000001000000}"/>
  <tableColumns count="4">
    <tableColumn id="1" xr3:uid="{00000000-0010-0000-0000-000001000000}" name="no. CpGs" dataDxfId="159"/>
    <tableColumn id="2" xr3:uid="{00000000-0010-0000-0000-000002000000}" name="Class" dataDxfId="158"/>
    <tableColumn id="4" xr3:uid="{00000000-0010-0000-0000-000004000000}" name="Accuracy" dataDxfId="157"/>
    <tableColumn id="5" xr3:uid="{00000000-0010-0000-0000-000005000000}" name="F1 Score" dataDxfId="156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F8CDFDA-4E2C-4F4A-9D78-9C337B543734}" name="Table14" displayName="Table14" ref="A1:D309" totalsRowShown="0">
  <autoFilter ref="A1:D309" xr:uid="{7A5D977B-0CB0-224C-8979-CF7E894BAAC2}"/>
  <tableColumns count="4">
    <tableColumn id="1" xr3:uid="{27E337F1-A6FD-D047-89F7-705AB9A49A0E}" name="no. CpGs" dataDxfId="155"/>
    <tableColumn id="2" xr3:uid="{49DB07FE-ADC9-7E4D-B836-C8FBD3F46786}" name="Class" dataDxfId="154"/>
    <tableColumn id="4" xr3:uid="{0C2DD74A-B8EF-DC40-AD49-25AE999B194C}" name="Accuracy" dataDxfId="153"/>
    <tableColumn id="5" xr3:uid="{07F6CAC9-61FB-564D-8B77-C5C484046E50}" name="F1 Score" dataDxfId="152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3BA341-5984-6F46-98E4-C04A5D1B5FE0}" name="Table2" displayName="Table2" ref="A1:D99" totalsRowShown="0">
  <autoFilter ref="A1:D99" xr:uid="{F65F0307-50A1-CF43-B5C0-C9BD2C496813}"/>
  <tableColumns count="4">
    <tableColumn id="1" xr3:uid="{164521CB-6151-F746-BA46-A2A0BD1F31FC}" name="no. CpGs" dataDxfId="151"/>
    <tableColumn id="2" xr3:uid="{029A97E0-6C89-A140-9A68-745C50C753BA}" name="Class" dataDxfId="150"/>
    <tableColumn id="3" xr3:uid="{4A1CE984-F5CB-F842-A13B-A8483539DEC4}" name="Accuracy" dataDxfId="149"/>
    <tableColumn id="5" xr3:uid="{0F53DBB4-71BE-2E49-B32F-DA88CCA15579}" name="F1 Score" dataDxfId="148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B8C0CC3-2782-8C44-B276-5AFB8AA542F9}" name="Table16" displayName="Table16" ref="A1:D5" totalsRowShown="0">
  <autoFilter ref="A1:D5" xr:uid="{00000000-0009-0000-0100-000001000000}"/>
  <tableColumns count="4">
    <tableColumn id="1" xr3:uid="{00000000-0010-0000-0000-000001000000}" name="no. CpGs" dataDxfId="147"/>
    <tableColumn id="2" xr3:uid="{00000000-0010-0000-0000-000002000000}" name="Class" dataDxfId="146"/>
    <tableColumn id="4" xr3:uid="{00000000-0010-0000-0000-000004000000}" name="Accuracy" dataDxfId="145"/>
    <tableColumn id="5" xr3:uid="{00000000-0010-0000-0000-000005000000}" name="F1 Score" dataDxfId="144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6F2D954-AFF7-EB46-ABDB-9F7C84EE3F45}" name="Table147" displayName="Table147" ref="A1:D45" totalsRowShown="0">
  <autoFilter ref="A1:D45" xr:uid="{7A5D977B-0CB0-224C-8979-CF7E894BAAC2}"/>
  <tableColumns count="4">
    <tableColumn id="1" xr3:uid="{27E337F1-A6FD-D047-89F7-705AB9A49A0E}" name="no. CpGs" dataDxfId="143"/>
    <tableColumn id="2" xr3:uid="{49DB07FE-ADC9-7E4D-B836-C8FBD3F46786}" name="Class" dataDxfId="142"/>
    <tableColumn id="4" xr3:uid="{0C2DD74A-B8EF-DC40-AD49-25AE999B194C}" name="Accuracy" dataDxfId="141"/>
    <tableColumn id="5" xr3:uid="{07F6CAC9-61FB-564D-8B77-C5C484046E50}" name="F1 Score" dataDxfId="140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37042DB-7960-8B40-8B58-72D09D061B6A}" name="Table116" displayName="Table116" ref="A1:D155" totalsRowShown="0">
  <autoFilter ref="A1:D155" xr:uid="{00000000-0009-0000-0100-000001000000}"/>
  <tableColumns count="4">
    <tableColumn id="1" xr3:uid="{00000000-0010-0000-0000-000001000000}" name="no. CpGs" dataDxfId="139"/>
    <tableColumn id="2" xr3:uid="{00000000-0010-0000-0000-000002000000}" name="Class" dataDxfId="138"/>
    <tableColumn id="4" xr3:uid="{00000000-0010-0000-0000-000004000000}" name="Accuracy" dataDxfId="137"/>
    <tableColumn id="5" xr3:uid="{00000000-0010-0000-0000-000005000000}" name="F1 Score" dataDxfId="136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1AAC06F-5E31-F94B-8577-03E5569BE5A9}" name="Table1417" displayName="Table1417" ref="A1:D45" totalsRowShown="0">
  <autoFilter ref="A1:D45" xr:uid="{7A5D977B-0CB0-224C-8979-CF7E894BAAC2}"/>
  <tableColumns count="4">
    <tableColumn id="1" xr3:uid="{27E337F1-A6FD-D047-89F7-705AB9A49A0E}" name="no. CpGs" dataDxfId="135"/>
    <tableColumn id="2" xr3:uid="{49DB07FE-ADC9-7E4D-B836-C8FBD3F46786}" name="Class" dataDxfId="134"/>
    <tableColumn id="4" xr3:uid="{0C2DD74A-B8EF-DC40-AD49-25AE999B194C}" name="Accuracy" dataDxfId="133"/>
    <tableColumn id="5" xr3:uid="{07F6CAC9-61FB-564D-8B77-C5C484046E50}" name="F1 Score" dataDxfId="13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1137C-8E61-A345-AA6E-1CA7F3E39456}">
  <dimension ref="A1:AD97"/>
  <sheetViews>
    <sheetView zoomScale="110" zoomScaleNormal="75" workbookViewId="0">
      <pane ySplit="1" topLeftCell="A70" activePane="bottomLeft" state="frozen"/>
      <selection pane="bottomLeft" activeCell="A97" sqref="A97"/>
    </sheetView>
  </sheetViews>
  <sheetFormatPr baseColWidth="10" defaultColWidth="11" defaultRowHeight="30" customHeight="1" x14ac:dyDescent="0.2"/>
  <cols>
    <col min="1" max="1" width="77.83203125" style="16" customWidth="1"/>
    <col min="2" max="2" width="30.33203125" style="16" customWidth="1"/>
    <col min="3" max="6" width="18.1640625" style="16" customWidth="1"/>
    <col min="7" max="7" width="20.6640625" style="16" customWidth="1"/>
    <col min="8" max="8" width="23.83203125" style="16" customWidth="1"/>
    <col min="9" max="9" width="27.83203125" style="16" customWidth="1"/>
    <col min="10" max="10" width="21.6640625" style="18" customWidth="1"/>
    <col min="11" max="30" width="11" style="17"/>
    <col min="31" max="16384" width="11" style="16"/>
  </cols>
  <sheetData>
    <row r="1" spans="1:30" ht="15" x14ac:dyDescent="0.2">
      <c r="A1" s="27" t="s">
        <v>709</v>
      </c>
      <c r="B1" s="18" t="s">
        <v>708</v>
      </c>
      <c r="C1" s="18" t="s">
        <v>582</v>
      </c>
      <c r="D1" s="18" t="s">
        <v>707</v>
      </c>
      <c r="E1" s="18" t="s">
        <v>706</v>
      </c>
      <c r="F1" s="18" t="s">
        <v>599</v>
      </c>
      <c r="G1" s="18" t="s">
        <v>592</v>
      </c>
      <c r="H1" s="18" t="s">
        <v>705</v>
      </c>
      <c r="I1" s="18" t="s">
        <v>704</v>
      </c>
    </row>
    <row r="2" spans="1:30" s="19" customFormat="1" ht="32" x14ac:dyDescent="0.2">
      <c r="A2" s="21" t="s">
        <v>703</v>
      </c>
      <c r="B2" s="16" t="s">
        <v>67</v>
      </c>
      <c r="C2" s="16" t="s">
        <v>597</v>
      </c>
      <c r="D2" s="16" t="s">
        <v>596</v>
      </c>
      <c r="E2" s="16" t="s">
        <v>595</v>
      </c>
      <c r="F2" s="16" t="s">
        <v>117</v>
      </c>
      <c r="G2" s="16" t="s">
        <v>702</v>
      </c>
      <c r="H2" s="16" t="s">
        <v>602</v>
      </c>
      <c r="I2" s="16" t="s">
        <v>702</v>
      </c>
      <c r="J2" s="18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1:30" s="19" customFormat="1" ht="16" x14ac:dyDescent="0.2">
      <c r="A3" s="21" t="s">
        <v>701</v>
      </c>
      <c r="B3" s="16" t="s">
        <v>39</v>
      </c>
      <c r="C3" s="16" t="s">
        <v>597</v>
      </c>
      <c r="D3" s="16" t="s">
        <v>596</v>
      </c>
      <c r="E3" s="16" t="s">
        <v>595</v>
      </c>
      <c r="F3" s="16" t="s">
        <v>662</v>
      </c>
      <c r="G3" s="16" t="s">
        <v>125</v>
      </c>
      <c r="H3" s="16" t="s">
        <v>602</v>
      </c>
      <c r="I3" s="16" t="s">
        <v>125</v>
      </c>
      <c r="J3" s="18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s="23" customFormat="1" ht="32" x14ac:dyDescent="0.2">
      <c r="A4" s="22" t="s">
        <v>700</v>
      </c>
      <c r="B4" s="16" t="s">
        <v>77</v>
      </c>
      <c r="C4" s="16" t="s">
        <v>597</v>
      </c>
      <c r="D4" s="16" t="s">
        <v>596</v>
      </c>
      <c r="E4" s="16" t="s">
        <v>600</v>
      </c>
      <c r="F4" s="16" t="s">
        <v>130</v>
      </c>
      <c r="G4" s="16" t="s">
        <v>130</v>
      </c>
      <c r="H4" s="16" t="s">
        <v>599</v>
      </c>
      <c r="I4" s="16" t="s">
        <v>699</v>
      </c>
      <c r="J4" s="18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</row>
    <row r="5" spans="1:30" s="19" customFormat="1" ht="16" x14ac:dyDescent="0.2">
      <c r="A5" s="21" t="s">
        <v>698</v>
      </c>
      <c r="B5" s="16" t="s">
        <v>91</v>
      </c>
      <c r="C5" s="16" t="s">
        <v>597</v>
      </c>
      <c r="D5" s="16" t="s">
        <v>596</v>
      </c>
      <c r="E5" s="16" t="s">
        <v>595</v>
      </c>
      <c r="F5" s="16" t="s">
        <v>144</v>
      </c>
      <c r="G5" s="16" t="s">
        <v>144</v>
      </c>
      <c r="H5" s="16" t="s">
        <v>602</v>
      </c>
      <c r="I5" s="16" t="s">
        <v>144</v>
      </c>
      <c r="J5" s="18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</row>
    <row r="6" spans="1:30" s="19" customFormat="1" ht="32" x14ac:dyDescent="0.2">
      <c r="A6" s="21" t="s">
        <v>697</v>
      </c>
      <c r="B6" s="16" t="s">
        <v>78</v>
      </c>
      <c r="C6" s="16" t="s">
        <v>597</v>
      </c>
      <c r="D6" s="16" t="s">
        <v>596</v>
      </c>
      <c r="E6" s="16" t="s">
        <v>595</v>
      </c>
      <c r="F6" s="16" t="s">
        <v>696</v>
      </c>
      <c r="G6" s="16" t="s">
        <v>695</v>
      </c>
      <c r="H6" s="16" t="s">
        <v>602</v>
      </c>
      <c r="I6" s="16" t="s">
        <v>78</v>
      </c>
      <c r="J6" s="18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</row>
    <row r="7" spans="1:30" s="19" customFormat="1" ht="32" x14ac:dyDescent="0.2">
      <c r="A7" s="21" t="s">
        <v>694</v>
      </c>
      <c r="B7" s="16" t="s">
        <v>45</v>
      </c>
      <c r="C7" s="16" t="s">
        <v>597</v>
      </c>
      <c r="D7" s="16" t="s">
        <v>596</v>
      </c>
      <c r="E7" s="16" t="s">
        <v>595</v>
      </c>
      <c r="F7" s="16" t="s">
        <v>117</v>
      </c>
      <c r="G7" s="16" t="s">
        <v>693</v>
      </c>
      <c r="H7" s="16" t="s">
        <v>602</v>
      </c>
      <c r="I7" s="16" t="s">
        <v>45</v>
      </c>
      <c r="J7" s="18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</row>
    <row r="8" spans="1:30" s="23" customFormat="1" ht="16" x14ac:dyDescent="0.2">
      <c r="A8" s="22" t="s">
        <v>692</v>
      </c>
      <c r="B8" s="16" t="s">
        <v>54</v>
      </c>
      <c r="C8" s="16" t="s">
        <v>597</v>
      </c>
      <c r="D8" s="16" t="s">
        <v>596</v>
      </c>
      <c r="E8" s="16" t="s">
        <v>600</v>
      </c>
      <c r="F8" s="16" t="s">
        <v>130</v>
      </c>
      <c r="G8" s="16" t="s">
        <v>130</v>
      </c>
      <c r="H8" s="16" t="s">
        <v>599</v>
      </c>
      <c r="I8" s="16" t="s">
        <v>130</v>
      </c>
      <c r="J8" s="18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</row>
    <row r="9" spans="1:30" s="23" customFormat="1" ht="16" x14ac:dyDescent="0.2">
      <c r="A9" s="22" t="s">
        <v>691</v>
      </c>
      <c r="B9" s="16" t="s">
        <v>53</v>
      </c>
      <c r="C9" s="16" t="s">
        <v>597</v>
      </c>
      <c r="D9" s="16" t="s">
        <v>596</v>
      </c>
      <c r="E9" s="16" t="s">
        <v>600</v>
      </c>
      <c r="F9" s="16" t="s">
        <v>130</v>
      </c>
      <c r="G9" s="16" t="s">
        <v>130</v>
      </c>
      <c r="H9" s="16" t="s">
        <v>599</v>
      </c>
      <c r="I9" s="16" t="s">
        <v>130</v>
      </c>
      <c r="J9" s="18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</row>
    <row r="10" spans="1:30" s="23" customFormat="1" ht="16" x14ac:dyDescent="0.2">
      <c r="A10" s="22" t="s">
        <v>690</v>
      </c>
      <c r="B10" s="16" t="s">
        <v>47</v>
      </c>
      <c r="C10" s="16" t="s">
        <v>597</v>
      </c>
      <c r="D10" s="16" t="s">
        <v>596</v>
      </c>
      <c r="E10" s="16" t="s">
        <v>600</v>
      </c>
      <c r="F10" s="16" t="s">
        <v>130</v>
      </c>
      <c r="G10" s="16" t="s">
        <v>130</v>
      </c>
      <c r="H10" s="16" t="s">
        <v>599</v>
      </c>
      <c r="I10" s="16" t="s">
        <v>130</v>
      </c>
      <c r="J10" s="18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</row>
    <row r="11" spans="1:30" s="19" customFormat="1" ht="16" x14ac:dyDescent="0.2">
      <c r="A11" s="21" t="s">
        <v>689</v>
      </c>
      <c r="B11" s="16" t="s">
        <v>15</v>
      </c>
      <c r="C11" s="16" t="s">
        <v>597</v>
      </c>
      <c r="D11" s="16" t="s">
        <v>596</v>
      </c>
      <c r="E11" s="16" t="s">
        <v>595</v>
      </c>
      <c r="F11" s="16" t="s">
        <v>107</v>
      </c>
      <c r="G11" s="16" t="s">
        <v>107</v>
      </c>
      <c r="H11" s="16" t="s">
        <v>599</v>
      </c>
      <c r="I11" s="16" t="s">
        <v>107</v>
      </c>
      <c r="J11" s="18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</row>
    <row r="12" spans="1:30" s="19" customFormat="1" ht="32" x14ac:dyDescent="0.2">
      <c r="A12" s="21" t="s">
        <v>688</v>
      </c>
      <c r="B12" s="16" t="s">
        <v>14</v>
      </c>
      <c r="C12" s="16" t="s">
        <v>597</v>
      </c>
      <c r="D12" s="16" t="s">
        <v>596</v>
      </c>
      <c r="E12" s="16" t="s">
        <v>595</v>
      </c>
      <c r="F12" s="16" t="s">
        <v>117</v>
      </c>
      <c r="G12" s="16" t="s">
        <v>106</v>
      </c>
      <c r="H12" s="16" t="s">
        <v>599</v>
      </c>
      <c r="I12" s="16" t="s">
        <v>106</v>
      </c>
      <c r="J12" s="18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</row>
    <row r="13" spans="1:30" s="19" customFormat="1" ht="32" x14ac:dyDescent="0.2">
      <c r="A13" s="21" t="s">
        <v>687</v>
      </c>
      <c r="B13" s="16" t="s">
        <v>13</v>
      </c>
      <c r="C13" s="16" t="s">
        <v>597</v>
      </c>
      <c r="D13" s="16" t="s">
        <v>596</v>
      </c>
      <c r="E13" s="16" t="s">
        <v>595</v>
      </c>
      <c r="F13" s="16" t="s">
        <v>117</v>
      </c>
      <c r="G13" s="16" t="s">
        <v>106</v>
      </c>
      <c r="H13" s="16" t="s">
        <v>599</v>
      </c>
      <c r="I13" s="16" t="s">
        <v>106</v>
      </c>
      <c r="J13" s="18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</row>
    <row r="14" spans="1:30" s="19" customFormat="1" ht="32" x14ac:dyDescent="0.2">
      <c r="A14" s="24" t="s">
        <v>686</v>
      </c>
      <c r="B14" s="16" t="s">
        <v>80</v>
      </c>
      <c r="C14" s="16" t="s">
        <v>597</v>
      </c>
      <c r="D14" s="16" t="s">
        <v>596</v>
      </c>
      <c r="E14" s="16" t="s">
        <v>595</v>
      </c>
      <c r="F14" s="16" t="s">
        <v>679</v>
      </c>
      <c r="G14" s="16" t="s">
        <v>140</v>
      </c>
      <c r="H14" s="16" t="s">
        <v>599</v>
      </c>
      <c r="I14" s="16" t="s">
        <v>140</v>
      </c>
      <c r="J14" s="18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</row>
    <row r="15" spans="1:30" s="19" customFormat="1" ht="32" x14ac:dyDescent="0.2">
      <c r="A15" s="24" t="s">
        <v>685</v>
      </c>
      <c r="B15" s="16" t="s">
        <v>79</v>
      </c>
      <c r="C15" s="16" t="s">
        <v>597</v>
      </c>
      <c r="D15" s="16" t="s">
        <v>596</v>
      </c>
      <c r="E15" s="16" t="s">
        <v>595</v>
      </c>
      <c r="F15" s="16" t="s">
        <v>679</v>
      </c>
      <c r="G15" s="16" t="s">
        <v>140</v>
      </c>
      <c r="H15" s="16" t="s">
        <v>599</v>
      </c>
      <c r="I15" s="16" t="s">
        <v>140</v>
      </c>
      <c r="J15" s="18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1:30" s="19" customFormat="1" ht="32" x14ac:dyDescent="0.2">
      <c r="A16" s="24" t="s">
        <v>684</v>
      </c>
      <c r="B16" s="16" t="s">
        <v>30</v>
      </c>
      <c r="C16" s="16" t="s">
        <v>597</v>
      </c>
      <c r="D16" s="16" t="s">
        <v>596</v>
      </c>
      <c r="E16" s="16" t="s">
        <v>595</v>
      </c>
      <c r="F16" s="16" t="s">
        <v>679</v>
      </c>
      <c r="G16" s="16" t="s">
        <v>110</v>
      </c>
      <c r="H16" s="16" t="s">
        <v>599</v>
      </c>
      <c r="I16" s="16" t="s">
        <v>110</v>
      </c>
      <c r="J16" s="18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</row>
    <row r="17" spans="1:30" s="19" customFormat="1" ht="32" x14ac:dyDescent="0.2">
      <c r="A17" s="24" t="s">
        <v>683</v>
      </c>
      <c r="B17" s="16" t="s">
        <v>29</v>
      </c>
      <c r="C17" s="16" t="s">
        <v>597</v>
      </c>
      <c r="D17" s="16" t="s">
        <v>596</v>
      </c>
      <c r="E17" s="16" t="s">
        <v>595</v>
      </c>
      <c r="F17" s="16" t="s">
        <v>679</v>
      </c>
      <c r="G17" s="16" t="s">
        <v>110</v>
      </c>
      <c r="H17" s="16" t="s">
        <v>599</v>
      </c>
      <c r="I17" s="16" t="s">
        <v>110</v>
      </c>
      <c r="J17" s="18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</row>
    <row r="18" spans="1:30" s="19" customFormat="1" ht="32" x14ac:dyDescent="0.2">
      <c r="A18" s="24" t="s">
        <v>682</v>
      </c>
      <c r="B18" s="16" t="s">
        <v>28</v>
      </c>
      <c r="C18" s="16" t="s">
        <v>597</v>
      </c>
      <c r="D18" s="16" t="s">
        <v>596</v>
      </c>
      <c r="E18" s="16" t="s">
        <v>595</v>
      </c>
      <c r="F18" s="16" t="s">
        <v>679</v>
      </c>
      <c r="G18" s="16" t="s">
        <v>110</v>
      </c>
      <c r="H18" s="16" t="s">
        <v>599</v>
      </c>
      <c r="I18" s="16" t="s">
        <v>110</v>
      </c>
      <c r="J18" s="18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</row>
    <row r="19" spans="1:30" s="19" customFormat="1" ht="32" x14ac:dyDescent="0.2">
      <c r="A19" s="24" t="s">
        <v>681</v>
      </c>
      <c r="B19" s="16" t="s">
        <v>25</v>
      </c>
      <c r="C19" s="16" t="s">
        <v>597</v>
      </c>
      <c r="D19" s="16" t="s">
        <v>596</v>
      </c>
      <c r="E19" s="16" t="s">
        <v>595</v>
      </c>
      <c r="F19" s="16" t="s">
        <v>679</v>
      </c>
      <c r="G19" s="16" t="s">
        <v>110</v>
      </c>
      <c r="H19" s="16" t="s">
        <v>599</v>
      </c>
      <c r="I19" s="16" t="s">
        <v>110</v>
      </c>
      <c r="J19" s="18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</row>
    <row r="20" spans="1:30" s="19" customFormat="1" ht="32" x14ac:dyDescent="0.2">
      <c r="A20" s="24" t="s">
        <v>680</v>
      </c>
      <c r="B20" s="16" t="s">
        <v>24</v>
      </c>
      <c r="C20" s="16" t="s">
        <v>597</v>
      </c>
      <c r="D20" s="16" t="s">
        <v>596</v>
      </c>
      <c r="E20" s="16" t="s">
        <v>595</v>
      </c>
      <c r="F20" s="16" t="s">
        <v>679</v>
      </c>
      <c r="G20" s="16" t="s">
        <v>110</v>
      </c>
      <c r="H20" s="16" t="s">
        <v>599</v>
      </c>
      <c r="I20" s="16" t="s">
        <v>110</v>
      </c>
      <c r="J20" s="18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</row>
    <row r="21" spans="1:30" s="19" customFormat="1" ht="16" x14ac:dyDescent="0.2">
      <c r="A21" s="22" t="s">
        <v>678</v>
      </c>
      <c r="B21" s="16" t="s">
        <v>70</v>
      </c>
      <c r="C21" s="16" t="s">
        <v>597</v>
      </c>
      <c r="D21" s="16" t="s">
        <v>596</v>
      </c>
      <c r="E21" s="16" t="s">
        <v>600</v>
      </c>
      <c r="F21" s="16" t="s">
        <v>130</v>
      </c>
      <c r="G21" s="16" t="s">
        <v>137</v>
      </c>
      <c r="H21" s="16" t="s">
        <v>599</v>
      </c>
      <c r="I21" s="16" t="s">
        <v>137</v>
      </c>
      <c r="J21" s="18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</row>
    <row r="22" spans="1:30" s="19" customFormat="1" ht="16" x14ac:dyDescent="0.2">
      <c r="A22" s="22" t="s">
        <v>677</v>
      </c>
      <c r="B22" s="16" t="s">
        <v>93</v>
      </c>
      <c r="C22" s="16" t="s">
        <v>597</v>
      </c>
      <c r="D22" s="16" t="s">
        <v>596</v>
      </c>
      <c r="E22" s="16" t="s">
        <v>600</v>
      </c>
      <c r="F22" s="16" t="s">
        <v>119</v>
      </c>
      <c r="G22" s="16" t="s">
        <v>119</v>
      </c>
      <c r="H22" s="16" t="s">
        <v>599</v>
      </c>
      <c r="I22" s="16" t="s">
        <v>119</v>
      </c>
      <c r="J22" s="18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</row>
    <row r="23" spans="1:30" s="19" customFormat="1" ht="16" x14ac:dyDescent="0.2">
      <c r="A23" s="22" t="s">
        <v>676</v>
      </c>
      <c r="B23" s="16" t="s">
        <v>46</v>
      </c>
      <c r="C23" s="16" t="s">
        <v>597</v>
      </c>
      <c r="D23" s="16" t="s">
        <v>596</v>
      </c>
      <c r="E23" s="16" t="s">
        <v>600</v>
      </c>
      <c r="F23" s="16" t="s">
        <v>130</v>
      </c>
      <c r="G23" s="16" t="s">
        <v>130</v>
      </c>
      <c r="H23" s="16" t="s">
        <v>599</v>
      </c>
      <c r="I23" s="16" t="s">
        <v>130</v>
      </c>
      <c r="J23" s="18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</row>
    <row r="24" spans="1:30" s="19" customFormat="1" ht="32" x14ac:dyDescent="0.2">
      <c r="A24" s="21" t="s">
        <v>675</v>
      </c>
      <c r="B24" s="16" t="s">
        <v>92</v>
      </c>
      <c r="C24" s="16" t="s">
        <v>597</v>
      </c>
      <c r="D24" s="16" t="s">
        <v>596</v>
      </c>
      <c r="E24" s="16" t="s">
        <v>595</v>
      </c>
      <c r="F24" s="16" t="s">
        <v>117</v>
      </c>
      <c r="G24" s="16" t="s">
        <v>117</v>
      </c>
      <c r="H24" s="16" t="s">
        <v>599</v>
      </c>
      <c r="I24" s="16" t="s">
        <v>117</v>
      </c>
      <c r="J24" s="18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</row>
    <row r="25" spans="1:30" s="19" customFormat="1" ht="16" x14ac:dyDescent="0.2">
      <c r="A25" s="21" t="s">
        <v>674</v>
      </c>
      <c r="B25" s="16" t="s">
        <v>66</v>
      </c>
      <c r="C25" s="16" t="s">
        <v>597</v>
      </c>
      <c r="D25" s="16" t="s">
        <v>596</v>
      </c>
      <c r="E25" s="16" t="s">
        <v>595</v>
      </c>
      <c r="F25" s="16" t="s">
        <v>594</v>
      </c>
      <c r="G25" s="16" t="s">
        <v>135</v>
      </c>
      <c r="H25" s="16" t="s">
        <v>602</v>
      </c>
      <c r="I25" s="16" t="s">
        <v>135</v>
      </c>
      <c r="J25" s="18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</row>
    <row r="26" spans="1:30" s="19" customFormat="1" ht="32" x14ac:dyDescent="0.2">
      <c r="A26" s="21" t="s">
        <v>673</v>
      </c>
      <c r="B26" s="16" t="s">
        <v>56</v>
      </c>
      <c r="C26" s="16" t="s">
        <v>597</v>
      </c>
      <c r="D26" s="16" t="s">
        <v>596</v>
      </c>
      <c r="E26" s="16" t="s">
        <v>595</v>
      </c>
      <c r="F26" s="16" t="s">
        <v>117</v>
      </c>
      <c r="G26" s="16" t="s">
        <v>117</v>
      </c>
      <c r="H26" s="16" t="s">
        <v>599</v>
      </c>
      <c r="I26" s="16" t="s">
        <v>117</v>
      </c>
      <c r="J26" s="18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</row>
    <row r="27" spans="1:30" s="19" customFormat="1" ht="16" x14ac:dyDescent="0.2">
      <c r="A27" s="21" t="s">
        <v>672</v>
      </c>
      <c r="B27" s="16" t="s">
        <v>38</v>
      </c>
      <c r="C27" s="16" t="s">
        <v>597</v>
      </c>
      <c r="D27" s="16" t="s">
        <v>596</v>
      </c>
      <c r="E27" s="16" t="s">
        <v>595</v>
      </c>
      <c r="F27" s="16" t="s">
        <v>122</v>
      </c>
      <c r="G27" s="16" t="s">
        <v>122</v>
      </c>
      <c r="H27" s="16" t="s">
        <v>599</v>
      </c>
      <c r="I27" s="16" t="s">
        <v>122</v>
      </c>
      <c r="J27" s="18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</row>
    <row r="28" spans="1:30" s="19" customFormat="1" ht="32" x14ac:dyDescent="0.2">
      <c r="A28" s="21" t="s">
        <v>671</v>
      </c>
      <c r="B28" s="16" t="s">
        <v>37</v>
      </c>
      <c r="C28" s="16" t="s">
        <v>597</v>
      </c>
      <c r="D28" s="16" t="s">
        <v>596</v>
      </c>
      <c r="E28" s="16" t="s">
        <v>595</v>
      </c>
      <c r="F28" s="16" t="s">
        <v>594</v>
      </c>
      <c r="G28" s="16" t="s">
        <v>118</v>
      </c>
      <c r="H28" s="16" t="s">
        <v>602</v>
      </c>
      <c r="I28" s="16" t="s">
        <v>124</v>
      </c>
      <c r="J28" s="18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</row>
    <row r="29" spans="1:30" s="19" customFormat="1" ht="16" x14ac:dyDescent="0.2">
      <c r="A29" s="26" t="s">
        <v>670</v>
      </c>
      <c r="B29" s="16" t="s">
        <v>44</v>
      </c>
      <c r="C29" s="16" t="s">
        <v>597</v>
      </c>
      <c r="D29" s="16" t="s">
        <v>668</v>
      </c>
      <c r="E29" s="16" t="s">
        <v>667</v>
      </c>
      <c r="F29" s="16" t="s">
        <v>129</v>
      </c>
      <c r="G29" s="16" t="s">
        <v>129</v>
      </c>
      <c r="H29" s="16" t="s">
        <v>602</v>
      </c>
      <c r="I29" s="16" t="s">
        <v>129</v>
      </c>
      <c r="J29" s="18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</row>
    <row r="30" spans="1:30" s="19" customFormat="1" ht="16" x14ac:dyDescent="0.2">
      <c r="A30" s="26" t="s">
        <v>669</v>
      </c>
      <c r="B30" s="16" t="s">
        <v>22</v>
      </c>
      <c r="C30" s="16" t="s">
        <v>597</v>
      </c>
      <c r="D30" s="16" t="s">
        <v>668</v>
      </c>
      <c r="E30" s="16" t="s">
        <v>667</v>
      </c>
      <c r="F30" s="16" t="s">
        <v>109</v>
      </c>
      <c r="G30" s="16" t="s">
        <v>109</v>
      </c>
      <c r="H30" s="16" t="s">
        <v>602</v>
      </c>
      <c r="I30" s="16" t="s">
        <v>109</v>
      </c>
      <c r="J30" s="18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</row>
    <row r="31" spans="1:30" s="19" customFormat="1" ht="32" x14ac:dyDescent="0.2">
      <c r="A31" s="22" t="s">
        <v>666</v>
      </c>
      <c r="B31" s="16" t="s">
        <v>43</v>
      </c>
      <c r="C31" s="16" t="s">
        <v>597</v>
      </c>
      <c r="D31" s="16" t="s">
        <v>596</v>
      </c>
      <c r="E31" s="16" t="s">
        <v>595</v>
      </c>
      <c r="F31" s="16" t="s">
        <v>662</v>
      </c>
      <c r="G31" s="16" t="s">
        <v>43</v>
      </c>
      <c r="H31" s="16" t="s">
        <v>602</v>
      </c>
      <c r="I31" s="16" t="s">
        <v>128</v>
      </c>
      <c r="J31" s="18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</row>
    <row r="32" spans="1:30" s="19" customFormat="1" ht="32" x14ac:dyDescent="0.2">
      <c r="A32" s="22" t="s">
        <v>665</v>
      </c>
      <c r="B32" s="16" t="s">
        <v>42</v>
      </c>
      <c r="C32" s="16" t="s">
        <v>597</v>
      </c>
      <c r="D32" s="16" t="s">
        <v>596</v>
      </c>
      <c r="E32" s="16" t="s">
        <v>595</v>
      </c>
      <c r="F32" s="16" t="s">
        <v>662</v>
      </c>
      <c r="G32" s="16" t="s">
        <v>42</v>
      </c>
      <c r="H32" s="16" t="s">
        <v>602</v>
      </c>
      <c r="I32" s="16" t="s">
        <v>127</v>
      </c>
      <c r="J32" s="18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</row>
    <row r="33" spans="1:30" s="19" customFormat="1" ht="32" x14ac:dyDescent="0.2">
      <c r="A33" s="22" t="s">
        <v>664</v>
      </c>
      <c r="B33" s="16" t="s">
        <v>41</v>
      </c>
      <c r="C33" s="16" t="s">
        <v>597</v>
      </c>
      <c r="D33" s="16" t="s">
        <v>596</v>
      </c>
      <c r="E33" s="16" t="s">
        <v>595</v>
      </c>
      <c r="F33" s="16" t="s">
        <v>662</v>
      </c>
      <c r="G33" s="16" t="s">
        <v>126</v>
      </c>
      <c r="H33" s="16" t="s">
        <v>592</v>
      </c>
      <c r="I33" s="16" t="s">
        <v>126</v>
      </c>
      <c r="J33" s="18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</row>
    <row r="34" spans="1:30" s="19" customFormat="1" ht="32" x14ac:dyDescent="0.2">
      <c r="A34" s="22" t="s">
        <v>663</v>
      </c>
      <c r="B34" s="16" t="s">
        <v>40</v>
      </c>
      <c r="C34" s="16" t="s">
        <v>597</v>
      </c>
      <c r="D34" s="16" t="s">
        <v>596</v>
      </c>
      <c r="E34" s="16" t="s">
        <v>595</v>
      </c>
      <c r="F34" s="16" t="s">
        <v>662</v>
      </c>
      <c r="G34" s="16" t="s">
        <v>126</v>
      </c>
      <c r="H34" s="16" t="s">
        <v>592</v>
      </c>
      <c r="I34" s="16" t="s">
        <v>126</v>
      </c>
      <c r="J34" s="18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</row>
    <row r="35" spans="1:30" s="19" customFormat="1" ht="48" x14ac:dyDescent="0.2">
      <c r="A35" s="21" t="s">
        <v>661</v>
      </c>
      <c r="B35" s="16" t="s">
        <v>96</v>
      </c>
      <c r="C35" s="16" t="s">
        <v>597</v>
      </c>
      <c r="D35" s="16" t="s">
        <v>596</v>
      </c>
      <c r="E35" s="16" t="s">
        <v>595</v>
      </c>
      <c r="F35" s="16" t="s">
        <v>117</v>
      </c>
      <c r="G35" s="16" t="s">
        <v>658</v>
      </c>
      <c r="H35" s="16" t="s">
        <v>592</v>
      </c>
      <c r="I35" s="16" t="s">
        <v>657</v>
      </c>
      <c r="J35" s="18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</row>
    <row r="36" spans="1:30" s="19" customFormat="1" ht="48" x14ac:dyDescent="0.2">
      <c r="A36" s="21" t="s">
        <v>660</v>
      </c>
      <c r="B36" s="16" t="s">
        <v>95</v>
      </c>
      <c r="C36" s="16" t="s">
        <v>597</v>
      </c>
      <c r="D36" s="16" t="s">
        <v>596</v>
      </c>
      <c r="E36" s="16" t="s">
        <v>595</v>
      </c>
      <c r="F36" s="16" t="s">
        <v>117</v>
      </c>
      <c r="G36" s="16" t="s">
        <v>658</v>
      </c>
      <c r="H36" s="16" t="s">
        <v>592</v>
      </c>
      <c r="I36" s="16" t="s">
        <v>657</v>
      </c>
      <c r="J36" s="18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</row>
    <row r="37" spans="1:30" s="19" customFormat="1" ht="48" x14ac:dyDescent="0.2">
      <c r="A37" s="21" t="s">
        <v>659</v>
      </c>
      <c r="B37" s="16" t="s">
        <v>94</v>
      </c>
      <c r="C37" s="16" t="s">
        <v>597</v>
      </c>
      <c r="D37" s="16" t="s">
        <v>596</v>
      </c>
      <c r="E37" s="16" t="s">
        <v>595</v>
      </c>
      <c r="F37" s="16" t="s">
        <v>117</v>
      </c>
      <c r="G37" s="16" t="s">
        <v>658</v>
      </c>
      <c r="H37" s="16" t="s">
        <v>592</v>
      </c>
      <c r="I37" s="16" t="s">
        <v>657</v>
      </c>
      <c r="J37" s="18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</row>
    <row r="38" spans="1:30" s="19" customFormat="1" ht="32" x14ac:dyDescent="0.2">
      <c r="A38" s="25" t="s">
        <v>656</v>
      </c>
      <c r="B38" s="16" t="s">
        <v>65</v>
      </c>
      <c r="C38" s="16" t="s">
        <v>597</v>
      </c>
      <c r="D38" s="16" t="s">
        <v>596</v>
      </c>
      <c r="E38" s="16" t="s">
        <v>600</v>
      </c>
      <c r="F38" s="16" t="s">
        <v>133</v>
      </c>
      <c r="G38" s="16" t="s">
        <v>134</v>
      </c>
      <c r="H38" s="16" t="s">
        <v>592</v>
      </c>
      <c r="I38" s="16" t="s">
        <v>132</v>
      </c>
      <c r="J38" s="18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</row>
    <row r="39" spans="1:30" s="19" customFormat="1" ht="32" x14ac:dyDescent="0.2">
      <c r="A39" s="25" t="s">
        <v>655</v>
      </c>
      <c r="B39" s="16" t="s">
        <v>64</v>
      </c>
      <c r="C39" s="16" t="s">
        <v>597</v>
      </c>
      <c r="D39" s="16" t="s">
        <v>596</v>
      </c>
      <c r="E39" s="16" t="s">
        <v>600</v>
      </c>
      <c r="F39" s="16" t="s">
        <v>133</v>
      </c>
      <c r="G39" s="16" t="s">
        <v>134</v>
      </c>
      <c r="H39" s="16" t="s">
        <v>592</v>
      </c>
      <c r="I39" s="16" t="s">
        <v>134</v>
      </c>
      <c r="J39" s="18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</row>
    <row r="40" spans="1:30" s="19" customFormat="1" ht="32" x14ac:dyDescent="0.2">
      <c r="A40" s="25" t="s">
        <v>654</v>
      </c>
      <c r="B40" s="16" t="s">
        <v>63</v>
      </c>
      <c r="C40" s="16" t="s">
        <v>597</v>
      </c>
      <c r="D40" s="16" t="s">
        <v>596</v>
      </c>
      <c r="E40" s="16" t="s">
        <v>600</v>
      </c>
      <c r="F40" s="16" t="s">
        <v>133</v>
      </c>
      <c r="G40" s="16" t="s">
        <v>134</v>
      </c>
      <c r="H40" s="16" t="s">
        <v>592</v>
      </c>
      <c r="I40" s="16" t="s">
        <v>134</v>
      </c>
      <c r="J40" s="18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</row>
    <row r="41" spans="1:30" s="19" customFormat="1" ht="32" x14ac:dyDescent="0.2">
      <c r="A41" s="25" t="s">
        <v>653</v>
      </c>
      <c r="B41" s="16" t="s">
        <v>62</v>
      </c>
      <c r="C41" s="16" t="s">
        <v>597</v>
      </c>
      <c r="D41" s="16" t="s">
        <v>596</v>
      </c>
      <c r="E41" s="16" t="s">
        <v>600</v>
      </c>
      <c r="F41" s="16" t="s">
        <v>133</v>
      </c>
      <c r="G41" s="16" t="s">
        <v>134</v>
      </c>
      <c r="H41" s="16" t="s">
        <v>592</v>
      </c>
      <c r="I41" s="16" t="s">
        <v>134</v>
      </c>
      <c r="J41" s="18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</row>
    <row r="42" spans="1:30" s="19" customFormat="1" ht="32" x14ac:dyDescent="0.2">
      <c r="A42" s="25" t="s">
        <v>652</v>
      </c>
      <c r="B42" s="16" t="s">
        <v>61</v>
      </c>
      <c r="C42" s="16" t="s">
        <v>597</v>
      </c>
      <c r="D42" s="16" t="s">
        <v>596</v>
      </c>
      <c r="E42" s="16" t="s">
        <v>600</v>
      </c>
      <c r="F42" s="16" t="s">
        <v>133</v>
      </c>
      <c r="G42" s="16" t="s">
        <v>134</v>
      </c>
      <c r="H42" s="16" t="s">
        <v>592</v>
      </c>
      <c r="I42" s="16" t="s">
        <v>134</v>
      </c>
      <c r="J42" s="18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</row>
    <row r="43" spans="1:30" s="19" customFormat="1" ht="32" x14ac:dyDescent="0.2">
      <c r="A43" s="25" t="s">
        <v>651</v>
      </c>
      <c r="B43" s="16" t="s">
        <v>60</v>
      </c>
      <c r="C43" s="16" t="s">
        <v>597</v>
      </c>
      <c r="D43" s="16" t="s">
        <v>596</v>
      </c>
      <c r="E43" s="16" t="s">
        <v>600</v>
      </c>
      <c r="F43" s="16" t="s">
        <v>133</v>
      </c>
      <c r="G43" s="16" t="s">
        <v>134</v>
      </c>
      <c r="H43" s="16" t="s">
        <v>592</v>
      </c>
      <c r="I43" s="16" t="s">
        <v>134</v>
      </c>
      <c r="J43" s="18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</row>
    <row r="44" spans="1:30" s="19" customFormat="1" ht="32" x14ac:dyDescent="0.2">
      <c r="A44" s="25" t="s">
        <v>650</v>
      </c>
      <c r="B44" s="16" t="s">
        <v>59</v>
      </c>
      <c r="C44" s="16" t="s">
        <v>597</v>
      </c>
      <c r="D44" s="16" t="s">
        <v>596</v>
      </c>
      <c r="E44" s="16" t="s">
        <v>600</v>
      </c>
      <c r="F44" s="16" t="s">
        <v>133</v>
      </c>
      <c r="G44" s="16" t="s">
        <v>134</v>
      </c>
      <c r="H44" s="16" t="s">
        <v>592</v>
      </c>
      <c r="I44" s="16" t="s">
        <v>134</v>
      </c>
      <c r="J44" s="18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</row>
    <row r="45" spans="1:30" s="19" customFormat="1" ht="32" x14ac:dyDescent="0.2">
      <c r="A45" s="24" t="s">
        <v>649</v>
      </c>
      <c r="B45" s="16" t="s">
        <v>75</v>
      </c>
      <c r="C45" s="16" t="s">
        <v>597</v>
      </c>
      <c r="D45" s="16" t="s">
        <v>596</v>
      </c>
      <c r="E45" s="16" t="s">
        <v>595</v>
      </c>
      <c r="F45" s="16" t="s">
        <v>646</v>
      </c>
      <c r="G45" s="16" t="s">
        <v>136</v>
      </c>
      <c r="H45" s="16" t="s">
        <v>592</v>
      </c>
      <c r="I45" s="16" t="s">
        <v>136</v>
      </c>
      <c r="J45" s="18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</row>
    <row r="46" spans="1:30" s="19" customFormat="1" ht="32" x14ac:dyDescent="0.2">
      <c r="A46" s="24" t="s">
        <v>648</v>
      </c>
      <c r="B46" s="16" t="s">
        <v>74</v>
      </c>
      <c r="C46" s="16" t="s">
        <v>597</v>
      </c>
      <c r="D46" s="16" t="s">
        <v>596</v>
      </c>
      <c r="E46" s="16" t="s">
        <v>595</v>
      </c>
      <c r="F46" s="16" t="s">
        <v>646</v>
      </c>
      <c r="G46" s="16" t="s">
        <v>136</v>
      </c>
      <c r="H46" s="16" t="s">
        <v>592</v>
      </c>
      <c r="I46" s="16" t="s">
        <v>136</v>
      </c>
      <c r="J46" s="18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</row>
    <row r="47" spans="1:30" s="19" customFormat="1" ht="32" x14ac:dyDescent="0.2">
      <c r="A47" s="24" t="s">
        <v>647</v>
      </c>
      <c r="B47" s="16" t="s">
        <v>34</v>
      </c>
      <c r="C47" s="16" t="s">
        <v>597</v>
      </c>
      <c r="D47" s="16" t="s">
        <v>596</v>
      </c>
      <c r="E47" s="16" t="s">
        <v>595</v>
      </c>
      <c r="F47" s="16" t="s">
        <v>646</v>
      </c>
      <c r="G47" s="16" t="s">
        <v>115</v>
      </c>
      <c r="H47" s="16" t="s">
        <v>602</v>
      </c>
      <c r="I47" s="16" t="s">
        <v>115</v>
      </c>
      <c r="J47" s="18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</row>
    <row r="48" spans="1:30" s="19" customFormat="1" ht="32" x14ac:dyDescent="0.2">
      <c r="A48" s="24" t="s">
        <v>645</v>
      </c>
      <c r="B48" s="16" t="s">
        <v>27</v>
      </c>
      <c r="C48" s="16" t="s">
        <v>597</v>
      </c>
      <c r="D48" s="16" t="s">
        <v>596</v>
      </c>
      <c r="E48" s="16" t="s">
        <v>595</v>
      </c>
      <c r="F48" s="16" t="s">
        <v>616</v>
      </c>
      <c r="G48" s="16" t="s">
        <v>110</v>
      </c>
      <c r="H48" s="16" t="s">
        <v>592</v>
      </c>
      <c r="I48" s="16" t="s">
        <v>110</v>
      </c>
      <c r="J48" s="18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</row>
    <row r="49" spans="1:30" s="19" customFormat="1" ht="32" x14ac:dyDescent="0.2">
      <c r="A49" s="24" t="s">
        <v>644</v>
      </c>
      <c r="B49" s="16" t="s">
        <v>26</v>
      </c>
      <c r="C49" s="16" t="s">
        <v>597</v>
      </c>
      <c r="D49" s="16" t="s">
        <v>596</v>
      </c>
      <c r="E49" s="16" t="s">
        <v>597</v>
      </c>
      <c r="F49" s="16" t="s">
        <v>616</v>
      </c>
      <c r="G49" s="16" t="s">
        <v>110</v>
      </c>
      <c r="H49" s="16" t="s">
        <v>592</v>
      </c>
      <c r="I49" s="16" t="s">
        <v>110</v>
      </c>
      <c r="J49" s="18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</row>
    <row r="50" spans="1:30" s="23" customFormat="1" ht="16" x14ac:dyDescent="0.2">
      <c r="A50" s="22" t="s">
        <v>643</v>
      </c>
      <c r="B50" s="16" t="s">
        <v>49</v>
      </c>
      <c r="C50" s="16" t="s">
        <v>597</v>
      </c>
      <c r="D50" s="16" t="s">
        <v>596</v>
      </c>
      <c r="E50" s="16" t="s">
        <v>600</v>
      </c>
      <c r="F50" s="16" t="s">
        <v>114</v>
      </c>
      <c r="G50" s="16" t="s">
        <v>114</v>
      </c>
      <c r="H50" s="16" t="s">
        <v>599</v>
      </c>
      <c r="I50" s="16" t="s">
        <v>114</v>
      </c>
      <c r="J50" s="18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</row>
    <row r="51" spans="1:30" s="23" customFormat="1" ht="16" x14ac:dyDescent="0.2">
      <c r="A51" s="22" t="s">
        <v>642</v>
      </c>
      <c r="B51" s="16" t="s">
        <v>50</v>
      </c>
      <c r="C51" s="16" t="s">
        <v>597</v>
      </c>
      <c r="D51" s="16" t="s">
        <v>596</v>
      </c>
      <c r="E51" s="16" t="s">
        <v>600</v>
      </c>
      <c r="F51" s="16" t="s">
        <v>114</v>
      </c>
      <c r="G51" s="16" t="s">
        <v>114</v>
      </c>
      <c r="H51" s="16" t="s">
        <v>599</v>
      </c>
      <c r="I51" s="16" t="s">
        <v>114</v>
      </c>
      <c r="J51" s="18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</row>
    <row r="52" spans="1:30" s="19" customFormat="1" ht="32" x14ac:dyDescent="0.2">
      <c r="A52" s="24" t="s">
        <v>641</v>
      </c>
      <c r="B52" s="16" t="s">
        <v>18</v>
      </c>
      <c r="C52" s="16" t="s">
        <v>597</v>
      </c>
      <c r="D52" s="16" t="s">
        <v>596</v>
      </c>
      <c r="E52" s="16" t="s">
        <v>595</v>
      </c>
      <c r="F52" s="16" t="s">
        <v>620</v>
      </c>
      <c r="G52" s="16" t="s">
        <v>639</v>
      </c>
      <c r="H52" s="16" t="s">
        <v>592</v>
      </c>
      <c r="I52" s="16" t="s">
        <v>116</v>
      </c>
      <c r="J52" s="18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</row>
    <row r="53" spans="1:30" s="19" customFormat="1" ht="32" x14ac:dyDescent="0.2">
      <c r="A53" s="24" t="s">
        <v>640</v>
      </c>
      <c r="B53" s="16" t="s">
        <v>17</v>
      </c>
      <c r="C53" s="16" t="s">
        <v>597</v>
      </c>
      <c r="D53" s="16" t="s">
        <v>596</v>
      </c>
      <c r="E53" s="16" t="s">
        <v>595</v>
      </c>
      <c r="F53" s="16" t="s">
        <v>620</v>
      </c>
      <c r="G53" s="16" t="s">
        <v>639</v>
      </c>
      <c r="H53" s="16" t="s">
        <v>592</v>
      </c>
      <c r="I53" s="16" t="s">
        <v>638</v>
      </c>
      <c r="J53" s="18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</row>
    <row r="54" spans="1:30" s="19" customFormat="1" ht="16" x14ac:dyDescent="0.2">
      <c r="A54" s="24" t="s">
        <v>637</v>
      </c>
      <c r="B54" s="16" t="s">
        <v>32</v>
      </c>
      <c r="C54" s="16" t="s">
        <v>597</v>
      </c>
      <c r="D54" s="16" t="s">
        <v>596</v>
      </c>
      <c r="E54" s="16" t="s">
        <v>595</v>
      </c>
      <c r="F54" s="16" t="s">
        <v>620</v>
      </c>
      <c r="G54" s="16" t="s">
        <v>112</v>
      </c>
      <c r="H54" s="16" t="s">
        <v>592</v>
      </c>
      <c r="I54" s="16" t="s">
        <v>112</v>
      </c>
      <c r="J54" s="18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</row>
    <row r="55" spans="1:30" s="19" customFormat="1" ht="16" x14ac:dyDescent="0.2">
      <c r="A55" s="22" t="s">
        <v>636</v>
      </c>
      <c r="B55" s="16" t="s">
        <v>72</v>
      </c>
      <c r="C55" s="16" t="s">
        <v>597</v>
      </c>
      <c r="D55" s="16" t="s">
        <v>596</v>
      </c>
      <c r="E55" s="16" t="s">
        <v>600</v>
      </c>
      <c r="F55" s="16" t="s">
        <v>130</v>
      </c>
      <c r="G55" s="16" t="s">
        <v>137</v>
      </c>
      <c r="H55" s="16" t="s">
        <v>592</v>
      </c>
      <c r="I55" s="16" t="s">
        <v>137</v>
      </c>
      <c r="J55" s="18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</row>
    <row r="56" spans="1:30" s="19" customFormat="1" ht="16" x14ac:dyDescent="0.2">
      <c r="A56" s="22" t="s">
        <v>635</v>
      </c>
      <c r="B56" s="16" t="s">
        <v>71</v>
      </c>
      <c r="C56" s="16" t="s">
        <v>597</v>
      </c>
      <c r="D56" s="16" t="s">
        <v>596</v>
      </c>
      <c r="E56" s="16" t="s">
        <v>600</v>
      </c>
      <c r="F56" s="16" t="s">
        <v>130</v>
      </c>
      <c r="G56" s="16" t="s">
        <v>137</v>
      </c>
      <c r="H56" s="16" t="s">
        <v>592</v>
      </c>
      <c r="I56" s="16" t="s">
        <v>137</v>
      </c>
      <c r="J56" s="18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</row>
    <row r="57" spans="1:30" s="19" customFormat="1" ht="16" x14ac:dyDescent="0.2">
      <c r="A57" s="22" t="s">
        <v>634</v>
      </c>
      <c r="B57" s="16" t="s">
        <v>69</v>
      </c>
      <c r="C57" s="16" t="s">
        <v>597</v>
      </c>
      <c r="D57" s="16" t="s">
        <v>596</v>
      </c>
      <c r="E57" s="16" t="s">
        <v>600</v>
      </c>
      <c r="F57" s="16" t="s">
        <v>130</v>
      </c>
      <c r="G57" s="16" t="s">
        <v>137</v>
      </c>
      <c r="H57" s="16" t="s">
        <v>592</v>
      </c>
      <c r="I57" s="16" t="s">
        <v>137</v>
      </c>
      <c r="J57" s="18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</row>
    <row r="58" spans="1:30" s="19" customFormat="1" ht="16" x14ac:dyDescent="0.2">
      <c r="A58" s="22" t="s">
        <v>633</v>
      </c>
      <c r="B58" s="16" t="s">
        <v>68</v>
      </c>
      <c r="C58" s="16" t="s">
        <v>597</v>
      </c>
      <c r="D58" s="16" t="s">
        <v>596</v>
      </c>
      <c r="E58" s="16" t="s">
        <v>600</v>
      </c>
      <c r="F58" s="16" t="s">
        <v>130</v>
      </c>
      <c r="G58" s="16" t="s">
        <v>137</v>
      </c>
      <c r="H58" s="16" t="s">
        <v>592</v>
      </c>
      <c r="I58" s="16" t="s">
        <v>137</v>
      </c>
      <c r="J58" s="18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</row>
    <row r="59" spans="1:30" s="19" customFormat="1" ht="32" x14ac:dyDescent="0.2">
      <c r="A59" s="24" t="s">
        <v>632</v>
      </c>
      <c r="B59" s="16" t="s">
        <v>90</v>
      </c>
      <c r="C59" s="16" t="s">
        <v>597</v>
      </c>
      <c r="D59" s="16" t="s">
        <v>596</v>
      </c>
      <c r="E59" s="16" t="s">
        <v>595</v>
      </c>
      <c r="F59" s="16" t="s">
        <v>117</v>
      </c>
      <c r="G59" s="16" t="s">
        <v>141</v>
      </c>
      <c r="H59" s="16" t="s">
        <v>602</v>
      </c>
      <c r="I59" s="16" t="s">
        <v>141</v>
      </c>
      <c r="J59" s="18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</row>
    <row r="60" spans="1:30" s="19" customFormat="1" ht="32" x14ac:dyDescent="0.2">
      <c r="A60" s="24" t="s">
        <v>631</v>
      </c>
      <c r="B60" s="16" t="s">
        <v>12</v>
      </c>
      <c r="C60" s="16" t="s">
        <v>597</v>
      </c>
      <c r="D60" s="16" t="s">
        <v>596</v>
      </c>
      <c r="E60" s="16" t="s">
        <v>595</v>
      </c>
      <c r="F60" s="16" t="s">
        <v>117</v>
      </c>
      <c r="G60" s="16" t="s">
        <v>630</v>
      </c>
      <c r="H60" s="16" t="s">
        <v>602</v>
      </c>
      <c r="I60" s="16" t="s">
        <v>105</v>
      </c>
      <c r="J60" s="18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</row>
    <row r="61" spans="1:30" s="19" customFormat="1" ht="32" x14ac:dyDescent="0.2">
      <c r="A61" s="24" t="s">
        <v>629</v>
      </c>
      <c r="B61" s="16" t="s">
        <v>21</v>
      </c>
      <c r="C61" s="16" t="s">
        <v>597</v>
      </c>
      <c r="D61" s="16" t="s">
        <v>596</v>
      </c>
      <c r="E61" s="16" t="s">
        <v>595</v>
      </c>
      <c r="F61" s="16" t="s">
        <v>117</v>
      </c>
      <c r="G61" s="16" t="s">
        <v>108</v>
      </c>
      <c r="H61" s="16" t="s">
        <v>592</v>
      </c>
      <c r="I61" s="16" t="s">
        <v>108</v>
      </c>
      <c r="J61" s="18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</row>
    <row r="62" spans="1:30" s="19" customFormat="1" ht="32" x14ac:dyDescent="0.2">
      <c r="A62" s="24" t="s">
        <v>628</v>
      </c>
      <c r="B62" s="16" t="s">
        <v>627</v>
      </c>
      <c r="C62" s="16" t="s">
        <v>597</v>
      </c>
      <c r="D62" s="16" t="s">
        <v>596</v>
      </c>
      <c r="E62" s="16" t="s">
        <v>595</v>
      </c>
      <c r="F62" s="16" t="s">
        <v>117</v>
      </c>
      <c r="G62" s="16" t="s">
        <v>108</v>
      </c>
      <c r="H62" s="16" t="s">
        <v>592</v>
      </c>
      <c r="I62" s="16" t="s">
        <v>108</v>
      </c>
      <c r="J62" s="18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</row>
    <row r="63" spans="1:30" s="19" customFormat="1" ht="32" x14ac:dyDescent="0.2">
      <c r="A63" s="24" t="s">
        <v>626</v>
      </c>
      <c r="B63" s="16" t="s">
        <v>19</v>
      </c>
      <c r="C63" s="16" t="s">
        <v>597</v>
      </c>
      <c r="D63" s="16" t="s">
        <v>596</v>
      </c>
      <c r="E63" s="16" t="s">
        <v>595</v>
      </c>
      <c r="F63" s="16" t="s">
        <v>117</v>
      </c>
      <c r="G63" s="16" t="s">
        <v>108</v>
      </c>
      <c r="H63" s="16" t="s">
        <v>592</v>
      </c>
      <c r="I63" s="16" t="s">
        <v>108</v>
      </c>
      <c r="J63" s="18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</row>
    <row r="64" spans="1:30" s="23" customFormat="1" ht="16" x14ac:dyDescent="0.2">
      <c r="A64" s="22" t="s">
        <v>625</v>
      </c>
      <c r="B64" s="16" t="s">
        <v>99</v>
      </c>
      <c r="C64" s="16" t="s">
        <v>597</v>
      </c>
      <c r="D64" s="16" t="s">
        <v>596</v>
      </c>
      <c r="E64" s="16" t="s">
        <v>600</v>
      </c>
      <c r="F64" s="16" t="s">
        <v>622</v>
      </c>
      <c r="G64" s="16" t="s">
        <v>131</v>
      </c>
      <c r="H64" s="16" t="s">
        <v>592</v>
      </c>
      <c r="I64" s="16" t="s">
        <v>131</v>
      </c>
      <c r="J64" s="18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</row>
    <row r="65" spans="1:30" s="23" customFormat="1" ht="16" x14ac:dyDescent="0.2">
      <c r="A65" s="22" t="s">
        <v>624</v>
      </c>
      <c r="B65" s="16" t="s">
        <v>98</v>
      </c>
      <c r="C65" s="16" t="s">
        <v>597</v>
      </c>
      <c r="D65" s="16" t="s">
        <v>596</v>
      </c>
      <c r="E65" s="16" t="s">
        <v>600</v>
      </c>
      <c r="F65" s="16" t="s">
        <v>622</v>
      </c>
      <c r="G65" s="16" t="s">
        <v>131</v>
      </c>
      <c r="H65" s="16" t="s">
        <v>592</v>
      </c>
      <c r="I65" s="16" t="s">
        <v>131</v>
      </c>
      <c r="J65" s="18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</row>
    <row r="66" spans="1:30" s="23" customFormat="1" ht="16" x14ac:dyDescent="0.2">
      <c r="A66" s="22" t="s">
        <v>623</v>
      </c>
      <c r="B66" s="16" t="s">
        <v>35</v>
      </c>
      <c r="C66" s="16" t="s">
        <v>597</v>
      </c>
      <c r="D66" s="16" t="s">
        <v>596</v>
      </c>
      <c r="E66" s="16" t="s">
        <v>600</v>
      </c>
      <c r="F66" s="16" t="s">
        <v>622</v>
      </c>
      <c r="G66" s="16" t="s">
        <v>120</v>
      </c>
      <c r="H66" s="16" t="s">
        <v>602</v>
      </c>
      <c r="I66" s="16" t="s">
        <v>120</v>
      </c>
      <c r="J66" s="18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</row>
    <row r="67" spans="1:30" s="19" customFormat="1" ht="32" x14ac:dyDescent="0.2">
      <c r="A67" s="24" t="s">
        <v>621</v>
      </c>
      <c r="B67" s="16" t="s">
        <v>31</v>
      </c>
      <c r="C67" s="16" t="s">
        <v>597</v>
      </c>
      <c r="D67" s="16" t="s">
        <v>596</v>
      </c>
      <c r="E67" s="16" t="s">
        <v>595</v>
      </c>
      <c r="F67" s="16" t="s">
        <v>620</v>
      </c>
      <c r="G67" s="16" t="s">
        <v>619</v>
      </c>
      <c r="H67" s="16" t="s">
        <v>602</v>
      </c>
      <c r="I67" s="16" t="s">
        <v>113</v>
      </c>
      <c r="J67" s="18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</row>
    <row r="68" spans="1:30" s="23" customFormat="1" ht="16" x14ac:dyDescent="0.2">
      <c r="A68" s="22" t="s">
        <v>618</v>
      </c>
      <c r="B68" s="16" t="s">
        <v>52</v>
      </c>
      <c r="C68" s="16" t="s">
        <v>597</v>
      </c>
      <c r="D68" s="16" t="s">
        <v>596</v>
      </c>
      <c r="E68" s="16" t="s">
        <v>600</v>
      </c>
      <c r="F68" s="16" t="s">
        <v>130</v>
      </c>
      <c r="G68" s="16" t="s">
        <v>130</v>
      </c>
      <c r="H68" s="16" t="s">
        <v>599</v>
      </c>
      <c r="I68" s="16" t="s">
        <v>130</v>
      </c>
      <c r="J68" s="18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</row>
    <row r="69" spans="1:30" s="19" customFormat="1" ht="48" x14ac:dyDescent="0.2">
      <c r="A69" s="24" t="s">
        <v>617</v>
      </c>
      <c r="B69" s="16" t="s">
        <v>364</v>
      </c>
      <c r="C69" s="16" t="s">
        <v>597</v>
      </c>
      <c r="D69" s="16" t="s">
        <v>596</v>
      </c>
      <c r="E69" s="16" t="s">
        <v>595</v>
      </c>
      <c r="F69" s="16" t="s">
        <v>616</v>
      </c>
      <c r="G69" s="16" t="s">
        <v>615</v>
      </c>
      <c r="H69" s="16" t="s">
        <v>602</v>
      </c>
      <c r="I69" s="16" t="s">
        <v>615</v>
      </c>
      <c r="J69" s="18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</row>
    <row r="70" spans="1:30" s="19" customFormat="1" ht="30" customHeight="1" x14ac:dyDescent="0.2">
      <c r="A70" s="22" t="s">
        <v>614</v>
      </c>
      <c r="B70" s="16" t="s">
        <v>48</v>
      </c>
      <c r="C70" s="16" t="s">
        <v>597</v>
      </c>
      <c r="D70" s="16" t="s">
        <v>596</v>
      </c>
      <c r="E70" s="16" t="s">
        <v>600</v>
      </c>
      <c r="F70" s="16" t="s">
        <v>114</v>
      </c>
      <c r="G70" s="16" t="s">
        <v>114</v>
      </c>
      <c r="H70" s="16" t="s">
        <v>599</v>
      </c>
      <c r="I70" s="16" t="s">
        <v>114</v>
      </c>
      <c r="J70" s="18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</row>
    <row r="71" spans="1:30" s="19" customFormat="1" ht="16" x14ac:dyDescent="0.2">
      <c r="A71" s="22" t="s">
        <v>613</v>
      </c>
      <c r="B71" s="16" t="s">
        <v>16</v>
      </c>
      <c r="C71" s="16" t="s">
        <v>597</v>
      </c>
      <c r="D71" s="16" t="s">
        <v>596</v>
      </c>
      <c r="E71" s="16" t="s">
        <v>600</v>
      </c>
      <c r="F71" s="16" t="s">
        <v>119</v>
      </c>
      <c r="G71" s="16" t="s">
        <v>119</v>
      </c>
      <c r="H71" s="16" t="s">
        <v>599</v>
      </c>
      <c r="I71" s="16" t="s">
        <v>119</v>
      </c>
      <c r="J71" s="18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</row>
    <row r="72" spans="1:30" s="19" customFormat="1" ht="16" x14ac:dyDescent="0.2">
      <c r="A72" s="24" t="s">
        <v>612</v>
      </c>
      <c r="B72" s="16" t="s">
        <v>36</v>
      </c>
      <c r="C72" s="16" t="s">
        <v>597</v>
      </c>
      <c r="D72" s="16" t="s">
        <v>596</v>
      </c>
      <c r="E72" s="16" t="s">
        <v>595</v>
      </c>
      <c r="F72" s="16" t="s">
        <v>594</v>
      </c>
      <c r="G72" s="16" t="s">
        <v>123</v>
      </c>
      <c r="H72" s="16" t="s">
        <v>602</v>
      </c>
      <c r="I72" s="16" t="s">
        <v>123</v>
      </c>
      <c r="J72" s="18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</row>
    <row r="73" spans="1:30" s="19" customFormat="1" ht="16" x14ac:dyDescent="0.2">
      <c r="A73" s="22" t="s">
        <v>611</v>
      </c>
      <c r="B73" s="16" t="s">
        <v>73</v>
      </c>
      <c r="C73" s="16" t="s">
        <v>597</v>
      </c>
      <c r="D73" s="16" t="s">
        <v>596</v>
      </c>
      <c r="E73" s="16" t="s">
        <v>600</v>
      </c>
      <c r="F73" s="16" t="s">
        <v>137</v>
      </c>
      <c r="G73" s="16" t="s">
        <v>137</v>
      </c>
      <c r="H73" s="16" t="s">
        <v>599</v>
      </c>
      <c r="I73" s="16" t="s">
        <v>137</v>
      </c>
      <c r="J73" s="18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</row>
    <row r="74" spans="1:30" s="19" customFormat="1" ht="16" x14ac:dyDescent="0.2">
      <c r="A74" s="22" t="s">
        <v>610</v>
      </c>
      <c r="B74" s="16" t="s">
        <v>11</v>
      </c>
      <c r="C74" s="16" t="s">
        <v>597</v>
      </c>
      <c r="D74" s="16" t="s">
        <v>596</v>
      </c>
      <c r="E74" s="16" t="s">
        <v>600</v>
      </c>
      <c r="F74" s="16" t="s">
        <v>104</v>
      </c>
      <c r="G74" s="16" t="s">
        <v>104</v>
      </c>
      <c r="H74" s="16" t="s">
        <v>599</v>
      </c>
      <c r="I74" s="16" t="s">
        <v>104</v>
      </c>
      <c r="J74" s="18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</row>
    <row r="75" spans="1:30" s="19" customFormat="1" ht="16" x14ac:dyDescent="0.2">
      <c r="A75" s="22" t="s">
        <v>609</v>
      </c>
      <c r="B75" s="16" t="s">
        <v>10</v>
      </c>
      <c r="C75" s="16" t="s">
        <v>597</v>
      </c>
      <c r="D75" s="16" t="s">
        <v>596</v>
      </c>
      <c r="E75" s="16" t="s">
        <v>600</v>
      </c>
      <c r="F75" s="16" t="s">
        <v>104</v>
      </c>
      <c r="G75" s="16" t="s">
        <v>104</v>
      </c>
      <c r="H75" s="16" t="s">
        <v>599</v>
      </c>
      <c r="I75" s="16" t="s">
        <v>104</v>
      </c>
      <c r="J75" s="18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</row>
    <row r="76" spans="1:30" s="19" customFormat="1" ht="16" x14ac:dyDescent="0.2">
      <c r="A76" s="22" t="s">
        <v>608</v>
      </c>
      <c r="B76" s="16" t="s">
        <v>9</v>
      </c>
      <c r="C76" s="16" t="s">
        <v>597</v>
      </c>
      <c r="D76" s="16" t="s">
        <v>596</v>
      </c>
      <c r="E76" s="16" t="s">
        <v>600</v>
      </c>
      <c r="F76" s="16" t="s">
        <v>104</v>
      </c>
      <c r="G76" s="16" t="s">
        <v>104</v>
      </c>
      <c r="H76" s="16" t="s">
        <v>599</v>
      </c>
      <c r="I76" s="16" t="s">
        <v>104</v>
      </c>
      <c r="J76" s="18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</row>
    <row r="77" spans="1:30" s="19" customFormat="1" ht="16" x14ac:dyDescent="0.2">
      <c r="A77" s="24" t="s">
        <v>607</v>
      </c>
      <c r="B77" s="16" t="s">
        <v>33</v>
      </c>
      <c r="C77" s="16" t="s">
        <v>597</v>
      </c>
      <c r="D77" s="16" t="s">
        <v>596</v>
      </c>
      <c r="E77" s="16" t="s">
        <v>595</v>
      </c>
      <c r="F77" s="16" t="s">
        <v>107</v>
      </c>
      <c r="G77" s="16" t="s">
        <v>107</v>
      </c>
      <c r="H77" s="16" t="s">
        <v>599</v>
      </c>
      <c r="I77" s="16" t="s">
        <v>107</v>
      </c>
      <c r="J77" s="18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</row>
    <row r="78" spans="1:30" s="23" customFormat="1" ht="16" x14ac:dyDescent="0.2">
      <c r="A78" s="22" t="s">
        <v>606</v>
      </c>
      <c r="B78" s="16" t="s">
        <v>51</v>
      </c>
      <c r="C78" s="16" t="s">
        <v>597</v>
      </c>
      <c r="D78" s="16" t="s">
        <v>596</v>
      </c>
      <c r="E78" s="16" t="s">
        <v>600</v>
      </c>
      <c r="F78" s="16" t="s">
        <v>130</v>
      </c>
      <c r="G78" s="16" t="s">
        <v>130</v>
      </c>
      <c r="H78" s="16" t="s">
        <v>599</v>
      </c>
      <c r="I78" s="16" t="s">
        <v>130</v>
      </c>
      <c r="J78" s="18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</row>
    <row r="79" spans="1:30" s="19" customFormat="1" ht="48" x14ac:dyDescent="0.2">
      <c r="A79" s="22" t="s">
        <v>605</v>
      </c>
      <c r="B79" s="16" t="s">
        <v>58</v>
      </c>
      <c r="C79" s="16" t="s">
        <v>597</v>
      </c>
      <c r="D79" s="16" t="s">
        <v>596</v>
      </c>
      <c r="E79" s="16" t="s">
        <v>600</v>
      </c>
      <c r="F79" s="16" t="s">
        <v>130</v>
      </c>
      <c r="G79" s="16" t="s">
        <v>143</v>
      </c>
      <c r="H79" s="16" t="s">
        <v>602</v>
      </c>
      <c r="I79" s="16" t="s">
        <v>143</v>
      </c>
      <c r="J79" s="18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</row>
    <row r="80" spans="1:30" s="19" customFormat="1" ht="16" x14ac:dyDescent="0.2">
      <c r="A80" s="22" t="s">
        <v>604</v>
      </c>
      <c r="B80" s="16" t="s">
        <v>97</v>
      </c>
      <c r="C80" s="16" t="s">
        <v>597</v>
      </c>
      <c r="D80" s="16" t="s">
        <v>596</v>
      </c>
      <c r="E80" s="16" t="s">
        <v>600</v>
      </c>
      <c r="F80" s="16" t="s">
        <v>114</v>
      </c>
      <c r="G80" s="16" t="s">
        <v>114</v>
      </c>
      <c r="H80" s="16" t="s">
        <v>599</v>
      </c>
      <c r="I80" s="16" t="s">
        <v>114</v>
      </c>
      <c r="J80" s="18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</row>
    <row r="81" spans="1:30" s="19" customFormat="1" ht="48" x14ac:dyDescent="0.2">
      <c r="A81" s="22" t="s">
        <v>603</v>
      </c>
      <c r="B81" s="16" t="s">
        <v>57</v>
      </c>
      <c r="C81" s="16" t="s">
        <v>597</v>
      </c>
      <c r="D81" s="16" t="s">
        <v>596</v>
      </c>
      <c r="E81" s="16" t="s">
        <v>600</v>
      </c>
      <c r="F81" s="16" t="s">
        <v>119</v>
      </c>
      <c r="G81" s="16" t="s">
        <v>142</v>
      </c>
      <c r="H81" s="16" t="s">
        <v>602</v>
      </c>
      <c r="I81" s="16" t="s">
        <v>142</v>
      </c>
      <c r="J81" s="18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</row>
    <row r="82" spans="1:30" s="19" customFormat="1" ht="16" x14ac:dyDescent="0.2">
      <c r="A82" s="22" t="s">
        <v>601</v>
      </c>
      <c r="B82" s="16" t="s">
        <v>55</v>
      </c>
      <c r="C82" s="16" t="s">
        <v>597</v>
      </c>
      <c r="D82" s="16" t="s">
        <v>596</v>
      </c>
      <c r="E82" s="16" t="s">
        <v>600</v>
      </c>
      <c r="F82" s="16" t="s">
        <v>133</v>
      </c>
      <c r="G82" s="16" t="s">
        <v>133</v>
      </c>
      <c r="H82" s="16" t="s">
        <v>599</v>
      </c>
      <c r="I82" s="16" t="s">
        <v>133</v>
      </c>
      <c r="J82" s="18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</row>
    <row r="83" spans="1:30" s="19" customFormat="1" ht="32" x14ac:dyDescent="0.2">
      <c r="A83" s="21" t="s">
        <v>598</v>
      </c>
      <c r="B83" s="16" t="s">
        <v>76</v>
      </c>
      <c r="C83" s="16" t="s">
        <v>597</v>
      </c>
      <c r="D83" s="16" t="s">
        <v>596</v>
      </c>
      <c r="E83" s="16" t="s">
        <v>595</v>
      </c>
      <c r="F83" s="16" t="s">
        <v>594</v>
      </c>
      <c r="G83" s="16" t="s">
        <v>593</v>
      </c>
      <c r="H83" s="16" t="s">
        <v>592</v>
      </c>
      <c r="I83" s="16" t="s">
        <v>118</v>
      </c>
      <c r="J83" s="18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</row>
    <row r="84" spans="1:30" s="19" customFormat="1" ht="16" x14ac:dyDescent="0.2">
      <c r="A84" s="28" t="s">
        <v>591</v>
      </c>
      <c r="B84" s="16" t="s">
        <v>89</v>
      </c>
      <c r="C84" s="16" t="s">
        <v>121</v>
      </c>
      <c r="D84" s="16" t="s">
        <v>121</v>
      </c>
      <c r="E84" s="16" t="s">
        <v>121</v>
      </c>
      <c r="F84" s="16" t="s">
        <v>121</v>
      </c>
      <c r="G84" s="16" t="s">
        <v>121</v>
      </c>
      <c r="H84" s="16" t="s">
        <v>582</v>
      </c>
      <c r="I84" s="16" t="s">
        <v>121</v>
      </c>
      <c r="J84" s="18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</row>
    <row r="85" spans="1:30" s="19" customFormat="1" ht="16" x14ac:dyDescent="0.2">
      <c r="A85" s="28" t="s">
        <v>590</v>
      </c>
      <c r="B85" s="16" t="s">
        <v>88</v>
      </c>
      <c r="C85" s="16" t="s">
        <v>121</v>
      </c>
      <c r="D85" s="16" t="s">
        <v>121</v>
      </c>
      <c r="E85" s="16" t="s">
        <v>121</v>
      </c>
      <c r="F85" s="16" t="s">
        <v>121</v>
      </c>
      <c r="G85" s="16" t="s">
        <v>121</v>
      </c>
      <c r="H85" s="16" t="s">
        <v>582</v>
      </c>
      <c r="I85" s="16" t="s">
        <v>121</v>
      </c>
      <c r="J85" s="18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</row>
    <row r="86" spans="1:30" s="19" customFormat="1" ht="16" x14ac:dyDescent="0.2">
      <c r="A86" s="28" t="s">
        <v>589</v>
      </c>
      <c r="B86" s="16" t="s">
        <v>87</v>
      </c>
      <c r="C86" s="16" t="s">
        <v>121</v>
      </c>
      <c r="D86" s="16" t="s">
        <v>121</v>
      </c>
      <c r="E86" s="16" t="s">
        <v>121</v>
      </c>
      <c r="F86" s="16" t="s">
        <v>121</v>
      </c>
      <c r="G86" s="16" t="s">
        <v>121</v>
      </c>
      <c r="H86" s="16" t="s">
        <v>582</v>
      </c>
      <c r="I86" s="16" t="s">
        <v>121</v>
      </c>
      <c r="J86" s="18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</row>
    <row r="87" spans="1:30" s="19" customFormat="1" ht="16" x14ac:dyDescent="0.2">
      <c r="A87" s="28" t="s">
        <v>588</v>
      </c>
      <c r="B87" s="16" t="s">
        <v>86</v>
      </c>
      <c r="C87" s="16" t="s">
        <v>121</v>
      </c>
      <c r="D87" s="16" t="s">
        <v>121</v>
      </c>
      <c r="E87" s="16" t="s">
        <v>121</v>
      </c>
      <c r="F87" s="16" t="s">
        <v>121</v>
      </c>
      <c r="G87" s="16" t="s">
        <v>121</v>
      </c>
      <c r="H87" s="16" t="s">
        <v>582</v>
      </c>
      <c r="I87" s="16" t="s">
        <v>121</v>
      </c>
      <c r="J87" s="18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</row>
    <row r="88" spans="1:30" s="19" customFormat="1" ht="16" x14ac:dyDescent="0.2">
      <c r="A88" s="28" t="s">
        <v>587</v>
      </c>
      <c r="B88" s="16" t="s">
        <v>85</v>
      </c>
      <c r="C88" s="16" t="s">
        <v>121</v>
      </c>
      <c r="D88" s="16" t="s">
        <v>121</v>
      </c>
      <c r="E88" s="16" t="s">
        <v>121</v>
      </c>
      <c r="F88" s="16" t="s">
        <v>121</v>
      </c>
      <c r="G88" s="16" t="s">
        <v>121</v>
      </c>
      <c r="H88" s="16" t="s">
        <v>582</v>
      </c>
      <c r="I88" s="16" t="s">
        <v>121</v>
      </c>
      <c r="J88" s="18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</row>
    <row r="89" spans="1:30" s="19" customFormat="1" ht="16" x14ac:dyDescent="0.2">
      <c r="A89" s="28" t="s">
        <v>586</v>
      </c>
      <c r="B89" s="16" t="s">
        <v>84</v>
      </c>
      <c r="C89" s="16" t="s">
        <v>121</v>
      </c>
      <c r="D89" s="16" t="s">
        <v>121</v>
      </c>
      <c r="E89" s="16" t="s">
        <v>121</v>
      </c>
      <c r="F89" s="16" t="s">
        <v>121</v>
      </c>
      <c r="G89" s="16" t="s">
        <v>121</v>
      </c>
      <c r="H89" s="16" t="s">
        <v>582</v>
      </c>
      <c r="I89" s="16" t="s">
        <v>121</v>
      </c>
      <c r="J89" s="18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</row>
    <row r="90" spans="1:30" s="19" customFormat="1" ht="16" x14ac:dyDescent="0.2">
      <c r="A90" s="28" t="s">
        <v>585</v>
      </c>
      <c r="B90" s="16" t="s">
        <v>83</v>
      </c>
      <c r="C90" s="16" t="s">
        <v>121</v>
      </c>
      <c r="D90" s="16" t="s">
        <v>121</v>
      </c>
      <c r="E90" s="16" t="s">
        <v>121</v>
      </c>
      <c r="F90" s="16" t="s">
        <v>121</v>
      </c>
      <c r="G90" s="16" t="s">
        <v>121</v>
      </c>
      <c r="H90" s="16" t="s">
        <v>582</v>
      </c>
      <c r="I90" s="16" t="s">
        <v>121</v>
      </c>
      <c r="J90" s="18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</row>
    <row r="91" spans="1:30" s="19" customFormat="1" ht="16" x14ac:dyDescent="0.2">
      <c r="A91" s="28" t="s">
        <v>584</v>
      </c>
      <c r="B91" s="16" t="s">
        <v>82</v>
      </c>
      <c r="C91" s="16" t="s">
        <v>121</v>
      </c>
      <c r="D91" s="16" t="s">
        <v>121</v>
      </c>
      <c r="E91" s="16" t="s">
        <v>121</v>
      </c>
      <c r="F91" s="16" t="s">
        <v>121</v>
      </c>
      <c r="G91" s="16" t="s">
        <v>121</v>
      </c>
      <c r="H91" s="16" t="s">
        <v>582</v>
      </c>
      <c r="I91" s="16" t="s">
        <v>121</v>
      </c>
      <c r="J91" s="18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</row>
    <row r="92" spans="1:30" s="19" customFormat="1" ht="16" x14ac:dyDescent="0.2">
      <c r="A92" s="28" t="s">
        <v>583</v>
      </c>
      <c r="B92" s="16" t="s">
        <v>81</v>
      </c>
      <c r="C92" s="16" t="s">
        <v>121</v>
      </c>
      <c r="D92" s="16" t="s">
        <v>121</v>
      </c>
      <c r="E92" s="16" t="s">
        <v>121</v>
      </c>
      <c r="F92" s="16" t="s">
        <v>121</v>
      </c>
      <c r="G92" s="16" t="s">
        <v>121</v>
      </c>
      <c r="H92" s="16" t="s">
        <v>582</v>
      </c>
      <c r="I92" s="16" t="s">
        <v>121</v>
      </c>
      <c r="J92" s="18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</row>
    <row r="97" spans="1:1" ht="30" customHeight="1" x14ac:dyDescent="0.2">
      <c r="A97" s="17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CA4CC-68AF-FD48-B6D1-8EA3FED72368}">
  <dimension ref="A1:M76"/>
  <sheetViews>
    <sheetView topLeftCell="A20" zoomScaleNormal="108" workbookViewId="0">
      <selection activeCell="C41" sqref="C41"/>
    </sheetView>
  </sheetViews>
  <sheetFormatPr baseColWidth="10" defaultRowHeight="16" x14ac:dyDescent="0.2"/>
  <cols>
    <col min="1" max="1" width="11.83203125" customWidth="1"/>
    <col min="2" max="2" width="46.1640625" customWidth="1"/>
    <col min="3" max="3" width="14.1640625" customWidth="1"/>
    <col min="4" max="4" width="7.83203125" customWidth="1"/>
    <col min="5" max="5" width="11" customWidth="1"/>
    <col min="6" max="6" width="14.6640625" customWidth="1"/>
    <col min="7" max="7" width="33.33203125" customWidth="1"/>
    <col min="8" max="8" width="14.1640625" customWidth="1"/>
    <col min="9" max="9" width="44" customWidth="1"/>
    <col min="10" max="10" width="26" customWidth="1"/>
    <col min="11" max="11" width="24.6640625" customWidth="1"/>
    <col min="12" max="12" width="36.5" customWidth="1"/>
    <col min="13" max="13" width="36.1640625" customWidth="1"/>
  </cols>
  <sheetData>
    <row r="1" spans="1:13" ht="47" customHeight="1" x14ac:dyDescent="0.2">
      <c r="A1" t="s">
        <v>298</v>
      </c>
      <c r="B1" t="s">
        <v>297</v>
      </c>
      <c r="C1" s="1" t="s">
        <v>1169</v>
      </c>
      <c r="D1" s="1" t="s">
        <v>1149</v>
      </c>
      <c r="E1" s="1" t="s">
        <v>1148</v>
      </c>
      <c r="F1" s="15" t="s">
        <v>1170</v>
      </c>
      <c r="G1" s="1" t="s">
        <v>1144</v>
      </c>
      <c r="H1" s="1" t="s">
        <v>1143</v>
      </c>
      <c r="I1" s="1" t="s">
        <v>1249</v>
      </c>
      <c r="J1" s="1" t="s">
        <v>1250</v>
      </c>
      <c r="K1" s="1" t="s">
        <v>306</v>
      </c>
      <c r="L1" s="1" t="s">
        <v>295</v>
      </c>
      <c r="M1" s="15" t="s">
        <v>710</v>
      </c>
    </row>
    <row r="2" spans="1:13" x14ac:dyDescent="0.2">
      <c r="A2" s="1" t="s">
        <v>294</v>
      </c>
      <c r="B2" t="s">
        <v>293</v>
      </c>
      <c r="C2" s="1" t="s">
        <v>1171</v>
      </c>
      <c r="D2" s="12">
        <v>56</v>
      </c>
      <c r="E2" s="1" t="s">
        <v>797</v>
      </c>
      <c r="F2" s="1" t="s">
        <v>1172</v>
      </c>
      <c r="G2" s="1" t="s">
        <v>1173</v>
      </c>
      <c r="H2" s="1" t="s">
        <v>839</v>
      </c>
      <c r="I2" t="s">
        <v>1174</v>
      </c>
      <c r="J2" s="1" t="s">
        <v>1175</v>
      </c>
      <c r="K2" s="1" t="s">
        <v>35</v>
      </c>
      <c r="L2" s="1" t="s">
        <v>120</v>
      </c>
      <c r="M2" s="1" t="s">
        <v>301</v>
      </c>
    </row>
    <row r="3" spans="1:13" x14ac:dyDescent="0.2">
      <c r="A3" s="1" t="s">
        <v>292</v>
      </c>
      <c r="B3" t="s">
        <v>291</v>
      </c>
      <c r="C3" s="1" t="s">
        <v>1171</v>
      </c>
      <c r="D3" s="12">
        <v>54</v>
      </c>
      <c r="E3" s="1" t="s">
        <v>793</v>
      </c>
      <c r="F3" s="1" t="s">
        <v>1176</v>
      </c>
      <c r="G3" s="1" t="s">
        <v>1177</v>
      </c>
      <c r="H3" s="1" t="s">
        <v>839</v>
      </c>
      <c r="I3" t="s">
        <v>1178</v>
      </c>
      <c r="J3" s="1" t="s">
        <v>1179</v>
      </c>
      <c r="K3" s="1" t="s">
        <v>290</v>
      </c>
      <c r="L3" s="1" t="s">
        <v>114</v>
      </c>
      <c r="M3" s="1" t="s">
        <v>301</v>
      </c>
    </row>
    <row r="4" spans="1:13" x14ac:dyDescent="0.2">
      <c r="A4" s="1" t="s">
        <v>289</v>
      </c>
      <c r="B4" t="s">
        <v>288</v>
      </c>
      <c r="C4" s="1" t="s">
        <v>1171</v>
      </c>
      <c r="D4" s="12">
        <v>54</v>
      </c>
      <c r="E4" s="1" t="s">
        <v>793</v>
      </c>
      <c r="F4" s="1" t="s">
        <v>1172</v>
      </c>
      <c r="G4" s="1" t="s">
        <v>1177</v>
      </c>
      <c r="H4" s="1" t="s">
        <v>845</v>
      </c>
      <c r="I4" t="s">
        <v>1180</v>
      </c>
      <c r="J4" s="1" t="s">
        <v>1181</v>
      </c>
      <c r="K4" s="1" t="s">
        <v>287</v>
      </c>
      <c r="L4" s="1" t="s">
        <v>108</v>
      </c>
      <c r="M4" s="1" t="s">
        <v>301</v>
      </c>
    </row>
    <row r="5" spans="1:13" x14ac:dyDescent="0.2">
      <c r="A5" s="1" t="s">
        <v>286</v>
      </c>
      <c r="B5" t="s">
        <v>285</v>
      </c>
      <c r="C5" s="1" t="s">
        <v>1171</v>
      </c>
      <c r="D5" s="12">
        <v>55</v>
      </c>
      <c r="E5" s="1" t="s">
        <v>797</v>
      </c>
      <c r="F5" s="1" t="s">
        <v>1182</v>
      </c>
      <c r="G5" s="1" t="s">
        <v>1177</v>
      </c>
      <c r="H5" s="1" t="s">
        <v>839</v>
      </c>
      <c r="I5" t="s">
        <v>1183</v>
      </c>
      <c r="J5" s="1" t="s">
        <v>1184</v>
      </c>
      <c r="K5" s="1" t="s">
        <v>16</v>
      </c>
      <c r="L5" s="1" t="s">
        <v>119</v>
      </c>
      <c r="M5" s="1" t="s">
        <v>301</v>
      </c>
    </row>
    <row r="6" spans="1:13" x14ac:dyDescent="0.2">
      <c r="A6" s="1" t="s">
        <v>284</v>
      </c>
      <c r="B6" t="s">
        <v>283</v>
      </c>
      <c r="C6" s="1" t="s">
        <v>1171</v>
      </c>
      <c r="D6" s="12">
        <v>45</v>
      </c>
      <c r="E6" s="1" t="s">
        <v>793</v>
      </c>
      <c r="F6" s="1" t="s">
        <v>1182</v>
      </c>
      <c r="G6" s="1" t="s">
        <v>1177</v>
      </c>
      <c r="H6" s="1" t="s">
        <v>839</v>
      </c>
      <c r="I6" t="s">
        <v>1185</v>
      </c>
      <c r="J6" s="1" t="s">
        <v>1186</v>
      </c>
      <c r="K6" s="1" t="s">
        <v>99</v>
      </c>
      <c r="L6" s="1" t="s">
        <v>131</v>
      </c>
      <c r="M6" s="1" t="s">
        <v>301</v>
      </c>
    </row>
    <row r="7" spans="1:13" x14ac:dyDescent="0.2">
      <c r="A7" s="1" t="s">
        <v>282</v>
      </c>
      <c r="B7" t="s">
        <v>281</v>
      </c>
      <c r="C7" s="1" t="s">
        <v>1171</v>
      </c>
      <c r="D7" s="12">
        <v>59</v>
      </c>
      <c r="E7" s="1" t="s">
        <v>797</v>
      </c>
      <c r="F7" s="1" t="s">
        <v>1018</v>
      </c>
      <c r="G7" s="1" t="s">
        <v>1177</v>
      </c>
      <c r="H7" s="1" t="s">
        <v>845</v>
      </c>
      <c r="I7" t="s">
        <v>1187</v>
      </c>
      <c r="J7" s="1" t="s">
        <v>1188</v>
      </c>
      <c r="K7" s="1" t="s">
        <v>169</v>
      </c>
      <c r="L7" s="1" t="s">
        <v>134</v>
      </c>
      <c r="M7" s="1" t="s">
        <v>301</v>
      </c>
    </row>
    <row r="8" spans="1:13" x14ac:dyDescent="0.2">
      <c r="A8" s="1" t="s">
        <v>280</v>
      </c>
      <c r="B8" t="s">
        <v>279</v>
      </c>
      <c r="C8" s="1" t="s">
        <v>1171</v>
      </c>
      <c r="D8" s="12">
        <v>78</v>
      </c>
      <c r="E8" s="1" t="s">
        <v>793</v>
      </c>
      <c r="F8" s="1" t="s">
        <v>795</v>
      </c>
      <c r="G8" s="1" t="s">
        <v>1177</v>
      </c>
      <c r="H8" s="1" t="s">
        <v>845</v>
      </c>
      <c r="I8" t="s">
        <v>1189</v>
      </c>
      <c r="J8" s="1" t="s">
        <v>1186</v>
      </c>
      <c r="K8" s="1" t="s">
        <v>44</v>
      </c>
      <c r="L8" s="1" t="s">
        <v>129</v>
      </c>
      <c r="M8" s="1" t="s">
        <v>301</v>
      </c>
    </row>
    <row r="9" spans="1:13" x14ac:dyDescent="0.2">
      <c r="A9" s="1" t="s">
        <v>278</v>
      </c>
      <c r="B9" t="s">
        <v>277</v>
      </c>
      <c r="C9" s="1" t="s">
        <v>1171</v>
      </c>
      <c r="D9" s="12">
        <v>79</v>
      </c>
      <c r="E9" s="1" t="s">
        <v>797</v>
      </c>
      <c r="F9" s="1" t="s">
        <v>1018</v>
      </c>
      <c r="G9" s="1" t="s">
        <v>1177</v>
      </c>
      <c r="H9" s="1" t="s">
        <v>845</v>
      </c>
      <c r="I9" t="s">
        <v>1190</v>
      </c>
      <c r="J9" s="1" t="s">
        <v>1188</v>
      </c>
      <c r="K9" s="1" t="s">
        <v>169</v>
      </c>
      <c r="L9" s="1" t="s">
        <v>134</v>
      </c>
      <c r="M9" s="1" t="s">
        <v>301</v>
      </c>
    </row>
    <row r="10" spans="1:13" x14ac:dyDescent="0.2">
      <c r="A10" s="1" t="s">
        <v>276</v>
      </c>
      <c r="B10" t="s">
        <v>275</v>
      </c>
      <c r="C10" s="1" t="s">
        <v>1171</v>
      </c>
      <c r="D10" s="12">
        <v>54</v>
      </c>
      <c r="E10" s="1" t="s">
        <v>797</v>
      </c>
      <c r="F10" s="1" t="s">
        <v>1018</v>
      </c>
      <c r="G10" s="1" t="s">
        <v>1177</v>
      </c>
      <c r="H10" s="1" t="s">
        <v>845</v>
      </c>
      <c r="I10" t="s">
        <v>1191</v>
      </c>
      <c r="J10" s="1" t="s">
        <v>1192</v>
      </c>
      <c r="K10" s="1" t="s">
        <v>169</v>
      </c>
      <c r="L10" s="1" t="s">
        <v>134</v>
      </c>
      <c r="M10" s="1" t="s">
        <v>301</v>
      </c>
    </row>
    <row r="11" spans="1:13" x14ac:dyDescent="0.2">
      <c r="A11" s="1" t="s">
        <v>274</v>
      </c>
      <c r="B11" t="s">
        <v>273</v>
      </c>
      <c r="C11" s="1" t="s">
        <v>1171</v>
      </c>
      <c r="D11" s="12">
        <v>82</v>
      </c>
      <c r="E11" s="1" t="s">
        <v>797</v>
      </c>
      <c r="F11" s="1" t="s">
        <v>1018</v>
      </c>
      <c r="G11" s="1" t="s">
        <v>1177</v>
      </c>
      <c r="H11" s="1" t="s">
        <v>845</v>
      </c>
      <c r="I11" t="s">
        <v>1193</v>
      </c>
      <c r="J11" s="1" t="s">
        <v>1188</v>
      </c>
      <c r="K11" s="1" t="s">
        <v>169</v>
      </c>
      <c r="L11" s="1" t="s">
        <v>134</v>
      </c>
      <c r="M11" s="1" t="s">
        <v>301</v>
      </c>
    </row>
    <row r="12" spans="1:13" x14ac:dyDescent="0.2">
      <c r="A12" s="1" t="s">
        <v>272</v>
      </c>
      <c r="B12" t="s">
        <v>271</v>
      </c>
      <c r="C12" s="1" t="s">
        <v>1171</v>
      </c>
      <c r="D12" s="12">
        <v>36</v>
      </c>
      <c r="E12" s="1" t="s">
        <v>793</v>
      </c>
      <c r="F12" s="1" t="s">
        <v>1018</v>
      </c>
      <c r="G12" s="1" t="s">
        <v>1177</v>
      </c>
      <c r="H12" s="1" t="s">
        <v>845</v>
      </c>
      <c r="I12" t="s">
        <v>1194</v>
      </c>
      <c r="J12" s="1" t="s">
        <v>1188</v>
      </c>
      <c r="K12" s="1" t="s">
        <v>169</v>
      </c>
      <c r="L12" s="1" t="s">
        <v>134</v>
      </c>
      <c r="M12" s="1" t="s">
        <v>301</v>
      </c>
    </row>
    <row r="13" spans="1:13" x14ac:dyDescent="0.2">
      <c r="A13" s="1" t="s">
        <v>270</v>
      </c>
      <c r="B13" t="s">
        <v>269</v>
      </c>
      <c r="C13" s="1" t="s">
        <v>1171</v>
      </c>
      <c r="D13" s="12">
        <v>51</v>
      </c>
      <c r="E13" s="1" t="s">
        <v>797</v>
      </c>
      <c r="F13" s="1" t="s">
        <v>1018</v>
      </c>
      <c r="G13" s="1" t="s">
        <v>1177</v>
      </c>
      <c r="H13" s="1" t="s">
        <v>845</v>
      </c>
      <c r="I13" t="s">
        <v>1195</v>
      </c>
      <c r="J13" s="1" t="s">
        <v>1196</v>
      </c>
      <c r="K13" s="1" t="s">
        <v>169</v>
      </c>
      <c r="L13" s="1" t="s">
        <v>134</v>
      </c>
      <c r="M13" s="1" t="s">
        <v>301</v>
      </c>
    </row>
    <row r="14" spans="1:13" x14ac:dyDescent="0.2">
      <c r="A14" s="1" t="s">
        <v>268</v>
      </c>
      <c r="B14" t="s">
        <v>267</v>
      </c>
      <c r="C14" s="1" t="s">
        <v>1171</v>
      </c>
      <c r="D14" s="12">
        <v>60</v>
      </c>
      <c r="E14" s="1" t="s">
        <v>793</v>
      </c>
      <c r="F14" s="1" t="s">
        <v>1018</v>
      </c>
      <c r="G14" s="1" t="s">
        <v>1177</v>
      </c>
      <c r="H14" s="1" t="s">
        <v>845</v>
      </c>
      <c r="I14" t="s">
        <v>1197</v>
      </c>
      <c r="J14" s="1" t="s">
        <v>1196</v>
      </c>
      <c r="K14" s="1" t="s">
        <v>169</v>
      </c>
      <c r="L14" s="1" t="s">
        <v>134</v>
      </c>
      <c r="M14" s="1" t="s">
        <v>301</v>
      </c>
    </row>
    <row r="15" spans="1:13" x14ac:dyDescent="0.2">
      <c r="A15" s="1" t="s">
        <v>264</v>
      </c>
      <c r="B15" t="s">
        <v>266</v>
      </c>
      <c r="C15" s="1" t="s">
        <v>1171</v>
      </c>
      <c r="D15" s="12">
        <v>28</v>
      </c>
      <c r="E15" s="1" t="s">
        <v>797</v>
      </c>
      <c r="F15" s="1" t="s">
        <v>1182</v>
      </c>
      <c r="G15" s="1" t="s">
        <v>1177</v>
      </c>
      <c r="H15" s="1" t="s">
        <v>845</v>
      </c>
      <c r="I15" t="s">
        <v>1198</v>
      </c>
      <c r="J15" s="1" t="s">
        <v>1199</v>
      </c>
      <c r="K15" s="1" t="s">
        <v>99</v>
      </c>
      <c r="L15" s="1" t="s">
        <v>131</v>
      </c>
      <c r="M15" s="1" t="s">
        <v>301</v>
      </c>
    </row>
    <row r="16" spans="1:13" x14ac:dyDescent="0.2">
      <c r="A16" s="1" t="s">
        <v>264</v>
      </c>
      <c r="B16" t="s">
        <v>265</v>
      </c>
      <c r="C16" s="1" t="s">
        <v>1171</v>
      </c>
      <c r="D16" s="12">
        <v>28</v>
      </c>
      <c r="E16" s="1" t="s">
        <v>797</v>
      </c>
      <c r="F16" s="1" t="s">
        <v>1182</v>
      </c>
      <c r="G16" s="1" t="s">
        <v>1177</v>
      </c>
      <c r="H16" s="1" t="s">
        <v>845</v>
      </c>
      <c r="I16" t="s">
        <v>1198</v>
      </c>
      <c r="J16" s="1" t="s">
        <v>1199</v>
      </c>
      <c r="K16" s="1" t="s">
        <v>99</v>
      </c>
      <c r="L16" s="1" t="s">
        <v>131</v>
      </c>
      <c r="M16" s="1" t="s">
        <v>301</v>
      </c>
    </row>
    <row r="17" spans="1:13" x14ac:dyDescent="0.2">
      <c r="A17" s="1" t="s">
        <v>264</v>
      </c>
      <c r="B17" t="s">
        <v>263</v>
      </c>
      <c r="C17" s="1" t="s">
        <v>1171</v>
      </c>
      <c r="D17" s="12">
        <v>28</v>
      </c>
      <c r="E17" s="1" t="s">
        <v>797</v>
      </c>
      <c r="F17" s="1" t="s">
        <v>1182</v>
      </c>
      <c r="G17" s="1" t="s">
        <v>1177</v>
      </c>
      <c r="H17" s="1" t="s">
        <v>845</v>
      </c>
      <c r="I17" t="s">
        <v>1198</v>
      </c>
      <c r="J17" s="1" t="s">
        <v>1199</v>
      </c>
      <c r="K17" s="1" t="s">
        <v>99</v>
      </c>
      <c r="L17" s="1" t="s">
        <v>131</v>
      </c>
      <c r="M17" s="1" t="s">
        <v>301</v>
      </c>
    </row>
    <row r="18" spans="1:13" x14ac:dyDescent="0.2">
      <c r="A18" s="1" t="s">
        <v>262</v>
      </c>
      <c r="B18" t="s">
        <v>261</v>
      </c>
      <c r="C18" s="1" t="s">
        <v>1171</v>
      </c>
      <c r="D18" s="12">
        <v>34</v>
      </c>
      <c r="E18" s="1" t="s">
        <v>797</v>
      </c>
      <c r="F18" s="1" t="s">
        <v>1182</v>
      </c>
      <c r="G18" s="1" t="s">
        <v>853</v>
      </c>
      <c r="H18" s="1" t="s">
        <v>845</v>
      </c>
      <c r="I18" t="s">
        <v>1200</v>
      </c>
      <c r="J18" s="1" t="s">
        <v>1186</v>
      </c>
      <c r="K18" s="1" t="s">
        <v>99</v>
      </c>
      <c r="L18" s="1" t="s">
        <v>131</v>
      </c>
      <c r="M18" s="1" t="s">
        <v>301</v>
      </c>
    </row>
    <row r="19" spans="1:13" x14ac:dyDescent="0.2">
      <c r="A19" s="1" t="s">
        <v>260</v>
      </c>
      <c r="B19" t="s">
        <v>259</v>
      </c>
      <c r="C19" s="1" t="s">
        <v>1201</v>
      </c>
      <c r="D19" s="12">
        <v>43</v>
      </c>
      <c r="E19" s="1" t="s">
        <v>797</v>
      </c>
      <c r="F19" s="1" t="s">
        <v>1172</v>
      </c>
      <c r="G19" s="1" t="s">
        <v>876</v>
      </c>
      <c r="H19" s="1" t="s">
        <v>839</v>
      </c>
      <c r="I19" t="s">
        <v>1202</v>
      </c>
      <c r="J19" s="1" t="s">
        <v>1186</v>
      </c>
      <c r="K19" s="1" t="s">
        <v>35</v>
      </c>
      <c r="L19" s="1" t="s">
        <v>120</v>
      </c>
      <c r="M19" s="1" t="s">
        <v>301</v>
      </c>
    </row>
    <row r="20" spans="1:13" x14ac:dyDescent="0.2">
      <c r="A20" s="1" t="s">
        <v>258</v>
      </c>
      <c r="B20" t="s">
        <v>257</v>
      </c>
      <c r="C20" s="1" t="s">
        <v>1201</v>
      </c>
      <c r="D20" s="12">
        <v>20</v>
      </c>
      <c r="E20" s="1" t="s">
        <v>797</v>
      </c>
      <c r="F20" s="1" t="s">
        <v>1172</v>
      </c>
      <c r="G20" s="1" t="s">
        <v>838</v>
      </c>
      <c r="H20" s="1" t="s">
        <v>839</v>
      </c>
      <c r="I20" t="s">
        <v>1203</v>
      </c>
      <c r="J20" s="1" t="s">
        <v>1199</v>
      </c>
      <c r="K20" s="1" t="s">
        <v>99</v>
      </c>
      <c r="L20" s="1" t="s">
        <v>131</v>
      </c>
      <c r="M20" s="1" t="s">
        <v>301</v>
      </c>
    </row>
    <row r="21" spans="1:13" x14ac:dyDescent="0.2">
      <c r="A21" s="1" t="s">
        <v>256</v>
      </c>
      <c r="B21" t="s">
        <v>255</v>
      </c>
      <c r="C21" s="1" t="s">
        <v>1201</v>
      </c>
      <c r="D21" s="12">
        <v>42</v>
      </c>
      <c r="E21" s="1" t="s">
        <v>797</v>
      </c>
      <c r="F21" s="1" t="s">
        <v>1172</v>
      </c>
      <c r="G21" s="1" t="s">
        <v>878</v>
      </c>
      <c r="H21" s="1" t="s">
        <v>839</v>
      </c>
      <c r="I21" t="s">
        <v>1204</v>
      </c>
      <c r="J21" s="1" t="s">
        <v>1199</v>
      </c>
      <c r="K21" s="1" t="s">
        <v>99</v>
      </c>
      <c r="L21" s="1" t="s">
        <v>131</v>
      </c>
      <c r="M21" s="1" t="s">
        <v>301</v>
      </c>
    </row>
    <row r="22" spans="1:13" x14ac:dyDescent="0.2">
      <c r="A22" s="1" t="s">
        <v>254</v>
      </c>
      <c r="B22" t="s">
        <v>253</v>
      </c>
      <c r="C22" s="1" t="s">
        <v>1201</v>
      </c>
      <c r="D22" s="12">
        <v>34</v>
      </c>
      <c r="E22" s="1" t="s">
        <v>793</v>
      </c>
      <c r="F22" s="1" t="s">
        <v>1172</v>
      </c>
      <c r="G22" s="1" t="s">
        <v>1205</v>
      </c>
      <c r="H22" s="1" t="s">
        <v>845</v>
      </c>
      <c r="I22" t="s">
        <v>1206</v>
      </c>
      <c r="J22" s="33" t="s">
        <v>1186</v>
      </c>
      <c r="K22" s="1" t="s">
        <v>99</v>
      </c>
      <c r="L22" s="1" t="s">
        <v>131</v>
      </c>
      <c r="M22" s="1" t="s">
        <v>301</v>
      </c>
    </row>
    <row r="23" spans="1:13" x14ac:dyDescent="0.2">
      <c r="A23" s="1" t="s">
        <v>252</v>
      </c>
      <c r="B23" t="s">
        <v>251</v>
      </c>
      <c r="C23" s="1" t="s">
        <v>1201</v>
      </c>
      <c r="D23" s="12">
        <v>38</v>
      </c>
      <c r="E23" s="1" t="s">
        <v>793</v>
      </c>
      <c r="F23" s="1" t="s">
        <v>1176</v>
      </c>
      <c r="G23" s="1" t="s">
        <v>853</v>
      </c>
      <c r="H23" s="1" t="s">
        <v>839</v>
      </c>
      <c r="I23" t="s">
        <v>1207</v>
      </c>
      <c r="J23" s="1" t="s">
        <v>1188</v>
      </c>
      <c r="K23" s="1" t="s">
        <v>35</v>
      </c>
      <c r="L23" s="1" t="s">
        <v>120</v>
      </c>
      <c r="M23" s="1" t="s">
        <v>301</v>
      </c>
    </row>
    <row r="24" spans="1:13" x14ac:dyDescent="0.2">
      <c r="A24" s="1" t="s">
        <v>250</v>
      </c>
      <c r="B24" t="s">
        <v>249</v>
      </c>
      <c r="C24" s="1" t="s">
        <v>1201</v>
      </c>
      <c r="D24" s="12">
        <v>48</v>
      </c>
      <c r="E24" s="1" t="s">
        <v>793</v>
      </c>
      <c r="F24" s="1" t="s">
        <v>1176</v>
      </c>
      <c r="G24" s="1" t="s">
        <v>853</v>
      </c>
      <c r="H24" s="1" t="s">
        <v>845</v>
      </c>
      <c r="I24" t="s">
        <v>1208</v>
      </c>
      <c r="J24" s="33" t="s">
        <v>1186</v>
      </c>
      <c r="K24" s="1" t="s">
        <v>35</v>
      </c>
      <c r="L24" s="1" t="s">
        <v>120</v>
      </c>
      <c r="M24" s="1" t="s">
        <v>301</v>
      </c>
    </row>
    <row r="25" spans="1:13" x14ac:dyDescent="0.2">
      <c r="A25" s="1" t="s">
        <v>248</v>
      </c>
      <c r="B25" t="s">
        <v>247</v>
      </c>
      <c r="C25" s="1" t="s">
        <v>1201</v>
      </c>
      <c r="D25" s="12">
        <v>43</v>
      </c>
      <c r="E25" s="1" t="s">
        <v>797</v>
      </c>
      <c r="F25" s="1" t="s">
        <v>1172</v>
      </c>
      <c r="G25" s="1" t="s">
        <v>838</v>
      </c>
      <c r="H25" s="1" t="s">
        <v>839</v>
      </c>
      <c r="I25" t="s">
        <v>1209</v>
      </c>
      <c r="J25" s="1" t="s">
        <v>1186</v>
      </c>
      <c r="K25" s="1" t="s">
        <v>99</v>
      </c>
      <c r="L25" s="1" t="s">
        <v>131</v>
      </c>
      <c r="M25" s="1" t="s">
        <v>301</v>
      </c>
    </row>
    <row r="26" spans="1:13" x14ac:dyDescent="0.2">
      <c r="A26" s="1" t="s">
        <v>245</v>
      </c>
      <c r="B26" t="s">
        <v>246</v>
      </c>
      <c r="C26" s="1" t="s">
        <v>1201</v>
      </c>
      <c r="D26" s="12">
        <v>26</v>
      </c>
      <c r="E26" s="1" t="s">
        <v>797</v>
      </c>
      <c r="F26" s="1" t="s">
        <v>1172</v>
      </c>
      <c r="G26" s="1" t="s">
        <v>1205</v>
      </c>
      <c r="H26" s="1" t="s">
        <v>839</v>
      </c>
      <c r="I26" t="s">
        <v>1210</v>
      </c>
      <c r="J26" s="1" t="s">
        <v>1186</v>
      </c>
      <c r="K26" s="1" t="s">
        <v>99</v>
      </c>
      <c r="L26" s="1" t="s">
        <v>131</v>
      </c>
      <c r="M26" s="1" t="s">
        <v>301</v>
      </c>
    </row>
    <row r="27" spans="1:13" x14ac:dyDescent="0.2">
      <c r="A27" s="1" t="s">
        <v>245</v>
      </c>
      <c r="B27" t="s">
        <v>244</v>
      </c>
      <c r="C27" s="1" t="s">
        <v>1201</v>
      </c>
      <c r="D27" s="12">
        <v>26</v>
      </c>
      <c r="E27" s="1" t="s">
        <v>797</v>
      </c>
      <c r="F27" s="1" t="s">
        <v>1172</v>
      </c>
      <c r="G27" s="1" t="s">
        <v>1205</v>
      </c>
      <c r="H27" s="1" t="s">
        <v>839</v>
      </c>
      <c r="I27" t="s">
        <v>1210</v>
      </c>
      <c r="J27" s="1" t="s">
        <v>1186</v>
      </c>
      <c r="K27" s="1" t="s">
        <v>99</v>
      </c>
      <c r="L27" s="1" t="s">
        <v>131</v>
      </c>
      <c r="M27" s="1" t="s">
        <v>301</v>
      </c>
    </row>
    <row r="28" spans="1:13" x14ac:dyDescent="0.2">
      <c r="A28" s="1" t="s">
        <v>242</v>
      </c>
      <c r="B28" t="s">
        <v>243</v>
      </c>
      <c r="C28" s="1" t="s">
        <v>1201</v>
      </c>
      <c r="D28" s="12">
        <v>58</v>
      </c>
      <c r="E28" s="1" t="s">
        <v>797</v>
      </c>
      <c r="F28" s="1" t="s">
        <v>1176</v>
      </c>
      <c r="G28" s="1" t="s">
        <v>853</v>
      </c>
      <c r="H28" s="1" t="s">
        <v>839</v>
      </c>
      <c r="I28" t="s">
        <v>1211</v>
      </c>
      <c r="J28" s="1" t="s">
        <v>1212</v>
      </c>
      <c r="K28" s="1" t="s">
        <v>35</v>
      </c>
      <c r="L28" s="1" t="s">
        <v>120</v>
      </c>
      <c r="M28" s="1" t="s">
        <v>301</v>
      </c>
    </row>
    <row r="29" spans="1:13" x14ac:dyDescent="0.2">
      <c r="A29" s="1" t="s">
        <v>242</v>
      </c>
      <c r="B29" t="s">
        <v>241</v>
      </c>
      <c r="C29" s="1" t="s">
        <v>1201</v>
      </c>
      <c r="D29" s="12">
        <v>58</v>
      </c>
      <c r="E29" s="1" t="s">
        <v>797</v>
      </c>
      <c r="F29" s="1" t="s">
        <v>1176</v>
      </c>
      <c r="G29" s="1" t="s">
        <v>853</v>
      </c>
      <c r="H29" s="1" t="s">
        <v>839</v>
      </c>
      <c r="I29" t="s">
        <v>1211</v>
      </c>
      <c r="J29" s="1" t="s">
        <v>1212</v>
      </c>
      <c r="K29" s="1" t="s">
        <v>35</v>
      </c>
      <c r="L29" s="1" t="s">
        <v>120</v>
      </c>
      <c r="M29" s="1" t="s">
        <v>301</v>
      </c>
    </row>
    <row r="30" spans="1:13" x14ac:dyDescent="0.2">
      <c r="A30" s="1" t="s">
        <v>240</v>
      </c>
      <c r="B30" t="s">
        <v>239</v>
      </c>
      <c r="C30" s="1" t="s">
        <v>1201</v>
      </c>
      <c r="D30" s="12">
        <v>36</v>
      </c>
      <c r="E30" s="1" t="s">
        <v>797</v>
      </c>
      <c r="F30" s="1" t="s">
        <v>1172</v>
      </c>
      <c r="G30" s="1" t="s">
        <v>838</v>
      </c>
      <c r="H30" s="1" t="s">
        <v>845</v>
      </c>
      <c r="I30" t="s">
        <v>1213</v>
      </c>
      <c r="J30" s="1" t="s">
        <v>1188</v>
      </c>
      <c r="K30" s="1" t="s">
        <v>99</v>
      </c>
      <c r="L30" s="1" t="s">
        <v>131</v>
      </c>
      <c r="M30" s="1" t="s">
        <v>301</v>
      </c>
    </row>
    <row r="31" spans="1:13" x14ac:dyDescent="0.2">
      <c r="A31" s="1" t="s">
        <v>238</v>
      </c>
      <c r="B31" t="s">
        <v>237</v>
      </c>
      <c r="C31" s="1" t="s">
        <v>1201</v>
      </c>
      <c r="D31" s="12">
        <v>30</v>
      </c>
      <c r="E31" s="1" t="s">
        <v>793</v>
      </c>
      <c r="F31" s="1" t="s">
        <v>1176</v>
      </c>
      <c r="G31" s="1" t="s">
        <v>853</v>
      </c>
      <c r="H31" s="1" t="s">
        <v>845</v>
      </c>
      <c r="I31" t="s">
        <v>1214</v>
      </c>
      <c r="J31" s="1" t="s">
        <v>1199</v>
      </c>
      <c r="K31" s="1" t="s">
        <v>35</v>
      </c>
      <c r="L31" s="1" t="s">
        <v>120</v>
      </c>
      <c r="M31" s="1" t="s">
        <v>301</v>
      </c>
    </row>
    <row r="32" spans="1:13" x14ac:dyDescent="0.2">
      <c r="A32" s="1" t="s">
        <v>236</v>
      </c>
      <c r="B32" t="s">
        <v>235</v>
      </c>
      <c r="C32" s="1" t="s">
        <v>1201</v>
      </c>
      <c r="D32" s="12">
        <v>46</v>
      </c>
      <c r="E32" s="1" t="s">
        <v>797</v>
      </c>
      <c r="F32" s="1" t="s">
        <v>1176</v>
      </c>
      <c r="G32" s="1" t="s">
        <v>853</v>
      </c>
      <c r="H32" s="1" t="s">
        <v>845</v>
      </c>
      <c r="I32" t="s">
        <v>1215</v>
      </c>
      <c r="J32" s="1" t="s">
        <v>1186</v>
      </c>
      <c r="K32" s="1" t="s">
        <v>35</v>
      </c>
      <c r="L32" s="1" t="s">
        <v>120</v>
      </c>
      <c r="M32" s="1" t="s">
        <v>301</v>
      </c>
    </row>
    <row r="33" spans="1:13" x14ac:dyDescent="0.2">
      <c r="A33" s="1" t="s">
        <v>234</v>
      </c>
      <c r="B33" t="s">
        <v>233</v>
      </c>
      <c r="C33" s="1" t="s">
        <v>1201</v>
      </c>
      <c r="D33" s="12">
        <v>41</v>
      </c>
      <c r="E33" s="1" t="s">
        <v>793</v>
      </c>
      <c r="F33" s="1" t="s">
        <v>1172</v>
      </c>
      <c r="G33" s="1" t="s">
        <v>838</v>
      </c>
      <c r="H33" s="1" t="s">
        <v>845</v>
      </c>
      <c r="I33" t="s">
        <v>1216</v>
      </c>
      <c r="J33" s="1" t="s">
        <v>1188</v>
      </c>
      <c r="K33" s="1" t="s">
        <v>99</v>
      </c>
      <c r="L33" s="1" t="s">
        <v>131</v>
      </c>
      <c r="M33" s="1" t="s">
        <v>301</v>
      </c>
    </row>
    <row r="34" spans="1:13" x14ac:dyDescent="0.2">
      <c r="A34" s="1" t="s">
        <v>232</v>
      </c>
      <c r="B34" t="s">
        <v>231</v>
      </c>
      <c r="C34" s="1" t="s">
        <v>1201</v>
      </c>
      <c r="D34" s="12">
        <v>30</v>
      </c>
      <c r="E34" s="1" t="s">
        <v>793</v>
      </c>
      <c r="F34" s="1" t="s">
        <v>1176</v>
      </c>
      <c r="G34" s="1" t="s">
        <v>853</v>
      </c>
      <c r="H34" s="1" t="s">
        <v>839</v>
      </c>
      <c r="I34" t="s">
        <v>1217</v>
      </c>
      <c r="J34" s="1" t="s">
        <v>1186</v>
      </c>
      <c r="K34" s="1" t="s">
        <v>35</v>
      </c>
      <c r="L34" s="1" t="s">
        <v>120</v>
      </c>
      <c r="M34" s="1" t="s">
        <v>301</v>
      </c>
    </row>
    <row r="35" spans="1:13" x14ac:dyDescent="0.2">
      <c r="A35" s="1" t="s">
        <v>230</v>
      </c>
      <c r="B35" t="s">
        <v>229</v>
      </c>
      <c r="C35" s="1" t="s">
        <v>1201</v>
      </c>
      <c r="D35" s="12">
        <v>36</v>
      </c>
      <c r="E35" s="1" t="s">
        <v>797</v>
      </c>
      <c r="F35" s="1" t="s">
        <v>1172</v>
      </c>
      <c r="G35" s="1" t="s">
        <v>838</v>
      </c>
      <c r="H35" s="1" t="s">
        <v>839</v>
      </c>
      <c r="I35" t="s">
        <v>1218</v>
      </c>
      <c r="J35" s="1" t="s">
        <v>1188</v>
      </c>
      <c r="K35" s="1" t="s">
        <v>99</v>
      </c>
      <c r="L35" s="1" t="s">
        <v>131</v>
      </c>
      <c r="M35" s="1" t="s">
        <v>301</v>
      </c>
    </row>
    <row r="36" spans="1:13" x14ac:dyDescent="0.2">
      <c r="A36" s="1" t="s">
        <v>228</v>
      </c>
      <c r="B36" t="s">
        <v>227</v>
      </c>
      <c r="C36" s="1" t="s">
        <v>1201</v>
      </c>
      <c r="D36" s="12">
        <v>50</v>
      </c>
      <c r="E36" s="1" t="s">
        <v>797</v>
      </c>
      <c r="F36" s="1" t="s">
        <v>1176</v>
      </c>
      <c r="G36" s="1" t="s">
        <v>853</v>
      </c>
      <c r="H36" s="1" t="s">
        <v>845</v>
      </c>
      <c r="I36" t="s">
        <v>1219</v>
      </c>
      <c r="J36" s="1" t="s">
        <v>301</v>
      </c>
      <c r="K36" s="1" t="s">
        <v>35</v>
      </c>
      <c r="L36" s="1" t="s">
        <v>120</v>
      </c>
      <c r="M36" s="1" t="s">
        <v>301</v>
      </c>
    </row>
    <row r="37" spans="1:13" x14ac:dyDescent="0.2">
      <c r="A37" s="1" t="s">
        <v>226</v>
      </c>
      <c r="B37" t="s">
        <v>225</v>
      </c>
      <c r="C37" s="1" t="s">
        <v>1201</v>
      </c>
      <c r="D37" s="12">
        <v>42</v>
      </c>
      <c r="E37" s="1" t="s">
        <v>797</v>
      </c>
      <c r="F37" s="1" t="s">
        <v>1176</v>
      </c>
      <c r="G37" s="1" t="s">
        <v>853</v>
      </c>
      <c r="H37" s="1" t="s">
        <v>839</v>
      </c>
      <c r="I37" t="s">
        <v>1220</v>
      </c>
      <c r="J37" s="1" t="s">
        <v>1186</v>
      </c>
      <c r="K37" s="1" t="s">
        <v>35</v>
      </c>
      <c r="L37" s="1" t="s">
        <v>120</v>
      </c>
      <c r="M37" s="1" t="s">
        <v>301</v>
      </c>
    </row>
    <row r="38" spans="1:13" x14ac:dyDescent="0.2">
      <c r="A38" s="1" t="s">
        <v>223</v>
      </c>
      <c r="B38" t="s">
        <v>224</v>
      </c>
      <c r="C38" s="1" t="s">
        <v>1201</v>
      </c>
      <c r="D38" s="12">
        <v>48</v>
      </c>
      <c r="E38" s="1" t="s">
        <v>797</v>
      </c>
      <c r="F38" s="1" t="s">
        <v>1172</v>
      </c>
      <c r="G38" s="1" t="s">
        <v>838</v>
      </c>
      <c r="H38" s="1" t="s">
        <v>845</v>
      </c>
      <c r="I38" t="s">
        <v>1221</v>
      </c>
      <c r="J38" s="1" t="s">
        <v>1199</v>
      </c>
      <c r="K38" s="1" t="s">
        <v>99</v>
      </c>
      <c r="L38" s="1" t="s">
        <v>131</v>
      </c>
      <c r="M38" s="1" t="s">
        <v>301</v>
      </c>
    </row>
    <row r="39" spans="1:13" x14ac:dyDescent="0.2">
      <c r="A39" s="1" t="s">
        <v>223</v>
      </c>
      <c r="B39" t="s">
        <v>222</v>
      </c>
      <c r="C39" s="1" t="s">
        <v>1201</v>
      </c>
      <c r="D39" s="12">
        <v>48</v>
      </c>
      <c r="E39" s="1" t="s">
        <v>797</v>
      </c>
      <c r="F39" s="1" t="s">
        <v>1172</v>
      </c>
      <c r="G39" s="1" t="s">
        <v>838</v>
      </c>
      <c r="H39" s="1" t="s">
        <v>845</v>
      </c>
      <c r="I39" t="s">
        <v>1221</v>
      </c>
      <c r="J39" s="1" t="s">
        <v>1199</v>
      </c>
      <c r="K39" s="1" t="s">
        <v>99</v>
      </c>
      <c r="L39" s="1" t="s">
        <v>131</v>
      </c>
      <c r="M39" s="1" t="s">
        <v>301</v>
      </c>
    </row>
    <row r="40" spans="1:13" x14ac:dyDescent="0.2">
      <c r="A40" s="1" t="s">
        <v>220</v>
      </c>
      <c r="B40" t="s">
        <v>221</v>
      </c>
      <c r="C40" s="1" t="s">
        <v>1201</v>
      </c>
      <c r="D40" s="12">
        <v>40</v>
      </c>
      <c r="E40" s="1" t="s">
        <v>797</v>
      </c>
      <c r="F40" s="1" t="s">
        <v>1172</v>
      </c>
      <c r="G40" s="1" t="s">
        <v>838</v>
      </c>
      <c r="H40" s="1" t="s">
        <v>845</v>
      </c>
      <c r="I40" t="s">
        <v>1222</v>
      </c>
      <c r="J40" s="1" t="s">
        <v>1186</v>
      </c>
      <c r="K40" s="1" t="s">
        <v>99</v>
      </c>
      <c r="L40" s="1" t="s">
        <v>131</v>
      </c>
      <c r="M40" s="1" t="s">
        <v>301</v>
      </c>
    </row>
    <row r="41" spans="1:13" x14ac:dyDescent="0.2">
      <c r="A41" s="1" t="s">
        <v>220</v>
      </c>
      <c r="B41" t="s">
        <v>219</v>
      </c>
      <c r="C41" s="1" t="s">
        <v>1201</v>
      </c>
      <c r="D41" s="12">
        <v>40</v>
      </c>
      <c r="E41" s="1" t="s">
        <v>797</v>
      </c>
      <c r="F41" s="1" t="s">
        <v>1172</v>
      </c>
      <c r="G41" s="1" t="s">
        <v>838</v>
      </c>
      <c r="H41" s="1" t="s">
        <v>845</v>
      </c>
      <c r="I41" t="s">
        <v>1222</v>
      </c>
      <c r="J41" s="1" t="s">
        <v>1186</v>
      </c>
      <c r="K41" s="1" t="s">
        <v>99</v>
      </c>
      <c r="L41" s="1" t="s">
        <v>131</v>
      </c>
      <c r="M41" s="1" t="s">
        <v>301</v>
      </c>
    </row>
    <row r="42" spans="1:13" x14ac:dyDescent="0.2">
      <c r="A42" s="1" t="s">
        <v>218</v>
      </c>
      <c r="B42" t="s">
        <v>217</v>
      </c>
      <c r="C42" s="1" t="s">
        <v>1201</v>
      </c>
      <c r="D42" s="12">
        <v>29</v>
      </c>
      <c r="E42" s="1" t="s">
        <v>797</v>
      </c>
      <c r="F42" s="1" t="s">
        <v>1172</v>
      </c>
      <c r="G42" s="1" t="s">
        <v>838</v>
      </c>
      <c r="H42" s="1" t="s">
        <v>839</v>
      </c>
      <c r="I42" t="s">
        <v>1223</v>
      </c>
      <c r="J42" s="1" t="s">
        <v>1196</v>
      </c>
      <c r="K42" s="1" t="s">
        <v>99</v>
      </c>
      <c r="L42" s="1" t="s">
        <v>131</v>
      </c>
      <c r="M42" s="1" t="s">
        <v>301</v>
      </c>
    </row>
    <row r="43" spans="1:13" x14ac:dyDescent="0.2">
      <c r="A43" s="1" t="s">
        <v>216</v>
      </c>
      <c r="B43" t="s">
        <v>215</v>
      </c>
      <c r="C43" s="1" t="s">
        <v>1201</v>
      </c>
      <c r="D43" s="12">
        <v>17</v>
      </c>
      <c r="E43" s="1" t="s">
        <v>793</v>
      </c>
      <c r="F43" s="1" t="s">
        <v>1172</v>
      </c>
      <c r="G43" s="1" t="s">
        <v>838</v>
      </c>
      <c r="H43" s="1" t="s">
        <v>839</v>
      </c>
      <c r="I43" t="s">
        <v>1224</v>
      </c>
      <c r="J43" s="1" t="s">
        <v>1225</v>
      </c>
      <c r="K43" s="1" t="s">
        <v>169</v>
      </c>
      <c r="L43" s="1" t="s">
        <v>134</v>
      </c>
      <c r="M43" s="1" t="s">
        <v>301</v>
      </c>
    </row>
    <row r="44" spans="1:13" x14ac:dyDescent="0.2">
      <c r="A44" s="1" t="s">
        <v>213</v>
      </c>
      <c r="B44" t="s">
        <v>214</v>
      </c>
      <c r="C44" s="1" t="s">
        <v>1171</v>
      </c>
      <c r="D44" s="12">
        <v>58</v>
      </c>
      <c r="E44" s="1" t="s">
        <v>793</v>
      </c>
      <c r="F44" s="1" t="s">
        <v>1182</v>
      </c>
      <c r="G44" s="1" t="s">
        <v>853</v>
      </c>
      <c r="H44" s="1" t="s">
        <v>845</v>
      </c>
      <c r="I44" t="s">
        <v>1226</v>
      </c>
      <c r="J44" s="1" t="s">
        <v>1199</v>
      </c>
      <c r="K44" s="1" t="s">
        <v>35</v>
      </c>
      <c r="L44" s="1" t="s">
        <v>120</v>
      </c>
      <c r="M44" s="1" t="s">
        <v>711</v>
      </c>
    </row>
    <row r="45" spans="1:13" x14ac:dyDescent="0.2">
      <c r="A45" s="1" t="s">
        <v>213</v>
      </c>
      <c r="B45" t="s">
        <v>212</v>
      </c>
      <c r="C45" s="1" t="s">
        <v>1171</v>
      </c>
      <c r="D45" s="12">
        <v>58</v>
      </c>
      <c r="E45" s="1" t="s">
        <v>793</v>
      </c>
      <c r="F45" s="1" t="s">
        <v>1182</v>
      </c>
      <c r="G45" s="1" t="s">
        <v>853</v>
      </c>
      <c r="H45" s="1" t="s">
        <v>845</v>
      </c>
      <c r="I45" t="s">
        <v>1226</v>
      </c>
      <c r="J45" s="1" t="s">
        <v>1199</v>
      </c>
      <c r="K45" s="1" t="s">
        <v>35</v>
      </c>
      <c r="L45" s="1" t="s">
        <v>120</v>
      </c>
      <c r="M45" s="1" t="s">
        <v>711</v>
      </c>
    </row>
    <row r="46" spans="1:13" x14ac:dyDescent="0.2">
      <c r="A46" s="1" t="s">
        <v>210</v>
      </c>
      <c r="B46" t="s">
        <v>211</v>
      </c>
      <c r="C46" s="1" t="s">
        <v>1171</v>
      </c>
      <c r="D46" s="12">
        <v>78</v>
      </c>
      <c r="E46" s="1" t="s">
        <v>793</v>
      </c>
      <c r="F46" s="1" t="s">
        <v>1172</v>
      </c>
      <c r="G46" s="1" t="s">
        <v>1177</v>
      </c>
      <c r="H46" s="1" t="s">
        <v>845</v>
      </c>
      <c r="I46" t="s">
        <v>1227</v>
      </c>
      <c r="J46" s="1" t="s">
        <v>1181</v>
      </c>
      <c r="K46" s="1" t="s">
        <v>208</v>
      </c>
      <c r="L46" s="1" t="s">
        <v>137</v>
      </c>
      <c r="M46" s="1" t="s">
        <v>301</v>
      </c>
    </row>
    <row r="47" spans="1:13" x14ac:dyDescent="0.2">
      <c r="A47" s="1" t="s">
        <v>210</v>
      </c>
      <c r="B47" t="s">
        <v>209</v>
      </c>
      <c r="C47" s="1" t="s">
        <v>1171</v>
      </c>
      <c r="D47" s="12">
        <v>78</v>
      </c>
      <c r="E47" s="1" t="s">
        <v>793</v>
      </c>
      <c r="F47" s="1" t="s">
        <v>1172</v>
      </c>
      <c r="G47" s="1" t="s">
        <v>1177</v>
      </c>
      <c r="H47" s="1" t="s">
        <v>845</v>
      </c>
      <c r="I47" t="s">
        <v>1227</v>
      </c>
      <c r="J47" s="1" t="s">
        <v>1181</v>
      </c>
      <c r="K47" s="1" t="s">
        <v>208</v>
      </c>
      <c r="L47" s="1" t="s">
        <v>137</v>
      </c>
      <c r="M47" s="1" t="s">
        <v>301</v>
      </c>
    </row>
    <row r="48" spans="1:13" x14ac:dyDescent="0.2">
      <c r="A48" s="1" t="s">
        <v>206</v>
      </c>
      <c r="B48" t="s">
        <v>207</v>
      </c>
      <c r="C48" s="1" t="s">
        <v>1171</v>
      </c>
      <c r="D48" s="12">
        <v>40</v>
      </c>
      <c r="E48" s="1" t="s">
        <v>793</v>
      </c>
      <c r="F48" s="1" t="s">
        <v>1182</v>
      </c>
      <c r="G48" s="1" t="s">
        <v>1228</v>
      </c>
      <c r="H48" s="1" t="s">
        <v>845</v>
      </c>
      <c r="I48" t="s">
        <v>1229</v>
      </c>
      <c r="J48" s="1" t="s">
        <v>1196</v>
      </c>
      <c r="K48" s="1" t="s">
        <v>16</v>
      </c>
      <c r="L48" s="1" t="s">
        <v>119</v>
      </c>
      <c r="M48" s="1" t="s">
        <v>301</v>
      </c>
    </row>
    <row r="49" spans="1:13" x14ac:dyDescent="0.2">
      <c r="A49" s="1" t="s">
        <v>206</v>
      </c>
      <c r="B49" t="s">
        <v>205</v>
      </c>
      <c r="C49" s="1" t="s">
        <v>1171</v>
      </c>
      <c r="D49" s="12">
        <v>40</v>
      </c>
      <c r="E49" s="1" t="s">
        <v>793</v>
      </c>
      <c r="F49" s="1" t="s">
        <v>1182</v>
      </c>
      <c r="G49" s="1" t="s">
        <v>1228</v>
      </c>
      <c r="H49" s="1" t="s">
        <v>845</v>
      </c>
      <c r="I49" t="s">
        <v>1229</v>
      </c>
      <c r="J49" s="1" t="s">
        <v>1196</v>
      </c>
      <c r="K49" s="1" t="s">
        <v>16</v>
      </c>
      <c r="L49" s="1" t="s">
        <v>119</v>
      </c>
      <c r="M49" s="1" t="s">
        <v>301</v>
      </c>
    </row>
    <row r="50" spans="1:13" x14ac:dyDescent="0.2">
      <c r="A50" s="1" t="s">
        <v>203</v>
      </c>
      <c r="B50" t="s">
        <v>204</v>
      </c>
      <c r="C50" s="1" t="s">
        <v>1171</v>
      </c>
      <c r="D50" s="12">
        <v>42</v>
      </c>
      <c r="E50" s="1" t="s">
        <v>797</v>
      </c>
      <c r="F50" s="1" t="s">
        <v>1182</v>
      </c>
      <c r="G50" s="1" t="s">
        <v>915</v>
      </c>
      <c r="H50" s="1" t="s">
        <v>845</v>
      </c>
      <c r="I50" t="s">
        <v>1230</v>
      </c>
      <c r="J50" s="1" t="s">
        <v>1199</v>
      </c>
      <c r="K50" s="1" t="s">
        <v>99</v>
      </c>
      <c r="L50" s="1" t="s">
        <v>131</v>
      </c>
      <c r="M50" s="1" t="s">
        <v>712</v>
      </c>
    </row>
    <row r="51" spans="1:13" x14ac:dyDescent="0.2">
      <c r="A51" s="1" t="s">
        <v>203</v>
      </c>
      <c r="B51" t="s">
        <v>202</v>
      </c>
      <c r="C51" s="1" t="s">
        <v>1171</v>
      </c>
      <c r="D51" s="12">
        <v>42</v>
      </c>
      <c r="E51" s="1" t="s">
        <v>797</v>
      </c>
      <c r="F51" s="1" t="s">
        <v>1182</v>
      </c>
      <c r="G51" s="1" t="s">
        <v>915</v>
      </c>
      <c r="H51" s="1" t="s">
        <v>845</v>
      </c>
      <c r="I51" t="s">
        <v>1230</v>
      </c>
      <c r="J51" s="1" t="s">
        <v>1199</v>
      </c>
      <c r="K51" s="1" t="s">
        <v>99</v>
      </c>
      <c r="L51" s="1" t="s">
        <v>131</v>
      </c>
      <c r="M51" s="1" t="s">
        <v>712</v>
      </c>
    </row>
    <row r="52" spans="1:13" x14ac:dyDescent="0.2">
      <c r="A52" s="1" t="s">
        <v>200</v>
      </c>
      <c r="B52" t="s">
        <v>201</v>
      </c>
      <c r="C52" s="1" t="s">
        <v>1171</v>
      </c>
      <c r="D52" s="12">
        <v>51</v>
      </c>
      <c r="E52" s="1" t="s">
        <v>797</v>
      </c>
      <c r="F52" s="1" t="s">
        <v>1182</v>
      </c>
      <c r="G52" s="1" t="s">
        <v>853</v>
      </c>
      <c r="H52" s="1" t="s">
        <v>845</v>
      </c>
      <c r="I52" t="s">
        <v>1231</v>
      </c>
      <c r="J52" s="1" t="s">
        <v>1232</v>
      </c>
      <c r="K52" s="1" t="s">
        <v>35</v>
      </c>
      <c r="L52" s="1" t="s">
        <v>120</v>
      </c>
      <c r="M52" s="1" t="s">
        <v>713</v>
      </c>
    </row>
    <row r="53" spans="1:13" x14ac:dyDescent="0.2">
      <c r="A53" s="1" t="s">
        <v>200</v>
      </c>
      <c r="B53" t="s">
        <v>199</v>
      </c>
      <c r="C53" s="1" t="s">
        <v>1171</v>
      </c>
      <c r="D53" s="12">
        <v>51</v>
      </c>
      <c r="E53" s="1" t="s">
        <v>797</v>
      </c>
      <c r="F53" s="1" t="s">
        <v>1182</v>
      </c>
      <c r="G53" s="1" t="s">
        <v>853</v>
      </c>
      <c r="H53" s="1" t="s">
        <v>845</v>
      </c>
      <c r="I53" t="s">
        <v>1231</v>
      </c>
      <c r="J53" s="1" t="s">
        <v>1232</v>
      </c>
      <c r="K53" s="1" t="s">
        <v>35</v>
      </c>
      <c r="L53" s="1" t="s">
        <v>120</v>
      </c>
      <c r="M53" s="1" t="s">
        <v>713</v>
      </c>
    </row>
    <row r="54" spans="1:13" x14ac:dyDescent="0.2">
      <c r="A54" s="1" t="s">
        <v>197</v>
      </c>
      <c r="B54" t="s">
        <v>198</v>
      </c>
      <c r="C54" s="1" t="s">
        <v>1171</v>
      </c>
      <c r="D54" s="12">
        <v>60</v>
      </c>
      <c r="E54" s="1" t="s">
        <v>797</v>
      </c>
      <c r="F54" s="1" t="s">
        <v>1018</v>
      </c>
      <c r="G54" s="1" t="s">
        <v>1177</v>
      </c>
      <c r="H54" s="1" t="s">
        <v>845</v>
      </c>
      <c r="I54" t="s">
        <v>1233</v>
      </c>
      <c r="J54" s="1" t="s">
        <v>1199</v>
      </c>
      <c r="K54" s="1" t="s">
        <v>169</v>
      </c>
      <c r="L54" s="1" t="s">
        <v>134</v>
      </c>
      <c r="M54" s="1" t="s">
        <v>714</v>
      </c>
    </row>
    <row r="55" spans="1:13" x14ac:dyDescent="0.2">
      <c r="A55" s="1" t="s">
        <v>197</v>
      </c>
      <c r="B55" t="s">
        <v>196</v>
      </c>
      <c r="C55" s="1" t="s">
        <v>1171</v>
      </c>
      <c r="D55" s="12">
        <v>60</v>
      </c>
      <c r="E55" s="1" t="s">
        <v>797</v>
      </c>
      <c r="F55" s="1" t="s">
        <v>1018</v>
      </c>
      <c r="G55" s="1" t="s">
        <v>1177</v>
      </c>
      <c r="H55" s="1" t="s">
        <v>845</v>
      </c>
      <c r="I55" t="s">
        <v>1233</v>
      </c>
      <c r="J55" s="1" t="s">
        <v>1199</v>
      </c>
      <c r="K55" s="1" t="s">
        <v>169</v>
      </c>
      <c r="L55" s="1" t="s">
        <v>134</v>
      </c>
      <c r="M55" s="1" t="s">
        <v>714</v>
      </c>
    </row>
    <row r="56" spans="1:13" x14ac:dyDescent="0.2">
      <c r="A56" s="1" t="s">
        <v>194</v>
      </c>
      <c r="B56" t="s">
        <v>195</v>
      </c>
      <c r="C56" s="1" t="s">
        <v>1171</v>
      </c>
      <c r="D56" s="12">
        <v>41</v>
      </c>
      <c r="E56" s="1" t="s">
        <v>793</v>
      </c>
      <c r="F56" s="1" t="s">
        <v>1176</v>
      </c>
      <c r="G56" s="1" t="s">
        <v>1177</v>
      </c>
      <c r="H56" s="1" t="s">
        <v>845</v>
      </c>
      <c r="I56" t="s">
        <v>1234</v>
      </c>
      <c r="J56" s="1" t="s">
        <v>1235</v>
      </c>
      <c r="K56" s="1" t="s">
        <v>36</v>
      </c>
      <c r="L56" s="1" t="s">
        <v>123</v>
      </c>
      <c r="M56" s="1" t="s">
        <v>715</v>
      </c>
    </row>
    <row r="57" spans="1:13" x14ac:dyDescent="0.2">
      <c r="A57" s="1" t="s">
        <v>194</v>
      </c>
      <c r="B57" t="s">
        <v>193</v>
      </c>
      <c r="C57" s="1" t="s">
        <v>1171</v>
      </c>
      <c r="D57" s="12">
        <v>41</v>
      </c>
      <c r="E57" s="1" t="s">
        <v>793</v>
      </c>
      <c r="F57" s="1" t="s">
        <v>1176</v>
      </c>
      <c r="G57" s="1" t="s">
        <v>1177</v>
      </c>
      <c r="H57" s="1" t="s">
        <v>845</v>
      </c>
      <c r="I57" t="s">
        <v>1234</v>
      </c>
      <c r="J57" s="1" t="s">
        <v>1235</v>
      </c>
      <c r="K57" s="1" t="s">
        <v>36</v>
      </c>
      <c r="L57" s="1" t="s">
        <v>123</v>
      </c>
      <c r="M57" s="1" t="s">
        <v>715</v>
      </c>
    </row>
    <row r="58" spans="1:13" x14ac:dyDescent="0.2">
      <c r="A58" s="1" t="s">
        <v>187</v>
      </c>
      <c r="B58" t="s">
        <v>192</v>
      </c>
      <c r="C58" s="1" t="s">
        <v>1171</v>
      </c>
      <c r="D58" s="12">
        <v>25</v>
      </c>
      <c r="E58" s="1" t="s">
        <v>793</v>
      </c>
      <c r="F58" s="1" t="s">
        <v>1172</v>
      </c>
      <c r="G58" s="1" t="s">
        <v>853</v>
      </c>
      <c r="H58" s="1" t="s">
        <v>845</v>
      </c>
      <c r="I58" t="s">
        <v>1236</v>
      </c>
      <c r="J58" s="1" t="s">
        <v>1186</v>
      </c>
      <c r="K58" s="1" t="s">
        <v>35</v>
      </c>
      <c r="L58" s="1" t="s">
        <v>120</v>
      </c>
      <c r="M58" s="1" t="s">
        <v>716</v>
      </c>
    </row>
    <row r="59" spans="1:13" x14ac:dyDescent="0.2">
      <c r="A59" s="1" t="s">
        <v>187</v>
      </c>
      <c r="B59" t="s">
        <v>191</v>
      </c>
      <c r="C59" s="1" t="s">
        <v>1171</v>
      </c>
      <c r="D59" s="12">
        <v>25</v>
      </c>
      <c r="E59" s="1" t="s">
        <v>793</v>
      </c>
      <c r="F59" s="1" t="s">
        <v>1172</v>
      </c>
      <c r="G59" s="1" t="s">
        <v>853</v>
      </c>
      <c r="H59" s="1" t="s">
        <v>845</v>
      </c>
      <c r="I59" t="s">
        <v>1236</v>
      </c>
      <c r="J59" s="1" t="s">
        <v>1186</v>
      </c>
      <c r="K59" s="1" t="s">
        <v>35</v>
      </c>
      <c r="L59" s="1" t="s">
        <v>120</v>
      </c>
      <c r="M59" s="1" t="s">
        <v>716</v>
      </c>
    </row>
    <row r="60" spans="1:13" x14ac:dyDescent="0.2">
      <c r="A60" s="1" t="s">
        <v>187</v>
      </c>
      <c r="B60" t="s">
        <v>190</v>
      </c>
      <c r="C60" s="1" t="s">
        <v>1171</v>
      </c>
      <c r="D60" s="12">
        <v>25</v>
      </c>
      <c r="E60" s="1" t="s">
        <v>793</v>
      </c>
      <c r="F60" s="1" t="s">
        <v>1172</v>
      </c>
      <c r="G60" s="1" t="s">
        <v>853</v>
      </c>
      <c r="H60" s="1" t="s">
        <v>845</v>
      </c>
      <c r="I60" t="s">
        <v>1236</v>
      </c>
      <c r="J60" s="1" t="s">
        <v>1186</v>
      </c>
      <c r="K60" s="1" t="s">
        <v>35</v>
      </c>
      <c r="L60" s="1" t="s">
        <v>120</v>
      </c>
      <c r="M60" s="1" t="s">
        <v>716</v>
      </c>
    </row>
    <row r="61" spans="1:13" x14ac:dyDescent="0.2">
      <c r="A61" s="1" t="s">
        <v>187</v>
      </c>
      <c r="B61" t="s">
        <v>189</v>
      </c>
      <c r="C61" s="1" t="s">
        <v>1171</v>
      </c>
      <c r="D61" s="12">
        <v>25</v>
      </c>
      <c r="E61" s="1" t="s">
        <v>793</v>
      </c>
      <c r="F61" s="1" t="s">
        <v>1172</v>
      </c>
      <c r="G61" s="1" t="s">
        <v>853</v>
      </c>
      <c r="H61" s="1" t="s">
        <v>845</v>
      </c>
      <c r="I61" t="s">
        <v>1236</v>
      </c>
      <c r="J61" s="1" t="s">
        <v>1186</v>
      </c>
      <c r="K61" s="1" t="s">
        <v>35</v>
      </c>
      <c r="L61" s="1" t="s">
        <v>120</v>
      </c>
      <c r="M61" s="1" t="s">
        <v>716</v>
      </c>
    </row>
    <row r="62" spans="1:13" x14ac:dyDescent="0.2">
      <c r="A62" s="1" t="s">
        <v>187</v>
      </c>
      <c r="B62" t="s">
        <v>188</v>
      </c>
      <c r="C62" s="1" t="s">
        <v>1171</v>
      </c>
      <c r="D62" s="12">
        <v>25</v>
      </c>
      <c r="E62" s="1" t="s">
        <v>793</v>
      </c>
      <c r="F62" s="1" t="s">
        <v>1172</v>
      </c>
      <c r="G62" s="1" t="s">
        <v>853</v>
      </c>
      <c r="H62" s="1" t="s">
        <v>845</v>
      </c>
      <c r="I62" t="s">
        <v>1236</v>
      </c>
      <c r="J62" s="1" t="s">
        <v>1186</v>
      </c>
      <c r="K62" s="1" t="s">
        <v>35</v>
      </c>
      <c r="L62" s="1" t="s">
        <v>120</v>
      </c>
      <c r="M62" s="1" t="s">
        <v>716</v>
      </c>
    </row>
    <row r="63" spans="1:13" x14ac:dyDescent="0.2">
      <c r="A63" s="1" t="s">
        <v>187</v>
      </c>
      <c r="B63" t="s">
        <v>186</v>
      </c>
      <c r="C63" s="1" t="s">
        <v>1171</v>
      </c>
      <c r="D63" s="12">
        <v>25</v>
      </c>
      <c r="E63" s="1" t="s">
        <v>793</v>
      </c>
      <c r="F63" s="1" t="s">
        <v>1172</v>
      </c>
      <c r="G63" s="1" t="s">
        <v>853</v>
      </c>
      <c r="H63" s="1" t="s">
        <v>845</v>
      </c>
      <c r="I63" t="s">
        <v>1236</v>
      </c>
      <c r="J63" s="1" t="s">
        <v>1186</v>
      </c>
      <c r="K63" s="1" t="s">
        <v>35</v>
      </c>
      <c r="L63" s="1" t="s">
        <v>120</v>
      </c>
      <c r="M63" s="1" t="s">
        <v>716</v>
      </c>
    </row>
    <row r="64" spans="1:13" x14ac:dyDescent="0.2">
      <c r="A64" s="1" t="s">
        <v>184</v>
      </c>
      <c r="B64" t="s">
        <v>185</v>
      </c>
      <c r="C64" s="1" t="s">
        <v>1171</v>
      </c>
      <c r="D64" s="12">
        <v>19</v>
      </c>
      <c r="E64" s="1" t="s">
        <v>793</v>
      </c>
      <c r="F64" s="1" t="s">
        <v>1172</v>
      </c>
      <c r="G64" s="1" t="s">
        <v>853</v>
      </c>
      <c r="H64" s="1" t="s">
        <v>845</v>
      </c>
      <c r="I64" t="s">
        <v>1237</v>
      </c>
      <c r="J64" s="1" t="s">
        <v>1188</v>
      </c>
      <c r="K64" s="1" t="s">
        <v>35</v>
      </c>
      <c r="L64" s="1" t="s">
        <v>120</v>
      </c>
      <c r="M64" s="1" t="s">
        <v>301</v>
      </c>
    </row>
    <row r="65" spans="1:13" x14ac:dyDescent="0.2">
      <c r="A65" s="1" t="s">
        <v>184</v>
      </c>
      <c r="B65" t="s">
        <v>183</v>
      </c>
      <c r="C65" s="1" t="s">
        <v>1171</v>
      </c>
      <c r="D65" s="12">
        <v>19</v>
      </c>
      <c r="E65" s="1" t="s">
        <v>793</v>
      </c>
      <c r="F65" s="1" t="s">
        <v>1172</v>
      </c>
      <c r="G65" s="1" t="s">
        <v>853</v>
      </c>
      <c r="H65" s="1" t="s">
        <v>845</v>
      </c>
      <c r="I65" t="s">
        <v>1237</v>
      </c>
      <c r="J65" s="1" t="s">
        <v>1188</v>
      </c>
      <c r="K65" s="1" t="s">
        <v>35</v>
      </c>
      <c r="L65" s="1" t="s">
        <v>120</v>
      </c>
      <c r="M65" s="1" t="s">
        <v>301</v>
      </c>
    </row>
    <row r="66" spans="1:13" x14ac:dyDescent="0.2">
      <c r="A66" s="1" t="s">
        <v>181</v>
      </c>
      <c r="B66" t="s">
        <v>182</v>
      </c>
      <c r="C66" s="1" t="s">
        <v>1238</v>
      </c>
      <c r="D66" s="12">
        <v>52</v>
      </c>
      <c r="E66" s="1" t="s">
        <v>793</v>
      </c>
      <c r="F66" s="1" t="s">
        <v>1182</v>
      </c>
      <c r="G66" s="1" t="s">
        <v>838</v>
      </c>
      <c r="H66" s="1" t="s">
        <v>845</v>
      </c>
      <c r="I66" t="s">
        <v>1239</v>
      </c>
      <c r="J66" s="1" t="s">
        <v>1199</v>
      </c>
      <c r="K66" s="1" t="s">
        <v>99</v>
      </c>
      <c r="L66" s="1" t="s">
        <v>131</v>
      </c>
      <c r="M66" s="1" t="s">
        <v>301</v>
      </c>
    </row>
    <row r="67" spans="1:13" x14ac:dyDescent="0.2">
      <c r="A67" s="1" t="s">
        <v>181</v>
      </c>
      <c r="B67" t="s">
        <v>180</v>
      </c>
      <c r="C67" s="1" t="s">
        <v>1238</v>
      </c>
      <c r="D67" s="12">
        <v>52</v>
      </c>
      <c r="E67" s="1" t="s">
        <v>793</v>
      </c>
      <c r="F67" s="1" t="s">
        <v>1182</v>
      </c>
      <c r="G67" s="1" t="s">
        <v>838</v>
      </c>
      <c r="H67" s="1" t="s">
        <v>845</v>
      </c>
      <c r="I67" t="s">
        <v>1239</v>
      </c>
      <c r="J67" s="1" t="s">
        <v>1199</v>
      </c>
      <c r="K67" s="1" t="s">
        <v>99</v>
      </c>
      <c r="L67" s="1" t="s">
        <v>131</v>
      </c>
      <c r="M67" s="1" t="s">
        <v>301</v>
      </c>
    </row>
    <row r="68" spans="1:13" x14ac:dyDescent="0.2">
      <c r="A68" s="1" t="s">
        <v>178</v>
      </c>
      <c r="B68" t="s">
        <v>179</v>
      </c>
      <c r="C68" s="1" t="s">
        <v>1171</v>
      </c>
      <c r="D68" s="12">
        <v>71</v>
      </c>
      <c r="E68" s="1" t="s">
        <v>797</v>
      </c>
      <c r="F68" s="1" t="s">
        <v>1018</v>
      </c>
      <c r="G68" s="1" t="s">
        <v>1177</v>
      </c>
      <c r="H68" s="1" t="s">
        <v>845</v>
      </c>
      <c r="I68" t="s">
        <v>1240</v>
      </c>
      <c r="J68" s="1" t="s">
        <v>1196</v>
      </c>
      <c r="K68" s="1" t="s">
        <v>169</v>
      </c>
      <c r="L68" s="1" t="s">
        <v>134</v>
      </c>
      <c r="M68" s="1" t="s">
        <v>717</v>
      </c>
    </row>
    <row r="69" spans="1:13" x14ac:dyDescent="0.2">
      <c r="A69" s="1" t="s">
        <v>178</v>
      </c>
      <c r="B69" t="s">
        <v>177</v>
      </c>
      <c r="C69" s="1" t="s">
        <v>1171</v>
      </c>
      <c r="D69" s="12">
        <v>71</v>
      </c>
      <c r="E69" s="1" t="s">
        <v>797</v>
      </c>
      <c r="F69" s="1" t="s">
        <v>1018</v>
      </c>
      <c r="G69" s="1" t="s">
        <v>1177</v>
      </c>
      <c r="H69" s="1" t="s">
        <v>845</v>
      </c>
      <c r="I69" t="s">
        <v>1240</v>
      </c>
      <c r="J69" s="1" t="s">
        <v>1196</v>
      </c>
      <c r="K69" s="1" t="s">
        <v>169</v>
      </c>
      <c r="L69" s="1" t="s">
        <v>134</v>
      </c>
      <c r="M69" s="1" t="s">
        <v>717</v>
      </c>
    </row>
    <row r="70" spans="1:13" x14ac:dyDescent="0.2">
      <c r="A70" s="1" t="s">
        <v>175</v>
      </c>
      <c r="B70" t="s">
        <v>176</v>
      </c>
      <c r="C70" s="1" t="s">
        <v>1171</v>
      </c>
      <c r="D70" s="12">
        <v>8</v>
      </c>
      <c r="E70" s="1" t="s">
        <v>797</v>
      </c>
      <c r="F70" s="1" t="s">
        <v>1018</v>
      </c>
      <c r="G70" s="1" t="s">
        <v>1177</v>
      </c>
      <c r="H70" s="1" t="s">
        <v>845</v>
      </c>
      <c r="I70" t="s">
        <v>1241</v>
      </c>
      <c r="J70" s="1" t="s">
        <v>1242</v>
      </c>
      <c r="K70" s="1" t="s">
        <v>173</v>
      </c>
      <c r="L70" s="1" t="s">
        <v>127</v>
      </c>
      <c r="M70" s="1" t="s">
        <v>718</v>
      </c>
    </row>
    <row r="71" spans="1:13" x14ac:dyDescent="0.2">
      <c r="A71" s="1" t="s">
        <v>175</v>
      </c>
      <c r="B71" t="s">
        <v>174</v>
      </c>
      <c r="C71" s="1" t="s">
        <v>1171</v>
      </c>
      <c r="D71" s="12">
        <v>8</v>
      </c>
      <c r="E71" s="1" t="s">
        <v>797</v>
      </c>
      <c r="F71" s="1" t="s">
        <v>1018</v>
      </c>
      <c r="G71" s="1" t="s">
        <v>1177</v>
      </c>
      <c r="H71" s="1" t="s">
        <v>845</v>
      </c>
      <c r="I71" t="s">
        <v>1241</v>
      </c>
      <c r="J71" s="1" t="s">
        <v>1242</v>
      </c>
      <c r="K71" s="1" t="s">
        <v>173</v>
      </c>
      <c r="L71" s="1" t="s">
        <v>127</v>
      </c>
      <c r="M71" s="1" t="s">
        <v>718</v>
      </c>
    </row>
    <row r="72" spans="1:13" x14ac:dyDescent="0.2">
      <c r="A72" s="1" t="s">
        <v>171</v>
      </c>
      <c r="B72" t="s">
        <v>172</v>
      </c>
      <c r="C72" s="1" t="s">
        <v>1171</v>
      </c>
      <c r="D72" s="12">
        <v>48</v>
      </c>
      <c r="E72" s="1" t="s">
        <v>797</v>
      </c>
      <c r="F72" s="1" t="s">
        <v>1018</v>
      </c>
      <c r="G72" s="1" t="s">
        <v>1177</v>
      </c>
      <c r="H72" s="1" t="s">
        <v>845</v>
      </c>
      <c r="I72" t="s">
        <v>1243</v>
      </c>
      <c r="J72" s="1" t="s">
        <v>1244</v>
      </c>
      <c r="K72" s="1" t="s">
        <v>169</v>
      </c>
      <c r="L72" s="1" t="s">
        <v>134</v>
      </c>
      <c r="M72" s="1" t="s">
        <v>719</v>
      </c>
    </row>
    <row r="73" spans="1:13" x14ac:dyDescent="0.2">
      <c r="A73" s="1" t="s">
        <v>171</v>
      </c>
      <c r="B73" t="s">
        <v>170</v>
      </c>
      <c r="C73" s="1" t="s">
        <v>1171</v>
      </c>
      <c r="D73" s="12">
        <v>48</v>
      </c>
      <c r="E73" s="1" t="s">
        <v>797</v>
      </c>
      <c r="F73" s="1" t="s">
        <v>1018</v>
      </c>
      <c r="G73" s="1" t="s">
        <v>1177</v>
      </c>
      <c r="H73" s="1" t="s">
        <v>845</v>
      </c>
      <c r="I73" t="s">
        <v>1243</v>
      </c>
      <c r="J73" s="1" t="s">
        <v>1244</v>
      </c>
      <c r="K73" s="1" t="s">
        <v>169</v>
      </c>
      <c r="L73" s="1" t="s">
        <v>134</v>
      </c>
      <c r="M73" s="1" t="s">
        <v>719</v>
      </c>
    </row>
    <row r="74" spans="1:13" x14ac:dyDescent="0.2">
      <c r="A74" s="1" t="s">
        <v>167</v>
      </c>
      <c r="B74" t="s">
        <v>168</v>
      </c>
      <c r="C74" s="1" t="s">
        <v>1171</v>
      </c>
      <c r="D74" s="12">
        <v>47</v>
      </c>
      <c r="E74" s="1" t="s">
        <v>797</v>
      </c>
      <c r="F74" s="1" t="s">
        <v>1172</v>
      </c>
      <c r="G74" s="1" t="s">
        <v>1245</v>
      </c>
      <c r="H74" s="1" t="s">
        <v>845</v>
      </c>
      <c r="I74" t="s">
        <v>1246</v>
      </c>
      <c r="J74" s="1" t="s">
        <v>1188</v>
      </c>
      <c r="K74" s="1" t="s">
        <v>99</v>
      </c>
      <c r="L74" s="1" t="s">
        <v>131</v>
      </c>
      <c r="M74" s="1" t="s">
        <v>720</v>
      </c>
    </row>
    <row r="75" spans="1:13" x14ac:dyDescent="0.2">
      <c r="A75" s="1" t="s">
        <v>167</v>
      </c>
      <c r="B75" t="s">
        <v>166</v>
      </c>
      <c r="C75" s="1" t="s">
        <v>1171</v>
      </c>
      <c r="D75" s="12">
        <v>47</v>
      </c>
      <c r="E75" s="1" t="s">
        <v>797</v>
      </c>
      <c r="F75" s="1" t="s">
        <v>1172</v>
      </c>
      <c r="G75" s="1" t="s">
        <v>1245</v>
      </c>
      <c r="H75" s="1" t="s">
        <v>845</v>
      </c>
      <c r="I75" t="s">
        <v>1246</v>
      </c>
      <c r="J75" s="1" t="s">
        <v>1188</v>
      </c>
      <c r="K75" s="1" t="s">
        <v>99</v>
      </c>
      <c r="L75" s="1" t="s">
        <v>131</v>
      </c>
      <c r="M75" s="1" t="s">
        <v>720</v>
      </c>
    </row>
    <row r="76" spans="1:13" x14ac:dyDescent="0.2">
      <c r="A76" s="1" t="s">
        <v>165</v>
      </c>
      <c r="B76" t="s">
        <v>164</v>
      </c>
      <c r="C76" s="1" t="s">
        <v>1171</v>
      </c>
      <c r="D76" s="12">
        <v>32</v>
      </c>
      <c r="E76" s="1" t="s">
        <v>797</v>
      </c>
      <c r="F76" s="1" t="s">
        <v>1018</v>
      </c>
      <c r="G76" s="1" t="s">
        <v>991</v>
      </c>
      <c r="H76" s="1" t="s">
        <v>845</v>
      </c>
      <c r="I76" t="s">
        <v>1247</v>
      </c>
      <c r="J76" s="1" t="s">
        <v>1248</v>
      </c>
      <c r="K76" s="1" t="s">
        <v>99</v>
      </c>
      <c r="L76" s="1" t="s">
        <v>131</v>
      </c>
      <c r="M76" s="1" t="s">
        <v>301</v>
      </c>
    </row>
  </sheetData>
  <pageMargins left="0.75" right="0.75" top="1" bottom="1" header="0.5" footer="0.5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0B407-4218-454D-96AA-E28151E937CB}">
  <dimension ref="A1:D49"/>
  <sheetViews>
    <sheetView zoomScale="128" workbookViewId="0">
      <selection activeCell="H16" sqref="H16"/>
    </sheetView>
  </sheetViews>
  <sheetFormatPr baseColWidth="10" defaultRowHeight="16" x14ac:dyDescent="0.2"/>
  <cols>
    <col min="1" max="1" width="11.83203125" customWidth="1"/>
    <col min="2" max="2" width="19.83203125" style="1" customWidth="1"/>
    <col min="3" max="3" width="25.6640625" style="1" customWidth="1"/>
    <col min="4" max="4" width="13.5" style="1" customWidth="1"/>
    <col min="6" max="6" width="11.83203125" customWidth="1"/>
    <col min="7" max="7" width="17" customWidth="1"/>
    <col min="8" max="9" width="19.83203125" customWidth="1"/>
  </cols>
  <sheetData>
    <row r="1" spans="1:4" x14ac:dyDescent="0.2">
      <c r="A1" t="s">
        <v>298</v>
      </c>
      <c r="B1" s="1" t="s">
        <v>296</v>
      </c>
      <c r="C1" s="1" t="s">
        <v>300</v>
      </c>
      <c r="D1"/>
    </row>
    <row r="2" spans="1:4" x14ac:dyDescent="0.2">
      <c r="A2" s="1" t="s">
        <v>294</v>
      </c>
      <c r="B2" s="1" t="s">
        <v>35</v>
      </c>
      <c r="C2" s="1" t="s">
        <v>35</v>
      </c>
      <c r="D2"/>
    </row>
    <row r="3" spans="1:4" x14ac:dyDescent="0.2">
      <c r="A3" s="1" t="s">
        <v>286</v>
      </c>
      <c r="B3" s="1" t="s">
        <v>16</v>
      </c>
      <c r="C3" s="1" t="s">
        <v>16</v>
      </c>
      <c r="D3"/>
    </row>
    <row r="4" spans="1:4" x14ac:dyDescent="0.2">
      <c r="A4" s="1" t="s">
        <v>282</v>
      </c>
      <c r="B4" s="1" t="s">
        <v>169</v>
      </c>
      <c r="C4" s="1" t="s">
        <v>64</v>
      </c>
      <c r="D4"/>
    </row>
    <row r="5" spans="1:4" x14ac:dyDescent="0.2">
      <c r="A5" s="1" t="s">
        <v>280</v>
      </c>
      <c r="B5" s="1" t="s">
        <v>44</v>
      </c>
      <c r="C5" s="1" t="s">
        <v>44</v>
      </c>
      <c r="D5"/>
    </row>
    <row r="6" spans="1:4" x14ac:dyDescent="0.2">
      <c r="A6" s="1" t="s">
        <v>278</v>
      </c>
      <c r="B6" s="1" t="s">
        <v>169</v>
      </c>
      <c r="C6" s="1" t="s">
        <v>61</v>
      </c>
      <c r="D6"/>
    </row>
    <row r="7" spans="1:4" x14ac:dyDescent="0.2">
      <c r="A7" s="1" t="s">
        <v>276</v>
      </c>
      <c r="B7" s="1" t="s">
        <v>169</v>
      </c>
      <c r="C7" s="1" t="s">
        <v>60</v>
      </c>
      <c r="D7"/>
    </row>
    <row r="8" spans="1:4" x14ac:dyDescent="0.2">
      <c r="A8" s="1" t="s">
        <v>274</v>
      </c>
      <c r="B8" s="1" t="s">
        <v>169</v>
      </c>
      <c r="C8" s="1" t="s">
        <v>60</v>
      </c>
      <c r="D8"/>
    </row>
    <row r="9" spans="1:4" x14ac:dyDescent="0.2">
      <c r="A9" s="1" t="s">
        <v>272</v>
      </c>
      <c r="B9" s="1" t="s">
        <v>169</v>
      </c>
      <c r="C9" s="1" t="s">
        <v>61</v>
      </c>
      <c r="D9"/>
    </row>
    <row r="10" spans="1:4" x14ac:dyDescent="0.2">
      <c r="A10" s="1" t="s">
        <v>270</v>
      </c>
      <c r="B10" s="1" t="s">
        <v>169</v>
      </c>
      <c r="C10" s="1" t="s">
        <v>60</v>
      </c>
      <c r="D10"/>
    </row>
    <row r="11" spans="1:4" x14ac:dyDescent="0.2">
      <c r="A11" s="1" t="s">
        <v>268</v>
      </c>
      <c r="B11" s="1" t="s">
        <v>169</v>
      </c>
      <c r="C11" s="1" t="s">
        <v>60</v>
      </c>
      <c r="D11"/>
    </row>
    <row r="12" spans="1:4" x14ac:dyDescent="0.2">
      <c r="A12" s="1" t="s">
        <v>264</v>
      </c>
      <c r="B12" s="1" t="s">
        <v>99</v>
      </c>
      <c r="C12" s="1" t="s">
        <v>98</v>
      </c>
      <c r="D12"/>
    </row>
    <row r="13" spans="1:4" x14ac:dyDescent="0.2">
      <c r="A13" s="1" t="s">
        <v>262</v>
      </c>
      <c r="B13" s="1" t="s">
        <v>99</v>
      </c>
      <c r="C13" s="1" t="s">
        <v>99</v>
      </c>
      <c r="D13"/>
    </row>
    <row r="14" spans="1:4" x14ac:dyDescent="0.2">
      <c r="A14" s="1" t="s">
        <v>226</v>
      </c>
      <c r="B14" s="1" t="s">
        <v>35</v>
      </c>
      <c r="C14" s="1" t="s">
        <v>35</v>
      </c>
      <c r="D14"/>
    </row>
    <row r="15" spans="1:4" x14ac:dyDescent="0.2">
      <c r="A15" s="1" t="s">
        <v>220</v>
      </c>
      <c r="B15" s="1" t="s">
        <v>99</v>
      </c>
      <c r="C15" s="1" t="s">
        <v>98</v>
      </c>
      <c r="D15"/>
    </row>
    <row r="16" spans="1:4" x14ac:dyDescent="0.2">
      <c r="A16" s="1" t="s">
        <v>213</v>
      </c>
      <c r="B16" s="1" t="s">
        <v>35</v>
      </c>
      <c r="C16" s="1" t="s">
        <v>35</v>
      </c>
      <c r="D16"/>
    </row>
    <row r="17" spans="1:4" x14ac:dyDescent="0.2">
      <c r="A17" s="1" t="s">
        <v>210</v>
      </c>
      <c r="B17" s="1" t="s">
        <v>208</v>
      </c>
      <c r="C17" s="1" t="s">
        <v>71</v>
      </c>
      <c r="D17"/>
    </row>
    <row r="18" spans="1:4" x14ac:dyDescent="0.2">
      <c r="A18" s="1" t="s">
        <v>206</v>
      </c>
      <c r="B18" s="1" t="s">
        <v>16</v>
      </c>
      <c r="C18" s="1" t="s">
        <v>299</v>
      </c>
      <c r="D18"/>
    </row>
    <row r="19" spans="1:4" x14ac:dyDescent="0.2">
      <c r="A19" s="1" t="s">
        <v>203</v>
      </c>
      <c r="B19" s="1" t="s">
        <v>99</v>
      </c>
      <c r="C19" s="1" t="s">
        <v>99</v>
      </c>
      <c r="D19"/>
    </row>
    <row r="20" spans="1:4" x14ac:dyDescent="0.2">
      <c r="A20" s="1" t="s">
        <v>200</v>
      </c>
      <c r="B20" s="1" t="s">
        <v>35</v>
      </c>
      <c r="C20" s="1" t="s">
        <v>35</v>
      </c>
      <c r="D20"/>
    </row>
    <row r="21" spans="1:4" x14ac:dyDescent="0.2">
      <c r="A21" s="1" t="s">
        <v>175</v>
      </c>
      <c r="B21" s="1" t="s">
        <v>173</v>
      </c>
      <c r="C21" s="1" t="s">
        <v>42</v>
      </c>
      <c r="D21"/>
    </row>
    <row r="22" spans="1:4" x14ac:dyDescent="0.2">
      <c r="A22" s="1" t="s">
        <v>167</v>
      </c>
      <c r="B22" s="1" t="s">
        <v>99</v>
      </c>
      <c r="C22" s="1" t="s">
        <v>99</v>
      </c>
      <c r="D22"/>
    </row>
    <row r="23" spans="1:4" x14ac:dyDescent="0.2">
      <c r="A23" s="1" t="s">
        <v>165</v>
      </c>
      <c r="B23" s="1" t="s">
        <v>99</v>
      </c>
      <c r="C23" s="1" t="s">
        <v>98</v>
      </c>
      <c r="D23"/>
    </row>
    <row r="24" spans="1:4" x14ac:dyDescent="0.2">
      <c r="A24" s="8"/>
      <c r="B24" s="7"/>
      <c r="C24" s="7"/>
      <c r="D24" s="7"/>
    </row>
    <row r="25" spans="1:4" x14ac:dyDescent="0.2">
      <c r="A25" s="8"/>
      <c r="B25" s="7"/>
      <c r="C25" s="7"/>
      <c r="D25" s="7"/>
    </row>
    <row r="26" spans="1:4" x14ac:dyDescent="0.2">
      <c r="A26" s="8"/>
      <c r="B26" s="7"/>
      <c r="C26" s="7"/>
      <c r="D26" s="7"/>
    </row>
    <row r="27" spans="1:4" x14ac:dyDescent="0.2">
      <c r="A27" s="8"/>
      <c r="B27" s="7"/>
      <c r="C27" s="7"/>
      <c r="D27" s="7"/>
    </row>
    <row r="28" spans="1:4" x14ac:dyDescent="0.2">
      <c r="A28" s="8"/>
      <c r="B28" s="7"/>
      <c r="C28" s="7"/>
      <c r="D28" s="7"/>
    </row>
    <row r="29" spans="1:4" x14ac:dyDescent="0.2">
      <c r="A29" s="8"/>
      <c r="B29" s="7"/>
      <c r="C29" s="7"/>
      <c r="D29" s="7"/>
    </row>
    <row r="30" spans="1:4" x14ac:dyDescent="0.2">
      <c r="A30" s="8"/>
      <c r="B30" s="7"/>
      <c r="C30" s="7"/>
      <c r="D30" s="7"/>
    </row>
    <row r="31" spans="1:4" x14ac:dyDescent="0.2">
      <c r="A31" s="8"/>
      <c r="B31" s="7"/>
      <c r="C31" s="7"/>
      <c r="D31" s="7"/>
    </row>
    <row r="32" spans="1:4" x14ac:dyDescent="0.2">
      <c r="A32" s="8"/>
      <c r="B32" s="7"/>
      <c r="C32" s="7"/>
      <c r="D32" s="7"/>
    </row>
    <row r="33" spans="1:4" x14ac:dyDescent="0.2">
      <c r="A33" s="8"/>
      <c r="B33" s="7"/>
      <c r="C33" s="7"/>
      <c r="D33" s="7"/>
    </row>
    <row r="34" spans="1:4" x14ac:dyDescent="0.2">
      <c r="A34" s="8"/>
      <c r="B34" s="7"/>
      <c r="C34" s="7"/>
      <c r="D34" s="7"/>
    </row>
    <row r="35" spans="1:4" x14ac:dyDescent="0.2">
      <c r="A35" s="8"/>
      <c r="B35" s="7"/>
      <c r="C35" s="7"/>
      <c r="D35" s="7"/>
    </row>
    <row r="36" spans="1:4" x14ac:dyDescent="0.2">
      <c r="A36" s="8"/>
      <c r="B36" s="7"/>
      <c r="C36" s="7"/>
      <c r="D36" s="7"/>
    </row>
    <row r="37" spans="1:4" x14ac:dyDescent="0.2">
      <c r="A37" s="8"/>
      <c r="B37" s="7"/>
      <c r="C37" s="7"/>
      <c r="D37" s="7"/>
    </row>
    <row r="38" spans="1:4" x14ac:dyDescent="0.2">
      <c r="A38" s="8"/>
      <c r="B38" s="7"/>
      <c r="C38" s="7"/>
      <c r="D38" s="7"/>
    </row>
    <row r="39" spans="1:4" x14ac:dyDescent="0.2">
      <c r="A39" s="8"/>
      <c r="B39" s="7"/>
      <c r="C39" s="7"/>
      <c r="D39" s="7"/>
    </row>
    <row r="40" spans="1:4" x14ac:dyDescent="0.2">
      <c r="A40" s="8"/>
      <c r="B40" s="7"/>
      <c r="C40" s="7"/>
      <c r="D40" s="7"/>
    </row>
    <row r="41" spans="1:4" x14ac:dyDescent="0.2">
      <c r="A41" s="8"/>
      <c r="B41" s="7"/>
      <c r="C41" s="7"/>
      <c r="D41" s="7"/>
    </row>
    <row r="42" spans="1:4" x14ac:dyDescent="0.2">
      <c r="A42" s="8"/>
      <c r="B42" s="7"/>
      <c r="C42" s="7"/>
      <c r="D42" s="7"/>
    </row>
    <row r="43" spans="1:4" x14ac:dyDescent="0.2">
      <c r="A43" s="8"/>
      <c r="B43" s="7"/>
      <c r="C43" s="7"/>
      <c r="D43" s="7"/>
    </row>
    <row r="44" spans="1:4" x14ac:dyDescent="0.2">
      <c r="A44" s="8"/>
      <c r="B44" s="7"/>
      <c r="C44" s="7"/>
      <c r="D44" s="7"/>
    </row>
    <row r="45" spans="1:4" x14ac:dyDescent="0.2">
      <c r="A45" s="8"/>
      <c r="B45" s="7"/>
      <c r="C45" s="7"/>
      <c r="D45" s="7"/>
    </row>
    <row r="46" spans="1:4" x14ac:dyDescent="0.2">
      <c r="A46" s="8"/>
      <c r="B46" s="7"/>
      <c r="C46" s="7"/>
      <c r="D46" s="7"/>
    </row>
    <row r="47" spans="1:4" x14ac:dyDescent="0.2">
      <c r="A47" s="8"/>
      <c r="B47" s="7"/>
      <c r="C47" s="7"/>
      <c r="D47" s="7"/>
    </row>
    <row r="48" spans="1:4" x14ac:dyDescent="0.2">
      <c r="A48" s="8"/>
      <c r="B48" s="7"/>
      <c r="C48" s="7"/>
      <c r="D48" s="7"/>
    </row>
    <row r="49" spans="1:4" x14ac:dyDescent="0.2">
      <c r="A49" s="8"/>
      <c r="B49" s="7"/>
      <c r="C49" s="7"/>
      <c r="D49" s="7"/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675C0-384C-3146-9C69-373A84822CC7}">
  <dimension ref="A1:E13"/>
  <sheetViews>
    <sheetView zoomScale="108" zoomScaleNormal="108" workbookViewId="0"/>
  </sheetViews>
  <sheetFormatPr baseColWidth="10" defaultRowHeight="16" x14ac:dyDescent="0.2"/>
  <cols>
    <col min="1" max="1" width="18.5" style="1" customWidth="1"/>
    <col min="2" max="5" width="17.33203125" customWidth="1"/>
  </cols>
  <sheetData>
    <row r="1" spans="1:5" x14ac:dyDescent="0.2">
      <c r="A1" s="1" t="s">
        <v>327</v>
      </c>
      <c r="B1" t="s">
        <v>326</v>
      </c>
      <c r="C1" t="s">
        <v>325</v>
      </c>
      <c r="D1" t="s">
        <v>324</v>
      </c>
      <c r="E1" t="s">
        <v>323</v>
      </c>
    </row>
    <row r="2" spans="1:5" x14ac:dyDescent="0.2">
      <c r="A2" s="1" t="s">
        <v>322</v>
      </c>
      <c r="B2" s="12">
        <v>259</v>
      </c>
      <c r="C2" s="13">
        <v>1504.85</v>
      </c>
      <c r="D2" s="12">
        <v>1316</v>
      </c>
      <c r="E2" s="12">
        <v>3351</v>
      </c>
    </row>
    <row r="3" spans="1:5" x14ac:dyDescent="0.2">
      <c r="A3" s="1" t="s">
        <v>321</v>
      </c>
      <c r="B3" s="12">
        <v>978</v>
      </c>
      <c r="C3" s="13">
        <v>4309.99</v>
      </c>
      <c r="D3" s="12">
        <v>4019</v>
      </c>
      <c r="E3" s="12">
        <v>7841</v>
      </c>
    </row>
    <row r="4" spans="1:5" x14ac:dyDescent="0.2">
      <c r="A4" s="1" t="s">
        <v>320</v>
      </c>
      <c r="B4" s="12">
        <v>1878</v>
      </c>
      <c r="C4" s="13">
        <v>7243.87</v>
      </c>
      <c r="D4" s="12">
        <v>7005</v>
      </c>
      <c r="E4" s="12">
        <v>12487</v>
      </c>
    </row>
    <row r="5" spans="1:5" x14ac:dyDescent="0.2">
      <c r="A5" s="1" t="s">
        <v>319</v>
      </c>
      <c r="B5" s="12">
        <v>5486</v>
      </c>
      <c r="C5" s="13">
        <v>16444.330000000002</v>
      </c>
      <c r="D5" s="12">
        <v>16739</v>
      </c>
      <c r="E5" s="12">
        <v>26278</v>
      </c>
    </row>
    <row r="6" spans="1:5" x14ac:dyDescent="0.2">
      <c r="A6" s="1" t="s">
        <v>318</v>
      </c>
      <c r="B6" s="12">
        <v>8300</v>
      </c>
      <c r="C6" s="13">
        <v>26138.43</v>
      </c>
      <c r="D6" s="12">
        <v>26645</v>
      </c>
      <c r="E6" s="12">
        <v>39570</v>
      </c>
    </row>
    <row r="7" spans="1:5" x14ac:dyDescent="0.2">
      <c r="A7" s="1" t="s">
        <v>317</v>
      </c>
      <c r="B7" s="12">
        <v>10454</v>
      </c>
      <c r="C7" s="13">
        <v>35858.67</v>
      </c>
      <c r="D7" s="12">
        <v>37569</v>
      </c>
      <c r="E7" s="12">
        <v>54872</v>
      </c>
    </row>
    <row r="8" spans="1:5" x14ac:dyDescent="0.2">
      <c r="A8" s="1" t="s">
        <v>316</v>
      </c>
      <c r="B8" s="12">
        <v>21806</v>
      </c>
      <c r="C8" s="13">
        <v>102018.17</v>
      </c>
      <c r="D8" s="12">
        <v>109763</v>
      </c>
      <c r="E8" s="12">
        <v>158951</v>
      </c>
    </row>
    <row r="9" spans="1:5" x14ac:dyDescent="0.2">
      <c r="A9" s="1" t="s">
        <v>315</v>
      </c>
      <c r="B9" s="12">
        <v>30032</v>
      </c>
      <c r="C9" s="13">
        <v>148959.47</v>
      </c>
      <c r="D9" s="12">
        <v>159266</v>
      </c>
      <c r="E9" s="12">
        <v>231675</v>
      </c>
    </row>
    <row r="10" spans="1:5" x14ac:dyDescent="0.2">
      <c r="A10" s="1" t="s">
        <v>314</v>
      </c>
      <c r="B10" s="12">
        <v>47557</v>
      </c>
      <c r="C10" s="13">
        <v>240344.72</v>
      </c>
      <c r="D10" s="12">
        <v>270143</v>
      </c>
      <c r="E10" s="12">
        <v>357674</v>
      </c>
    </row>
    <row r="11" spans="1:5" x14ac:dyDescent="0.2">
      <c r="A11" s="1" t="s">
        <v>313</v>
      </c>
      <c r="B11" s="12">
        <v>52620</v>
      </c>
      <c r="C11" s="13">
        <v>288766.68</v>
      </c>
      <c r="D11" s="12">
        <v>325157</v>
      </c>
      <c r="E11" s="12">
        <v>409683</v>
      </c>
    </row>
    <row r="12" spans="1:5" x14ac:dyDescent="0.2">
      <c r="A12" s="1" t="s">
        <v>312</v>
      </c>
      <c r="B12" s="12">
        <v>52742</v>
      </c>
      <c r="C12" s="13">
        <v>300490.68</v>
      </c>
      <c r="D12" s="12">
        <v>337762</v>
      </c>
      <c r="E12" s="12">
        <v>416632</v>
      </c>
    </row>
    <row r="13" spans="1:5" x14ac:dyDescent="0.2">
      <c r="A13" s="1" t="s">
        <v>311</v>
      </c>
      <c r="B13" s="12">
        <v>52758</v>
      </c>
      <c r="C13" s="13">
        <v>300704.75</v>
      </c>
      <c r="D13" s="12">
        <v>337762</v>
      </c>
      <c r="E13" s="12">
        <v>416891</v>
      </c>
    </row>
  </sheetData>
  <pageMargins left="0.75" right="0.75" top="1" bottom="1" header="0.5" footer="0.5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0AFD-C4B0-9F47-8143-AF9C7B878225}">
  <dimension ref="A1:G76"/>
  <sheetViews>
    <sheetView zoomScale="113" zoomScaleNormal="110" workbookViewId="0">
      <selection activeCell="G2" sqref="G2"/>
    </sheetView>
  </sheetViews>
  <sheetFormatPr baseColWidth="10" defaultRowHeight="16" x14ac:dyDescent="0.2"/>
  <cols>
    <col min="1" max="1" width="11.33203125" style="1" customWidth="1"/>
    <col min="2" max="2" width="43.1640625" customWidth="1"/>
    <col min="3" max="4" width="23.83203125" style="1" customWidth="1"/>
    <col min="5" max="6" width="23.83203125" customWidth="1"/>
    <col min="7" max="7" width="23.83203125" style="1" customWidth="1"/>
    <col min="8" max="14" width="15.5" customWidth="1"/>
  </cols>
  <sheetData>
    <row r="1" spans="1:7" x14ac:dyDescent="0.2">
      <c r="A1" s="1" t="s">
        <v>298</v>
      </c>
      <c r="B1" t="s">
        <v>297</v>
      </c>
      <c r="C1" s="1" t="s">
        <v>306</v>
      </c>
      <c r="D1" s="1" t="s">
        <v>305</v>
      </c>
      <c r="E1" t="s">
        <v>304</v>
      </c>
      <c r="F1" t="s">
        <v>303</v>
      </c>
      <c r="G1" s="1" t="s">
        <v>302</v>
      </c>
    </row>
    <row r="2" spans="1:7" x14ac:dyDescent="0.2">
      <c r="A2" s="1" t="s">
        <v>294</v>
      </c>
      <c r="B2" t="s">
        <v>293</v>
      </c>
      <c r="C2" s="1" t="s">
        <v>35</v>
      </c>
      <c r="D2" s="1" t="s">
        <v>35</v>
      </c>
      <c r="E2" s="3">
        <v>0.77068760798652503</v>
      </c>
      <c r="F2" t="b">
        <f t="shared" ref="F2:F33" si="0">E2&gt;0.6</f>
        <v>1</v>
      </c>
      <c r="G2" s="1" t="b">
        <v>1</v>
      </c>
    </row>
    <row r="3" spans="1:7" x14ac:dyDescent="0.2">
      <c r="A3" s="1" t="s">
        <v>292</v>
      </c>
      <c r="B3" t="s">
        <v>291</v>
      </c>
      <c r="C3" s="1" t="s">
        <v>290</v>
      </c>
      <c r="D3" s="1" t="s">
        <v>62</v>
      </c>
      <c r="E3" s="3">
        <v>0.66292361677004996</v>
      </c>
      <c r="F3" t="b">
        <f t="shared" si="0"/>
        <v>1</v>
      </c>
      <c r="G3" s="1" t="b">
        <v>0</v>
      </c>
    </row>
    <row r="4" spans="1:7" x14ac:dyDescent="0.2">
      <c r="A4" s="1" t="s">
        <v>289</v>
      </c>
      <c r="B4" t="s">
        <v>288</v>
      </c>
      <c r="C4" s="1" t="s">
        <v>287</v>
      </c>
      <c r="D4" s="1" t="s">
        <v>21</v>
      </c>
      <c r="E4" s="3">
        <v>0.99944110831904598</v>
      </c>
      <c r="F4" t="b">
        <f t="shared" si="0"/>
        <v>1</v>
      </c>
      <c r="G4" s="1" t="b">
        <v>1</v>
      </c>
    </row>
    <row r="5" spans="1:7" x14ac:dyDescent="0.2">
      <c r="A5" s="1" t="s">
        <v>286</v>
      </c>
      <c r="B5" t="s">
        <v>285</v>
      </c>
      <c r="C5" s="1" t="s">
        <v>16</v>
      </c>
      <c r="D5" s="1" t="s">
        <v>16</v>
      </c>
      <c r="E5" s="3">
        <v>0.96685548854866299</v>
      </c>
      <c r="F5" t="b">
        <f t="shared" si="0"/>
        <v>1</v>
      </c>
      <c r="G5" s="1" t="b">
        <v>1</v>
      </c>
    </row>
    <row r="6" spans="1:7" x14ac:dyDescent="0.2">
      <c r="A6" s="1" t="s">
        <v>284</v>
      </c>
      <c r="B6" t="s">
        <v>283</v>
      </c>
      <c r="C6" s="1" t="s">
        <v>99</v>
      </c>
      <c r="D6" s="1" t="s">
        <v>99</v>
      </c>
      <c r="E6" s="3">
        <v>0.78381307972858805</v>
      </c>
      <c r="F6" t="b">
        <f t="shared" si="0"/>
        <v>1</v>
      </c>
      <c r="G6" s="1" t="b">
        <v>1</v>
      </c>
    </row>
    <row r="7" spans="1:7" x14ac:dyDescent="0.2">
      <c r="A7" s="1" t="s">
        <v>282</v>
      </c>
      <c r="B7" t="s">
        <v>281</v>
      </c>
      <c r="C7" s="1" t="s">
        <v>169</v>
      </c>
      <c r="D7" s="1" t="s">
        <v>64</v>
      </c>
      <c r="E7" s="3">
        <v>0.69228191839333098</v>
      </c>
      <c r="F7" t="b">
        <f t="shared" si="0"/>
        <v>1</v>
      </c>
      <c r="G7" s="1" t="b">
        <v>1</v>
      </c>
    </row>
    <row r="8" spans="1:7" x14ac:dyDescent="0.2">
      <c r="A8" s="1" t="s">
        <v>280</v>
      </c>
      <c r="B8" t="s">
        <v>279</v>
      </c>
      <c r="C8" s="1" t="s">
        <v>44</v>
      </c>
      <c r="D8" s="1" t="s">
        <v>44</v>
      </c>
      <c r="E8" s="3">
        <v>0.999999999889155</v>
      </c>
      <c r="F8" t="b">
        <f t="shared" si="0"/>
        <v>1</v>
      </c>
      <c r="G8" s="1" t="b">
        <v>1</v>
      </c>
    </row>
    <row r="9" spans="1:7" x14ac:dyDescent="0.2">
      <c r="A9" s="1" t="s">
        <v>278</v>
      </c>
      <c r="B9" t="s">
        <v>277</v>
      </c>
      <c r="C9" s="1" t="s">
        <v>169</v>
      </c>
      <c r="D9" s="1" t="s">
        <v>60</v>
      </c>
      <c r="E9" s="3">
        <v>0.96667888355664</v>
      </c>
      <c r="F9" t="b">
        <f t="shared" si="0"/>
        <v>1</v>
      </c>
      <c r="G9" s="1" t="b">
        <v>1</v>
      </c>
    </row>
    <row r="10" spans="1:7" x14ac:dyDescent="0.2">
      <c r="A10" s="1" t="s">
        <v>276</v>
      </c>
      <c r="B10" t="s">
        <v>275</v>
      </c>
      <c r="C10" s="1" t="s">
        <v>169</v>
      </c>
      <c r="D10" s="1" t="s">
        <v>60</v>
      </c>
      <c r="E10" s="3">
        <v>0.94545709939952904</v>
      </c>
      <c r="F10" t="b">
        <f t="shared" si="0"/>
        <v>1</v>
      </c>
      <c r="G10" s="1" t="b">
        <v>1</v>
      </c>
    </row>
    <row r="11" spans="1:7" x14ac:dyDescent="0.2">
      <c r="A11" s="1" t="s">
        <v>274</v>
      </c>
      <c r="B11" t="s">
        <v>273</v>
      </c>
      <c r="C11" s="1" t="s">
        <v>169</v>
      </c>
      <c r="D11" s="1" t="s">
        <v>60</v>
      </c>
      <c r="E11" s="3">
        <v>0.73098796139855804</v>
      </c>
      <c r="F11" t="b">
        <f t="shared" si="0"/>
        <v>1</v>
      </c>
      <c r="G11" s="1" t="b">
        <v>1</v>
      </c>
    </row>
    <row r="12" spans="1:7" x14ac:dyDescent="0.2">
      <c r="A12" s="1" t="s">
        <v>272</v>
      </c>
      <c r="B12" t="s">
        <v>271</v>
      </c>
      <c r="C12" s="1" t="s">
        <v>169</v>
      </c>
      <c r="D12" s="1" t="s">
        <v>61</v>
      </c>
      <c r="E12" s="3">
        <v>0.30270632981676099</v>
      </c>
      <c r="F12" t="b">
        <f t="shared" si="0"/>
        <v>0</v>
      </c>
      <c r="G12" s="1" t="s">
        <v>301</v>
      </c>
    </row>
    <row r="13" spans="1:7" x14ac:dyDescent="0.2">
      <c r="A13" s="1" t="s">
        <v>270</v>
      </c>
      <c r="B13" t="s">
        <v>269</v>
      </c>
      <c r="C13" s="1" t="s">
        <v>169</v>
      </c>
      <c r="D13" s="1" t="s">
        <v>51</v>
      </c>
      <c r="E13" s="3">
        <v>0.68010258655210598</v>
      </c>
      <c r="F13" t="b">
        <f t="shared" si="0"/>
        <v>1</v>
      </c>
      <c r="G13" s="1" t="b">
        <v>0</v>
      </c>
    </row>
    <row r="14" spans="1:7" x14ac:dyDescent="0.2">
      <c r="A14" s="1" t="s">
        <v>268</v>
      </c>
      <c r="B14" t="s">
        <v>267</v>
      </c>
      <c r="C14" s="1" t="s">
        <v>169</v>
      </c>
      <c r="D14" s="1" t="s">
        <v>60</v>
      </c>
      <c r="E14" s="3">
        <v>0.99578328109505299</v>
      </c>
      <c r="F14" t="b">
        <f t="shared" si="0"/>
        <v>1</v>
      </c>
      <c r="G14" s="1" t="b">
        <v>1</v>
      </c>
    </row>
    <row r="15" spans="1:7" x14ac:dyDescent="0.2">
      <c r="A15" s="1" t="s">
        <v>264</v>
      </c>
      <c r="B15" t="s">
        <v>266</v>
      </c>
      <c r="C15" s="1" t="s">
        <v>99</v>
      </c>
      <c r="D15" s="1" t="s">
        <v>99</v>
      </c>
      <c r="E15" s="3">
        <v>0.83568876634755396</v>
      </c>
      <c r="F15" t="b">
        <f t="shared" si="0"/>
        <v>1</v>
      </c>
      <c r="G15" s="1" t="b">
        <v>1</v>
      </c>
    </row>
    <row r="16" spans="1:7" x14ac:dyDescent="0.2">
      <c r="A16" s="1" t="s">
        <v>264</v>
      </c>
      <c r="B16" t="s">
        <v>265</v>
      </c>
      <c r="C16" s="1" t="s">
        <v>99</v>
      </c>
      <c r="D16" s="1" t="s">
        <v>99</v>
      </c>
      <c r="E16" s="3">
        <v>0.88178383753621603</v>
      </c>
      <c r="F16" t="b">
        <f t="shared" si="0"/>
        <v>1</v>
      </c>
      <c r="G16" s="1" t="b">
        <v>1</v>
      </c>
    </row>
    <row r="17" spans="1:7" x14ac:dyDescent="0.2">
      <c r="A17" s="1" t="s">
        <v>264</v>
      </c>
      <c r="B17" t="s">
        <v>263</v>
      </c>
      <c r="C17" s="1" t="s">
        <v>99</v>
      </c>
      <c r="D17" s="1" t="s">
        <v>99</v>
      </c>
      <c r="E17" s="3">
        <v>0.99417063144313</v>
      </c>
      <c r="F17" t="b">
        <f t="shared" si="0"/>
        <v>1</v>
      </c>
      <c r="G17" s="1" t="b">
        <v>1</v>
      </c>
    </row>
    <row r="18" spans="1:7" x14ac:dyDescent="0.2">
      <c r="A18" s="1" t="s">
        <v>262</v>
      </c>
      <c r="B18" t="s">
        <v>261</v>
      </c>
      <c r="C18" s="1" t="s">
        <v>99</v>
      </c>
      <c r="D18" s="1" t="s">
        <v>99</v>
      </c>
      <c r="E18" s="3">
        <v>0.89998759299873599</v>
      </c>
      <c r="F18" t="b">
        <f t="shared" si="0"/>
        <v>1</v>
      </c>
      <c r="G18" s="1" t="b">
        <v>1</v>
      </c>
    </row>
    <row r="19" spans="1:7" x14ac:dyDescent="0.2">
      <c r="A19" s="1" t="s">
        <v>260</v>
      </c>
      <c r="B19" t="s">
        <v>259</v>
      </c>
      <c r="C19" s="1" t="s">
        <v>35</v>
      </c>
      <c r="D19" s="1" t="s">
        <v>35</v>
      </c>
      <c r="E19" s="3">
        <v>0.98092545544989196</v>
      </c>
      <c r="F19" t="b">
        <f t="shared" si="0"/>
        <v>1</v>
      </c>
      <c r="G19" s="1" t="b">
        <v>1</v>
      </c>
    </row>
    <row r="20" spans="1:7" x14ac:dyDescent="0.2">
      <c r="A20" s="1" t="s">
        <v>258</v>
      </c>
      <c r="B20" t="s">
        <v>257</v>
      </c>
      <c r="C20" s="1" t="s">
        <v>99</v>
      </c>
      <c r="D20" s="1" t="s">
        <v>99</v>
      </c>
      <c r="E20" s="3">
        <v>0.79334961965366102</v>
      </c>
      <c r="F20" t="b">
        <f t="shared" si="0"/>
        <v>1</v>
      </c>
      <c r="G20" s="1" t="b">
        <v>1</v>
      </c>
    </row>
    <row r="21" spans="1:7" x14ac:dyDescent="0.2">
      <c r="A21" s="1" t="s">
        <v>256</v>
      </c>
      <c r="B21" t="s">
        <v>255</v>
      </c>
      <c r="C21" s="1" t="s">
        <v>99</v>
      </c>
      <c r="D21" s="1" t="s">
        <v>99</v>
      </c>
      <c r="E21" s="3">
        <v>0.62434908672350198</v>
      </c>
      <c r="F21" t="b">
        <f t="shared" si="0"/>
        <v>1</v>
      </c>
      <c r="G21" s="1" t="b">
        <v>1</v>
      </c>
    </row>
    <row r="22" spans="1:7" x14ac:dyDescent="0.2">
      <c r="A22" s="1" t="s">
        <v>254</v>
      </c>
      <c r="B22" t="s">
        <v>253</v>
      </c>
      <c r="C22" s="1" t="s">
        <v>99</v>
      </c>
      <c r="D22" s="1" t="s">
        <v>99</v>
      </c>
      <c r="E22" s="3">
        <v>0.92712298457766695</v>
      </c>
      <c r="F22" t="b">
        <f t="shared" si="0"/>
        <v>1</v>
      </c>
      <c r="G22" s="1" t="b">
        <v>1</v>
      </c>
    </row>
    <row r="23" spans="1:7" x14ac:dyDescent="0.2">
      <c r="A23" s="1" t="s">
        <v>252</v>
      </c>
      <c r="B23" t="s">
        <v>251</v>
      </c>
      <c r="C23" s="1" t="s">
        <v>35</v>
      </c>
      <c r="D23" s="1" t="s">
        <v>35</v>
      </c>
      <c r="E23" s="3">
        <v>0.65344986314842302</v>
      </c>
      <c r="F23" t="b">
        <f t="shared" si="0"/>
        <v>1</v>
      </c>
      <c r="G23" s="1" t="b">
        <v>1</v>
      </c>
    </row>
    <row r="24" spans="1:7" x14ac:dyDescent="0.2">
      <c r="A24" s="1" t="s">
        <v>250</v>
      </c>
      <c r="B24" t="s">
        <v>249</v>
      </c>
      <c r="C24" s="1" t="s">
        <v>35</v>
      </c>
      <c r="D24" s="1" t="s">
        <v>35</v>
      </c>
      <c r="E24" s="3">
        <v>0.89594072778094502</v>
      </c>
      <c r="F24" t="b">
        <f t="shared" si="0"/>
        <v>1</v>
      </c>
      <c r="G24" s="1" t="b">
        <v>1</v>
      </c>
    </row>
    <row r="25" spans="1:7" x14ac:dyDescent="0.2">
      <c r="A25" s="1" t="s">
        <v>248</v>
      </c>
      <c r="B25" t="s">
        <v>247</v>
      </c>
      <c r="C25" s="1" t="s">
        <v>99</v>
      </c>
      <c r="D25" s="1" t="s">
        <v>98</v>
      </c>
      <c r="E25" s="3">
        <v>0.66039261832657803</v>
      </c>
      <c r="F25" t="b">
        <f t="shared" si="0"/>
        <v>1</v>
      </c>
      <c r="G25" s="1" t="b">
        <v>1</v>
      </c>
    </row>
    <row r="26" spans="1:7" x14ac:dyDescent="0.2">
      <c r="A26" s="1" t="s">
        <v>245</v>
      </c>
      <c r="B26" t="s">
        <v>246</v>
      </c>
      <c r="C26" s="1" t="s">
        <v>99</v>
      </c>
      <c r="D26" s="1" t="s">
        <v>99</v>
      </c>
      <c r="E26" s="3">
        <v>0.94974720843918703</v>
      </c>
      <c r="F26" t="b">
        <f t="shared" si="0"/>
        <v>1</v>
      </c>
      <c r="G26" s="1" t="b">
        <v>1</v>
      </c>
    </row>
    <row r="27" spans="1:7" x14ac:dyDescent="0.2">
      <c r="A27" s="1" t="s">
        <v>245</v>
      </c>
      <c r="B27" t="s">
        <v>244</v>
      </c>
      <c r="C27" s="1" t="s">
        <v>99</v>
      </c>
      <c r="D27" s="1" t="s">
        <v>99</v>
      </c>
      <c r="E27" s="3">
        <v>0.78396642487805801</v>
      </c>
      <c r="F27" t="b">
        <f t="shared" si="0"/>
        <v>1</v>
      </c>
      <c r="G27" s="1" t="b">
        <v>1</v>
      </c>
    </row>
    <row r="28" spans="1:7" x14ac:dyDescent="0.2">
      <c r="A28" s="1" t="s">
        <v>242</v>
      </c>
      <c r="B28" t="s">
        <v>243</v>
      </c>
      <c r="C28" s="1" t="s">
        <v>35</v>
      </c>
      <c r="D28" s="1" t="s">
        <v>35</v>
      </c>
      <c r="E28" s="3">
        <v>0.98781781885322195</v>
      </c>
      <c r="F28" t="b">
        <f t="shared" si="0"/>
        <v>1</v>
      </c>
      <c r="G28" s="1" t="b">
        <v>1</v>
      </c>
    </row>
    <row r="29" spans="1:7" x14ac:dyDescent="0.2">
      <c r="A29" s="1" t="s">
        <v>242</v>
      </c>
      <c r="B29" t="s">
        <v>241</v>
      </c>
      <c r="C29" s="1" t="s">
        <v>35</v>
      </c>
      <c r="D29" s="1" t="s">
        <v>35</v>
      </c>
      <c r="E29" s="3">
        <v>0.99726370646960705</v>
      </c>
      <c r="F29" t="b">
        <f t="shared" si="0"/>
        <v>1</v>
      </c>
      <c r="G29" s="1" t="b">
        <v>1</v>
      </c>
    </row>
    <row r="30" spans="1:7" x14ac:dyDescent="0.2">
      <c r="A30" s="1" t="s">
        <v>240</v>
      </c>
      <c r="B30" t="s">
        <v>239</v>
      </c>
      <c r="C30" s="1" t="s">
        <v>99</v>
      </c>
      <c r="D30" s="1" t="s">
        <v>99</v>
      </c>
      <c r="E30" s="3">
        <v>0.84035744885239005</v>
      </c>
      <c r="F30" t="b">
        <f t="shared" si="0"/>
        <v>1</v>
      </c>
      <c r="G30" s="1" t="b">
        <v>1</v>
      </c>
    </row>
    <row r="31" spans="1:7" x14ac:dyDescent="0.2">
      <c r="A31" s="1" t="s">
        <v>238</v>
      </c>
      <c r="B31" t="s">
        <v>237</v>
      </c>
      <c r="C31" s="1" t="s">
        <v>35</v>
      </c>
      <c r="D31" s="1" t="s">
        <v>99</v>
      </c>
      <c r="E31" s="3">
        <v>0.54418322928739304</v>
      </c>
      <c r="F31" t="b">
        <f t="shared" si="0"/>
        <v>0</v>
      </c>
      <c r="G31" s="1" t="s">
        <v>301</v>
      </c>
    </row>
    <row r="32" spans="1:7" x14ac:dyDescent="0.2">
      <c r="A32" s="1" t="s">
        <v>236</v>
      </c>
      <c r="B32" s="9" t="s">
        <v>235</v>
      </c>
      <c r="C32" s="1" t="s">
        <v>35</v>
      </c>
      <c r="D32" s="1" t="s">
        <v>35</v>
      </c>
      <c r="E32" s="3">
        <v>0.76236676626106903</v>
      </c>
      <c r="F32" t="b">
        <f t="shared" si="0"/>
        <v>1</v>
      </c>
      <c r="G32" s="1" t="b">
        <v>1</v>
      </c>
    </row>
    <row r="33" spans="1:7" x14ac:dyDescent="0.2">
      <c r="A33" s="1" t="s">
        <v>234</v>
      </c>
      <c r="B33" t="s">
        <v>233</v>
      </c>
      <c r="C33" s="1" t="s">
        <v>99</v>
      </c>
      <c r="D33" s="1" t="s">
        <v>99</v>
      </c>
      <c r="E33" s="3">
        <v>0.99620377541973204</v>
      </c>
      <c r="F33" t="b">
        <f t="shared" si="0"/>
        <v>1</v>
      </c>
      <c r="G33" s="1" t="b">
        <v>1</v>
      </c>
    </row>
    <row r="34" spans="1:7" x14ac:dyDescent="0.2">
      <c r="A34" s="1" t="s">
        <v>232</v>
      </c>
      <c r="B34" t="s">
        <v>231</v>
      </c>
      <c r="C34" s="1" t="s">
        <v>35</v>
      </c>
      <c r="D34" s="1" t="s">
        <v>35</v>
      </c>
      <c r="E34" s="3">
        <v>0.92467217159283699</v>
      </c>
      <c r="F34" t="b">
        <f t="shared" ref="F34:F65" si="1">E34&gt;0.6</f>
        <v>1</v>
      </c>
      <c r="G34" s="1" t="b">
        <v>1</v>
      </c>
    </row>
    <row r="35" spans="1:7" x14ac:dyDescent="0.2">
      <c r="A35" s="1" t="s">
        <v>230</v>
      </c>
      <c r="B35" t="s">
        <v>229</v>
      </c>
      <c r="C35" s="1" t="s">
        <v>99</v>
      </c>
      <c r="D35" s="1" t="s">
        <v>99</v>
      </c>
      <c r="E35" s="3">
        <v>0.98001342640921496</v>
      </c>
      <c r="F35" t="b">
        <f t="shared" si="1"/>
        <v>1</v>
      </c>
      <c r="G35" s="1" t="b">
        <v>1</v>
      </c>
    </row>
    <row r="36" spans="1:7" x14ac:dyDescent="0.2">
      <c r="A36" s="1" t="s">
        <v>228</v>
      </c>
      <c r="B36" t="s">
        <v>227</v>
      </c>
      <c r="C36" s="1" t="s">
        <v>35</v>
      </c>
      <c r="D36" s="1" t="s">
        <v>35</v>
      </c>
      <c r="E36" s="3">
        <v>0.97754552660468796</v>
      </c>
      <c r="F36" t="b">
        <f t="shared" si="1"/>
        <v>1</v>
      </c>
      <c r="G36" s="1" t="b">
        <v>1</v>
      </c>
    </row>
    <row r="37" spans="1:7" x14ac:dyDescent="0.2">
      <c r="A37" s="1" t="s">
        <v>226</v>
      </c>
      <c r="B37" t="s">
        <v>225</v>
      </c>
      <c r="C37" s="1" t="s">
        <v>35</v>
      </c>
      <c r="D37" s="1" t="s">
        <v>35</v>
      </c>
      <c r="E37" s="3">
        <v>0.93385449803307996</v>
      </c>
      <c r="F37" t="b">
        <f t="shared" si="1"/>
        <v>1</v>
      </c>
      <c r="G37" s="1" t="b">
        <v>1</v>
      </c>
    </row>
    <row r="38" spans="1:7" x14ac:dyDescent="0.2">
      <c r="A38" s="1" t="s">
        <v>223</v>
      </c>
      <c r="B38" t="s">
        <v>224</v>
      </c>
      <c r="C38" s="1" t="s">
        <v>99</v>
      </c>
      <c r="D38" s="1" t="s">
        <v>35</v>
      </c>
      <c r="E38" s="3">
        <v>0.82986082669623096</v>
      </c>
      <c r="F38" t="b">
        <f t="shared" si="1"/>
        <v>1</v>
      </c>
      <c r="G38" s="1" t="b">
        <v>0</v>
      </c>
    </row>
    <row r="39" spans="1:7" x14ac:dyDescent="0.2">
      <c r="A39" s="1" t="s">
        <v>223</v>
      </c>
      <c r="B39" t="s">
        <v>222</v>
      </c>
      <c r="C39" s="1" t="s">
        <v>99</v>
      </c>
      <c r="D39" s="1" t="s">
        <v>99</v>
      </c>
      <c r="E39" s="3">
        <v>0.81821770633836299</v>
      </c>
      <c r="F39" t="b">
        <f t="shared" si="1"/>
        <v>1</v>
      </c>
      <c r="G39" s="1" t="b">
        <v>1</v>
      </c>
    </row>
    <row r="40" spans="1:7" x14ac:dyDescent="0.2">
      <c r="A40" s="1" t="s">
        <v>220</v>
      </c>
      <c r="B40" t="s">
        <v>221</v>
      </c>
      <c r="C40" s="1" t="s">
        <v>99</v>
      </c>
      <c r="D40" s="1" t="s">
        <v>99</v>
      </c>
      <c r="E40" s="3">
        <v>0.75734157608956498</v>
      </c>
      <c r="F40" t="b">
        <f t="shared" si="1"/>
        <v>1</v>
      </c>
      <c r="G40" s="1" t="b">
        <v>1</v>
      </c>
    </row>
    <row r="41" spans="1:7" x14ac:dyDescent="0.2">
      <c r="A41" s="1" t="s">
        <v>220</v>
      </c>
      <c r="B41" t="s">
        <v>219</v>
      </c>
      <c r="C41" s="1" t="s">
        <v>99</v>
      </c>
      <c r="D41" s="1" t="s">
        <v>99</v>
      </c>
      <c r="E41" s="3">
        <v>0.88795399984404999</v>
      </c>
      <c r="F41" t="b">
        <f t="shared" si="1"/>
        <v>1</v>
      </c>
      <c r="G41" s="1" t="b">
        <v>1</v>
      </c>
    </row>
    <row r="42" spans="1:7" x14ac:dyDescent="0.2">
      <c r="A42" s="1" t="s">
        <v>218</v>
      </c>
      <c r="B42" t="s">
        <v>217</v>
      </c>
      <c r="C42" s="1" t="s">
        <v>99</v>
      </c>
      <c r="D42" s="1" t="s">
        <v>99</v>
      </c>
      <c r="E42" s="3">
        <v>0.98494811843310504</v>
      </c>
      <c r="F42" t="b">
        <f t="shared" si="1"/>
        <v>1</v>
      </c>
      <c r="G42" s="1" t="b">
        <v>1</v>
      </c>
    </row>
    <row r="43" spans="1:7" x14ac:dyDescent="0.2">
      <c r="A43" s="1" t="s">
        <v>216</v>
      </c>
      <c r="B43" t="s">
        <v>215</v>
      </c>
      <c r="C43" s="1" t="s">
        <v>169</v>
      </c>
      <c r="D43" s="1" t="s">
        <v>98</v>
      </c>
      <c r="E43" s="3">
        <v>0.96080432160052298</v>
      </c>
      <c r="F43" t="b">
        <f t="shared" si="1"/>
        <v>1</v>
      </c>
      <c r="G43" s="1" t="b">
        <v>0</v>
      </c>
    </row>
    <row r="44" spans="1:7" x14ac:dyDescent="0.2">
      <c r="A44" s="1" t="s">
        <v>213</v>
      </c>
      <c r="B44" t="s">
        <v>214</v>
      </c>
      <c r="C44" s="1" t="s">
        <v>35</v>
      </c>
      <c r="D44" s="1" t="s">
        <v>35</v>
      </c>
      <c r="E44" s="3">
        <v>0.96296786493070996</v>
      </c>
      <c r="F44" t="b">
        <f t="shared" si="1"/>
        <v>1</v>
      </c>
      <c r="G44" s="1" t="b">
        <v>1</v>
      </c>
    </row>
    <row r="45" spans="1:7" x14ac:dyDescent="0.2">
      <c r="A45" s="1" t="s">
        <v>213</v>
      </c>
      <c r="B45" t="s">
        <v>212</v>
      </c>
      <c r="C45" s="1" t="s">
        <v>35</v>
      </c>
      <c r="D45" s="1" t="s">
        <v>35</v>
      </c>
      <c r="E45" s="3">
        <v>0.97427994602837298</v>
      </c>
      <c r="F45" t="b">
        <f t="shared" si="1"/>
        <v>1</v>
      </c>
      <c r="G45" s="1" t="b">
        <v>1</v>
      </c>
    </row>
    <row r="46" spans="1:7" x14ac:dyDescent="0.2">
      <c r="A46" s="1" t="s">
        <v>210</v>
      </c>
      <c r="B46" t="s">
        <v>211</v>
      </c>
      <c r="C46" s="1" t="s">
        <v>208</v>
      </c>
      <c r="D46" s="1" t="s">
        <v>71</v>
      </c>
      <c r="E46" s="3">
        <v>0.99692505874358295</v>
      </c>
      <c r="F46" t="b">
        <f t="shared" si="1"/>
        <v>1</v>
      </c>
      <c r="G46" s="1" t="b">
        <v>1</v>
      </c>
    </row>
    <row r="47" spans="1:7" x14ac:dyDescent="0.2">
      <c r="A47" s="1" t="s">
        <v>210</v>
      </c>
      <c r="B47" t="s">
        <v>209</v>
      </c>
      <c r="C47" s="1" t="s">
        <v>208</v>
      </c>
      <c r="D47" s="1" t="s">
        <v>71</v>
      </c>
      <c r="E47" s="3">
        <v>0.99939705558790004</v>
      </c>
      <c r="F47" t="b">
        <f t="shared" si="1"/>
        <v>1</v>
      </c>
      <c r="G47" s="1" t="b">
        <v>1</v>
      </c>
    </row>
    <row r="48" spans="1:7" x14ac:dyDescent="0.2">
      <c r="A48" s="1" t="s">
        <v>206</v>
      </c>
      <c r="B48" t="s">
        <v>207</v>
      </c>
      <c r="C48" s="1" t="s">
        <v>16</v>
      </c>
      <c r="D48" s="1" t="s">
        <v>16</v>
      </c>
      <c r="E48" s="3">
        <v>0.93961704947973301</v>
      </c>
      <c r="F48" t="b">
        <f t="shared" si="1"/>
        <v>1</v>
      </c>
      <c r="G48" s="1" t="b">
        <v>1</v>
      </c>
    </row>
    <row r="49" spans="1:7" x14ac:dyDescent="0.2">
      <c r="A49" s="1" t="s">
        <v>206</v>
      </c>
      <c r="B49" t="s">
        <v>205</v>
      </c>
      <c r="C49" s="1" t="s">
        <v>16</v>
      </c>
      <c r="D49" s="1" t="s">
        <v>16</v>
      </c>
      <c r="E49" s="3">
        <v>0.99627857765871397</v>
      </c>
      <c r="F49" t="b">
        <f t="shared" si="1"/>
        <v>1</v>
      </c>
      <c r="G49" s="1" t="b">
        <v>1</v>
      </c>
    </row>
    <row r="50" spans="1:7" x14ac:dyDescent="0.2">
      <c r="A50" s="1" t="s">
        <v>203</v>
      </c>
      <c r="B50" t="s">
        <v>204</v>
      </c>
      <c r="C50" s="1" t="s">
        <v>99</v>
      </c>
      <c r="D50" s="1" t="s">
        <v>99</v>
      </c>
      <c r="E50" s="3">
        <v>0.92874082653374201</v>
      </c>
      <c r="F50" t="b">
        <f t="shared" si="1"/>
        <v>1</v>
      </c>
      <c r="G50" s="1" t="b">
        <v>1</v>
      </c>
    </row>
    <row r="51" spans="1:7" x14ac:dyDescent="0.2">
      <c r="A51" s="1" t="s">
        <v>203</v>
      </c>
      <c r="B51" t="s">
        <v>202</v>
      </c>
      <c r="C51" s="1" t="s">
        <v>99</v>
      </c>
      <c r="D51" s="1" t="s">
        <v>99</v>
      </c>
      <c r="E51" s="3">
        <v>0.88084335833466398</v>
      </c>
      <c r="F51" t="b">
        <f t="shared" si="1"/>
        <v>1</v>
      </c>
      <c r="G51" s="1" t="b">
        <v>1</v>
      </c>
    </row>
    <row r="52" spans="1:7" x14ac:dyDescent="0.2">
      <c r="A52" s="1" t="s">
        <v>200</v>
      </c>
      <c r="B52" t="s">
        <v>201</v>
      </c>
      <c r="C52" s="1" t="s">
        <v>35</v>
      </c>
      <c r="D52" s="1" t="s">
        <v>35</v>
      </c>
      <c r="E52" s="3">
        <v>0.99368453492936804</v>
      </c>
      <c r="F52" t="b">
        <f t="shared" si="1"/>
        <v>1</v>
      </c>
      <c r="G52" s="1" t="b">
        <v>1</v>
      </c>
    </row>
    <row r="53" spans="1:7" x14ac:dyDescent="0.2">
      <c r="A53" s="1" t="s">
        <v>200</v>
      </c>
      <c r="B53" t="s">
        <v>199</v>
      </c>
      <c r="C53" s="1" t="s">
        <v>35</v>
      </c>
      <c r="D53" s="1" t="s">
        <v>35</v>
      </c>
      <c r="E53" s="3">
        <v>0.99807527354957504</v>
      </c>
      <c r="F53" t="b">
        <f t="shared" si="1"/>
        <v>1</v>
      </c>
      <c r="G53" s="1" t="b">
        <v>1</v>
      </c>
    </row>
    <row r="54" spans="1:7" x14ac:dyDescent="0.2">
      <c r="A54" s="1" t="s">
        <v>197</v>
      </c>
      <c r="B54" t="s">
        <v>198</v>
      </c>
      <c r="C54" s="1" t="s">
        <v>169</v>
      </c>
      <c r="D54" s="1" t="s">
        <v>60</v>
      </c>
      <c r="E54" s="3">
        <v>0.74815913735724804</v>
      </c>
      <c r="F54" t="b">
        <f t="shared" si="1"/>
        <v>1</v>
      </c>
      <c r="G54" s="1" t="b">
        <v>1</v>
      </c>
    </row>
    <row r="55" spans="1:7" x14ac:dyDescent="0.2">
      <c r="A55" s="1" t="s">
        <v>197</v>
      </c>
      <c r="B55" t="s">
        <v>196</v>
      </c>
      <c r="C55" s="1" t="s">
        <v>169</v>
      </c>
      <c r="D55" s="1" t="s">
        <v>60</v>
      </c>
      <c r="E55" s="3">
        <v>0.96764611527227395</v>
      </c>
      <c r="F55" t="b">
        <f t="shared" si="1"/>
        <v>1</v>
      </c>
      <c r="G55" s="1" t="b">
        <v>1</v>
      </c>
    </row>
    <row r="56" spans="1:7" x14ac:dyDescent="0.2">
      <c r="A56" s="1" t="s">
        <v>194</v>
      </c>
      <c r="B56" t="s">
        <v>195</v>
      </c>
      <c r="C56" s="1" t="s">
        <v>36</v>
      </c>
      <c r="D56" s="1" t="s">
        <v>36</v>
      </c>
      <c r="E56" s="3">
        <v>0.99999829262996198</v>
      </c>
      <c r="F56" t="b">
        <f t="shared" si="1"/>
        <v>1</v>
      </c>
      <c r="G56" s="1" t="b">
        <v>1</v>
      </c>
    </row>
    <row r="57" spans="1:7" x14ac:dyDescent="0.2">
      <c r="A57" s="1" t="s">
        <v>194</v>
      </c>
      <c r="B57" t="s">
        <v>193</v>
      </c>
      <c r="C57" s="1" t="s">
        <v>36</v>
      </c>
      <c r="D57" s="1" t="s">
        <v>36</v>
      </c>
      <c r="E57" s="3">
        <v>0.99999977750897195</v>
      </c>
      <c r="F57" t="b">
        <f t="shared" si="1"/>
        <v>1</v>
      </c>
      <c r="G57" s="1" t="b">
        <v>1</v>
      </c>
    </row>
    <row r="58" spans="1:7" x14ac:dyDescent="0.2">
      <c r="A58" s="1" t="s">
        <v>187</v>
      </c>
      <c r="B58" t="s">
        <v>192</v>
      </c>
      <c r="C58" s="1" t="s">
        <v>35</v>
      </c>
      <c r="D58" s="1" t="s">
        <v>35</v>
      </c>
      <c r="E58" s="3">
        <v>0.70643290846705498</v>
      </c>
      <c r="F58" t="b">
        <f t="shared" si="1"/>
        <v>1</v>
      </c>
      <c r="G58" s="1" t="b">
        <v>1</v>
      </c>
    </row>
    <row r="59" spans="1:7" x14ac:dyDescent="0.2">
      <c r="A59" s="1" t="s">
        <v>187</v>
      </c>
      <c r="B59" t="s">
        <v>191</v>
      </c>
      <c r="C59" s="1" t="s">
        <v>35</v>
      </c>
      <c r="D59" s="1" t="s">
        <v>35</v>
      </c>
      <c r="E59" s="3">
        <v>0.79818238850317402</v>
      </c>
      <c r="F59" t="b">
        <f t="shared" si="1"/>
        <v>1</v>
      </c>
      <c r="G59" s="1" t="b">
        <v>1</v>
      </c>
    </row>
    <row r="60" spans="1:7" x14ac:dyDescent="0.2">
      <c r="A60" s="1" t="s">
        <v>187</v>
      </c>
      <c r="B60" t="s">
        <v>190</v>
      </c>
      <c r="C60" s="1" t="s">
        <v>35</v>
      </c>
      <c r="D60" s="1" t="s">
        <v>35</v>
      </c>
      <c r="E60" s="3">
        <v>0.93480121986556197</v>
      </c>
      <c r="F60" t="b">
        <f t="shared" si="1"/>
        <v>1</v>
      </c>
      <c r="G60" s="1" t="b">
        <v>1</v>
      </c>
    </row>
    <row r="61" spans="1:7" x14ac:dyDescent="0.2">
      <c r="A61" s="1" t="s">
        <v>187</v>
      </c>
      <c r="B61" t="s">
        <v>189</v>
      </c>
      <c r="C61" s="1" t="s">
        <v>35</v>
      </c>
      <c r="D61" s="1" t="s">
        <v>35</v>
      </c>
      <c r="E61" s="3">
        <v>0.757381528272003</v>
      </c>
      <c r="F61" t="b">
        <f t="shared" si="1"/>
        <v>1</v>
      </c>
      <c r="G61" s="1" t="b">
        <v>1</v>
      </c>
    </row>
    <row r="62" spans="1:7" x14ac:dyDescent="0.2">
      <c r="A62" s="1" t="s">
        <v>187</v>
      </c>
      <c r="B62" t="s">
        <v>188</v>
      </c>
      <c r="C62" s="1" t="s">
        <v>35</v>
      </c>
      <c r="D62" s="1" t="s">
        <v>35</v>
      </c>
      <c r="E62" s="3">
        <v>0.87148218531798705</v>
      </c>
      <c r="F62" t="b">
        <f t="shared" si="1"/>
        <v>1</v>
      </c>
      <c r="G62" s="1" t="b">
        <v>1</v>
      </c>
    </row>
    <row r="63" spans="1:7" x14ac:dyDescent="0.2">
      <c r="A63" s="1" t="s">
        <v>187</v>
      </c>
      <c r="B63" t="s">
        <v>186</v>
      </c>
      <c r="C63" s="1" t="s">
        <v>35</v>
      </c>
      <c r="D63" s="1" t="s">
        <v>35</v>
      </c>
      <c r="E63" s="3">
        <v>0.85295355353234703</v>
      </c>
      <c r="F63" t="b">
        <f t="shared" si="1"/>
        <v>1</v>
      </c>
      <c r="G63" s="1" t="b">
        <v>1</v>
      </c>
    </row>
    <row r="64" spans="1:7" x14ac:dyDescent="0.2">
      <c r="A64" s="1" t="s">
        <v>184</v>
      </c>
      <c r="B64" t="s">
        <v>185</v>
      </c>
      <c r="C64" s="1" t="s">
        <v>35</v>
      </c>
      <c r="D64" s="1" t="s">
        <v>35</v>
      </c>
      <c r="E64" s="3">
        <v>0.83223427769421998</v>
      </c>
      <c r="F64" t="b">
        <f t="shared" si="1"/>
        <v>1</v>
      </c>
      <c r="G64" s="1" t="b">
        <v>1</v>
      </c>
    </row>
    <row r="65" spans="1:7" x14ac:dyDescent="0.2">
      <c r="A65" s="1" t="s">
        <v>184</v>
      </c>
      <c r="B65" t="s">
        <v>183</v>
      </c>
      <c r="C65" s="1" t="s">
        <v>35</v>
      </c>
      <c r="D65" s="1" t="s">
        <v>35</v>
      </c>
      <c r="E65" s="3">
        <v>0.61479115750172897</v>
      </c>
      <c r="F65" t="b">
        <f t="shared" si="1"/>
        <v>1</v>
      </c>
      <c r="G65" s="1" t="b">
        <v>1</v>
      </c>
    </row>
    <row r="66" spans="1:7" x14ac:dyDescent="0.2">
      <c r="A66" s="1" t="s">
        <v>181</v>
      </c>
      <c r="B66" t="s">
        <v>182</v>
      </c>
      <c r="C66" s="1" t="s">
        <v>99</v>
      </c>
      <c r="D66" s="1" t="s">
        <v>99</v>
      </c>
      <c r="E66" s="3">
        <v>0.91516227235865399</v>
      </c>
      <c r="F66" t="b">
        <f t="shared" ref="F66:F76" si="2">E66&gt;0.6</f>
        <v>1</v>
      </c>
      <c r="G66" s="1" t="b">
        <v>1</v>
      </c>
    </row>
    <row r="67" spans="1:7" x14ac:dyDescent="0.2">
      <c r="A67" s="1" t="s">
        <v>181</v>
      </c>
      <c r="B67" t="s">
        <v>180</v>
      </c>
      <c r="C67" s="1" t="s">
        <v>99</v>
      </c>
      <c r="D67" s="1" t="s">
        <v>99</v>
      </c>
      <c r="E67" s="3">
        <v>0.96843831177440298</v>
      </c>
      <c r="F67" t="b">
        <f t="shared" si="2"/>
        <v>1</v>
      </c>
      <c r="G67" s="1" t="b">
        <v>1</v>
      </c>
    </row>
    <row r="68" spans="1:7" x14ac:dyDescent="0.2">
      <c r="A68" s="1" t="s">
        <v>178</v>
      </c>
      <c r="B68" t="s">
        <v>179</v>
      </c>
      <c r="C68" s="1" t="s">
        <v>169</v>
      </c>
      <c r="D68" s="1" t="s">
        <v>60</v>
      </c>
      <c r="E68" s="3">
        <v>0.83782357765064097</v>
      </c>
      <c r="F68" t="b">
        <f t="shared" si="2"/>
        <v>1</v>
      </c>
      <c r="G68" s="1" t="b">
        <v>1</v>
      </c>
    </row>
    <row r="69" spans="1:7" x14ac:dyDescent="0.2">
      <c r="A69" s="1" t="s">
        <v>178</v>
      </c>
      <c r="B69" t="s">
        <v>177</v>
      </c>
      <c r="C69" s="1" t="s">
        <v>169</v>
      </c>
      <c r="D69" s="1" t="s">
        <v>60</v>
      </c>
      <c r="E69" s="3">
        <v>0.97016609021625499</v>
      </c>
      <c r="F69" t="b">
        <f t="shared" si="2"/>
        <v>1</v>
      </c>
      <c r="G69" s="1" t="b">
        <v>1</v>
      </c>
    </row>
    <row r="70" spans="1:7" x14ac:dyDescent="0.2">
      <c r="A70" s="1" t="s">
        <v>175</v>
      </c>
      <c r="B70" t="s">
        <v>176</v>
      </c>
      <c r="C70" s="1" t="s">
        <v>173</v>
      </c>
      <c r="D70" s="1" t="s">
        <v>42</v>
      </c>
      <c r="E70" s="3">
        <v>0.99999577985225097</v>
      </c>
      <c r="F70" t="b">
        <f t="shared" si="2"/>
        <v>1</v>
      </c>
      <c r="G70" s="1" t="b">
        <v>1</v>
      </c>
    </row>
    <row r="71" spans="1:7" x14ac:dyDescent="0.2">
      <c r="A71" s="1" t="s">
        <v>175</v>
      </c>
      <c r="B71" t="s">
        <v>174</v>
      </c>
      <c r="C71" s="1" t="s">
        <v>173</v>
      </c>
      <c r="D71" s="1" t="s">
        <v>42</v>
      </c>
      <c r="E71" s="3">
        <v>0.99999997291735099</v>
      </c>
      <c r="F71" t="b">
        <f t="shared" si="2"/>
        <v>1</v>
      </c>
      <c r="G71" s="1" t="b">
        <v>1</v>
      </c>
    </row>
    <row r="72" spans="1:7" x14ac:dyDescent="0.2">
      <c r="A72" s="1" t="s">
        <v>171</v>
      </c>
      <c r="B72" t="s">
        <v>172</v>
      </c>
      <c r="C72" s="1" t="s">
        <v>169</v>
      </c>
      <c r="D72" s="1" t="s">
        <v>60</v>
      </c>
      <c r="E72" s="3">
        <v>0.99727995117092905</v>
      </c>
      <c r="F72" t="b">
        <f t="shared" si="2"/>
        <v>1</v>
      </c>
      <c r="G72" s="1" t="b">
        <v>1</v>
      </c>
    </row>
    <row r="73" spans="1:7" x14ac:dyDescent="0.2">
      <c r="A73" s="1" t="s">
        <v>171</v>
      </c>
      <c r="B73" t="s">
        <v>170</v>
      </c>
      <c r="C73" s="1" t="s">
        <v>169</v>
      </c>
      <c r="D73" s="1" t="s">
        <v>60</v>
      </c>
      <c r="E73" s="3">
        <v>0.98381627915099301</v>
      </c>
      <c r="F73" t="b">
        <f t="shared" si="2"/>
        <v>1</v>
      </c>
      <c r="G73" s="1" t="b">
        <v>1</v>
      </c>
    </row>
    <row r="74" spans="1:7" x14ac:dyDescent="0.2">
      <c r="A74" s="1" t="s">
        <v>167</v>
      </c>
      <c r="B74" t="s">
        <v>168</v>
      </c>
      <c r="C74" s="1" t="s">
        <v>99</v>
      </c>
      <c r="D74" s="1" t="s">
        <v>99</v>
      </c>
      <c r="E74" s="3">
        <v>0.83039069123613496</v>
      </c>
      <c r="F74" t="b">
        <f t="shared" si="2"/>
        <v>1</v>
      </c>
      <c r="G74" s="1" t="b">
        <v>1</v>
      </c>
    </row>
    <row r="75" spans="1:7" x14ac:dyDescent="0.2">
      <c r="A75" s="1" t="s">
        <v>167</v>
      </c>
      <c r="B75" t="s">
        <v>166</v>
      </c>
      <c r="C75" s="1" t="s">
        <v>99</v>
      </c>
      <c r="D75" s="1" t="s">
        <v>99</v>
      </c>
      <c r="E75" s="3">
        <v>0.71919553290893101</v>
      </c>
      <c r="F75" t="b">
        <f t="shared" si="2"/>
        <v>1</v>
      </c>
      <c r="G75" s="1" t="b">
        <v>1</v>
      </c>
    </row>
    <row r="76" spans="1:7" x14ac:dyDescent="0.2">
      <c r="A76" s="1" t="s">
        <v>165</v>
      </c>
      <c r="B76" t="s">
        <v>164</v>
      </c>
      <c r="C76" s="1" t="s">
        <v>99</v>
      </c>
      <c r="D76" s="1" t="s">
        <v>99</v>
      </c>
      <c r="E76" s="3">
        <v>0.97821113238799295</v>
      </c>
      <c r="F76" t="b">
        <f t="shared" si="2"/>
        <v>1</v>
      </c>
      <c r="G76" s="1" t="b">
        <v>1</v>
      </c>
    </row>
  </sheetData>
  <conditionalFormatting sqref="G2:G76">
    <cfRule type="containsText" dxfId="28" priority="1" operator="containsText" text="TRUE">
      <formula>NOT(ISERROR(SEARCH("TRUE",G2)))</formula>
    </cfRule>
    <cfRule type="containsText" dxfId="27" priority="2" stopIfTrue="1" operator="containsText" text="FALSE">
      <formula>NOT(ISERROR(SEARCH("FALSE",G2)))</formula>
    </cfRule>
    <cfRule type="cellIs" dxfId="26" priority="3" operator="equal">
      <formula>"NA"</formula>
    </cfRule>
  </conditionalFormatting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D434E-35E1-F640-B4E1-7A5083EAAD9F}">
  <dimension ref="A1:D13"/>
  <sheetViews>
    <sheetView zoomScale="107" zoomScaleNormal="107" workbookViewId="0">
      <selection activeCell="F13" sqref="F13:G13"/>
    </sheetView>
  </sheetViews>
  <sheetFormatPr baseColWidth="10" defaultRowHeight="16" x14ac:dyDescent="0.2"/>
  <cols>
    <col min="1" max="1" width="18.5" style="1" customWidth="1"/>
    <col min="2" max="2" width="19.33203125" customWidth="1"/>
    <col min="3" max="3" width="15.1640625" customWidth="1"/>
    <col min="4" max="4" width="14.1640625" customWidth="1"/>
  </cols>
  <sheetData>
    <row r="1" spans="1:4" x14ac:dyDescent="0.2">
      <c r="A1" s="1" t="s">
        <v>327</v>
      </c>
      <c r="B1" t="s">
        <v>788</v>
      </c>
      <c r="C1" t="s">
        <v>309</v>
      </c>
      <c r="D1" t="s">
        <v>101</v>
      </c>
    </row>
    <row r="2" spans="1:4" x14ac:dyDescent="0.2">
      <c r="A2" s="1" t="s">
        <v>322</v>
      </c>
      <c r="B2" s="2">
        <v>971.73</v>
      </c>
      <c r="C2" s="10">
        <v>0.85333333333333306</v>
      </c>
      <c r="D2" s="3">
        <v>0.890625</v>
      </c>
    </row>
    <row r="3" spans="1:4" x14ac:dyDescent="0.2">
      <c r="A3" s="1" t="s">
        <v>321</v>
      </c>
      <c r="B3" s="2">
        <v>2689.67</v>
      </c>
      <c r="C3" s="10">
        <v>0.88</v>
      </c>
      <c r="D3" s="3">
        <v>0.939393939393939</v>
      </c>
    </row>
    <row r="4" spans="1:4" x14ac:dyDescent="0.2">
      <c r="A4" s="1" t="s">
        <v>320</v>
      </c>
      <c r="B4" s="2">
        <v>4481.7700000000004</v>
      </c>
      <c r="C4" s="10">
        <v>0.97333333333333305</v>
      </c>
      <c r="D4" s="3">
        <v>0.94520547945205502</v>
      </c>
    </row>
    <row r="5" spans="1:4" x14ac:dyDescent="0.2">
      <c r="A5" s="1" t="s">
        <v>319</v>
      </c>
      <c r="B5" s="2">
        <v>10067.91</v>
      </c>
      <c r="C5" s="10">
        <v>0.96</v>
      </c>
      <c r="D5" s="3">
        <v>0.95833333333333304</v>
      </c>
    </row>
    <row r="6" spans="1:4" x14ac:dyDescent="0.2">
      <c r="A6" s="1" t="s">
        <v>318</v>
      </c>
      <c r="B6" s="2">
        <v>15964.56</v>
      </c>
      <c r="C6" s="10">
        <v>0.92</v>
      </c>
      <c r="D6" s="3">
        <v>0.97101449275362295</v>
      </c>
    </row>
    <row r="7" spans="1:4" x14ac:dyDescent="0.2">
      <c r="A7" s="1" t="s">
        <v>317</v>
      </c>
      <c r="B7" s="2">
        <v>21947.84</v>
      </c>
      <c r="C7" s="10">
        <v>0.94666666666666699</v>
      </c>
      <c r="D7" s="3">
        <v>0.95774647887323905</v>
      </c>
    </row>
    <row r="8" spans="1:4" x14ac:dyDescent="0.2">
      <c r="A8" s="1" t="s">
        <v>330</v>
      </c>
      <c r="B8" s="2">
        <v>63905.08</v>
      </c>
      <c r="C8" s="10">
        <v>0.97333333333333305</v>
      </c>
      <c r="D8" s="3">
        <v>0.97260273972602695</v>
      </c>
    </row>
    <row r="9" spans="1:4" x14ac:dyDescent="0.2">
      <c r="A9" s="1" t="s">
        <v>315</v>
      </c>
      <c r="B9" s="2">
        <v>95365.39</v>
      </c>
      <c r="C9" s="10">
        <v>0.97333333333333305</v>
      </c>
      <c r="D9" s="3">
        <v>0.97260273972602695</v>
      </c>
    </row>
    <row r="10" spans="1:4" x14ac:dyDescent="0.2">
      <c r="A10" s="1" t="s">
        <v>314</v>
      </c>
      <c r="B10" s="2">
        <v>162610.85</v>
      </c>
      <c r="C10" s="10">
        <v>0.96</v>
      </c>
      <c r="D10" s="3">
        <v>0.97222222222222199</v>
      </c>
    </row>
    <row r="11" spans="1:4" x14ac:dyDescent="0.2">
      <c r="A11" s="1" t="s">
        <v>329</v>
      </c>
      <c r="B11" s="2">
        <v>205707.27</v>
      </c>
      <c r="C11" s="10">
        <v>0.96</v>
      </c>
      <c r="D11" s="3">
        <v>0.97222222222222199</v>
      </c>
    </row>
    <row r="12" spans="1:4" x14ac:dyDescent="0.2">
      <c r="A12" s="1" t="s">
        <v>312</v>
      </c>
      <c r="B12" s="2">
        <v>218948.67</v>
      </c>
      <c r="C12" s="10">
        <v>0.96</v>
      </c>
      <c r="D12" s="3">
        <v>0.97222222222222199</v>
      </c>
    </row>
    <row r="13" spans="1:4" x14ac:dyDescent="0.2">
      <c r="A13" s="1" t="s">
        <v>328</v>
      </c>
      <c r="B13" s="2">
        <v>219239.88</v>
      </c>
      <c r="C13" s="10">
        <v>0.96</v>
      </c>
      <c r="D13" s="3">
        <v>0.97222222222222199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EF1F8-B937-674F-8F37-DE8B73A09B1C}">
  <dimension ref="A1:M208"/>
  <sheetViews>
    <sheetView workbookViewId="0">
      <selection activeCell="E20" sqref="E20"/>
    </sheetView>
  </sheetViews>
  <sheetFormatPr baseColWidth="10" defaultRowHeight="16" x14ac:dyDescent="0.2"/>
  <cols>
    <col min="1" max="1" width="12.1640625" style="1" customWidth="1"/>
    <col min="3" max="3" width="10.83203125" style="1"/>
    <col min="4" max="4" width="26" style="1" customWidth="1"/>
    <col min="5" max="5" width="34.33203125" style="1" customWidth="1"/>
    <col min="6" max="6" width="14.1640625" customWidth="1"/>
    <col min="7" max="7" width="27.1640625" customWidth="1"/>
    <col min="8" max="8" width="11.6640625" style="1" customWidth="1"/>
    <col min="9" max="9" width="25.1640625" style="1" customWidth="1"/>
    <col min="10" max="10" width="23.83203125" customWidth="1"/>
    <col min="11" max="11" width="25.83203125" customWidth="1"/>
    <col min="12" max="12" width="20.83203125" customWidth="1"/>
  </cols>
  <sheetData>
    <row r="1" spans="1:13" ht="34" x14ac:dyDescent="0.2">
      <c r="A1" s="15" t="s">
        <v>298</v>
      </c>
      <c r="B1" t="s">
        <v>1149</v>
      </c>
      <c r="C1" s="1" t="s">
        <v>1148</v>
      </c>
      <c r="D1" s="15" t="s">
        <v>1147</v>
      </c>
      <c r="E1" s="1" t="s">
        <v>1146</v>
      </c>
      <c r="F1" s="14" t="s">
        <v>1145</v>
      </c>
      <c r="G1" t="s">
        <v>1144</v>
      </c>
      <c r="H1" s="1" t="s">
        <v>1143</v>
      </c>
      <c r="I1" s="15" t="s">
        <v>1150</v>
      </c>
      <c r="J1" s="1" t="s">
        <v>305</v>
      </c>
      <c r="K1" t="s">
        <v>304</v>
      </c>
      <c r="L1" t="s">
        <v>303</v>
      </c>
      <c r="M1" s="1" t="s">
        <v>302</v>
      </c>
    </row>
    <row r="2" spans="1:13" ht="17" x14ac:dyDescent="0.2">
      <c r="A2" s="1" t="s">
        <v>792</v>
      </c>
      <c r="B2" s="12">
        <v>66</v>
      </c>
      <c r="C2" s="1" t="s">
        <v>793</v>
      </c>
      <c r="D2" s="15" t="s">
        <v>162</v>
      </c>
      <c r="E2" s="15" t="s">
        <v>794</v>
      </c>
      <c r="F2" s="13">
        <v>0.55000000000000004</v>
      </c>
      <c r="G2" s="15" t="s">
        <v>795</v>
      </c>
      <c r="H2" s="1" t="s">
        <v>795</v>
      </c>
      <c r="I2" s="1" t="s">
        <v>795</v>
      </c>
      <c r="J2" s="1" t="s">
        <v>162</v>
      </c>
      <c r="K2" s="3">
        <v>0.99997913896868096</v>
      </c>
      <c r="L2" t="b">
        <f>Table115[[#This Row],[MethyLYZR Probability]]&gt;0.6</f>
        <v>1</v>
      </c>
      <c r="M2" s="1" t="b">
        <v>1</v>
      </c>
    </row>
    <row r="3" spans="1:13" ht="17" x14ac:dyDescent="0.2">
      <c r="A3" s="1" t="s">
        <v>796</v>
      </c>
      <c r="B3" s="12">
        <v>60</v>
      </c>
      <c r="C3" s="1" t="s">
        <v>797</v>
      </c>
      <c r="D3" s="15" t="s">
        <v>162</v>
      </c>
      <c r="E3" s="15" t="s">
        <v>798</v>
      </c>
      <c r="F3" s="13">
        <v>0.22</v>
      </c>
      <c r="G3" s="15" t="s">
        <v>795</v>
      </c>
      <c r="H3" s="1" t="s">
        <v>795</v>
      </c>
      <c r="I3" s="1" t="s">
        <v>795</v>
      </c>
      <c r="J3" s="1" t="s">
        <v>49</v>
      </c>
      <c r="K3" s="3">
        <v>0.34653745122188401</v>
      </c>
      <c r="L3" t="b">
        <f>Table115[[#This Row],[MethyLYZR Probability]]&gt;0.6</f>
        <v>0</v>
      </c>
      <c r="M3" s="1" t="s">
        <v>301</v>
      </c>
    </row>
    <row r="4" spans="1:13" ht="17" x14ac:dyDescent="0.2">
      <c r="A4" s="1" t="s">
        <v>799</v>
      </c>
      <c r="B4" s="12">
        <v>81</v>
      </c>
      <c r="C4" s="1" t="s">
        <v>797</v>
      </c>
      <c r="D4" s="15" t="s">
        <v>162</v>
      </c>
      <c r="E4" s="15" t="s">
        <v>794</v>
      </c>
      <c r="F4" s="13">
        <v>0.53</v>
      </c>
      <c r="G4" s="15" t="s">
        <v>795</v>
      </c>
      <c r="H4" s="1" t="s">
        <v>795</v>
      </c>
      <c r="I4" s="1" t="s">
        <v>795</v>
      </c>
      <c r="J4" s="1" t="s">
        <v>163</v>
      </c>
      <c r="K4" s="3">
        <v>0.83200401355623699</v>
      </c>
      <c r="L4" t="b">
        <f>Table115[[#This Row],[MethyLYZR Probability]]&gt;0.6</f>
        <v>1</v>
      </c>
      <c r="M4" s="1" t="b">
        <v>0</v>
      </c>
    </row>
    <row r="5" spans="1:13" ht="34" x14ac:dyDescent="0.2">
      <c r="A5" s="1" t="s">
        <v>800</v>
      </c>
      <c r="B5" s="12">
        <v>41</v>
      </c>
      <c r="C5" s="1" t="s">
        <v>793</v>
      </c>
      <c r="D5" s="15" t="s">
        <v>801</v>
      </c>
      <c r="E5" s="15" t="s">
        <v>802</v>
      </c>
      <c r="F5" s="13">
        <v>0.49</v>
      </c>
      <c r="G5" s="15" t="s">
        <v>795</v>
      </c>
      <c r="H5" s="1" t="s">
        <v>795</v>
      </c>
      <c r="I5" s="1" t="s">
        <v>795</v>
      </c>
      <c r="J5" s="1" t="s">
        <v>82</v>
      </c>
      <c r="K5" s="3">
        <v>0.27717261878698601</v>
      </c>
      <c r="L5" t="b">
        <f>Table115[[#This Row],[MethyLYZR Probability]]&gt;0.6</f>
        <v>0</v>
      </c>
      <c r="M5" s="1" t="s">
        <v>301</v>
      </c>
    </row>
    <row r="6" spans="1:13" ht="34" x14ac:dyDescent="0.2">
      <c r="A6" s="1" t="s">
        <v>803</v>
      </c>
      <c r="B6" s="12">
        <v>63</v>
      </c>
      <c r="C6" s="1" t="s">
        <v>793</v>
      </c>
      <c r="D6" s="15" t="s">
        <v>162</v>
      </c>
      <c r="E6" s="15" t="s">
        <v>804</v>
      </c>
      <c r="F6" s="13">
        <v>0.19</v>
      </c>
      <c r="G6" s="15" t="s">
        <v>795</v>
      </c>
      <c r="H6" s="1" t="s">
        <v>795</v>
      </c>
      <c r="I6" s="1" t="s">
        <v>795</v>
      </c>
      <c r="J6" s="1" t="s">
        <v>82</v>
      </c>
      <c r="K6" s="3">
        <v>0.88633800586283396</v>
      </c>
      <c r="L6" t="b">
        <f>Table115[[#This Row],[MethyLYZR Probability]]&gt;0.6</f>
        <v>1</v>
      </c>
      <c r="M6" s="1" t="b">
        <v>0</v>
      </c>
    </row>
    <row r="7" spans="1:13" ht="17" x14ac:dyDescent="0.2">
      <c r="A7" s="1" t="s">
        <v>805</v>
      </c>
      <c r="B7" s="12">
        <v>40</v>
      </c>
      <c r="C7" s="1" t="s">
        <v>793</v>
      </c>
      <c r="D7" s="15" t="s">
        <v>162</v>
      </c>
      <c r="E7" s="15" t="s">
        <v>806</v>
      </c>
      <c r="F7" s="13">
        <v>0.48</v>
      </c>
      <c r="G7" s="15" t="s">
        <v>795</v>
      </c>
      <c r="H7" s="1" t="s">
        <v>795</v>
      </c>
      <c r="I7" s="1" t="s">
        <v>795</v>
      </c>
      <c r="J7" s="1" t="s">
        <v>162</v>
      </c>
      <c r="K7" s="3">
        <v>0.970983064099747</v>
      </c>
      <c r="L7" t="b">
        <f>Table115[[#This Row],[MethyLYZR Probability]]&gt;0.6</f>
        <v>1</v>
      </c>
      <c r="M7" s="1" t="b">
        <v>1</v>
      </c>
    </row>
    <row r="8" spans="1:13" ht="17" x14ac:dyDescent="0.2">
      <c r="A8" s="1" t="s">
        <v>807</v>
      </c>
      <c r="B8" s="12">
        <v>40</v>
      </c>
      <c r="C8" s="1" t="s">
        <v>793</v>
      </c>
      <c r="D8" s="15" t="s">
        <v>162</v>
      </c>
      <c r="E8" s="15" t="s">
        <v>806</v>
      </c>
      <c r="F8" s="13">
        <v>0.38</v>
      </c>
      <c r="G8" s="15" t="s">
        <v>795</v>
      </c>
      <c r="H8" s="1" t="s">
        <v>795</v>
      </c>
      <c r="I8" s="1" t="s">
        <v>795</v>
      </c>
      <c r="J8" s="1" t="s">
        <v>162</v>
      </c>
      <c r="K8" s="3">
        <v>0.85137290018857104</v>
      </c>
      <c r="L8" t="b">
        <f>Table115[[#This Row],[MethyLYZR Probability]]&gt;0.6</f>
        <v>1</v>
      </c>
      <c r="M8" s="1" t="b">
        <v>1</v>
      </c>
    </row>
    <row r="9" spans="1:13" ht="17" x14ac:dyDescent="0.2">
      <c r="A9" s="1" t="s">
        <v>808</v>
      </c>
      <c r="B9" s="12">
        <v>38</v>
      </c>
      <c r="C9" s="1" t="s">
        <v>793</v>
      </c>
      <c r="D9" s="15" t="s">
        <v>163</v>
      </c>
      <c r="E9" s="15" t="s">
        <v>806</v>
      </c>
      <c r="F9" s="13">
        <v>0.63</v>
      </c>
      <c r="G9" s="15" t="s">
        <v>795</v>
      </c>
      <c r="H9" s="1" t="s">
        <v>795</v>
      </c>
      <c r="I9" s="1" t="s">
        <v>795</v>
      </c>
      <c r="J9" s="1" t="s">
        <v>163</v>
      </c>
      <c r="K9" s="3">
        <v>0.99986799431649198</v>
      </c>
      <c r="L9" t="b">
        <f>Table115[[#This Row],[MethyLYZR Probability]]&gt;0.6</f>
        <v>1</v>
      </c>
      <c r="M9" s="1" t="b">
        <v>1</v>
      </c>
    </row>
    <row r="10" spans="1:13" ht="17" x14ac:dyDescent="0.2">
      <c r="A10" s="1" t="s">
        <v>809</v>
      </c>
      <c r="B10" s="12">
        <v>58</v>
      </c>
      <c r="C10" s="1" t="s">
        <v>797</v>
      </c>
      <c r="D10" s="15" t="s">
        <v>161</v>
      </c>
      <c r="E10" s="15" t="s">
        <v>810</v>
      </c>
      <c r="F10" s="13">
        <v>0.28000000000000003</v>
      </c>
      <c r="G10" s="15" t="s">
        <v>795</v>
      </c>
      <c r="H10" s="1" t="s">
        <v>795</v>
      </c>
      <c r="I10" s="1" t="s">
        <v>795</v>
      </c>
      <c r="J10" s="1" t="s">
        <v>85</v>
      </c>
      <c r="K10" s="3">
        <v>0.93365050063493105</v>
      </c>
      <c r="L10" t="b">
        <f>Table115[[#This Row],[MethyLYZR Probability]]&gt;0.6</f>
        <v>1</v>
      </c>
      <c r="M10" s="1" t="b">
        <v>0</v>
      </c>
    </row>
    <row r="11" spans="1:13" ht="17" x14ac:dyDescent="0.2">
      <c r="A11" s="1" t="s">
        <v>811</v>
      </c>
      <c r="B11" s="12">
        <v>58</v>
      </c>
      <c r="C11" s="1" t="s">
        <v>797</v>
      </c>
      <c r="D11" s="15" t="s">
        <v>161</v>
      </c>
      <c r="E11" s="15" t="s">
        <v>810</v>
      </c>
      <c r="F11" s="13">
        <v>0.2</v>
      </c>
      <c r="G11" s="15" t="s">
        <v>795</v>
      </c>
      <c r="H11" s="1" t="s">
        <v>795</v>
      </c>
      <c r="I11" s="1" t="s">
        <v>795</v>
      </c>
      <c r="J11" s="1" t="s">
        <v>85</v>
      </c>
      <c r="K11" s="3">
        <v>0.99264247544341</v>
      </c>
      <c r="L11" t="b">
        <f>Table115[[#This Row],[MethyLYZR Probability]]&gt;0.6</f>
        <v>1</v>
      </c>
      <c r="M11" s="1" t="b">
        <v>0</v>
      </c>
    </row>
    <row r="12" spans="1:13" ht="34" x14ac:dyDescent="0.2">
      <c r="A12" s="1" t="s">
        <v>812</v>
      </c>
      <c r="B12" s="12">
        <v>64</v>
      </c>
      <c r="C12" s="1" t="s">
        <v>793</v>
      </c>
      <c r="D12" s="15" t="s">
        <v>163</v>
      </c>
      <c r="E12" s="15" t="s">
        <v>813</v>
      </c>
      <c r="F12" s="13">
        <v>0.5</v>
      </c>
      <c r="G12" s="15" t="s">
        <v>795</v>
      </c>
      <c r="H12" s="1" t="s">
        <v>795</v>
      </c>
      <c r="I12" s="1" t="s">
        <v>795</v>
      </c>
      <c r="J12" s="1" t="s">
        <v>163</v>
      </c>
      <c r="K12" s="3">
        <v>0.999999893896933</v>
      </c>
      <c r="L12" t="b">
        <f>Table115[[#This Row],[MethyLYZR Probability]]&gt;0.6</f>
        <v>1</v>
      </c>
      <c r="M12" s="1" t="b">
        <v>1</v>
      </c>
    </row>
    <row r="13" spans="1:13" ht="34" x14ac:dyDescent="0.2">
      <c r="A13" s="1" t="s">
        <v>814</v>
      </c>
      <c r="B13" s="12">
        <v>64</v>
      </c>
      <c r="C13" s="1" t="s">
        <v>793</v>
      </c>
      <c r="D13" s="15" t="s">
        <v>163</v>
      </c>
      <c r="E13" s="15" t="s">
        <v>813</v>
      </c>
      <c r="F13" s="13">
        <v>0.56000000000000005</v>
      </c>
      <c r="G13" s="15" t="s">
        <v>795</v>
      </c>
      <c r="H13" s="1" t="s">
        <v>795</v>
      </c>
      <c r="I13" s="1" t="s">
        <v>795</v>
      </c>
      <c r="J13" s="1" t="s">
        <v>163</v>
      </c>
      <c r="K13" s="3">
        <v>0.99999999990711796</v>
      </c>
      <c r="L13" t="b">
        <f>Table115[[#This Row],[MethyLYZR Probability]]&gt;0.6</f>
        <v>1</v>
      </c>
      <c r="M13" s="1" t="b">
        <v>1</v>
      </c>
    </row>
    <row r="14" spans="1:13" ht="17" x14ac:dyDescent="0.2">
      <c r="A14" s="1" t="s">
        <v>815</v>
      </c>
      <c r="B14" s="12">
        <v>59</v>
      </c>
      <c r="C14" s="1" t="s">
        <v>793</v>
      </c>
      <c r="D14" s="15" t="s">
        <v>816</v>
      </c>
      <c r="E14" s="15" t="s">
        <v>806</v>
      </c>
      <c r="F14" s="13">
        <v>0.56000000000000005</v>
      </c>
      <c r="G14" s="15" t="s">
        <v>795</v>
      </c>
      <c r="H14" s="1" t="s">
        <v>795</v>
      </c>
      <c r="I14" s="1" t="s">
        <v>795</v>
      </c>
      <c r="J14" s="1" t="s">
        <v>162</v>
      </c>
      <c r="K14" s="3">
        <v>0.99995569671712703</v>
      </c>
      <c r="L14" t="b">
        <f>Table115[[#This Row],[MethyLYZR Probability]]&gt;0.6</f>
        <v>1</v>
      </c>
      <c r="M14" s="1" t="b">
        <v>0</v>
      </c>
    </row>
    <row r="15" spans="1:13" ht="17" x14ac:dyDescent="0.2">
      <c r="A15" s="1" t="s">
        <v>817</v>
      </c>
      <c r="B15" s="12">
        <v>65</v>
      </c>
      <c r="C15" s="1" t="s">
        <v>797</v>
      </c>
      <c r="D15" s="15" t="s">
        <v>162</v>
      </c>
      <c r="E15" s="15" t="s">
        <v>806</v>
      </c>
      <c r="F15" s="13">
        <v>0.54</v>
      </c>
      <c r="G15" s="15" t="s">
        <v>795</v>
      </c>
      <c r="H15" s="1" t="s">
        <v>795</v>
      </c>
      <c r="I15" s="1" t="s">
        <v>795</v>
      </c>
      <c r="J15" s="1" t="s">
        <v>162</v>
      </c>
      <c r="K15" s="3">
        <v>0.55926026257318495</v>
      </c>
      <c r="L15" t="b">
        <f>Table115[[#This Row],[MethyLYZR Probability]]&gt;0.6</f>
        <v>0</v>
      </c>
      <c r="M15" s="1" t="s">
        <v>301</v>
      </c>
    </row>
    <row r="16" spans="1:13" ht="17" x14ac:dyDescent="0.2">
      <c r="A16" s="1" t="s">
        <v>818</v>
      </c>
      <c r="B16" s="12">
        <v>65</v>
      </c>
      <c r="C16" s="1" t="s">
        <v>797</v>
      </c>
      <c r="D16" s="15" t="s">
        <v>162</v>
      </c>
      <c r="E16" s="15" t="s">
        <v>806</v>
      </c>
      <c r="F16" s="13">
        <v>0.52</v>
      </c>
      <c r="G16" s="15" t="s">
        <v>795</v>
      </c>
      <c r="H16" s="1" t="s">
        <v>795</v>
      </c>
      <c r="I16" s="1" t="s">
        <v>795</v>
      </c>
      <c r="J16" s="1" t="s">
        <v>162</v>
      </c>
      <c r="K16" s="3">
        <v>0.97021096664959205</v>
      </c>
      <c r="L16" t="b">
        <f>Table115[[#This Row],[MethyLYZR Probability]]&gt;0.6</f>
        <v>1</v>
      </c>
      <c r="M16" s="1" t="b">
        <v>1</v>
      </c>
    </row>
    <row r="17" spans="1:13" ht="34" x14ac:dyDescent="0.2">
      <c r="A17" s="1" t="s">
        <v>819</v>
      </c>
      <c r="B17" s="12">
        <v>58</v>
      </c>
      <c r="C17" s="1" t="s">
        <v>793</v>
      </c>
      <c r="D17" s="15" t="s">
        <v>161</v>
      </c>
      <c r="E17" s="15" t="s">
        <v>820</v>
      </c>
      <c r="F17" s="13">
        <v>0.88</v>
      </c>
      <c r="G17" s="15" t="s">
        <v>795</v>
      </c>
      <c r="H17" s="1" t="s">
        <v>795</v>
      </c>
      <c r="I17" s="1" t="s">
        <v>795</v>
      </c>
      <c r="J17" s="1" t="s">
        <v>161</v>
      </c>
      <c r="K17" s="3">
        <v>0.99935369096403703</v>
      </c>
      <c r="L17" t="b">
        <f>Table115[[#This Row],[MethyLYZR Probability]]&gt;0.6</f>
        <v>1</v>
      </c>
      <c r="M17" s="1" t="b">
        <v>1</v>
      </c>
    </row>
    <row r="18" spans="1:13" ht="17" x14ac:dyDescent="0.2">
      <c r="A18" s="1" t="s">
        <v>821</v>
      </c>
      <c r="B18" s="12">
        <v>62</v>
      </c>
      <c r="C18" s="1" t="s">
        <v>797</v>
      </c>
      <c r="D18" s="15" t="s">
        <v>162</v>
      </c>
      <c r="E18" s="15" t="s">
        <v>794</v>
      </c>
      <c r="F18" s="13">
        <v>0.26</v>
      </c>
      <c r="G18" s="15" t="s">
        <v>795</v>
      </c>
      <c r="H18" s="1" t="s">
        <v>795</v>
      </c>
      <c r="I18" s="1" t="s">
        <v>795</v>
      </c>
      <c r="J18" s="1" t="s">
        <v>162</v>
      </c>
      <c r="K18" s="3">
        <v>0.33374553775996102</v>
      </c>
      <c r="L18" t="b">
        <f>Table115[[#This Row],[MethyLYZR Probability]]&gt;0.6</f>
        <v>0</v>
      </c>
      <c r="M18" s="1" t="s">
        <v>301</v>
      </c>
    </row>
    <row r="19" spans="1:13" ht="51" x14ac:dyDescent="0.2">
      <c r="A19" s="1" t="s">
        <v>822</v>
      </c>
      <c r="B19" s="12">
        <v>49</v>
      </c>
      <c r="C19" s="1" t="s">
        <v>793</v>
      </c>
      <c r="D19" s="15" t="s">
        <v>816</v>
      </c>
      <c r="E19" s="15" t="s">
        <v>823</v>
      </c>
      <c r="F19" s="13">
        <v>0.43</v>
      </c>
      <c r="G19" s="15" t="s">
        <v>795</v>
      </c>
      <c r="H19" s="1" t="s">
        <v>795</v>
      </c>
      <c r="I19" s="1" t="s">
        <v>795</v>
      </c>
      <c r="J19" s="1" t="s">
        <v>22</v>
      </c>
      <c r="K19" s="3">
        <v>0.99999386003069102</v>
      </c>
      <c r="L19" t="b">
        <f>Table115[[#This Row],[MethyLYZR Probability]]&gt;0.6</f>
        <v>1</v>
      </c>
      <c r="M19" s="1" t="b">
        <v>0</v>
      </c>
    </row>
    <row r="20" spans="1:13" ht="51" x14ac:dyDescent="0.2">
      <c r="A20" s="1" t="s">
        <v>824</v>
      </c>
      <c r="B20" s="12">
        <v>49</v>
      </c>
      <c r="C20" s="1" t="s">
        <v>793</v>
      </c>
      <c r="D20" s="15" t="s">
        <v>816</v>
      </c>
      <c r="E20" s="15" t="s">
        <v>823</v>
      </c>
      <c r="F20" s="13">
        <v>0.44</v>
      </c>
      <c r="G20" s="15" t="s">
        <v>795</v>
      </c>
      <c r="H20" s="1" t="s">
        <v>795</v>
      </c>
      <c r="I20" s="1" t="s">
        <v>795</v>
      </c>
      <c r="J20" s="1" t="s">
        <v>22</v>
      </c>
      <c r="K20" s="3">
        <v>0.99987164522540195</v>
      </c>
      <c r="L20" t="b">
        <f>Table115[[#This Row],[MethyLYZR Probability]]&gt;0.6</f>
        <v>1</v>
      </c>
      <c r="M20" s="1" t="b">
        <v>0</v>
      </c>
    </row>
    <row r="21" spans="1:13" ht="34" x14ac:dyDescent="0.2">
      <c r="A21" s="1" t="s">
        <v>825</v>
      </c>
      <c r="B21" s="12">
        <v>63</v>
      </c>
      <c r="C21" s="1" t="s">
        <v>793</v>
      </c>
      <c r="D21" s="15" t="s">
        <v>162</v>
      </c>
      <c r="E21" s="15" t="s">
        <v>826</v>
      </c>
      <c r="F21" s="13">
        <v>0.38</v>
      </c>
      <c r="G21" s="15" t="s">
        <v>795</v>
      </c>
      <c r="H21" s="1" t="s">
        <v>795</v>
      </c>
      <c r="I21" s="1" t="s">
        <v>795</v>
      </c>
      <c r="J21" s="1" t="s">
        <v>82</v>
      </c>
      <c r="K21" s="3">
        <v>0.55464880397684602</v>
      </c>
      <c r="L21" t="b">
        <f>Table115[[#This Row],[MethyLYZR Probability]]&gt;0.6</f>
        <v>0</v>
      </c>
      <c r="M21" s="1" t="s">
        <v>301</v>
      </c>
    </row>
    <row r="22" spans="1:13" ht="17" x14ac:dyDescent="0.2">
      <c r="A22" s="1" t="s">
        <v>827</v>
      </c>
      <c r="B22" s="12">
        <v>54</v>
      </c>
      <c r="C22" s="1" t="s">
        <v>793</v>
      </c>
      <c r="D22" s="15" t="s">
        <v>163</v>
      </c>
      <c r="E22" s="15" t="s">
        <v>828</v>
      </c>
      <c r="F22" s="13">
        <v>0.52</v>
      </c>
      <c r="G22" s="15" t="s">
        <v>795</v>
      </c>
      <c r="H22" s="1" t="s">
        <v>795</v>
      </c>
      <c r="I22" s="1" t="s">
        <v>795</v>
      </c>
      <c r="J22" s="1" t="s">
        <v>163</v>
      </c>
      <c r="K22" s="3">
        <v>0.99987534533283695</v>
      </c>
      <c r="L22" t="b">
        <f>Table115[[#This Row],[MethyLYZR Probability]]&gt;0.6</f>
        <v>1</v>
      </c>
      <c r="M22" s="1" t="b">
        <v>1</v>
      </c>
    </row>
    <row r="23" spans="1:13" ht="17" x14ac:dyDescent="0.2">
      <c r="A23" s="1" t="s">
        <v>829</v>
      </c>
      <c r="B23" s="12">
        <v>68</v>
      </c>
      <c r="C23" s="1" t="s">
        <v>797</v>
      </c>
      <c r="D23" s="15" t="s">
        <v>162</v>
      </c>
      <c r="E23" s="15" t="s">
        <v>806</v>
      </c>
      <c r="F23" s="13">
        <v>0.59</v>
      </c>
      <c r="G23" s="15" t="s">
        <v>795</v>
      </c>
      <c r="H23" s="1" t="s">
        <v>795</v>
      </c>
      <c r="I23" s="1" t="s">
        <v>795</v>
      </c>
      <c r="J23" s="1" t="s">
        <v>22</v>
      </c>
      <c r="K23" s="3">
        <v>0.99971210397219501</v>
      </c>
      <c r="L23" t="b">
        <f>Table115[[#This Row],[MethyLYZR Probability]]&gt;0.6</f>
        <v>1</v>
      </c>
      <c r="M23" s="1" t="b">
        <v>0</v>
      </c>
    </row>
    <row r="24" spans="1:13" ht="17" x14ac:dyDescent="0.2">
      <c r="A24" s="1" t="s">
        <v>830</v>
      </c>
      <c r="B24" s="12">
        <v>68</v>
      </c>
      <c r="C24" s="1" t="s">
        <v>797</v>
      </c>
      <c r="D24" s="15" t="s">
        <v>162</v>
      </c>
      <c r="E24" s="15" t="s">
        <v>806</v>
      </c>
      <c r="F24" s="13">
        <v>0.57999999999999996</v>
      </c>
      <c r="G24" s="15" t="s">
        <v>795</v>
      </c>
      <c r="H24" s="1" t="s">
        <v>795</v>
      </c>
      <c r="I24" s="1" t="s">
        <v>795</v>
      </c>
      <c r="J24" s="1" t="s">
        <v>22</v>
      </c>
      <c r="K24" s="3">
        <v>0.99995763356427503</v>
      </c>
      <c r="L24" t="b">
        <f>Table115[[#This Row],[MethyLYZR Probability]]&gt;0.6</f>
        <v>1</v>
      </c>
      <c r="M24" s="1" t="b">
        <v>0</v>
      </c>
    </row>
    <row r="25" spans="1:13" ht="17" x14ac:dyDescent="0.2">
      <c r="A25" s="1" t="s">
        <v>831</v>
      </c>
      <c r="B25" s="12">
        <v>69</v>
      </c>
      <c r="C25" s="1" t="s">
        <v>793</v>
      </c>
      <c r="D25" s="15" t="s">
        <v>162</v>
      </c>
      <c r="E25" s="15" t="s">
        <v>832</v>
      </c>
      <c r="F25" s="13">
        <v>0.37</v>
      </c>
      <c r="G25" s="15" t="s">
        <v>795</v>
      </c>
      <c r="H25" s="1" t="s">
        <v>795</v>
      </c>
      <c r="I25" s="1" t="s">
        <v>795</v>
      </c>
      <c r="J25" s="1" t="s">
        <v>161</v>
      </c>
      <c r="K25" s="3">
        <v>0.91894671071124101</v>
      </c>
      <c r="L25" t="b">
        <f>Table115[[#This Row],[MethyLYZR Probability]]&gt;0.6</f>
        <v>1</v>
      </c>
      <c r="M25" s="1" t="b">
        <v>0</v>
      </c>
    </row>
    <row r="26" spans="1:13" ht="17" x14ac:dyDescent="0.2">
      <c r="A26" s="1" t="s">
        <v>833</v>
      </c>
      <c r="B26" s="12">
        <v>62</v>
      </c>
      <c r="C26" s="1" t="s">
        <v>797</v>
      </c>
      <c r="D26" s="15" t="s">
        <v>161</v>
      </c>
      <c r="E26" s="15" t="s">
        <v>832</v>
      </c>
      <c r="F26" s="13">
        <v>0.41</v>
      </c>
      <c r="G26" s="15" t="s">
        <v>795</v>
      </c>
      <c r="H26" s="1" t="s">
        <v>795</v>
      </c>
      <c r="I26" s="1" t="s">
        <v>795</v>
      </c>
      <c r="J26" s="1" t="s">
        <v>161</v>
      </c>
      <c r="K26" s="3">
        <v>0.99497605043707205</v>
      </c>
      <c r="L26" t="b">
        <f>Table115[[#This Row],[MethyLYZR Probability]]&gt;0.6</f>
        <v>1</v>
      </c>
      <c r="M26" s="1" t="b">
        <v>1</v>
      </c>
    </row>
    <row r="27" spans="1:13" ht="17" x14ac:dyDescent="0.2">
      <c r="A27" s="1" t="s">
        <v>834</v>
      </c>
      <c r="B27" s="12">
        <v>58</v>
      </c>
      <c r="C27" s="1" t="s">
        <v>793</v>
      </c>
      <c r="D27" s="15" t="s">
        <v>163</v>
      </c>
      <c r="E27" s="15" t="s">
        <v>806</v>
      </c>
      <c r="F27" s="13">
        <v>0.38</v>
      </c>
      <c r="G27" s="15" t="s">
        <v>795</v>
      </c>
      <c r="H27" s="1" t="s">
        <v>795</v>
      </c>
      <c r="I27" s="1" t="s">
        <v>795</v>
      </c>
      <c r="J27" s="1" t="s">
        <v>163</v>
      </c>
      <c r="K27" s="3">
        <v>0.98874389655933703</v>
      </c>
      <c r="L27" t="b">
        <f>Table115[[#This Row],[MethyLYZR Probability]]&gt;0.6</f>
        <v>1</v>
      </c>
      <c r="M27" s="1" t="b">
        <v>1</v>
      </c>
    </row>
    <row r="28" spans="1:13" ht="17" x14ac:dyDescent="0.2">
      <c r="A28" s="1" t="s">
        <v>835</v>
      </c>
      <c r="B28" s="12">
        <v>58</v>
      </c>
      <c r="C28" s="1" t="s">
        <v>793</v>
      </c>
      <c r="D28" s="15" t="s">
        <v>163</v>
      </c>
      <c r="E28" s="15" t="s">
        <v>806</v>
      </c>
      <c r="F28" s="13">
        <v>0.37</v>
      </c>
      <c r="G28" s="15" t="s">
        <v>795</v>
      </c>
      <c r="H28" s="1" t="s">
        <v>795</v>
      </c>
      <c r="I28" s="1" t="s">
        <v>795</v>
      </c>
      <c r="J28" s="1" t="s">
        <v>163</v>
      </c>
      <c r="K28" s="3">
        <v>0.98865782246210798</v>
      </c>
      <c r="L28" t="b">
        <f>Table115[[#This Row],[MethyLYZR Probability]]&gt;0.6</f>
        <v>1</v>
      </c>
      <c r="M28" s="1" t="b">
        <v>1</v>
      </c>
    </row>
    <row r="29" spans="1:13" ht="34" x14ac:dyDescent="0.2">
      <c r="A29" s="1" t="s">
        <v>836</v>
      </c>
      <c r="B29" s="12">
        <v>66</v>
      </c>
      <c r="C29" s="1" t="s">
        <v>797</v>
      </c>
      <c r="D29" s="15" t="s">
        <v>169</v>
      </c>
      <c r="E29" s="15" t="s">
        <v>837</v>
      </c>
      <c r="F29" s="13">
        <v>0.6</v>
      </c>
      <c r="G29" s="15" t="s">
        <v>838</v>
      </c>
      <c r="H29" s="1" t="s">
        <v>839</v>
      </c>
      <c r="I29" s="1" t="s">
        <v>795</v>
      </c>
      <c r="J29" s="1" t="s">
        <v>60</v>
      </c>
      <c r="K29" s="3">
        <v>0.92575234987028099</v>
      </c>
      <c r="L29" t="b">
        <f>Table115[[#This Row],[MethyLYZR Probability]]&gt;0.6</f>
        <v>1</v>
      </c>
      <c r="M29" s="1" t="b">
        <v>1</v>
      </c>
    </row>
    <row r="30" spans="1:13" ht="34" x14ac:dyDescent="0.2">
      <c r="A30" s="1" t="s">
        <v>840</v>
      </c>
      <c r="B30" s="12">
        <v>66</v>
      </c>
      <c r="C30" s="1" t="s">
        <v>797</v>
      </c>
      <c r="D30" s="15" t="s">
        <v>169</v>
      </c>
      <c r="E30" s="15" t="s">
        <v>837</v>
      </c>
      <c r="F30" s="13">
        <v>0.6</v>
      </c>
      <c r="G30" s="15" t="s">
        <v>838</v>
      </c>
      <c r="H30" s="1" t="s">
        <v>839</v>
      </c>
      <c r="I30" s="1" t="s">
        <v>795</v>
      </c>
      <c r="J30" s="1" t="s">
        <v>60</v>
      </c>
      <c r="K30" s="3">
        <v>0.96909660151919697</v>
      </c>
      <c r="L30" t="b">
        <f>Table115[[#This Row],[MethyLYZR Probability]]&gt;0.6</f>
        <v>1</v>
      </c>
      <c r="M30" s="1" t="b">
        <v>1</v>
      </c>
    </row>
    <row r="31" spans="1:13" ht="17" x14ac:dyDescent="0.2">
      <c r="A31" s="1" t="s">
        <v>294</v>
      </c>
      <c r="B31" s="12">
        <v>56</v>
      </c>
      <c r="C31" s="1" t="s">
        <v>797</v>
      </c>
      <c r="D31" s="15" t="s">
        <v>35</v>
      </c>
      <c r="E31" s="15" t="s">
        <v>841</v>
      </c>
      <c r="F31" s="13">
        <v>0.48</v>
      </c>
      <c r="G31" s="15" t="s">
        <v>842</v>
      </c>
      <c r="H31" s="1" t="s">
        <v>839</v>
      </c>
      <c r="I31" s="1" t="s">
        <v>795</v>
      </c>
      <c r="J31" s="1" t="s">
        <v>35</v>
      </c>
      <c r="K31" s="3">
        <v>0.93521046705192801</v>
      </c>
      <c r="L31" t="b">
        <f>Table115[[#This Row],[MethyLYZR Probability]]&gt;0.6</f>
        <v>1</v>
      </c>
      <c r="M31" s="1" t="b">
        <v>1</v>
      </c>
    </row>
    <row r="32" spans="1:13" ht="17" x14ac:dyDescent="0.2">
      <c r="A32" s="1" t="s">
        <v>292</v>
      </c>
      <c r="B32" s="12">
        <v>54</v>
      </c>
      <c r="C32" s="1" t="s">
        <v>793</v>
      </c>
      <c r="D32" s="15" t="s">
        <v>290</v>
      </c>
      <c r="E32" s="15" t="s">
        <v>843</v>
      </c>
      <c r="F32" s="13">
        <v>0.84</v>
      </c>
      <c r="G32" s="15" t="s">
        <v>795</v>
      </c>
      <c r="H32" s="1" t="s">
        <v>839</v>
      </c>
      <c r="I32" s="1" t="s">
        <v>795</v>
      </c>
      <c r="J32" s="1" t="s">
        <v>11</v>
      </c>
      <c r="K32" s="3">
        <v>0.59672685859190799</v>
      </c>
      <c r="L32" t="b">
        <f>Table115[[#This Row],[MethyLYZR Probability]]&gt;0.6</f>
        <v>0</v>
      </c>
      <c r="M32" s="1" t="s">
        <v>301</v>
      </c>
    </row>
    <row r="33" spans="1:13" ht="34" x14ac:dyDescent="0.2">
      <c r="A33" s="1" t="s">
        <v>289</v>
      </c>
      <c r="B33" s="12">
        <v>54</v>
      </c>
      <c r="C33" s="1" t="s">
        <v>793</v>
      </c>
      <c r="D33" s="15" t="s">
        <v>287</v>
      </c>
      <c r="E33" s="15" t="s">
        <v>844</v>
      </c>
      <c r="F33" s="13">
        <v>0.37</v>
      </c>
      <c r="G33" s="15" t="s">
        <v>795</v>
      </c>
      <c r="H33" s="1" t="s">
        <v>845</v>
      </c>
      <c r="I33" s="1" t="s">
        <v>795</v>
      </c>
      <c r="J33" s="1" t="s">
        <v>21</v>
      </c>
      <c r="K33" s="3">
        <v>0.99980337558496002</v>
      </c>
      <c r="L33" t="b">
        <f>Table115[[#This Row],[MethyLYZR Probability]]&gt;0.6</f>
        <v>1</v>
      </c>
      <c r="M33" s="1" t="b">
        <v>1</v>
      </c>
    </row>
    <row r="34" spans="1:13" ht="34" x14ac:dyDescent="0.2">
      <c r="A34" s="1" t="s">
        <v>846</v>
      </c>
      <c r="B34" s="12">
        <v>80</v>
      </c>
      <c r="C34" s="1" t="s">
        <v>793</v>
      </c>
      <c r="D34" s="15" t="s">
        <v>169</v>
      </c>
      <c r="E34" s="15" t="s">
        <v>847</v>
      </c>
      <c r="F34" s="13">
        <v>0.73</v>
      </c>
      <c r="G34" s="15" t="s">
        <v>795</v>
      </c>
      <c r="H34" s="1" t="s">
        <v>845</v>
      </c>
      <c r="I34" s="1" t="s">
        <v>795</v>
      </c>
      <c r="J34" s="1" t="s">
        <v>60</v>
      </c>
      <c r="K34" s="3">
        <v>0.82383148920152005</v>
      </c>
      <c r="L34" t="b">
        <f>Table115[[#This Row],[MethyLYZR Probability]]&gt;0.6</f>
        <v>1</v>
      </c>
      <c r="M34" s="1" t="b">
        <v>1</v>
      </c>
    </row>
    <row r="35" spans="1:13" ht="34" x14ac:dyDescent="0.2">
      <c r="A35" s="1" t="s">
        <v>286</v>
      </c>
      <c r="B35" s="12">
        <v>55</v>
      </c>
      <c r="C35" s="1" t="s">
        <v>797</v>
      </c>
      <c r="D35" s="15" t="s">
        <v>16</v>
      </c>
      <c r="E35" s="15" t="s">
        <v>848</v>
      </c>
      <c r="F35" s="13">
        <v>0.79</v>
      </c>
      <c r="G35" s="15" t="s">
        <v>795</v>
      </c>
      <c r="H35" s="1" t="s">
        <v>839</v>
      </c>
      <c r="I35" s="1" t="s">
        <v>795</v>
      </c>
      <c r="J35" s="1" t="s">
        <v>16</v>
      </c>
      <c r="K35" s="3">
        <v>0.968680759491509</v>
      </c>
      <c r="L35" t="b">
        <f>Table115[[#This Row],[MethyLYZR Probability]]&gt;0.6</f>
        <v>1</v>
      </c>
      <c r="M35" s="1" t="b">
        <v>1</v>
      </c>
    </row>
    <row r="36" spans="1:13" ht="34" x14ac:dyDescent="0.2">
      <c r="A36" s="1" t="s">
        <v>849</v>
      </c>
      <c r="B36" s="12">
        <v>57</v>
      </c>
      <c r="C36" s="1" t="s">
        <v>797</v>
      </c>
      <c r="D36" s="15" t="s">
        <v>169</v>
      </c>
      <c r="E36" s="15" t="s">
        <v>850</v>
      </c>
      <c r="F36" s="13">
        <v>0.47</v>
      </c>
      <c r="G36" s="15" t="s">
        <v>795</v>
      </c>
      <c r="H36" s="1" t="s">
        <v>845</v>
      </c>
      <c r="I36" s="1" t="s">
        <v>795</v>
      </c>
      <c r="J36" s="1" t="s">
        <v>64</v>
      </c>
      <c r="K36" s="3">
        <v>0.76337185131777396</v>
      </c>
      <c r="L36" t="b">
        <f>Table115[[#This Row],[MethyLYZR Probability]]&gt;0.6</f>
        <v>1</v>
      </c>
      <c r="M36" s="1" t="b">
        <v>1</v>
      </c>
    </row>
    <row r="37" spans="1:13" ht="17" x14ac:dyDescent="0.2">
      <c r="A37" s="1" t="s">
        <v>851</v>
      </c>
      <c r="B37" s="12">
        <v>29</v>
      </c>
      <c r="C37" s="1" t="s">
        <v>793</v>
      </c>
      <c r="D37" s="15" t="s">
        <v>35</v>
      </c>
      <c r="E37" s="15" t="s">
        <v>852</v>
      </c>
      <c r="F37" s="13">
        <v>0.8</v>
      </c>
      <c r="G37" s="15" t="s">
        <v>853</v>
      </c>
      <c r="H37" s="1" t="s">
        <v>845</v>
      </c>
      <c r="I37" s="1" t="s">
        <v>795</v>
      </c>
      <c r="J37" s="1" t="s">
        <v>35</v>
      </c>
      <c r="K37" s="3">
        <v>0.87396676820092101</v>
      </c>
      <c r="L37" t="b">
        <f>Table115[[#This Row],[MethyLYZR Probability]]&gt;0.6</f>
        <v>1</v>
      </c>
      <c r="M37" s="1" t="b">
        <v>1</v>
      </c>
    </row>
    <row r="38" spans="1:13" ht="17" x14ac:dyDescent="0.2">
      <c r="A38" s="1" t="s">
        <v>284</v>
      </c>
      <c r="B38" s="12">
        <v>45</v>
      </c>
      <c r="C38" s="1" t="s">
        <v>793</v>
      </c>
      <c r="D38" s="15" t="s">
        <v>99</v>
      </c>
      <c r="E38" s="15" t="s">
        <v>854</v>
      </c>
      <c r="F38" s="13">
        <v>0.79</v>
      </c>
      <c r="G38" s="15" t="s">
        <v>795</v>
      </c>
      <c r="H38" s="1" t="s">
        <v>839</v>
      </c>
      <c r="I38" s="1" t="s">
        <v>795</v>
      </c>
      <c r="J38" s="1" t="s">
        <v>99</v>
      </c>
      <c r="K38" s="3">
        <v>0.79319921746952105</v>
      </c>
      <c r="L38" t="b">
        <f>Table115[[#This Row],[MethyLYZR Probability]]&gt;0.6</f>
        <v>1</v>
      </c>
      <c r="M38" s="1" t="b">
        <v>1</v>
      </c>
    </row>
    <row r="39" spans="1:13" ht="34" x14ac:dyDescent="0.2">
      <c r="A39" s="1" t="s">
        <v>282</v>
      </c>
      <c r="B39" s="12">
        <v>59</v>
      </c>
      <c r="C39" s="1" t="s">
        <v>797</v>
      </c>
      <c r="D39" s="15" t="s">
        <v>169</v>
      </c>
      <c r="E39" s="15" t="s">
        <v>856</v>
      </c>
      <c r="F39" s="13">
        <v>0.57999999999999996</v>
      </c>
      <c r="G39" s="15" t="s">
        <v>795</v>
      </c>
      <c r="H39" s="1" t="s">
        <v>845</v>
      </c>
      <c r="I39" s="1" t="s">
        <v>795</v>
      </c>
      <c r="J39" s="1" t="s">
        <v>49</v>
      </c>
      <c r="K39" s="3">
        <v>0.50479712979004099</v>
      </c>
      <c r="L39" t="b">
        <f>Table115[[#This Row],[MethyLYZR Probability]]&gt;0.6</f>
        <v>0</v>
      </c>
      <c r="M39" s="1" t="s">
        <v>301</v>
      </c>
    </row>
    <row r="40" spans="1:13" ht="34" x14ac:dyDescent="0.2">
      <c r="A40" s="1" t="s">
        <v>280</v>
      </c>
      <c r="B40" s="12">
        <v>78</v>
      </c>
      <c r="C40" s="1" t="s">
        <v>793</v>
      </c>
      <c r="D40" s="15" t="s">
        <v>44</v>
      </c>
      <c r="E40" s="15" t="s">
        <v>858</v>
      </c>
      <c r="F40" s="13">
        <v>0.48</v>
      </c>
      <c r="G40" s="15" t="s">
        <v>795</v>
      </c>
      <c r="H40" s="1" t="s">
        <v>845</v>
      </c>
      <c r="I40" s="1" t="s">
        <v>795</v>
      </c>
      <c r="J40" s="1" t="s">
        <v>44</v>
      </c>
      <c r="K40" s="3">
        <v>0.99999999999982903</v>
      </c>
      <c r="L40" t="b">
        <f>Table115[[#This Row],[MethyLYZR Probability]]&gt;0.6</f>
        <v>1</v>
      </c>
      <c r="M40" s="1" t="b">
        <v>1</v>
      </c>
    </row>
    <row r="41" spans="1:13" ht="34" x14ac:dyDescent="0.2">
      <c r="A41" s="1" t="s">
        <v>278</v>
      </c>
      <c r="B41" s="12">
        <v>79</v>
      </c>
      <c r="C41" s="1" t="s">
        <v>797</v>
      </c>
      <c r="D41" s="15" t="s">
        <v>169</v>
      </c>
      <c r="E41" s="15" t="s">
        <v>859</v>
      </c>
      <c r="F41" s="13">
        <v>0.77</v>
      </c>
      <c r="G41" s="15" t="s">
        <v>795</v>
      </c>
      <c r="H41" s="1" t="s">
        <v>845</v>
      </c>
      <c r="I41" s="1" t="s">
        <v>795</v>
      </c>
      <c r="J41" s="1" t="s">
        <v>60</v>
      </c>
      <c r="K41" s="3">
        <v>0.89000375950765298</v>
      </c>
      <c r="L41" t="b">
        <f>Table115[[#This Row],[MethyLYZR Probability]]&gt;0.6</f>
        <v>1</v>
      </c>
      <c r="M41" s="1" t="b">
        <v>1</v>
      </c>
    </row>
    <row r="42" spans="1:13" ht="34" x14ac:dyDescent="0.2">
      <c r="A42" s="1" t="s">
        <v>860</v>
      </c>
      <c r="B42" s="12">
        <v>74</v>
      </c>
      <c r="C42" s="1" t="s">
        <v>793</v>
      </c>
      <c r="D42" s="15" t="s">
        <v>169</v>
      </c>
      <c r="E42" s="15" t="s">
        <v>861</v>
      </c>
      <c r="F42" s="13">
        <v>0.28999999999999998</v>
      </c>
      <c r="G42" s="15" t="s">
        <v>795</v>
      </c>
      <c r="H42" s="1" t="s">
        <v>845</v>
      </c>
      <c r="I42" s="1" t="s">
        <v>795</v>
      </c>
      <c r="J42" s="1" t="s">
        <v>46</v>
      </c>
      <c r="K42" s="3">
        <v>0.43876658713218603</v>
      </c>
      <c r="L42" t="b">
        <f>Table115[[#This Row],[MethyLYZR Probability]]&gt;0.6</f>
        <v>0</v>
      </c>
      <c r="M42" s="1" t="s">
        <v>301</v>
      </c>
    </row>
    <row r="43" spans="1:13" ht="34" x14ac:dyDescent="0.2">
      <c r="A43" s="1" t="s">
        <v>276</v>
      </c>
      <c r="B43" s="12">
        <v>54</v>
      </c>
      <c r="C43" s="1" t="s">
        <v>797</v>
      </c>
      <c r="D43" s="15" t="s">
        <v>169</v>
      </c>
      <c r="E43" s="15" t="s">
        <v>862</v>
      </c>
      <c r="F43" s="13">
        <v>0.71</v>
      </c>
      <c r="G43" s="15" t="s">
        <v>795</v>
      </c>
      <c r="H43" s="1" t="s">
        <v>845</v>
      </c>
      <c r="I43" s="1" t="s">
        <v>795</v>
      </c>
      <c r="J43" s="1" t="s">
        <v>60</v>
      </c>
      <c r="K43" s="3">
        <v>0.64975345977935495</v>
      </c>
      <c r="L43" t="b">
        <f>Table115[[#This Row],[MethyLYZR Probability]]&gt;0.6</f>
        <v>1</v>
      </c>
      <c r="M43" s="1" t="b">
        <v>1</v>
      </c>
    </row>
    <row r="44" spans="1:13" ht="34" x14ac:dyDescent="0.2">
      <c r="A44" s="1" t="s">
        <v>863</v>
      </c>
      <c r="B44" s="12">
        <v>82</v>
      </c>
      <c r="C44" s="1" t="s">
        <v>797</v>
      </c>
      <c r="D44" s="15" t="s">
        <v>169</v>
      </c>
      <c r="E44" s="15" t="s">
        <v>864</v>
      </c>
      <c r="F44" s="13">
        <v>0.83</v>
      </c>
      <c r="G44" s="15" t="s">
        <v>795</v>
      </c>
      <c r="H44" s="1" t="s">
        <v>845</v>
      </c>
      <c r="I44" s="1" t="s">
        <v>795</v>
      </c>
      <c r="J44" s="1" t="s">
        <v>61</v>
      </c>
      <c r="K44" s="3">
        <v>0.96996589312187498</v>
      </c>
      <c r="L44" t="b">
        <f>Table115[[#This Row],[MethyLYZR Probability]]&gt;0.6</f>
        <v>1</v>
      </c>
      <c r="M44" s="1" t="b">
        <v>1</v>
      </c>
    </row>
    <row r="45" spans="1:13" ht="34" x14ac:dyDescent="0.2">
      <c r="A45" s="1" t="s">
        <v>274</v>
      </c>
      <c r="B45" s="12">
        <v>82</v>
      </c>
      <c r="C45" s="1" t="s">
        <v>797</v>
      </c>
      <c r="D45" s="15" t="s">
        <v>169</v>
      </c>
      <c r="E45" s="15" t="s">
        <v>864</v>
      </c>
      <c r="F45" s="13">
        <v>0.44</v>
      </c>
      <c r="G45" s="15" t="s">
        <v>795</v>
      </c>
      <c r="H45" s="1" t="s">
        <v>845</v>
      </c>
      <c r="I45" s="1" t="s">
        <v>795</v>
      </c>
      <c r="J45" s="1" t="s">
        <v>55</v>
      </c>
      <c r="K45" s="3">
        <v>0.280632108964948</v>
      </c>
      <c r="L45" t="b">
        <f>Table115[[#This Row],[MethyLYZR Probability]]&gt;0.6</f>
        <v>0</v>
      </c>
      <c r="M45" s="1" t="s">
        <v>301</v>
      </c>
    </row>
    <row r="46" spans="1:13" ht="34" x14ac:dyDescent="0.2">
      <c r="A46" s="1" t="s">
        <v>272</v>
      </c>
      <c r="B46" s="12">
        <v>36</v>
      </c>
      <c r="C46" s="1" t="s">
        <v>793</v>
      </c>
      <c r="D46" s="15" t="s">
        <v>169</v>
      </c>
      <c r="E46" s="15" t="s">
        <v>865</v>
      </c>
      <c r="F46" s="13">
        <v>0.82</v>
      </c>
      <c r="G46" s="15" t="s">
        <v>795</v>
      </c>
      <c r="H46" s="1" t="s">
        <v>845</v>
      </c>
      <c r="I46" s="1" t="s">
        <v>795</v>
      </c>
      <c r="J46" s="1" t="s">
        <v>61</v>
      </c>
      <c r="K46" s="3">
        <v>0.850142405369536</v>
      </c>
      <c r="L46" t="b">
        <f>Table115[[#This Row],[MethyLYZR Probability]]&gt;0.6</f>
        <v>1</v>
      </c>
      <c r="M46" s="1" t="b">
        <v>1</v>
      </c>
    </row>
    <row r="47" spans="1:13" ht="34" x14ac:dyDescent="0.2">
      <c r="A47" s="1" t="s">
        <v>270</v>
      </c>
      <c r="B47" s="12">
        <v>51</v>
      </c>
      <c r="C47" s="1" t="s">
        <v>797</v>
      </c>
      <c r="D47" s="15" t="s">
        <v>169</v>
      </c>
      <c r="E47" s="15" t="s">
        <v>866</v>
      </c>
      <c r="F47" s="13">
        <v>0.71</v>
      </c>
      <c r="G47" s="15" t="s">
        <v>795</v>
      </c>
      <c r="H47" s="1" t="s">
        <v>845</v>
      </c>
      <c r="I47" s="1" t="s">
        <v>795</v>
      </c>
      <c r="J47" s="1" t="s">
        <v>60</v>
      </c>
      <c r="K47" s="3">
        <v>0.946425128124052</v>
      </c>
      <c r="L47" t="b">
        <f>Table115[[#This Row],[MethyLYZR Probability]]&gt;0.6</f>
        <v>1</v>
      </c>
      <c r="M47" s="1" t="b">
        <v>1</v>
      </c>
    </row>
    <row r="48" spans="1:13" ht="34" x14ac:dyDescent="0.2">
      <c r="A48" s="1" t="s">
        <v>268</v>
      </c>
      <c r="B48" s="12">
        <v>60</v>
      </c>
      <c r="C48" s="1" t="s">
        <v>793</v>
      </c>
      <c r="D48" s="15" t="s">
        <v>169</v>
      </c>
      <c r="E48" s="15" t="s">
        <v>867</v>
      </c>
      <c r="F48" s="13">
        <v>0.85</v>
      </c>
      <c r="G48" s="15" t="s">
        <v>795</v>
      </c>
      <c r="H48" s="1" t="s">
        <v>845</v>
      </c>
      <c r="I48" s="1" t="s">
        <v>795</v>
      </c>
      <c r="J48" s="1" t="s">
        <v>60</v>
      </c>
      <c r="K48" s="3">
        <v>0.98422096222125699</v>
      </c>
      <c r="L48" t="b">
        <f>Table115[[#This Row],[MethyLYZR Probability]]&gt;0.6</f>
        <v>1</v>
      </c>
      <c r="M48" s="1" t="b">
        <v>1</v>
      </c>
    </row>
    <row r="49" spans="1:13" ht="17" x14ac:dyDescent="0.2">
      <c r="A49" s="1" t="s">
        <v>868</v>
      </c>
      <c r="B49" s="12">
        <v>19</v>
      </c>
      <c r="C49" s="1" t="s">
        <v>793</v>
      </c>
      <c r="D49" s="15" t="s">
        <v>35</v>
      </c>
      <c r="E49" s="15" t="s">
        <v>852</v>
      </c>
      <c r="F49" s="13">
        <v>0.77</v>
      </c>
      <c r="G49" s="15" t="s">
        <v>853</v>
      </c>
      <c r="H49" s="1" t="s">
        <v>839</v>
      </c>
      <c r="I49" s="1" t="s">
        <v>795</v>
      </c>
      <c r="J49" s="1" t="s">
        <v>35</v>
      </c>
      <c r="K49" s="3">
        <v>0.73803979647372298</v>
      </c>
      <c r="L49" t="b">
        <f>Table115[[#This Row],[MethyLYZR Probability]]&gt;0.6</f>
        <v>1</v>
      </c>
      <c r="M49" s="1" t="b">
        <v>1</v>
      </c>
    </row>
    <row r="50" spans="1:13" ht="34" x14ac:dyDescent="0.2">
      <c r="A50" s="1" t="s">
        <v>264</v>
      </c>
      <c r="B50" s="12">
        <v>28</v>
      </c>
      <c r="C50" s="1" t="s">
        <v>797</v>
      </c>
      <c r="D50" s="15" t="s">
        <v>99</v>
      </c>
      <c r="E50" s="15" t="s">
        <v>870</v>
      </c>
      <c r="F50" s="13">
        <v>0.56999999999999995</v>
      </c>
      <c r="G50" s="15" t="s">
        <v>795</v>
      </c>
      <c r="H50" s="1" t="s">
        <v>845</v>
      </c>
      <c r="I50" s="1" t="s">
        <v>795</v>
      </c>
      <c r="J50" s="1" t="s">
        <v>51</v>
      </c>
      <c r="K50" s="3">
        <v>0.183665938822721</v>
      </c>
      <c r="L50" t="b">
        <f>Table115[[#This Row],[MethyLYZR Probability]]&gt;0.6</f>
        <v>0</v>
      </c>
      <c r="M50" s="1" t="s">
        <v>301</v>
      </c>
    </row>
    <row r="51" spans="1:13" ht="34" x14ac:dyDescent="0.2">
      <c r="A51" s="1" t="s">
        <v>262</v>
      </c>
      <c r="B51" s="12">
        <v>34</v>
      </c>
      <c r="C51" s="1" t="s">
        <v>797</v>
      </c>
      <c r="D51" s="15" t="s">
        <v>99</v>
      </c>
      <c r="E51" s="15" t="s">
        <v>872</v>
      </c>
      <c r="F51" s="13">
        <v>0.78</v>
      </c>
      <c r="G51" s="15" t="s">
        <v>853</v>
      </c>
      <c r="H51" s="1" t="s">
        <v>845</v>
      </c>
      <c r="I51" s="1" t="s">
        <v>795</v>
      </c>
      <c r="J51" s="1" t="s">
        <v>35</v>
      </c>
      <c r="K51" s="3">
        <v>0.53438903025293305</v>
      </c>
      <c r="L51" t="b">
        <f>Table115[[#This Row],[MethyLYZR Probability]]&gt;0.6</f>
        <v>0</v>
      </c>
      <c r="M51" s="1" t="s">
        <v>301</v>
      </c>
    </row>
    <row r="52" spans="1:13" ht="34" x14ac:dyDescent="0.2">
      <c r="A52" s="1" t="s">
        <v>873</v>
      </c>
      <c r="B52" s="12">
        <v>36</v>
      </c>
      <c r="C52" s="1" t="s">
        <v>793</v>
      </c>
      <c r="D52" s="15" t="s">
        <v>169</v>
      </c>
      <c r="E52" s="15" t="s">
        <v>874</v>
      </c>
      <c r="F52" s="13">
        <v>0.82</v>
      </c>
      <c r="G52" s="15" t="s">
        <v>795</v>
      </c>
      <c r="H52" s="1" t="s">
        <v>839</v>
      </c>
      <c r="I52" s="1" t="s">
        <v>795</v>
      </c>
      <c r="J52" s="1" t="s">
        <v>61</v>
      </c>
      <c r="K52" s="3">
        <v>0.84167681863537602</v>
      </c>
      <c r="L52" t="b">
        <f>Table115[[#This Row],[MethyLYZR Probability]]&gt;0.6</f>
        <v>1</v>
      </c>
      <c r="M52" s="1" t="b">
        <v>1</v>
      </c>
    </row>
    <row r="53" spans="1:13" ht="34" x14ac:dyDescent="0.2">
      <c r="A53" s="1" t="s">
        <v>260</v>
      </c>
      <c r="B53" s="12">
        <v>43</v>
      </c>
      <c r="C53" s="1" t="s">
        <v>797</v>
      </c>
      <c r="D53" s="15" t="s">
        <v>35</v>
      </c>
      <c r="E53" s="15" t="s">
        <v>875</v>
      </c>
      <c r="F53" s="13">
        <v>0.9</v>
      </c>
      <c r="G53" s="15" t="s">
        <v>876</v>
      </c>
      <c r="H53" s="1" t="s">
        <v>839</v>
      </c>
      <c r="I53" s="1" t="s">
        <v>795</v>
      </c>
      <c r="J53" s="1" t="s">
        <v>35</v>
      </c>
      <c r="K53" s="3">
        <v>0.94331167128829096</v>
      </c>
      <c r="L53" t="b">
        <f>Table115[[#This Row],[MethyLYZR Probability]]&gt;0.6</f>
        <v>1</v>
      </c>
      <c r="M53" s="1" t="b">
        <v>1</v>
      </c>
    </row>
    <row r="54" spans="1:13" ht="51" x14ac:dyDescent="0.2">
      <c r="A54" s="1" t="s">
        <v>256</v>
      </c>
      <c r="B54" s="12">
        <v>42</v>
      </c>
      <c r="C54" s="1" t="s">
        <v>797</v>
      </c>
      <c r="D54" s="15" t="s">
        <v>99</v>
      </c>
      <c r="E54" s="15" t="s">
        <v>877</v>
      </c>
      <c r="F54" s="13">
        <v>0.71</v>
      </c>
      <c r="G54" s="15" t="s">
        <v>878</v>
      </c>
      <c r="H54" s="1" t="s">
        <v>839</v>
      </c>
      <c r="I54" s="1" t="s">
        <v>795</v>
      </c>
      <c r="J54" s="1" t="s">
        <v>99</v>
      </c>
      <c r="K54" s="3">
        <v>0.46179290296963998</v>
      </c>
      <c r="L54" t="b">
        <f>Table115[[#This Row],[MethyLYZR Probability]]&gt;0.6</f>
        <v>0</v>
      </c>
      <c r="M54" s="1" t="s">
        <v>301</v>
      </c>
    </row>
    <row r="55" spans="1:13" ht="34" x14ac:dyDescent="0.2">
      <c r="A55" s="1" t="s">
        <v>879</v>
      </c>
      <c r="B55" s="12">
        <v>59</v>
      </c>
      <c r="C55" s="1" t="s">
        <v>797</v>
      </c>
      <c r="D55" s="15" t="s">
        <v>169</v>
      </c>
      <c r="E55" s="15" t="s">
        <v>864</v>
      </c>
      <c r="F55" s="13">
        <v>0.31</v>
      </c>
      <c r="G55" s="15" t="s">
        <v>795</v>
      </c>
      <c r="H55" s="1" t="s">
        <v>845</v>
      </c>
      <c r="I55" s="1" t="s">
        <v>795</v>
      </c>
      <c r="J55" s="1" t="s">
        <v>85</v>
      </c>
      <c r="K55" s="3">
        <v>0.68721970370468999</v>
      </c>
      <c r="L55" t="b">
        <f>Table115[[#This Row],[MethyLYZR Probability]]&gt;0.6</f>
        <v>1</v>
      </c>
      <c r="M55" s="1" t="b">
        <v>0</v>
      </c>
    </row>
    <row r="56" spans="1:13" ht="34" x14ac:dyDescent="0.2">
      <c r="A56" s="1" t="s">
        <v>226</v>
      </c>
      <c r="B56" s="12">
        <v>42</v>
      </c>
      <c r="C56" s="1" t="s">
        <v>797</v>
      </c>
      <c r="D56" s="15" t="s">
        <v>35</v>
      </c>
      <c r="E56" s="15" t="s">
        <v>880</v>
      </c>
      <c r="F56" s="13">
        <v>0.88</v>
      </c>
      <c r="G56" s="15" t="s">
        <v>853</v>
      </c>
      <c r="H56" s="1" t="s">
        <v>839</v>
      </c>
      <c r="I56" s="1" t="s">
        <v>795</v>
      </c>
      <c r="J56" s="1" t="s">
        <v>35</v>
      </c>
      <c r="K56" s="3">
        <v>0.98544306993762398</v>
      </c>
      <c r="L56" t="b">
        <f>Table115[[#This Row],[MethyLYZR Probability]]&gt;0.6</f>
        <v>1</v>
      </c>
      <c r="M56" s="1" t="b">
        <v>1</v>
      </c>
    </row>
    <row r="57" spans="1:13" ht="34" x14ac:dyDescent="0.2">
      <c r="A57" s="1" t="s">
        <v>881</v>
      </c>
      <c r="B57" s="12">
        <v>86</v>
      </c>
      <c r="C57" s="1" t="s">
        <v>793</v>
      </c>
      <c r="D57" s="15" t="s">
        <v>35</v>
      </c>
      <c r="E57" s="15" t="s">
        <v>880</v>
      </c>
      <c r="F57" s="13">
        <v>0.69</v>
      </c>
      <c r="G57" s="15" t="s">
        <v>853</v>
      </c>
      <c r="H57" s="1" t="s">
        <v>839</v>
      </c>
      <c r="I57" s="1" t="s">
        <v>795</v>
      </c>
      <c r="J57" s="1" t="s">
        <v>35</v>
      </c>
      <c r="K57" s="3">
        <v>0.89891396542750202</v>
      </c>
      <c r="L57" t="b">
        <f>Table115[[#This Row],[MethyLYZR Probability]]&gt;0.6</f>
        <v>1</v>
      </c>
      <c r="M57" s="1" t="b">
        <v>1</v>
      </c>
    </row>
    <row r="58" spans="1:13" ht="34" x14ac:dyDescent="0.2">
      <c r="A58" s="1" t="s">
        <v>213</v>
      </c>
      <c r="B58" s="12">
        <v>58</v>
      </c>
      <c r="C58" s="1" t="s">
        <v>793</v>
      </c>
      <c r="D58" s="15" t="s">
        <v>35</v>
      </c>
      <c r="E58" s="15" t="s">
        <v>882</v>
      </c>
      <c r="F58" s="13">
        <v>0.81</v>
      </c>
      <c r="G58" s="15" t="s">
        <v>853</v>
      </c>
      <c r="H58" s="1" t="s">
        <v>845</v>
      </c>
      <c r="I58" s="1" t="s">
        <v>795</v>
      </c>
      <c r="J58" s="1" t="s">
        <v>35</v>
      </c>
      <c r="K58" s="3">
        <v>0.97612427576776495</v>
      </c>
      <c r="L58" t="b">
        <f>Table115[[#This Row],[MethyLYZR Probability]]&gt;0.6</f>
        <v>1</v>
      </c>
      <c r="M58" s="1" t="b">
        <v>1</v>
      </c>
    </row>
    <row r="59" spans="1:13" ht="34" x14ac:dyDescent="0.2">
      <c r="A59" s="1" t="s">
        <v>883</v>
      </c>
      <c r="B59" s="12">
        <v>58</v>
      </c>
      <c r="C59" s="1" t="s">
        <v>793</v>
      </c>
      <c r="D59" s="15" t="s">
        <v>35</v>
      </c>
      <c r="E59" s="15" t="s">
        <v>882</v>
      </c>
      <c r="F59" s="13">
        <v>0.36</v>
      </c>
      <c r="G59" s="15" t="s">
        <v>853</v>
      </c>
      <c r="H59" s="1" t="s">
        <v>845</v>
      </c>
      <c r="I59" s="1" t="s">
        <v>795</v>
      </c>
      <c r="J59" s="1" t="s">
        <v>35</v>
      </c>
      <c r="K59" s="3">
        <v>0.996529764780129</v>
      </c>
      <c r="L59" t="b">
        <f>Table115[[#This Row],[MethyLYZR Probability]]&gt;0.6</f>
        <v>1</v>
      </c>
      <c r="M59" s="1" t="b">
        <v>1</v>
      </c>
    </row>
    <row r="60" spans="1:13" ht="17" x14ac:dyDescent="0.2">
      <c r="A60" s="1" t="s">
        <v>884</v>
      </c>
      <c r="B60" s="12">
        <v>64</v>
      </c>
      <c r="C60" s="1" t="s">
        <v>793</v>
      </c>
      <c r="D60" s="15" t="s">
        <v>35</v>
      </c>
      <c r="E60" s="15" t="s">
        <v>885</v>
      </c>
      <c r="F60" s="13">
        <v>0.81</v>
      </c>
      <c r="G60" s="15" t="s">
        <v>853</v>
      </c>
      <c r="H60" s="1" t="s">
        <v>845</v>
      </c>
      <c r="I60" s="1" t="s">
        <v>795</v>
      </c>
      <c r="J60" s="1" t="s">
        <v>35</v>
      </c>
      <c r="K60" s="3">
        <v>0.97816852539884103</v>
      </c>
      <c r="L60" t="b">
        <f>Table115[[#This Row],[MethyLYZR Probability]]&gt;0.6</f>
        <v>1</v>
      </c>
      <c r="M60" s="1" t="b">
        <v>1</v>
      </c>
    </row>
    <row r="61" spans="1:13" ht="34" x14ac:dyDescent="0.2">
      <c r="A61" s="1" t="s">
        <v>886</v>
      </c>
      <c r="B61" s="12">
        <v>64</v>
      </c>
      <c r="C61" s="1" t="s">
        <v>797</v>
      </c>
      <c r="D61" s="15" t="s">
        <v>169</v>
      </c>
      <c r="E61" s="15" t="s">
        <v>887</v>
      </c>
      <c r="F61" s="13">
        <v>0.83</v>
      </c>
      <c r="G61" s="15" t="s">
        <v>795</v>
      </c>
      <c r="H61" s="1" t="s">
        <v>845</v>
      </c>
      <c r="I61" s="1" t="s">
        <v>795</v>
      </c>
      <c r="J61" s="1" t="s">
        <v>60</v>
      </c>
      <c r="K61" s="3">
        <v>0.98944577380637599</v>
      </c>
      <c r="L61" t="b">
        <f>Table115[[#This Row],[MethyLYZR Probability]]&gt;0.6</f>
        <v>1</v>
      </c>
      <c r="M61" s="1" t="b">
        <v>1</v>
      </c>
    </row>
    <row r="62" spans="1:13" ht="34" x14ac:dyDescent="0.2">
      <c r="A62" s="1" t="s">
        <v>210</v>
      </c>
      <c r="B62" s="12">
        <v>78</v>
      </c>
      <c r="C62" s="1" t="s">
        <v>793</v>
      </c>
      <c r="D62" s="15" t="s">
        <v>208</v>
      </c>
      <c r="E62" s="15" t="s">
        <v>888</v>
      </c>
      <c r="F62" s="13">
        <v>0.36</v>
      </c>
      <c r="G62" s="15" t="s">
        <v>795</v>
      </c>
      <c r="H62" s="1" t="s">
        <v>845</v>
      </c>
      <c r="I62" s="1" t="s">
        <v>795</v>
      </c>
      <c r="J62" s="1" t="s">
        <v>71</v>
      </c>
      <c r="K62" s="3">
        <v>0.99568377723133705</v>
      </c>
      <c r="L62" t="b">
        <f>Table115[[#This Row],[MethyLYZR Probability]]&gt;0.6</f>
        <v>1</v>
      </c>
      <c r="M62" s="1" t="b">
        <v>1</v>
      </c>
    </row>
    <row r="63" spans="1:13" ht="34" x14ac:dyDescent="0.2">
      <c r="A63" s="1" t="s">
        <v>889</v>
      </c>
      <c r="B63" s="12">
        <v>59</v>
      </c>
      <c r="C63" s="1" t="s">
        <v>797</v>
      </c>
      <c r="D63" s="15" t="s">
        <v>169</v>
      </c>
      <c r="E63" s="15" t="s">
        <v>864</v>
      </c>
      <c r="F63" s="13">
        <v>0.69</v>
      </c>
      <c r="G63" s="15" t="s">
        <v>795</v>
      </c>
      <c r="H63" s="1" t="s">
        <v>845</v>
      </c>
      <c r="I63" s="1" t="s">
        <v>795</v>
      </c>
      <c r="J63" s="1" t="s">
        <v>60</v>
      </c>
      <c r="K63" s="3">
        <v>0.94166432559871105</v>
      </c>
      <c r="L63" t="b">
        <f>Table115[[#This Row],[MethyLYZR Probability]]&gt;0.6</f>
        <v>1</v>
      </c>
      <c r="M63" s="1" t="b">
        <v>1</v>
      </c>
    </row>
    <row r="64" spans="1:13" ht="34" x14ac:dyDescent="0.2">
      <c r="A64" s="1" t="s">
        <v>890</v>
      </c>
      <c r="B64" s="12">
        <v>62</v>
      </c>
      <c r="C64" s="1" t="s">
        <v>793</v>
      </c>
      <c r="D64" s="15" t="s">
        <v>44</v>
      </c>
      <c r="E64" s="15" t="s">
        <v>891</v>
      </c>
      <c r="F64" s="13">
        <v>0.56000000000000005</v>
      </c>
      <c r="G64" s="15" t="s">
        <v>795</v>
      </c>
      <c r="H64" s="1" t="s">
        <v>795</v>
      </c>
      <c r="I64" s="1" t="s">
        <v>795</v>
      </c>
      <c r="J64" s="1" t="s">
        <v>44</v>
      </c>
      <c r="K64" s="3">
        <v>0.99999999999863598</v>
      </c>
      <c r="L64" t="b">
        <f>Table115[[#This Row],[MethyLYZR Probability]]&gt;0.6</f>
        <v>1</v>
      </c>
      <c r="M64" s="1" t="b">
        <v>1</v>
      </c>
    </row>
    <row r="65" spans="1:13" ht="34" x14ac:dyDescent="0.2">
      <c r="A65" s="1" t="s">
        <v>892</v>
      </c>
      <c r="B65" s="12">
        <v>62</v>
      </c>
      <c r="C65" s="1" t="s">
        <v>793</v>
      </c>
      <c r="D65" s="15" t="s">
        <v>44</v>
      </c>
      <c r="E65" s="15" t="s">
        <v>891</v>
      </c>
      <c r="F65" s="13">
        <v>0.53</v>
      </c>
      <c r="G65" s="15" t="s">
        <v>795</v>
      </c>
      <c r="H65" s="1" t="s">
        <v>795</v>
      </c>
      <c r="I65" s="1" t="s">
        <v>795</v>
      </c>
      <c r="J65" s="1" t="s">
        <v>44</v>
      </c>
      <c r="K65" s="3">
        <v>0.99999999999727196</v>
      </c>
      <c r="L65" t="b">
        <f>Table115[[#This Row],[MethyLYZR Probability]]&gt;0.6</f>
        <v>1</v>
      </c>
      <c r="M65" s="1" t="b">
        <v>1</v>
      </c>
    </row>
    <row r="66" spans="1:13" ht="34" x14ac:dyDescent="0.2">
      <c r="A66" s="1" t="s">
        <v>893</v>
      </c>
      <c r="B66" s="12">
        <v>53</v>
      </c>
      <c r="C66" s="1" t="s">
        <v>793</v>
      </c>
      <c r="D66" s="15" t="s">
        <v>82</v>
      </c>
      <c r="E66" s="15" t="s">
        <v>894</v>
      </c>
      <c r="F66" s="13">
        <v>0.21</v>
      </c>
      <c r="G66" s="15" t="s">
        <v>795</v>
      </c>
      <c r="H66" s="1" t="s">
        <v>795</v>
      </c>
      <c r="I66" s="1" t="s">
        <v>795</v>
      </c>
      <c r="J66" s="1" t="s">
        <v>49</v>
      </c>
      <c r="K66" s="3">
        <v>0.50025204229631304</v>
      </c>
      <c r="L66" t="b">
        <f>Table115[[#This Row],[MethyLYZR Probability]]&gt;0.6</f>
        <v>0</v>
      </c>
      <c r="M66" s="1" t="s">
        <v>301</v>
      </c>
    </row>
    <row r="67" spans="1:13" ht="34" x14ac:dyDescent="0.2">
      <c r="A67" s="1" t="s">
        <v>895</v>
      </c>
      <c r="B67" s="12">
        <v>66</v>
      </c>
      <c r="C67" s="1" t="s">
        <v>797</v>
      </c>
      <c r="D67" s="15" t="s">
        <v>169</v>
      </c>
      <c r="E67" s="15" t="s">
        <v>896</v>
      </c>
      <c r="F67" s="13">
        <v>0.5</v>
      </c>
      <c r="G67" s="15" t="s">
        <v>795</v>
      </c>
      <c r="H67" s="1" t="s">
        <v>845</v>
      </c>
      <c r="I67" s="1" t="s">
        <v>795</v>
      </c>
      <c r="J67" s="1" t="s">
        <v>60</v>
      </c>
      <c r="K67" s="3">
        <v>0.45214970859982201</v>
      </c>
      <c r="L67" t="b">
        <f>Table115[[#This Row],[MethyLYZR Probability]]&gt;0.6</f>
        <v>0</v>
      </c>
      <c r="M67" s="1" t="s">
        <v>301</v>
      </c>
    </row>
    <row r="68" spans="1:13" ht="34" x14ac:dyDescent="0.2">
      <c r="A68" s="1" t="s">
        <v>897</v>
      </c>
      <c r="B68" s="12">
        <v>62</v>
      </c>
      <c r="C68" s="1" t="s">
        <v>797</v>
      </c>
      <c r="D68" s="15" t="s">
        <v>169</v>
      </c>
      <c r="E68" s="15" t="s">
        <v>898</v>
      </c>
      <c r="F68" s="13">
        <v>0.47</v>
      </c>
      <c r="G68" s="15" t="s">
        <v>795</v>
      </c>
      <c r="H68" s="1" t="s">
        <v>845</v>
      </c>
      <c r="I68" s="1" t="s">
        <v>795</v>
      </c>
      <c r="J68" s="1" t="s">
        <v>61</v>
      </c>
      <c r="K68" s="3">
        <v>0.74887662186614001</v>
      </c>
      <c r="L68" t="b">
        <f>Table115[[#This Row],[MethyLYZR Probability]]&gt;0.6</f>
        <v>1</v>
      </c>
      <c r="M68" s="1" t="b">
        <v>1</v>
      </c>
    </row>
    <row r="69" spans="1:13" ht="34" x14ac:dyDescent="0.2">
      <c r="A69" s="1" t="s">
        <v>899</v>
      </c>
      <c r="B69" s="12">
        <v>62</v>
      </c>
      <c r="C69" s="1" t="s">
        <v>797</v>
      </c>
      <c r="D69" s="15" t="s">
        <v>169</v>
      </c>
      <c r="E69" s="15" t="s">
        <v>898</v>
      </c>
      <c r="F69" s="13">
        <v>0.41</v>
      </c>
      <c r="G69" s="15" t="s">
        <v>795</v>
      </c>
      <c r="H69" s="1" t="s">
        <v>845</v>
      </c>
      <c r="I69" s="1" t="s">
        <v>795</v>
      </c>
      <c r="J69" s="1" t="s">
        <v>61</v>
      </c>
      <c r="K69" s="3">
        <v>0.64470605839036599</v>
      </c>
      <c r="L69" t="b">
        <f>Table115[[#This Row],[MethyLYZR Probability]]&gt;0.6</f>
        <v>1</v>
      </c>
      <c r="M69" s="1" t="b">
        <v>1</v>
      </c>
    </row>
    <row r="70" spans="1:13" ht="17" x14ac:dyDescent="0.2">
      <c r="A70" s="1" t="s">
        <v>206</v>
      </c>
      <c r="B70" s="12">
        <v>40</v>
      </c>
      <c r="C70" s="1" t="s">
        <v>793</v>
      </c>
      <c r="D70" s="15" t="s">
        <v>16</v>
      </c>
      <c r="E70" s="15" t="s">
        <v>854</v>
      </c>
      <c r="F70" s="13">
        <v>0.4</v>
      </c>
      <c r="G70" s="15" t="s">
        <v>901</v>
      </c>
      <c r="H70" s="1" t="s">
        <v>845</v>
      </c>
      <c r="I70" s="1" t="s">
        <v>795</v>
      </c>
      <c r="J70" s="1" t="s">
        <v>16</v>
      </c>
      <c r="K70" s="3">
        <v>0.96526273013330999</v>
      </c>
      <c r="L70" t="b">
        <f>Table115[[#This Row],[MethyLYZR Probability]]&gt;0.6</f>
        <v>1</v>
      </c>
      <c r="M70" s="1" t="b">
        <v>1</v>
      </c>
    </row>
    <row r="71" spans="1:13" ht="17" x14ac:dyDescent="0.2">
      <c r="A71" s="1" t="s">
        <v>902</v>
      </c>
      <c r="B71" s="12">
        <v>40</v>
      </c>
      <c r="C71" s="1" t="s">
        <v>793</v>
      </c>
      <c r="D71" s="15" t="s">
        <v>16</v>
      </c>
      <c r="E71" s="15" t="s">
        <v>854</v>
      </c>
      <c r="F71" s="13">
        <v>0.37</v>
      </c>
      <c r="G71" s="15" t="s">
        <v>901</v>
      </c>
      <c r="H71" s="1" t="s">
        <v>845</v>
      </c>
      <c r="I71" s="1" t="s">
        <v>795</v>
      </c>
      <c r="J71" s="1" t="s">
        <v>16</v>
      </c>
      <c r="K71" s="3">
        <v>0.99703740975773802</v>
      </c>
      <c r="L71" t="b">
        <f>Table115[[#This Row],[MethyLYZR Probability]]&gt;0.6</f>
        <v>1</v>
      </c>
      <c r="M71" s="1" t="b">
        <v>1</v>
      </c>
    </row>
    <row r="72" spans="1:13" ht="51" x14ac:dyDescent="0.2">
      <c r="A72" s="1" t="s">
        <v>903</v>
      </c>
      <c r="B72" s="12">
        <v>69</v>
      </c>
      <c r="C72" s="1" t="s">
        <v>797</v>
      </c>
      <c r="D72" s="15" t="s">
        <v>169</v>
      </c>
      <c r="E72" s="15" t="s">
        <v>904</v>
      </c>
      <c r="F72" s="13">
        <v>0.38</v>
      </c>
      <c r="G72" s="15" t="s">
        <v>795</v>
      </c>
      <c r="H72" s="1" t="s">
        <v>845</v>
      </c>
      <c r="I72" s="1" t="s">
        <v>795</v>
      </c>
      <c r="J72" s="1" t="s">
        <v>60</v>
      </c>
      <c r="K72" s="3">
        <v>0.98631612056606999</v>
      </c>
      <c r="L72" t="b">
        <f>Table115[[#This Row],[MethyLYZR Probability]]&gt;0.6</f>
        <v>1</v>
      </c>
      <c r="M72" s="1" t="b">
        <v>1</v>
      </c>
    </row>
    <row r="73" spans="1:13" ht="51" x14ac:dyDescent="0.2">
      <c r="A73" s="1" t="s">
        <v>905</v>
      </c>
      <c r="B73" s="12">
        <v>69</v>
      </c>
      <c r="C73" s="1" t="s">
        <v>797</v>
      </c>
      <c r="D73" s="15" t="s">
        <v>169</v>
      </c>
      <c r="E73" s="15" t="s">
        <v>904</v>
      </c>
      <c r="F73" s="13">
        <v>0.39</v>
      </c>
      <c r="G73" s="15" t="s">
        <v>795</v>
      </c>
      <c r="H73" s="1" t="s">
        <v>845</v>
      </c>
      <c r="I73" s="1" t="s">
        <v>795</v>
      </c>
      <c r="J73" s="1" t="s">
        <v>60</v>
      </c>
      <c r="K73" s="3">
        <v>0.99195630287943404</v>
      </c>
      <c r="L73" t="b">
        <f>Table115[[#This Row],[MethyLYZR Probability]]&gt;0.6</f>
        <v>1</v>
      </c>
      <c r="M73" s="1" t="b">
        <v>1</v>
      </c>
    </row>
    <row r="74" spans="1:13" ht="34" x14ac:dyDescent="0.2">
      <c r="A74" s="1" t="s">
        <v>906</v>
      </c>
      <c r="B74" s="12">
        <v>7</v>
      </c>
      <c r="C74" s="1" t="s">
        <v>797</v>
      </c>
      <c r="D74" s="15" t="s">
        <v>173</v>
      </c>
      <c r="E74" s="15" t="s">
        <v>907</v>
      </c>
      <c r="F74" s="13">
        <v>0.42</v>
      </c>
      <c r="G74" s="15" t="s">
        <v>795</v>
      </c>
      <c r="H74" s="1" t="s">
        <v>845</v>
      </c>
      <c r="I74" s="1" t="s">
        <v>795</v>
      </c>
      <c r="J74" s="1" t="s">
        <v>42</v>
      </c>
      <c r="K74" s="3">
        <v>0.999999995898463</v>
      </c>
      <c r="L74" t="b">
        <f>Table115[[#This Row],[MethyLYZR Probability]]&gt;0.6</f>
        <v>1</v>
      </c>
      <c r="M74" s="1" t="b">
        <v>1</v>
      </c>
    </row>
    <row r="75" spans="1:13" ht="34" x14ac:dyDescent="0.2">
      <c r="A75" s="1" t="s">
        <v>908</v>
      </c>
      <c r="B75" s="12">
        <v>56</v>
      </c>
      <c r="C75" s="1" t="s">
        <v>797</v>
      </c>
      <c r="D75" s="15" t="s">
        <v>169</v>
      </c>
      <c r="E75" s="15" t="s">
        <v>909</v>
      </c>
      <c r="F75" s="13">
        <v>0.45</v>
      </c>
      <c r="G75" s="15" t="s">
        <v>795</v>
      </c>
      <c r="H75" s="1" t="s">
        <v>845</v>
      </c>
      <c r="I75" s="1" t="s">
        <v>795</v>
      </c>
      <c r="J75" s="1" t="s">
        <v>60</v>
      </c>
      <c r="K75" s="3">
        <v>0.98349922273549695</v>
      </c>
      <c r="L75" t="b">
        <f>Table115[[#This Row],[MethyLYZR Probability]]&gt;0.6</f>
        <v>1</v>
      </c>
      <c r="M75" s="1" t="b">
        <v>1</v>
      </c>
    </row>
    <row r="76" spans="1:13" ht="34" x14ac:dyDescent="0.2">
      <c r="A76" s="1" t="s">
        <v>910</v>
      </c>
      <c r="B76" s="12">
        <v>77</v>
      </c>
      <c r="C76" s="1" t="s">
        <v>797</v>
      </c>
      <c r="D76" s="15" t="s">
        <v>169</v>
      </c>
      <c r="E76" s="15" t="s">
        <v>911</v>
      </c>
      <c r="F76" s="13">
        <v>0.4</v>
      </c>
      <c r="G76" s="15" t="s">
        <v>795</v>
      </c>
      <c r="H76" s="1" t="s">
        <v>845</v>
      </c>
      <c r="I76" s="1" t="s">
        <v>795</v>
      </c>
      <c r="J76" s="1" t="s">
        <v>61</v>
      </c>
      <c r="K76" s="3">
        <v>0.88843848531365799</v>
      </c>
      <c r="L76" t="b">
        <f>Table115[[#This Row],[MethyLYZR Probability]]&gt;0.6</f>
        <v>1</v>
      </c>
      <c r="M76" s="1" t="b">
        <v>1</v>
      </c>
    </row>
    <row r="77" spans="1:13" ht="34" x14ac:dyDescent="0.2">
      <c r="A77" s="1" t="s">
        <v>912</v>
      </c>
      <c r="B77" s="12">
        <v>59</v>
      </c>
      <c r="C77" s="1" t="s">
        <v>797</v>
      </c>
      <c r="D77" s="15" t="s">
        <v>169</v>
      </c>
      <c r="E77" s="15" t="s">
        <v>913</v>
      </c>
      <c r="F77" s="13">
        <v>0.72</v>
      </c>
      <c r="G77" s="15" t="s">
        <v>795</v>
      </c>
      <c r="H77" s="1" t="s">
        <v>845</v>
      </c>
      <c r="I77" s="1" t="s">
        <v>795</v>
      </c>
      <c r="J77" s="1" t="s">
        <v>60</v>
      </c>
      <c r="K77" s="3">
        <v>0.93656580825861002</v>
      </c>
      <c r="L77" t="b">
        <f>Table115[[#This Row],[MethyLYZR Probability]]&gt;0.6</f>
        <v>1</v>
      </c>
      <c r="M77" s="1" t="b">
        <v>1</v>
      </c>
    </row>
    <row r="78" spans="1:13" ht="51" x14ac:dyDescent="0.2">
      <c r="A78" s="1" t="s">
        <v>203</v>
      </c>
      <c r="B78" s="12">
        <v>42</v>
      </c>
      <c r="C78" s="1" t="s">
        <v>797</v>
      </c>
      <c r="D78" s="15" t="s">
        <v>99</v>
      </c>
      <c r="E78" s="15" t="s">
        <v>914</v>
      </c>
      <c r="F78" s="13">
        <v>0.48</v>
      </c>
      <c r="G78" s="15" t="s">
        <v>915</v>
      </c>
      <c r="H78" s="1" t="s">
        <v>845</v>
      </c>
      <c r="I78" s="1" t="s">
        <v>795</v>
      </c>
      <c r="J78" s="1" t="s">
        <v>99</v>
      </c>
      <c r="K78" s="3">
        <v>0.86829170815881496</v>
      </c>
      <c r="L78" t="b">
        <f>Table115[[#This Row],[MethyLYZR Probability]]&gt;0.6</f>
        <v>1</v>
      </c>
      <c r="M78" s="1" t="b">
        <v>1</v>
      </c>
    </row>
    <row r="79" spans="1:13" ht="34" x14ac:dyDescent="0.2">
      <c r="A79" s="1" t="s">
        <v>916</v>
      </c>
      <c r="B79" s="12">
        <v>68</v>
      </c>
      <c r="C79" s="1" t="s">
        <v>797</v>
      </c>
      <c r="D79" s="15" t="s">
        <v>169</v>
      </c>
      <c r="E79" s="15" t="s">
        <v>917</v>
      </c>
      <c r="F79" s="13">
        <v>0.69</v>
      </c>
      <c r="G79" s="15" t="s">
        <v>795</v>
      </c>
      <c r="H79" s="1" t="s">
        <v>845</v>
      </c>
      <c r="I79" s="1" t="s">
        <v>795</v>
      </c>
      <c r="J79" s="1" t="s">
        <v>61</v>
      </c>
      <c r="K79" s="3">
        <v>0.811379931888634</v>
      </c>
      <c r="L79" t="b">
        <f>Table115[[#This Row],[MethyLYZR Probability]]&gt;0.6</f>
        <v>1</v>
      </c>
      <c r="M79" s="1" t="b">
        <v>1</v>
      </c>
    </row>
    <row r="80" spans="1:13" ht="34" x14ac:dyDescent="0.2">
      <c r="A80" s="1" t="s">
        <v>918</v>
      </c>
      <c r="B80" s="12">
        <v>8</v>
      </c>
      <c r="C80" s="1" t="s">
        <v>797</v>
      </c>
      <c r="D80" s="15" t="s">
        <v>173</v>
      </c>
      <c r="E80" s="15" t="s">
        <v>919</v>
      </c>
      <c r="F80" s="13">
        <v>0.86</v>
      </c>
      <c r="G80" s="15" t="s">
        <v>920</v>
      </c>
      <c r="H80" s="1" t="s">
        <v>845</v>
      </c>
      <c r="I80" s="1" t="s">
        <v>795</v>
      </c>
      <c r="J80" s="1" t="s">
        <v>42</v>
      </c>
      <c r="K80" s="3">
        <v>0.99999980959980295</v>
      </c>
      <c r="L80" t="b">
        <f>Table115[[#This Row],[MethyLYZR Probability]]&gt;0.6</f>
        <v>1</v>
      </c>
      <c r="M80" s="1" t="b">
        <v>1</v>
      </c>
    </row>
    <row r="81" spans="1:13" ht="34" x14ac:dyDescent="0.2">
      <c r="A81" s="1" t="s">
        <v>921</v>
      </c>
      <c r="B81" s="12">
        <v>8</v>
      </c>
      <c r="C81" s="1" t="s">
        <v>797</v>
      </c>
      <c r="D81" s="15" t="s">
        <v>173</v>
      </c>
      <c r="E81" s="15" t="s">
        <v>919</v>
      </c>
      <c r="F81" s="13">
        <v>0.57999999999999996</v>
      </c>
      <c r="G81" s="15" t="s">
        <v>920</v>
      </c>
      <c r="H81" s="1" t="s">
        <v>845</v>
      </c>
      <c r="I81" s="1" t="s">
        <v>795</v>
      </c>
      <c r="J81" s="1" t="s">
        <v>42</v>
      </c>
      <c r="K81" s="3">
        <v>0.99999999991121102</v>
      </c>
      <c r="L81" t="b">
        <f>Table115[[#This Row],[MethyLYZR Probability]]&gt;0.6</f>
        <v>1</v>
      </c>
      <c r="M81" s="1" t="b">
        <v>1</v>
      </c>
    </row>
    <row r="82" spans="1:13" ht="34" x14ac:dyDescent="0.2">
      <c r="A82" s="1" t="s">
        <v>200</v>
      </c>
      <c r="B82" s="12">
        <v>51</v>
      </c>
      <c r="C82" s="1" t="s">
        <v>797</v>
      </c>
      <c r="D82" s="15" t="s">
        <v>35</v>
      </c>
      <c r="E82" s="15" t="s">
        <v>922</v>
      </c>
      <c r="F82" s="13">
        <v>0.81</v>
      </c>
      <c r="G82" s="15" t="s">
        <v>853</v>
      </c>
      <c r="H82" s="1" t="s">
        <v>845</v>
      </c>
      <c r="I82" s="1" t="s">
        <v>795</v>
      </c>
      <c r="J82" s="1" t="s">
        <v>35</v>
      </c>
      <c r="K82" s="3">
        <v>0.99210346991266596</v>
      </c>
      <c r="L82" t="b">
        <f>Table115[[#This Row],[MethyLYZR Probability]]&gt;0.6</f>
        <v>1</v>
      </c>
      <c r="M82" s="1" t="b">
        <v>1</v>
      </c>
    </row>
    <row r="83" spans="1:13" ht="34" x14ac:dyDescent="0.2">
      <c r="A83" s="1" t="s">
        <v>923</v>
      </c>
      <c r="B83" s="12">
        <v>70</v>
      </c>
      <c r="C83" s="1" t="s">
        <v>797</v>
      </c>
      <c r="D83" s="15" t="s">
        <v>169</v>
      </c>
      <c r="E83" s="15" t="s">
        <v>924</v>
      </c>
      <c r="F83" s="13">
        <v>0.38</v>
      </c>
      <c r="G83" s="15" t="s">
        <v>925</v>
      </c>
      <c r="H83" s="1" t="s">
        <v>845</v>
      </c>
      <c r="I83" s="1" t="s">
        <v>795</v>
      </c>
      <c r="J83" s="1" t="s">
        <v>51</v>
      </c>
      <c r="K83" s="3">
        <v>0.26754007944932301</v>
      </c>
      <c r="L83" t="b">
        <f>Table115[[#This Row],[MethyLYZR Probability]]&gt;0.6</f>
        <v>0</v>
      </c>
      <c r="M83" s="1" t="s">
        <v>301</v>
      </c>
    </row>
    <row r="84" spans="1:13" ht="34" x14ac:dyDescent="0.2">
      <c r="A84" s="1" t="s">
        <v>926</v>
      </c>
      <c r="B84" s="12">
        <v>32</v>
      </c>
      <c r="C84" s="1" t="s">
        <v>797</v>
      </c>
      <c r="D84" s="15" t="s">
        <v>99</v>
      </c>
      <c r="E84" s="15" t="s">
        <v>927</v>
      </c>
      <c r="F84" s="13">
        <v>0.51</v>
      </c>
      <c r="G84" s="15" t="s">
        <v>928</v>
      </c>
      <c r="H84" s="1" t="s">
        <v>845</v>
      </c>
      <c r="I84" s="1" t="s">
        <v>795</v>
      </c>
      <c r="J84" s="1" t="s">
        <v>98</v>
      </c>
      <c r="K84" s="3">
        <v>0.97077272774448797</v>
      </c>
      <c r="L84" t="b">
        <f>Table115[[#This Row],[MethyLYZR Probability]]&gt;0.6</f>
        <v>1</v>
      </c>
      <c r="M84" s="1" t="b">
        <v>1</v>
      </c>
    </row>
    <row r="85" spans="1:13" ht="51" x14ac:dyDescent="0.2">
      <c r="A85" s="1" t="s">
        <v>197</v>
      </c>
      <c r="B85" s="12">
        <v>60</v>
      </c>
      <c r="C85" s="1" t="s">
        <v>797</v>
      </c>
      <c r="D85" s="15" t="s">
        <v>169</v>
      </c>
      <c r="E85" s="15" t="s">
        <v>929</v>
      </c>
      <c r="F85" s="13">
        <v>0.45</v>
      </c>
      <c r="G85" s="15" t="s">
        <v>795</v>
      </c>
      <c r="H85" s="1" t="s">
        <v>845</v>
      </c>
      <c r="I85" s="1" t="s">
        <v>795</v>
      </c>
      <c r="J85" s="1" t="s">
        <v>60</v>
      </c>
      <c r="K85" s="3">
        <v>0.49617198733212098</v>
      </c>
      <c r="L85" t="b">
        <f>Table115[[#This Row],[MethyLYZR Probability]]&gt;0.6</f>
        <v>0</v>
      </c>
      <c r="M85" s="1" t="s">
        <v>301</v>
      </c>
    </row>
    <row r="86" spans="1:13" ht="34" x14ac:dyDescent="0.2">
      <c r="A86" s="1" t="s">
        <v>194</v>
      </c>
      <c r="B86" s="12">
        <v>41</v>
      </c>
      <c r="C86" s="1" t="s">
        <v>793</v>
      </c>
      <c r="D86" s="15" t="s">
        <v>36</v>
      </c>
      <c r="E86" s="15" t="s">
        <v>930</v>
      </c>
      <c r="F86" s="13">
        <v>0.76</v>
      </c>
      <c r="G86" s="15" t="s">
        <v>795</v>
      </c>
      <c r="H86" s="1" t="s">
        <v>845</v>
      </c>
      <c r="I86" s="1" t="s">
        <v>795</v>
      </c>
      <c r="J86" s="1" t="s">
        <v>36</v>
      </c>
      <c r="K86" s="3">
        <v>0.94174057710210501</v>
      </c>
      <c r="L86" t="b">
        <f>Table115[[#This Row],[MethyLYZR Probability]]&gt;0.6</f>
        <v>1</v>
      </c>
      <c r="M86" s="1" t="b">
        <v>1</v>
      </c>
    </row>
    <row r="87" spans="1:13" ht="17" x14ac:dyDescent="0.2">
      <c r="A87" s="1" t="s">
        <v>187</v>
      </c>
      <c r="B87" s="12">
        <v>25</v>
      </c>
      <c r="C87" s="1" t="s">
        <v>793</v>
      </c>
      <c r="D87" s="15" t="s">
        <v>35</v>
      </c>
      <c r="E87" s="15" t="s">
        <v>841</v>
      </c>
      <c r="F87" s="13">
        <v>0.83</v>
      </c>
      <c r="G87" s="15" t="s">
        <v>853</v>
      </c>
      <c r="H87" s="1" t="s">
        <v>845</v>
      </c>
      <c r="I87" s="1" t="s">
        <v>795</v>
      </c>
      <c r="J87" s="1" t="s">
        <v>35</v>
      </c>
      <c r="K87" s="3">
        <v>0.51968794486716396</v>
      </c>
      <c r="L87" t="b">
        <f>Table115[[#This Row],[MethyLYZR Probability]]&gt;0.6</f>
        <v>0</v>
      </c>
      <c r="M87" s="1" t="s">
        <v>301</v>
      </c>
    </row>
    <row r="88" spans="1:13" ht="17" x14ac:dyDescent="0.2">
      <c r="A88" s="1" t="s">
        <v>184</v>
      </c>
      <c r="B88" s="12">
        <v>19</v>
      </c>
      <c r="C88" s="1" t="s">
        <v>793</v>
      </c>
      <c r="D88" s="15" t="s">
        <v>35</v>
      </c>
      <c r="E88" s="15" t="s">
        <v>841</v>
      </c>
      <c r="F88" s="13">
        <v>0.86</v>
      </c>
      <c r="G88" s="15" t="s">
        <v>853</v>
      </c>
      <c r="H88" s="1" t="s">
        <v>845</v>
      </c>
      <c r="I88" s="1" t="s">
        <v>795</v>
      </c>
      <c r="J88" s="1" t="s">
        <v>35</v>
      </c>
      <c r="K88" s="3">
        <v>0.59289161110919797</v>
      </c>
      <c r="L88" t="b">
        <f>Table115[[#This Row],[MethyLYZR Probability]]&gt;0.6</f>
        <v>0</v>
      </c>
      <c r="M88" s="1" t="s">
        <v>301</v>
      </c>
    </row>
    <row r="89" spans="1:13" ht="34" x14ac:dyDescent="0.2">
      <c r="A89" s="1" t="s">
        <v>181</v>
      </c>
      <c r="B89" s="12">
        <v>52</v>
      </c>
      <c r="C89" s="1" t="s">
        <v>793</v>
      </c>
      <c r="D89" s="15" t="s">
        <v>99</v>
      </c>
      <c r="E89" s="15" t="s">
        <v>931</v>
      </c>
      <c r="F89" s="13">
        <v>0.89</v>
      </c>
      <c r="G89" s="15" t="s">
        <v>838</v>
      </c>
      <c r="H89" s="1" t="s">
        <v>845</v>
      </c>
      <c r="I89" s="1" t="s">
        <v>795</v>
      </c>
      <c r="J89" s="1" t="s">
        <v>99</v>
      </c>
      <c r="K89" s="3">
        <v>0.69264593618557901</v>
      </c>
      <c r="L89" t="b">
        <f>Table115[[#This Row],[MethyLYZR Probability]]&gt;0.6</f>
        <v>1</v>
      </c>
      <c r="M89" s="1" t="b">
        <v>1</v>
      </c>
    </row>
    <row r="90" spans="1:13" ht="34" x14ac:dyDescent="0.2">
      <c r="A90" s="1" t="s">
        <v>932</v>
      </c>
      <c r="B90" s="12">
        <v>52</v>
      </c>
      <c r="C90" s="1" t="s">
        <v>793</v>
      </c>
      <c r="D90" s="15" t="s">
        <v>99</v>
      </c>
      <c r="E90" s="15" t="s">
        <v>931</v>
      </c>
      <c r="F90" s="13">
        <v>0.9</v>
      </c>
      <c r="G90" s="15" t="s">
        <v>838</v>
      </c>
      <c r="H90" s="1" t="s">
        <v>845</v>
      </c>
      <c r="I90" s="1" t="s">
        <v>795</v>
      </c>
      <c r="J90" s="1" t="s">
        <v>99</v>
      </c>
      <c r="K90" s="3">
        <v>0.93867679380115598</v>
      </c>
      <c r="L90" t="b">
        <f>Table115[[#This Row],[MethyLYZR Probability]]&gt;0.6</f>
        <v>1</v>
      </c>
      <c r="M90" s="1" t="b">
        <v>1</v>
      </c>
    </row>
    <row r="91" spans="1:13" ht="17" x14ac:dyDescent="0.2">
      <c r="A91" s="1" t="s">
        <v>933</v>
      </c>
      <c r="B91" s="12">
        <v>26</v>
      </c>
      <c r="C91" s="1" t="s">
        <v>797</v>
      </c>
      <c r="D91" s="15" t="s">
        <v>35</v>
      </c>
      <c r="E91" s="15" t="s">
        <v>841</v>
      </c>
      <c r="F91" s="13">
        <v>0.9</v>
      </c>
      <c r="G91" s="15" t="s">
        <v>853</v>
      </c>
      <c r="H91" s="1" t="s">
        <v>845</v>
      </c>
      <c r="I91" s="1" t="s">
        <v>795</v>
      </c>
      <c r="J91" s="1" t="s">
        <v>35</v>
      </c>
      <c r="K91" s="3">
        <v>0.96719734943047597</v>
      </c>
      <c r="L91" t="b">
        <f>Table115[[#This Row],[MethyLYZR Probability]]&gt;0.6</f>
        <v>1</v>
      </c>
      <c r="M91" s="1" t="b">
        <v>1</v>
      </c>
    </row>
    <row r="92" spans="1:13" ht="34" x14ac:dyDescent="0.2">
      <c r="A92" s="1" t="s">
        <v>934</v>
      </c>
      <c r="B92" s="12">
        <v>4</v>
      </c>
      <c r="C92" s="1" t="s">
        <v>797</v>
      </c>
      <c r="D92" s="15" t="s">
        <v>208</v>
      </c>
      <c r="E92" s="15" t="s">
        <v>935</v>
      </c>
      <c r="F92" s="13">
        <v>0.8</v>
      </c>
      <c r="G92" s="15" t="s">
        <v>795</v>
      </c>
      <c r="H92" s="1" t="s">
        <v>845</v>
      </c>
      <c r="I92" s="1" t="s">
        <v>795</v>
      </c>
      <c r="J92" s="1" t="s">
        <v>70</v>
      </c>
      <c r="K92" s="3">
        <v>0.88861698578983395</v>
      </c>
      <c r="L92" t="b">
        <f>Table115[[#This Row],[MethyLYZR Probability]]&gt;0.6</f>
        <v>1</v>
      </c>
      <c r="M92" s="1" t="b">
        <v>1</v>
      </c>
    </row>
    <row r="93" spans="1:13" ht="34" x14ac:dyDescent="0.2">
      <c r="A93" s="1" t="s">
        <v>178</v>
      </c>
      <c r="B93" s="12">
        <v>71</v>
      </c>
      <c r="C93" s="1" t="s">
        <v>797</v>
      </c>
      <c r="D93" s="15" t="s">
        <v>169</v>
      </c>
      <c r="E93" s="15" t="s">
        <v>936</v>
      </c>
      <c r="F93" s="13">
        <v>0.68</v>
      </c>
      <c r="G93" s="15" t="s">
        <v>795</v>
      </c>
      <c r="H93" s="1" t="s">
        <v>845</v>
      </c>
      <c r="I93" s="1" t="s">
        <v>795</v>
      </c>
      <c r="J93" s="1" t="s">
        <v>61</v>
      </c>
      <c r="K93" s="3">
        <v>0.68508999905213697</v>
      </c>
      <c r="L93" t="b">
        <f>Table115[[#This Row],[MethyLYZR Probability]]&gt;0.6</f>
        <v>1</v>
      </c>
      <c r="M93" s="1" t="b">
        <v>1</v>
      </c>
    </row>
    <row r="94" spans="1:13" ht="34" x14ac:dyDescent="0.2">
      <c r="A94" s="1" t="s">
        <v>937</v>
      </c>
      <c r="B94" s="12">
        <v>71</v>
      </c>
      <c r="C94" s="1" t="s">
        <v>797</v>
      </c>
      <c r="D94" s="15" t="s">
        <v>169</v>
      </c>
      <c r="E94" s="15" t="s">
        <v>936</v>
      </c>
      <c r="F94" s="13">
        <v>0.67</v>
      </c>
      <c r="G94" s="15" t="s">
        <v>795</v>
      </c>
      <c r="H94" s="1" t="s">
        <v>845</v>
      </c>
      <c r="I94" s="1" t="s">
        <v>795</v>
      </c>
      <c r="J94" s="1" t="s">
        <v>61</v>
      </c>
      <c r="K94" s="3">
        <v>0.85829762447505897</v>
      </c>
      <c r="L94" t="b">
        <f>Table115[[#This Row],[MethyLYZR Probability]]&gt;0.6</f>
        <v>1</v>
      </c>
      <c r="M94" s="1" t="b">
        <v>1</v>
      </c>
    </row>
    <row r="95" spans="1:13" ht="51" x14ac:dyDescent="0.2">
      <c r="A95" s="1" t="s">
        <v>175</v>
      </c>
      <c r="B95" s="12">
        <v>8</v>
      </c>
      <c r="C95" s="1" t="s">
        <v>797</v>
      </c>
      <c r="D95" s="15" t="s">
        <v>173</v>
      </c>
      <c r="E95" s="15" t="s">
        <v>939</v>
      </c>
      <c r="F95" s="13">
        <v>0.85</v>
      </c>
      <c r="G95" s="15" t="s">
        <v>795</v>
      </c>
      <c r="H95" s="1" t="s">
        <v>845</v>
      </c>
      <c r="I95" s="1" t="s">
        <v>795</v>
      </c>
      <c r="J95" s="1" t="s">
        <v>42</v>
      </c>
      <c r="K95" s="3">
        <v>0.999999999973056</v>
      </c>
      <c r="L95" t="b">
        <f>Table115[[#This Row],[MethyLYZR Probability]]&gt;0.6</f>
        <v>1</v>
      </c>
      <c r="M95" s="1" t="b">
        <v>1</v>
      </c>
    </row>
    <row r="96" spans="1:13" ht="34" x14ac:dyDescent="0.2">
      <c r="A96" s="1" t="s">
        <v>171</v>
      </c>
      <c r="B96" s="12">
        <v>48</v>
      </c>
      <c r="C96" s="1" t="s">
        <v>797</v>
      </c>
      <c r="D96" s="15" t="s">
        <v>169</v>
      </c>
      <c r="E96" s="15" t="s">
        <v>940</v>
      </c>
      <c r="F96" s="13">
        <v>0.62</v>
      </c>
      <c r="G96" s="15" t="s">
        <v>795</v>
      </c>
      <c r="H96" s="1" t="s">
        <v>845</v>
      </c>
      <c r="I96" s="1" t="s">
        <v>795</v>
      </c>
      <c r="J96" s="1" t="s">
        <v>60</v>
      </c>
      <c r="K96" s="3">
        <v>0.73695220026785102</v>
      </c>
      <c r="L96" t="b">
        <f>Table115[[#This Row],[MethyLYZR Probability]]&gt;0.6</f>
        <v>1</v>
      </c>
      <c r="M96" s="1" t="b">
        <v>1</v>
      </c>
    </row>
    <row r="97" spans="1:13" ht="34" x14ac:dyDescent="0.2">
      <c r="A97" s="1" t="s">
        <v>941</v>
      </c>
      <c r="B97" s="12">
        <v>50</v>
      </c>
      <c r="C97" s="1" t="s">
        <v>797</v>
      </c>
      <c r="D97" s="15" t="s">
        <v>169</v>
      </c>
      <c r="E97" s="15" t="s">
        <v>942</v>
      </c>
      <c r="F97" s="13">
        <v>0.77</v>
      </c>
      <c r="G97" s="15" t="s">
        <v>795</v>
      </c>
      <c r="H97" s="1" t="s">
        <v>845</v>
      </c>
      <c r="I97" s="1" t="s">
        <v>795</v>
      </c>
      <c r="J97" s="1" t="s">
        <v>60</v>
      </c>
      <c r="K97" s="3">
        <v>0.990199785511374</v>
      </c>
      <c r="L97" t="b">
        <f>Table115[[#This Row],[MethyLYZR Probability]]&gt;0.6</f>
        <v>1</v>
      </c>
      <c r="M97" s="1" t="b">
        <v>1</v>
      </c>
    </row>
    <row r="98" spans="1:13" ht="34" x14ac:dyDescent="0.2">
      <c r="A98" s="1" t="s">
        <v>943</v>
      </c>
      <c r="B98" s="12">
        <v>52</v>
      </c>
      <c r="C98" s="1" t="s">
        <v>797</v>
      </c>
      <c r="D98" s="15" t="s">
        <v>169</v>
      </c>
      <c r="E98" s="15" t="s">
        <v>944</v>
      </c>
      <c r="F98" s="13">
        <v>0.55000000000000004</v>
      </c>
      <c r="G98" s="15" t="s">
        <v>945</v>
      </c>
      <c r="H98" s="1" t="s">
        <v>845</v>
      </c>
      <c r="I98" s="1" t="s">
        <v>795</v>
      </c>
      <c r="J98" s="1" t="s">
        <v>46</v>
      </c>
      <c r="K98" s="3">
        <v>0.37067544402313102</v>
      </c>
      <c r="L98" t="b">
        <f>Table115[[#This Row],[MethyLYZR Probability]]&gt;0.6</f>
        <v>0</v>
      </c>
      <c r="M98" s="1" t="s">
        <v>301</v>
      </c>
    </row>
    <row r="99" spans="1:13" ht="51" x14ac:dyDescent="0.2">
      <c r="A99" s="1" t="s">
        <v>167</v>
      </c>
      <c r="B99" s="12">
        <v>47</v>
      </c>
      <c r="C99" s="1" t="s">
        <v>797</v>
      </c>
      <c r="D99" s="15" t="s">
        <v>99</v>
      </c>
      <c r="E99" s="15" t="s">
        <v>946</v>
      </c>
      <c r="F99" s="13">
        <v>0.54</v>
      </c>
      <c r="G99" s="15" t="s">
        <v>947</v>
      </c>
      <c r="H99" s="1" t="s">
        <v>845</v>
      </c>
      <c r="I99" s="1" t="s">
        <v>795</v>
      </c>
      <c r="J99" s="1" t="s">
        <v>35</v>
      </c>
      <c r="K99" s="3">
        <v>0.45476148828342899</v>
      </c>
      <c r="L99" t="b">
        <f>Table115[[#This Row],[MethyLYZR Probability]]&gt;0.6</f>
        <v>0</v>
      </c>
      <c r="M99" s="1" t="s">
        <v>301</v>
      </c>
    </row>
    <row r="100" spans="1:13" ht="51" x14ac:dyDescent="0.2">
      <c r="A100" s="1" t="s">
        <v>948</v>
      </c>
      <c r="B100" s="12">
        <v>21</v>
      </c>
      <c r="C100" s="1" t="s">
        <v>793</v>
      </c>
      <c r="D100" s="15" t="s">
        <v>99</v>
      </c>
      <c r="E100" s="15" t="s">
        <v>949</v>
      </c>
      <c r="F100" s="13">
        <v>0.59</v>
      </c>
      <c r="G100" s="15" t="s">
        <v>838</v>
      </c>
      <c r="H100" s="1" t="s">
        <v>845</v>
      </c>
      <c r="I100" s="1" t="s">
        <v>795</v>
      </c>
      <c r="J100" s="1" t="s">
        <v>98</v>
      </c>
      <c r="K100" s="3">
        <v>0.56961196743742804</v>
      </c>
      <c r="L100" t="b">
        <f>Table115[[#This Row],[MethyLYZR Probability]]&gt;0.6</f>
        <v>0</v>
      </c>
      <c r="M100" s="1" t="s">
        <v>301</v>
      </c>
    </row>
    <row r="101" spans="1:13" ht="34" x14ac:dyDescent="0.2">
      <c r="A101" s="1" t="s">
        <v>950</v>
      </c>
      <c r="B101" s="12">
        <v>58</v>
      </c>
      <c r="C101" s="1" t="s">
        <v>793</v>
      </c>
      <c r="D101" s="15" t="s">
        <v>99</v>
      </c>
      <c r="E101" s="15" t="s">
        <v>951</v>
      </c>
      <c r="F101" s="13">
        <v>0.84</v>
      </c>
      <c r="G101" s="15" t="s">
        <v>838</v>
      </c>
      <c r="H101" s="1" t="s">
        <v>845</v>
      </c>
      <c r="I101" s="1" t="s">
        <v>795</v>
      </c>
      <c r="J101" s="1" t="s">
        <v>99</v>
      </c>
      <c r="K101" s="3">
        <v>0.90335401086920297</v>
      </c>
      <c r="L101" t="b">
        <f>Table115[[#This Row],[MethyLYZR Probability]]&gt;0.6</f>
        <v>1</v>
      </c>
      <c r="M101" s="1" t="b">
        <v>1</v>
      </c>
    </row>
    <row r="102" spans="1:13" ht="34" x14ac:dyDescent="0.2">
      <c r="A102" s="1" t="s">
        <v>952</v>
      </c>
      <c r="B102" s="12">
        <v>78</v>
      </c>
      <c r="C102" s="1" t="s">
        <v>797</v>
      </c>
      <c r="D102" s="15" t="s">
        <v>169</v>
      </c>
      <c r="E102" s="15" t="s">
        <v>953</v>
      </c>
      <c r="F102" s="13">
        <v>0.86</v>
      </c>
      <c r="G102" s="15" t="s">
        <v>838</v>
      </c>
      <c r="H102" s="1" t="s">
        <v>845</v>
      </c>
      <c r="I102" s="1" t="s">
        <v>795</v>
      </c>
      <c r="J102" s="1" t="s">
        <v>60</v>
      </c>
      <c r="K102" s="3">
        <v>0.98178923048089495</v>
      </c>
      <c r="L102" t="b">
        <f>Table115[[#This Row],[MethyLYZR Probability]]&gt;0.6</f>
        <v>1</v>
      </c>
      <c r="M102" s="1" t="b">
        <v>1</v>
      </c>
    </row>
    <row r="103" spans="1:13" ht="34" x14ac:dyDescent="0.2">
      <c r="A103" s="1" t="s">
        <v>954</v>
      </c>
      <c r="B103" s="12">
        <v>30</v>
      </c>
      <c r="C103" s="1" t="s">
        <v>797</v>
      </c>
      <c r="D103" s="15" t="s">
        <v>99</v>
      </c>
      <c r="E103" s="15" t="s">
        <v>955</v>
      </c>
      <c r="F103" s="13">
        <v>0.76</v>
      </c>
      <c r="G103" s="15" t="s">
        <v>838</v>
      </c>
      <c r="H103" s="1" t="s">
        <v>845</v>
      </c>
      <c r="I103" s="1" t="s">
        <v>795</v>
      </c>
      <c r="J103" s="1" t="s">
        <v>16</v>
      </c>
      <c r="K103" s="3">
        <v>0.23028349762668399</v>
      </c>
      <c r="L103" t="b">
        <f>Table115[[#This Row],[MethyLYZR Probability]]&gt;0.6</f>
        <v>0</v>
      </c>
      <c r="M103" s="1" t="s">
        <v>301</v>
      </c>
    </row>
    <row r="104" spans="1:13" ht="34" x14ac:dyDescent="0.2">
      <c r="A104" s="1" t="s">
        <v>956</v>
      </c>
      <c r="B104" s="12">
        <v>26</v>
      </c>
      <c r="C104" s="1" t="s">
        <v>793</v>
      </c>
      <c r="D104" s="15" t="s">
        <v>99</v>
      </c>
      <c r="E104" s="15" t="s">
        <v>957</v>
      </c>
      <c r="F104" s="13">
        <v>0.56000000000000005</v>
      </c>
      <c r="G104" s="15" t="s">
        <v>838</v>
      </c>
      <c r="H104" s="1" t="s">
        <v>845</v>
      </c>
      <c r="I104" s="1" t="s">
        <v>795</v>
      </c>
      <c r="J104" s="1" t="s">
        <v>53</v>
      </c>
      <c r="K104" s="3">
        <v>0.42787885854845598</v>
      </c>
      <c r="L104" t="b">
        <f>Table115[[#This Row],[MethyLYZR Probability]]&gt;0.6</f>
        <v>0</v>
      </c>
      <c r="M104" s="1" t="s">
        <v>301</v>
      </c>
    </row>
    <row r="105" spans="1:13" ht="34" x14ac:dyDescent="0.2">
      <c r="A105" s="1" t="s">
        <v>958</v>
      </c>
      <c r="B105" s="12">
        <v>36</v>
      </c>
      <c r="C105" s="1" t="s">
        <v>797</v>
      </c>
      <c r="D105" s="15" t="s">
        <v>35</v>
      </c>
      <c r="E105" s="15" t="s">
        <v>880</v>
      </c>
      <c r="F105" s="13">
        <v>0.48</v>
      </c>
      <c r="G105" s="15" t="s">
        <v>853</v>
      </c>
      <c r="H105" s="1" t="s">
        <v>845</v>
      </c>
      <c r="I105" s="1" t="s">
        <v>795</v>
      </c>
      <c r="J105" s="1" t="s">
        <v>51</v>
      </c>
      <c r="K105" s="3">
        <v>0.57665663581400695</v>
      </c>
      <c r="L105" t="b">
        <f>Table115[[#This Row],[MethyLYZR Probability]]&gt;0.6</f>
        <v>0</v>
      </c>
      <c r="M105" s="1" t="s">
        <v>301</v>
      </c>
    </row>
    <row r="106" spans="1:13" ht="34" x14ac:dyDescent="0.2">
      <c r="A106" s="1" t="s">
        <v>959</v>
      </c>
      <c r="B106" s="12">
        <v>41</v>
      </c>
      <c r="C106" s="1" t="s">
        <v>797</v>
      </c>
      <c r="D106" s="15" t="s">
        <v>35</v>
      </c>
      <c r="E106" s="15" t="s">
        <v>880</v>
      </c>
      <c r="F106" s="13">
        <v>0.5</v>
      </c>
      <c r="G106" s="15" t="s">
        <v>853</v>
      </c>
      <c r="H106" s="1" t="s">
        <v>845</v>
      </c>
      <c r="I106" s="1" t="s">
        <v>795</v>
      </c>
      <c r="J106" s="1" t="s">
        <v>53</v>
      </c>
      <c r="K106" s="3">
        <v>0.70223363812174799</v>
      </c>
      <c r="L106" t="b">
        <f>Table115[[#This Row],[MethyLYZR Probability]]&gt;0.6</f>
        <v>1</v>
      </c>
      <c r="M106" s="1" t="b">
        <v>0</v>
      </c>
    </row>
    <row r="107" spans="1:13" ht="34" x14ac:dyDescent="0.2">
      <c r="A107" s="1" t="s">
        <v>960</v>
      </c>
      <c r="B107" s="12">
        <v>42</v>
      </c>
      <c r="C107" s="1" t="s">
        <v>793</v>
      </c>
      <c r="D107" s="15" t="s">
        <v>35</v>
      </c>
      <c r="E107" s="15" t="s">
        <v>880</v>
      </c>
      <c r="F107" s="13">
        <v>0.33</v>
      </c>
      <c r="G107" s="15" t="s">
        <v>853</v>
      </c>
      <c r="H107" s="1" t="s">
        <v>845</v>
      </c>
      <c r="I107" s="1" t="s">
        <v>795</v>
      </c>
      <c r="J107" s="1" t="s">
        <v>53</v>
      </c>
      <c r="K107" s="3">
        <v>0.21122180100711699</v>
      </c>
      <c r="L107" t="b">
        <f>Table115[[#This Row],[MethyLYZR Probability]]&gt;0.6</f>
        <v>0</v>
      </c>
      <c r="M107" s="1" t="s">
        <v>301</v>
      </c>
    </row>
    <row r="108" spans="1:13" ht="17" x14ac:dyDescent="0.2">
      <c r="A108" s="1" t="s">
        <v>961</v>
      </c>
      <c r="B108" s="12">
        <v>41</v>
      </c>
      <c r="C108" s="1" t="s">
        <v>797</v>
      </c>
      <c r="D108" s="15" t="s">
        <v>99</v>
      </c>
      <c r="E108" s="15" t="s">
        <v>962</v>
      </c>
      <c r="F108" s="13">
        <v>0.38</v>
      </c>
      <c r="G108" s="15" t="s">
        <v>795</v>
      </c>
      <c r="H108" s="1" t="s">
        <v>845</v>
      </c>
      <c r="I108" s="1" t="s">
        <v>795</v>
      </c>
      <c r="J108" s="1" t="s">
        <v>98</v>
      </c>
      <c r="K108" s="3">
        <v>0.999947390065968</v>
      </c>
      <c r="L108" t="b">
        <f>Table115[[#This Row],[MethyLYZR Probability]]&gt;0.6</f>
        <v>1</v>
      </c>
      <c r="M108" s="1" t="b">
        <v>1</v>
      </c>
    </row>
    <row r="109" spans="1:13" ht="51" x14ac:dyDescent="0.2">
      <c r="A109" s="1" t="s">
        <v>963</v>
      </c>
      <c r="B109" s="12">
        <v>13</v>
      </c>
      <c r="C109" s="1" t="s">
        <v>797</v>
      </c>
      <c r="D109" s="15" t="s">
        <v>169</v>
      </c>
      <c r="E109" s="15" t="s">
        <v>964</v>
      </c>
      <c r="F109" s="13">
        <v>0.55000000000000004</v>
      </c>
      <c r="G109" s="15" t="s">
        <v>795</v>
      </c>
      <c r="H109" s="1" t="s">
        <v>845</v>
      </c>
      <c r="I109" s="1" t="s">
        <v>795</v>
      </c>
      <c r="J109" s="1" t="s">
        <v>63</v>
      </c>
      <c r="K109" s="3">
        <v>0.92323020811587597</v>
      </c>
      <c r="L109" t="b">
        <f>Table115[[#This Row],[MethyLYZR Probability]]&gt;0.6</f>
        <v>1</v>
      </c>
      <c r="M109" s="1" t="b">
        <v>1</v>
      </c>
    </row>
    <row r="110" spans="1:13" ht="51" x14ac:dyDescent="0.2">
      <c r="A110" s="1" t="s">
        <v>965</v>
      </c>
      <c r="B110" s="12">
        <v>24</v>
      </c>
      <c r="C110" s="1" t="s">
        <v>797</v>
      </c>
      <c r="D110" s="15" t="s">
        <v>169</v>
      </c>
      <c r="E110" s="15" t="s">
        <v>966</v>
      </c>
      <c r="F110" s="13">
        <v>0.46</v>
      </c>
      <c r="G110" s="15" t="s">
        <v>795</v>
      </c>
      <c r="H110" s="1" t="s">
        <v>845</v>
      </c>
      <c r="I110" s="1" t="s">
        <v>795</v>
      </c>
      <c r="J110" s="1" t="s">
        <v>26</v>
      </c>
      <c r="K110" s="3">
        <v>0.99991562484276397</v>
      </c>
      <c r="L110" t="b">
        <f>Table115[[#This Row],[MethyLYZR Probability]]&gt;0.6</f>
        <v>1</v>
      </c>
      <c r="M110" s="1" t="b">
        <v>0</v>
      </c>
    </row>
    <row r="111" spans="1:13" ht="34" x14ac:dyDescent="0.2">
      <c r="A111" s="1" t="s">
        <v>967</v>
      </c>
      <c r="B111" s="12">
        <v>63</v>
      </c>
      <c r="C111" s="1" t="s">
        <v>797</v>
      </c>
      <c r="D111" s="15" t="s">
        <v>169</v>
      </c>
      <c r="E111" s="15" t="s">
        <v>968</v>
      </c>
      <c r="F111" s="13">
        <v>0.25</v>
      </c>
      <c r="G111" s="15" t="s">
        <v>795</v>
      </c>
      <c r="H111" s="1" t="s">
        <v>845</v>
      </c>
      <c r="I111" s="1" t="s">
        <v>795</v>
      </c>
      <c r="J111" s="1" t="s">
        <v>85</v>
      </c>
      <c r="K111" s="3">
        <v>0.50107322979436997</v>
      </c>
      <c r="L111" t="b">
        <f>Table115[[#This Row],[MethyLYZR Probability]]&gt;0.6</f>
        <v>0</v>
      </c>
      <c r="M111" s="1" t="s">
        <v>301</v>
      </c>
    </row>
    <row r="112" spans="1:13" ht="34" x14ac:dyDescent="0.2">
      <c r="A112" s="1" t="s">
        <v>969</v>
      </c>
      <c r="B112" s="12">
        <v>63</v>
      </c>
      <c r="C112" s="1" t="s">
        <v>797</v>
      </c>
      <c r="D112" s="15" t="s">
        <v>169</v>
      </c>
      <c r="E112" s="15" t="s">
        <v>968</v>
      </c>
      <c r="F112" s="13">
        <v>0.24</v>
      </c>
      <c r="G112" s="15" t="s">
        <v>795</v>
      </c>
      <c r="H112" s="1" t="s">
        <v>845</v>
      </c>
      <c r="I112" s="1" t="s">
        <v>795</v>
      </c>
      <c r="J112" s="1" t="s">
        <v>82</v>
      </c>
      <c r="K112" s="3">
        <v>0.36739297251452102</v>
      </c>
      <c r="L112" t="b">
        <f>Table115[[#This Row],[MethyLYZR Probability]]&gt;0.6</f>
        <v>0</v>
      </c>
      <c r="M112" s="1" t="s">
        <v>301</v>
      </c>
    </row>
    <row r="113" spans="1:13" ht="34" x14ac:dyDescent="0.2">
      <c r="A113" s="1" t="s">
        <v>970</v>
      </c>
      <c r="B113" s="12">
        <v>40</v>
      </c>
      <c r="C113" s="1" t="s">
        <v>797</v>
      </c>
      <c r="D113" s="15" t="s">
        <v>99</v>
      </c>
      <c r="E113" s="15" t="s">
        <v>971</v>
      </c>
      <c r="F113" s="13">
        <v>0.61</v>
      </c>
      <c r="G113" s="15" t="s">
        <v>838</v>
      </c>
      <c r="H113" s="1" t="s">
        <v>845</v>
      </c>
      <c r="I113" s="1" t="s">
        <v>795</v>
      </c>
      <c r="J113" s="1" t="s">
        <v>99</v>
      </c>
      <c r="K113" s="3">
        <v>0.97756189378904501</v>
      </c>
      <c r="L113" t="b">
        <f>Table115[[#This Row],[MethyLYZR Probability]]&gt;0.6</f>
        <v>1</v>
      </c>
      <c r="M113" s="1" t="b">
        <v>1</v>
      </c>
    </row>
    <row r="114" spans="1:13" ht="34" x14ac:dyDescent="0.2">
      <c r="A114" s="1" t="s">
        <v>972</v>
      </c>
      <c r="B114" s="12">
        <v>40</v>
      </c>
      <c r="C114" s="1" t="s">
        <v>797</v>
      </c>
      <c r="D114" s="15" t="s">
        <v>99</v>
      </c>
      <c r="E114" s="15" t="s">
        <v>971</v>
      </c>
      <c r="F114" s="13">
        <v>0.57999999999999996</v>
      </c>
      <c r="G114" s="15" t="s">
        <v>838</v>
      </c>
      <c r="H114" s="1" t="s">
        <v>845</v>
      </c>
      <c r="I114" s="1" t="s">
        <v>795</v>
      </c>
      <c r="J114" s="1" t="s">
        <v>99</v>
      </c>
      <c r="K114" s="3">
        <v>0.951543802608942</v>
      </c>
      <c r="L114" t="b">
        <f>Table115[[#This Row],[MethyLYZR Probability]]&gt;0.6</f>
        <v>1</v>
      </c>
      <c r="M114" s="1" t="b">
        <v>1</v>
      </c>
    </row>
    <row r="115" spans="1:13" ht="34" x14ac:dyDescent="0.2">
      <c r="A115" s="1" t="s">
        <v>973</v>
      </c>
      <c r="B115" s="12">
        <v>27</v>
      </c>
      <c r="C115" s="1" t="s">
        <v>797</v>
      </c>
      <c r="D115" s="15" t="s">
        <v>99</v>
      </c>
      <c r="E115" s="15" t="s">
        <v>974</v>
      </c>
      <c r="F115" s="13">
        <v>0.38</v>
      </c>
      <c r="G115" s="15" t="s">
        <v>838</v>
      </c>
      <c r="H115" s="1" t="s">
        <v>845</v>
      </c>
      <c r="I115" s="1" t="s">
        <v>795</v>
      </c>
      <c r="J115" s="1" t="s">
        <v>51</v>
      </c>
      <c r="K115" s="3">
        <v>0.45869860404559099</v>
      </c>
      <c r="L115" t="b">
        <f>Table115[[#This Row],[MethyLYZR Probability]]&gt;0.6</f>
        <v>0</v>
      </c>
      <c r="M115" s="1" t="s">
        <v>301</v>
      </c>
    </row>
    <row r="116" spans="1:13" ht="34" x14ac:dyDescent="0.2">
      <c r="A116" s="1" t="s">
        <v>975</v>
      </c>
      <c r="B116" s="12">
        <v>27</v>
      </c>
      <c r="C116" s="1" t="s">
        <v>797</v>
      </c>
      <c r="D116" s="15" t="s">
        <v>99</v>
      </c>
      <c r="E116" s="15" t="s">
        <v>974</v>
      </c>
      <c r="F116" s="13">
        <v>0.37</v>
      </c>
      <c r="G116" s="15" t="s">
        <v>838</v>
      </c>
      <c r="H116" s="1" t="s">
        <v>845</v>
      </c>
      <c r="I116" s="1" t="s">
        <v>795</v>
      </c>
      <c r="J116" s="1" t="s">
        <v>99</v>
      </c>
      <c r="K116" s="3">
        <v>0.779931630171254</v>
      </c>
      <c r="L116" t="b">
        <f>Table115[[#This Row],[MethyLYZR Probability]]&gt;0.6</f>
        <v>1</v>
      </c>
      <c r="M116" s="1" t="b">
        <v>1</v>
      </c>
    </row>
    <row r="117" spans="1:13" ht="34" x14ac:dyDescent="0.2">
      <c r="A117" s="1" t="s">
        <v>976</v>
      </c>
      <c r="B117" s="12">
        <v>81</v>
      </c>
      <c r="C117" s="1" t="s">
        <v>793</v>
      </c>
      <c r="D117" s="15" t="s">
        <v>99</v>
      </c>
      <c r="E117" s="15" t="s">
        <v>977</v>
      </c>
      <c r="F117" s="13">
        <v>0.74</v>
      </c>
      <c r="G117" s="15" t="s">
        <v>838</v>
      </c>
      <c r="H117" s="1" t="s">
        <v>845</v>
      </c>
      <c r="I117" s="1" t="s">
        <v>795</v>
      </c>
      <c r="J117" s="1" t="s">
        <v>99</v>
      </c>
      <c r="K117" s="3">
        <v>0.879659176054299</v>
      </c>
      <c r="L117" t="b">
        <f>Table115[[#This Row],[MethyLYZR Probability]]&gt;0.6</f>
        <v>1</v>
      </c>
      <c r="M117" s="1" t="b">
        <v>1</v>
      </c>
    </row>
    <row r="118" spans="1:13" ht="34" x14ac:dyDescent="0.2">
      <c r="A118" s="1" t="s">
        <v>978</v>
      </c>
      <c r="B118" s="12">
        <v>81</v>
      </c>
      <c r="C118" s="1" t="s">
        <v>793</v>
      </c>
      <c r="D118" s="15" t="s">
        <v>99</v>
      </c>
      <c r="E118" s="15" t="s">
        <v>977</v>
      </c>
      <c r="F118" s="13">
        <v>0.75</v>
      </c>
      <c r="G118" s="15" t="s">
        <v>838</v>
      </c>
      <c r="H118" s="1" t="s">
        <v>845</v>
      </c>
      <c r="I118" s="1" t="s">
        <v>795</v>
      </c>
      <c r="J118" s="1" t="s">
        <v>99</v>
      </c>
      <c r="K118" s="3">
        <v>0.81192538727481101</v>
      </c>
      <c r="L118" t="b">
        <f>Table115[[#This Row],[MethyLYZR Probability]]&gt;0.6</f>
        <v>1</v>
      </c>
      <c r="M118" s="1" t="b">
        <v>1</v>
      </c>
    </row>
    <row r="119" spans="1:13" ht="34" x14ac:dyDescent="0.2">
      <c r="A119" s="1" t="s">
        <v>979</v>
      </c>
      <c r="B119" s="12">
        <v>21</v>
      </c>
      <c r="C119" s="1" t="s">
        <v>793</v>
      </c>
      <c r="D119" s="15" t="s">
        <v>35</v>
      </c>
      <c r="E119" s="15" t="s">
        <v>880</v>
      </c>
      <c r="F119" s="13">
        <v>0.5</v>
      </c>
      <c r="G119" s="15" t="s">
        <v>853</v>
      </c>
      <c r="H119" s="1" t="s">
        <v>845</v>
      </c>
      <c r="I119" s="1" t="s">
        <v>795</v>
      </c>
      <c r="J119" s="1" t="s">
        <v>99</v>
      </c>
      <c r="K119" s="3">
        <v>0.85223004310674999</v>
      </c>
      <c r="L119" t="b">
        <f>Table115[[#This Row],[MethyLYZR Probability]]&gt;0.6</f>
        <v>1</v>
      </c>
      <c r="M119" s="1" t="b">
        <v>0</v>
      </c>
    </row>
    <row r="120" spans="1:13" ht="34" x14ac:dyDescent="0.2">
      <c r="A120" s="1" t="s">
        <v>980</v>
      </c>
      <c r="B120" s="12">
        <v>21</v>
      </c>
      <c r="C120" s="1" t="s">
        <v>793</v>
      </c>
      <c r="D120" s="15" t="s">
        <v>35</v>
      </c>
      <c r="E120" s="15" t="s">
        <v>880</v>
      </c>
      <c r="F120" s="13">
        <v>0.49</v>
      </c>
      <c r="G120" s="15" t="s">
        <v>853</v>
      </c>
      <c r="H120" s="1" t="s">
        <v>845</v>
      </c>
      <c r="I120" s="1" t="s">
        <v>795</v>
      </c>
      <c r="J120" s="1" t="s">
        <v>35</v>
      </c>
      <c r="K120" s="3">
        <v>0.69555494115109295</v>
      </c>
      <c r="L120" t="b">
        <f>Table115[[#This Row],[MethyLYZR Probability]]&gt;0.6</f>
        <v>1</v>
      </c>
      <c r="M120" s="1" t="b">
        <v>1</v>
      </c>
    </row>
    <row r="121" spans="1:13" ht="34" x14ac:dyDescent="0.2">
      <c r="A121" s="1" t="s">
        <v>981</v>
      </c>
      <c r="B121" s="12">
        <v>28</v>
      </c>
      <c r="C121" s="1" t="s">
        <v>797</v>
      </c>
      <c r="D121" s="15" t="s">
        <v>99</v>
      </c>
      <c r="E121" s="15" t="s">
        <v>982</v>
      </c>
      <c r="F121" s="13">
        <v>0.77</v>
      </c>
      <c r="G121" s="15" t="s">
        <v>795</v>
      </c>
      <c r="H121" s="1" t="s">
        <v>845</v>
      </c>
      <c r="I121" s="1" t="s">
        <v>795</v>
      </c>
      <c r="J121" s="1" t="s">
        <v>99</v>
      </c>
      <c r="K121" s="3">
        <v>0.94815189230897801</v>
      </c>
      <c r="L121" t="b">
        <f>Table115[[#This Row],[MethyLYZR Probability]]&gt;0.6</f>
        <v>1</v>
      </c>
      <c r="M121" s="1" t="b">
        <v>1</v>
      </c>
    </row>
    <row r="122" spans="1:13" ht="34" x14ac:dyDescent="0.2">
      <c r="A122" s="1" t="s">
        <v>983</v>
      </c>
      <c r="B122" s="12">
        <v>28</v>
      </c>
      <c r="C122" s="1" t="s">
        <v>797</v>
      </c>
      <c r="D122" s="15" t="s">
        <v>99</v>
      </c>
      <c r="E122" s="15" t="s">
        <v>982</v>
      </c>
      <c r="F122" s="13">
        <v>0.76</v>
      </c>
      <c r="G122" s="15" t="s">
        <v>795</v>
      </c>
      <c r="H122" s="1" t="s">
        <v>845</v>
      </c>
      <c r="I122" s="1" t="s">
        <v>795</v>
      </c>
      <c r="J122" s="1" t="s">
        <v>99</v>
      </c>
      <c r="K122" s="3">
        <v>0.94135002906360798</v>
      </c>
      <c r="L122" t="b">
        <f>Table115[[#This Row],[MethyLYZR Probability]]&gt;0.6</f>
        <v>1</v>
      </c>
      <c r="M122" s="1" t="b">
        <v>1</v>
      </c>
    </row>
    <row r="123" spans="1:13" ht="34" x14ac:dyDescent="0.2">
      <c r="A123" s="1" t="s">
        <v>984</v>
      </c>
      <c r="B123" s="12">
        <v>56</v>
      </c>
      <c r="C123" s="1" t="s">
        <v>797</v>
      </c>
      <c r="D123" s="15" t="s">
        <v>35</v>
      </c>
      <c r="E123" s="15" t="s">
        <v>985</v>
      </c>
      <c r="F123" s="13">
        <v>0.48</v>
      </c>
      <c r="G123" s="15" t="s">
        <v>853</v>
      </c>
      <c r="H123" s="1" t="s">
        <v>845</v>
      </c>
      <c r="I123" s="1" t="s">
        <v>795</v>
      </c>
      <c r="J123" s="1" t="s">
        <v>53</v>
      </c>
      <c r="K123" s="3">
        <v>0.39166981147938201</v>
      </c>
      <c r="L123" t="b">
        <f>Table115[[#This Row],[MethyLYZR Probability]]&gt;0.6</f>
        <v>0</v>
      </c>
      <c r="M123" s="1" t="s">
        <v>301</v>
      </c>
    </row>
    <row r="124" spans="1:13" ht="34" x14ac:dyDescent="0.2">
      <c r="A124" s="1" t="s">
        <v>986</v>
      </c>
      <c r="B124" s="12">
        <v>56</v>
      </c>
      <c r="C124" s="1" t="s">
        <v>797</v>
      </c>
      <c r="D124" s="15" t="s">
        <v>35</v>
      </c>
      <c r="E124" s="15" t="s">
        <v>985</v>
      </c>
      <c r="F124" s="13">
        <v>0.45</v>
      </c>
      <c r="G124" s="15" t="s">
        <v>853</v>
      </c>
      <c r="H124" s="1" t="s">
        <v>845</v>
      </c>
      <c r="I124" s="1" t="s">
        <v>795</v>
      </c>
      <c r="J124" s="1" t="s">
        <v>53</v>
      </c>
      <c r="K124" s="3">
        <v>0.66724868350730504</v>
      </c>
      <c r="L124" t="b">
        <f>Table115[[#This Row],[MethyLYZR Probability]]&gt;0.6</f>
        <v>1</v>
      </c>
      <c r="M124" s="1" t="b">
        <v>0</v>
      </c>
    </row>
    <row r="125" spans="1:13" ht="34" x14ac:dyDescent="0.2">
      <c r="A125" s="1" t="s">
        <v>987</v>
      </c>
      <c r="B125" s="12">
        <v>30</v>
      </c>
      <c r="C125" s="1" t="s">
        <v>793</v>
      </c>
      <c r="D125" s="15" t="s">
        <v>99</v>
      </c>
      <c r="E125" s="15" t="s">
        <v>988</v>
      </c>
      <c r="F125" s="13">
        <v>0.68</v>
      </c>
      <c r="G125" s="15" t="s">
        <v>838</v>
      </c>
      <c r="H125" s="1" t="s">
        <v>845</v>
      </c>
      <c r="I125" s="1" t="s">
        <v>795</v>
      </c>
      <c r="J125" s="1" t="s">
        <v>98</v>
      </c>
      <c r="K125" s="3">
        <v>0.94299498046511598</v>
      </c>
      <c r="L125" t="b">
        <f>Table115[[#This Row],[MethyLYZR Probability]]&gt;0.6</f>
        <v>1</v>
      </c>
      <c r="M125" s="1" t="b">
        <v>1</v>
      </c>
    </row>
    <row r="126" spans="1:13" ht="34" x14ac:dyDescent="0.2">
      <c r="A126" s="1" t="s">
        <v>989</v>
      </c>
      <c r="B126" s="12">
        <v>30</v>
      </c>
      <c r="C126" s="1" t="s">
        <v>793</v>
      </c>
      <c r="D126" s="15" t="s">
        <v>99</v>
      </c>
      <c r="E126" s="15" t="s">
        <v>988</v>
      </c>
      <c r="F126" s="13">
        <v>0.71</v>
      </c>
      <c r="G126" s="15" t="s">
        <v>838</v>
      </c>
      <c r="H126" s="1" t="s">
        <v>845</v>
      </c>
      <c r="I126" s="1" t="s">
        <v>795</v>
      </c>
      <c r="J126" s="1" t="s">
        <v>99</v>
      </c>
      <c r="K126" s="3">
        <v>0.81724051237072204</v>
      </c>
      <c r="L126" t="b">
        <f>Table115[[#This Row],[MethyLYZR Probability]]&gt;0.6</f>
        <v>1</v>
      </c>
      <c r="M126" s="1" t="b">
        <v>1</v>
      </c>
    </row>
    <row r="127" spans="1:13" ht="34" x14ac:dyDescent="0.2">
      <c r="A127" s="1" t="s">
        <v>165</v>
      </c>
      <c r="B127" s="12">
        <v>32</v>
      </c>
      <c r="C127" s="1" t="s">
        <v>797</v>
      </c>
      <c r="D127" s="15" t="s">
        <v>99</v>
      </c>
      <c r="E127" s="15" t="s">
        <v>990</v>
      </c>
      <c r="F127" s="13">
        <v>0.34</v>
      </c>
      <c r="G127" s="15" t="s">
        <v>991</v>
      </c>
      <c r="H127" s="1" t="s">
        <v>845</v>
      </c>
      <c r="I127" s="1" t="s">
        <v>795</v>
      </c>
      <c r="J127" s="1" t="s">
        <v>99</v>
      </c>
      <c r="K127" s="3">
        <v>0.92355119430280197</v>
      </c>
      <c r="L127" t="b">
        <f>Table115[[#This Row],[MethyLYZR Probability]]&gt;0.6</f>
        <v>1</v>
      </c>
      <c r="M127" s="1" t="b">
        <v>1</v>
      </c>
    </row>
    <row r="128" spans="1:13" ht="34" x14ac:dyDescent="0.2">
      <c r="A128" s="1" t="s">
        <v>992</v>
      </c>
      <c r="B128" s="12">
        <v>82</v>
      </c>
      <c r="C128" s="1" t="s">
        <v>793</v>
      </c>
      <c r="D128" s="15" t="s">
        <v>169</v>
      </c>
      <c r="E128" s="15" t="s">
        <v>993</v>
      </c>
      <c r="F128" s="13">
        <v>0.53</v>
      </c>
      <c r="G128" s="15" t="s">
        <v>795</v>
      </c>
      <c r="H128" s="1" t="s">
        <v>845</v>
      </c>
      <c r="I128" s="1" t="s">
        <v>795</v>
      </c>
      <c r="J128" s="1" t="s">
        <v>61</v>
      </c>
      <c r="K128" s="3">
        <v>0.86654133633163899</v>
      </c>
      <c r="L128" t="b">
        <f>Table115[[#This Row],[MethyLYZR Probability]]&gt;0.6</f>
        <v>1</v>
      </c>
      <c r="M128" s="1" t="b">
        <v>1</v>
      </c>
    </row>
    <row r="129" spans="1:13" ht="34" x14ac:dyDescent="0.2">
      <c r="A129" s="1" t="s">
        <v>994</v>
      </c>
      <c r="B129" s="12">
        <v>82</v>
      </c>
      <c r="C129" s="1" t="s">
        <v>793</v>
      </c>
      <c r="D129" s="15" t="s">
        <v>169</v>
      </c>
      <c r="E129" s="15" t="s">
        <v>993</v>
      </c>
      <c r="F129" s="13">
        <v>0.52</v>
      </c>
      <c r="G129" s="15" t="s">
        <v>795</v>
      </c>
      <c r="H129" s="1" t="s">
        <v>845</v>
      </c>
      <c r="I129" s="1" t="s">
        <v>795</v>
      </c>
      <c r="J129" s="1" t="s">
        <v>61</v>
      </c>
      <c r="K129" s="3">
        <v>0.97606192618076204</v>
      </c>
      <c r="L129" t="b">
        <f>Table115[[#This Row],[MethyLYZR Probability]]&gt;0.6</f>
        <v>1</v>
      </c>
      <c r="M129" s="1" t="b">
        <v>1</v>
      </c>
    </row>
    <row r="130" spans="1:13" ht="34" x14ac:dyDescent="0.2">
      <c r="A130" s="1" t="s">
        <v>995</v>
      </c>
      <c r="B130" s="12">
        <v>40</v>
      </c>
      <c r="C130" s="1" t="s">
        <v>793</v>
      </c>
      <c r="D130" s="15" t="s">
        <v>99</v>
      </c>
      <c r="E130" s="15" t="s">
        <v>996</v>
      </c>
      <c r="F130" s="13">
        <v>0.42</v>
      </c>
      <c r="G130" s="15" t="s">
        <v>928</v>
      </c>
      <c r="H130" s="1" t="s">
        <v>845</v>
      </c>
      <c r="I130" s="1" t="s">
        <v>795</v>
      </c>
      <c r="J130" s="1" t="s">
        <v>99</v>
      </c>
      <c r="K130" s="3">
        <v>0.93683037255773705</v>
      </c>
      <c r="L130" t="b">
        <f>Table115[[#This Row],[MethyLYZR Probability]]&gt;0.6</f>
        <v>1</v>
      </c>
      <c r="M130" s="1" t="b">
        <v>1</v>
      </c>
    </row>
    <row r="131" spans="1:13" ht="34" x14ac:dyDescent="0.2">
      <c r="A131" s="1" t="s">
        <v>997</v>
      </c>
      <c r="B131" s="12">
        <v>40</v>
      </c>
      <c r="C131" s="1" t="s">
        <v>793</v>
      </c>
      <c r="D131" s="15" t="s">
        <v>99</v>
      </c>
      <c r="E131" s="15" t="s">
        <v>996</v>
      </c>
      <c r="F131" s="13">
        <v>0.85</v>
      </c>
      <c r="G131" s="15" t="s">
        <v>928</v>
      </c>
      <c r="H131" s="1" t="s">
        <v>845</v>
      </c>
      <c r="I131" s="1" t="s">
        <v>795</v>
      </c>
      <c r="J131" s="1" t="s">
        <v>99</v>
      </c>
      <c r="K131" s="3">
        <v>0.86635148293069097</v>
      </c>
      <c r="L131" t="b">
        <f>Table115[[#This Row],[MethyLYZR Probability]]&gt;0.6</f>
        <v>1</v>
      </c>
      <c r="M131" s="1" t="b">
        <v>1</v>
      </c>
    </row>
    <row r="132" spans="1:13" ht="34" x14ac:dyDescent="0.2">
      <c r="A132" s="1" t="s">
        <v>998</v>
      </c>
      <c r="B132" s="12">
        <v>55</v>
      </c>
      <c r="C132" s="1" t="s">
        <v>797</v>
      </c>
      <c r="D132" s="15" t="s">
        <v>99</v>
      </c>
      <c r="E132" s="15" t="s">
        <v>999</v>
      </c>
      <c r="F132" s="13">
        <v>0.76</v>
      </c>
      <c r="G132" s="15" t="s">
        <v>928</v>
      </c>
      <c r="H132" s="1" t="s">
        <v>845</v>
      </c>
      <c r="I132" s="1" t="s">
        <v>795</v>
      </c>
      <c r="J132" s="1" t="s">
        <v>99</v>
      </c>
      <c r="K132" s="3">
        <v>0.80832292725876498</v>
      </c>
      <c r="L132" t="b">
        <f>Table115[[#This Row],[MethyLYZR Probability]]&gt;0.6</f>
        <v>1</v>
      </c>
      <c r="M132" s="1" t="b">
        <v>1</v>
      </c>
    </row>
    <row r="133" spans="1:13" ht="34" x14ac:dyDescent="0.2">
      <c r="A133" s="1" t="s">
        <v>1000</v>
      </c>
      <c r="B133" s="12">
        <v>32</v>
      </c>
      <c r="C133" s="1" t="s">
        <v>793</v>
      </c>
      <c r="D133" s="15" t="s">
        <v>99</v>
      </c>
      <c r="E133" s="15" t="s">
        <v>1001</v>
      </c>
      <c r="F133" s="13">
        <v>0.64</v>
      </c>
      <c r="G133" s="15" t="s">
        <v>928</v>
      </c>
      <c r="H133" s="1" t="s">
        <v>845</v>
      </c>
      <c r="I133" s="1" t="s">
        <v>795</v>
      </c>
      <c r="J133" s="1" t="s">
        <v>99</v>
      </c>
      <c r="K133" s="3">
        <v>0.96509243796710797</v>
      </c>
      <c r="L133" t="b">
        <f>Table115[[#This Row],[MethyLYZR Probability]]&gt;0.6</f>
        <v>1</v>
      </c>
      <c r="M133" s="1" t="b">
        <v>1</v>
      </c>
    </row>
    <row r="134" spans="1:13" ht="34" x14ac:dyDescent="0.2">
      <c r="A134" s="1" t="s">
        <v>1002</v>
      </c>
      <c r="B134" s="12">
        <v>32</v>
      </c>
      <c r="C134" s="1" t="s">
        <v>793</v>
      </c>
      <c r="D134" s="15" t="s">
        <v>99</v>
      </c>
      <c r="E134" s="15" t="s">
        <v>1001</v>
      </c>
      <c r="F134" s="13">
        <v>0.64</v>
      </c>
      <c r="G134" s="15" t="s">
        <v>928</v>
      </c>
      <c r="H134" s="1" t="s">
        <v>845</v>
      </c>
      <c r="I134" s="1" t="s">
        <v>795</v>
      </c>
      <c r="J134" s="1" t="s">
        <v>99</v>
      </c>
      <c r="K134" s="3">
        <v>0.70646804658429196</v>
      </c>
      <c r="L134" t="b">
        <f>Table115[[#This Row],[MethyLYZR Probability]]&gt;0.6</f>
        <v>1</v>
      </c>
      <c r="M134" s="1" t="b">
        <v>1</v>
      </c>
    </row>
    <row r="135" spans="1:13" ht="34" x14ac:dyDescent="0.2">
      <c r="A135" s="1" t="s">
        <v>1003</v>
      </c>
      <c r="B135" s="12">
        <v>28</v>
      </c>
      <c r="C135" s="1" t="s">
        <v>797</v>
      </c>
      <c r="D135" s="15" t="s">
        <v>99</v>
      </c>
      <c r="E135" s="15" t="s">
        <v>1004</v>
      </c>
      <c r="F135" s="13">
        <v>0.56999999999999995</v>
      </c>
      <c r="G135" s="15" t="s">
        <v>928</v>
      </c>
      <c r="H135" s="1" t="s">
        <v>845</v>
      </c>
      <c r="I135" s="1" t="s">
        <v>795</v>
      </c>
      <c r="J135" s="1" t="s">
        <v>99</v>
      </c>
      <c r="K135" s="3">
        <v>0.97193956868846298</v>
      </c>
      <c r="L135" t="b">
        <f>Table115[[#This Row],[MethyLYZR Probability]]&gt;0.6</f>
        <v>1</v>
      </c>
      <c r="M135" s="1" t="b">
        <v>1</v>
      </c>
    </row>
    <row r="136" spans="1:13" ht="34" x14ac:dyDescent="0.2">
      <c r="A136" s="1" t="s">
        <v>1005</v>
      </c>
      <c r="B136" s="12">
        <v>28</v>
      </c>
      <c r="C136" s="1" t="s">
        <v>797</v>
      </c>
      <c r="D136" s="15" t="s">
        <v>99</v>
      </c>
      <c r="E136" s="15" t="s">
        <v>1004</v>
      </c>
      <c r="F136" s="13">
        <v>0.56000000000000005</v>
      </c>
      <c r="G136" s="15" t="s">
        <v>928</v>
      </c>
      <c r="H136" s="1" t="s">
        <v>845</v>
      </c>
      <c r="I136" s="1" t="s">
        <v>795</v>
      </c>
      <c r="J136" s="1" t="s">
        <v>99</v>
      </c>
      <c r="K136" s="3">
        <v>0.935521394185998</v>
      </c>
      <c r="L136" t="b">
        <f>Table115[[#This Row],[MethyLYZR Probability]]&gt;0.6</f>
        <v>1</v>
      </c>
      <c r="M136" s="1" t="b">
        <v>1</v>
      </c>
    </row>
    <row r="137" spans="1:13" ht="34" x14ac:dyDescent="0.2">
      <c r="A137" s="1" t="s">
        <v>1006</v>
      </c>
      <c r="B137" s="12">
        <v>34</v>
      </c>
      <c r="C137" s="1" t="s">
        <v>793</v>
      </c>
      <c r="D137" s="15" t="s">
        <v>99</v>
      </c>
      <c r="E137" s="15" t="s">
        <v>1007</v>
      </c>
      <c r="F137" s="13">
        <v>0.52</v>
      </c>
      <c r="G137" s="15" t="s">
        <v>928</v>
      </c>
      <c r="H137" s="1" t="s">
        <v>845</v>
      </c>
      <c r="I137" s="1" t="s">
        <v>795</v>
      </c>
      <c r="J137" s="1" t="s">
        <v>51</v>
      </c>
      <c r="K137" s="3">
        <v>0.43771786643064597</v>
      </c>
      <c r="L137" t="b">
        <f>Table115[[#This Row],[MethyLYZR Probability]]&gt;0.6</f>
        <v>0</v>
      </c>
      <c r="M137" s="1" t="s">
        <v>301</v>
      </c>
    </row>
    <row r="138" spans="1:13" ht="34" x14ac:dyDescent="0.2">
      <c r="A138" s="1" t="s">
        <v>1008</v>
      </c>
      <c r="B138" s="12">
        <v>34</v>
      </c>
      <c r="C138" s="1" t="s">
        <v>793</v>
      </c>
      <c r="D138" s="15" t="s">
        <v>99</v>
      </c>
      <c r="E138" s="15" t="s">
        <v>1007</v>
      </c>
      <c r="F138" s="13">
        <v>0.55000000000000004</v>
      </c>
      <c r="G138" s="15" t="s">
        <v>928</v>
      </c>
      <c r="H138" s="1" t="s">
        <v>845</v>
      </c>
      <c r="I138" s="1" t="s">
        <v>795</v>
      </c>
      <c r="J138" s="1" t="s">
        <v>53</v>
      </c>
      <c r="K138" s="3">
        <v>0.42913776343781701</v>
      </c>
      <c r="L138" t="b">
        <f>Table115[[#This Row],[MethyLYZR Probability]]&gt;0.6</f>
        <v>0</v>
      </c>
      <c r="M138" s="1" t="s">
        <v>301</v>
      </c>
    </row>
    <row r="139" spans="1:13" ht="34" x14ac:dyDescent="0.2">
      <c r="A139" s="1" t="s">
        <v>1009</v>
      </c>
      <c r="B139" s="12">
        <v>75</v>
      </c>
      <c r="C139" s="1" t="s">
        <v>793</v>
      </c>
      <c r="D139" s="15" t="s">
        <v>169</v>
      </c>
      <c r="E139" s="15" t="s">
        <v>1010</v>
      </c>
      <c r="F139" s="13">
        <v>0.62</v>
      </c>
      <c r="G139" s="15" t="s">
        <v>1011</v>
      </c>
      <c r="H139" s="1" t="s">
        <v>845</v>
      </c>
      <c r="I139" t="s">
        <v>1155</v>
      </c>
      <c r="J139" s="1" t="s">
        <v>61</v>
      </c>
      <c r="K139" s="3">
        <v>0.99988048502358995</v>
      </c>
      <c r="L139" t="b">
        <f>Table115[[#This Row],[MethyLYZR Probability]]&gt;0.6</f>
        <v>1</v>
      </c>
      <c r="M139" s="1" t="b">
        <v>1</v>
      </c>
    </row>
    <row r="140" spans="1:13" ht="34" x14ac:dyDescent="0.2">
      <c r="A140" s="1" t="s">
        <v>1012</v>
      </c>
      <c r="B140" s="12">
        <v>65</v>
      </c>
      <c r="C140" s="1" t="s">
        <v>797</v>
      </c>
      <c r="D140" s="15" t="s">
        <v>35</v>
      </c>
      <c r="E140" s="15" t="s">
        <v>1013</v>
      </c>
      <c r="F140" s="13">
        <v>0.92</v>
      </c>
      <c r="G140" s="15" t="s">
        <v>853</v>
      </c>
      <c r="H140" s="1" t="s">
        <v>845</v>
      </c>
      <c r="I140" t="s">
        <v>1155</v>
      </c>
      <c r="J140" s="1" t="s">
        <v>35</v>
      </c>
      <c r="K140" s="3">
        <v>0.98354809170098501</v>
      </c>
      <c r="L140" t="b">
        <f>Table115[[#This Row],[MethyLYZR Probability]]&gt;0.6</f>
        <v>1</v>
      </c>
      <c r="M140" s="1" t="b">
        <v>1</v>
      </c>
    </row>
    <row r="141" spans="1:13" ht="34" x14ac:dyDescent="0.2">
      <c r="A141" s="1" t="s">
        <v>1014</v>
      </c>
      <c r="B141" s="12">
        <v>65</v>
      </c>
      <c r="C141" s="1" t="s">
        <v>797</v>
      </c>
      <c r="D141" s="15" t="s">
        <v>35</v>
      </c>
      <c r="E141" s="15" t="s">
        <v>1013</v>
      </c>
      <c r="F141" s="13">
        <v>0.91</v>
      </c>
      <c r="G141" s="15" t="s">
        <v>1015</v>
      </c>
      <c r="H141" s="1" t="s">
        <v>845</v>
      </c>
      <c r="I141" t="s">
        <v>1155</v>
      </c>
      <c r="J141" s="1" t="s">
        <v>35</v>
      </c>
      <c r="K141" s="3">
        <v>0.99836809917258096</v>
      </c>
      <c r="L141" t="b">
        <f>Table115[[#This Row],[MethyLYZR Probability]]&gt;0.6</f>
        <v>1</v>
      </c>
      <c r="M141" s="1" t="b">
        <v>1</v>
      </c>
    </row>
    <row r="142" spans="1:13" ht="34" x14ac:dyDescent="0.2">
      <c r="A142" s="1" t="s">
        <v>1016</v>
      </c>
      <c r="B142" s="12">
        <v>55</v>
      </c>
      <c r="C142" s="1" t="s">
        <v>793</v>
      </c>
      <c r="D142" s="15" t="s">
        <v>169</v>
      </c>
      <c r="E142" s="15" t="s">
        <v>1017</v>
      </c>
      <c r="F142" s="13">
        <v>0.83</v>
      </c>
      <c r="G142" s="15" t="s">
        <v>795</v>
      </c>
      <c r="H142" s="1" t="s">
        <v>1018</v>
      </c>
      <c r="I142" t="s">
        <v>1155</v>
      </c>
      <c r="J142" s="1" t="s">
        <v>63</v>
      </c>
      <c r="K142" s="3">
        <v>0.94310627469008101</v>
      </c>
      <c r="L142" t="b">
        <f>Table115[[#This Row],[MethyLYZR Probability]]&gt;0.6</f>
        <v>1</v>
      </c>
      <c r="M142" s="1" t="b">
        <v>1</v>
      </c>
    </row>
    <row r="143" spans="1:13" ht="34" x14ac:dyDescent="0.2">
      <c r="A143" s="1" t="s">
        <v>1019</v>
      </c>
      <c r="B143" s="12">
        <v>56</v>
      </c>
      <c r="C143" s="1" t="s">
        <v>797</v>
      </c>
      <c r="D143" s="15" t="s">
        <v>169</v>
      </c>
      <c r="E143" s="15" t="s">
        <v>1020</v>
      </c>
      <c r="F143" s="13">
        <v>0.86</v>
      </c>
      <c r="G143" s="15" t="s">
        <v>1021</v>
      </c>
      <c r="H143" s="1" t="s">
        <v>1018</v>
      </c>
      <c r="I143" t="s">
        <v>1157</v>
      </c>
      <c r="J143" s="1" t="s">
        <v>63</v>
      </c>
      <c r="K143" s="3">
        <v>0.53686552512780905</v>
      </c>
      <c r="L143" t="b">
        <f>Table115[[#This Row],[MethyLYZR Probability]]&gt;0.6</f>
        <v>0</v>
      </c>
      <c r="M143" s="1" t="s">
        <v>301</v>
      </c>
    </row>
    <row r="144" spans="1:13" ht="51" x14ac:dyDescent="0.2">
      <c r="A144" s="1" t="s">
        <v>1022</v>
      </c>
      <c r="B144" s="12">
        <v>35</v>
      </c>
      <c r="C144" s="1" t="s">
        <v>797</v>
      </c>
      <c r="D144" s="15" t="s">
        <v>99</v>
      </c>
      <c r="E144" s="15" t="s">
        <v>1023</v>
      </c>
      <c r="F144" s="13">
        <v>0.44</v>
      </c>
      <c r="G144" s="15" t="s">
        <v>1024</v>
      </c>
      <c r="H144" s="1" t="s">
        <v>839</v>
      </c>
      <c r="I144" t="s">
        <v>1156</v>
      </c>
      <c r="J144" s="1" t="s">
        <v>99</v>
      </c>
      <c r="K144" s="3">
        <v>0.98484466324824305</v>
      </c>
      <c r="L144" t="b">
        <f>Table115[[#This Row],[MethyLYZR Probability]]&gt;0.6</f>
        <v>1</v>
      </c>
      <c r="M144" s="1" t="b">
        <v>1</v>
      </c>
    </row>
    <row r="145" spans="1:13" ht="34" x14ac:dyDescent="0.2">
      <c r="A145" s="1" t="s">
        <v>1025</v>
      </c>
      <c r="B145" s="12">
        <v>62</v>
      </c>
      <c r="C145" s="1" t="s">
        <v>797</v>
      </c>
      <c r="D145" s="15" t="s">
        <v>169</v>
      </c>
      <c r="E145" s="15" t="s">
        <v>1026</v>
      </c>
      <c r="F145" s="13">
        <v>0.9</v>
      </c>
      <c r="G145" s="15" t="s">
        <v>795</v>
      </c>
      <c r="H145" s="1" t="s">
        <v>845</v>
      </c>
      <c r="I145" t="s">
        <v>1157</v>
      </c>
      <c r="J145" s="1" t="s">
        <v>60</v>
      </c>
      <c r="K145" s="3">
        <v>0.993931627327034</v>
      </c>
      <c r="L145" t="b">
        <f>Table115[[#This Row],[MethyLYZR Probability]]&gt;0.6</f>
        <v>1</v>
      </c>
      <c r="M145" s="1" t="b">
        <v>1</v>
      </c>
    </row>
    <row r="146" spans="1:13" ht="34" x14ac:dyDescent="0.2">
      <c r="A146" s="1" t="s">
        <v>1027</v>
      </c>
      <c r="B146" s="12">
        <v>83</v>
      </c>
      <c r="C146" s="1" t="s">
        <v>793</v>
      </c>
      <c r="D146" s="15" t="s">
        <v>169</v>
      </c>
      <c r="E146" s="15" t="s">
        <v>1028</v>
      </c>
      <c r="F146" s="13">
        <v>0.56000000000000005</v>
      </c>
      <c r="G146" s="15" t="s">
        <v>1011</v>
      </c>
      <c r="H146" s="1" t="s">
        <v>845</v>
      </c>
      <c r="I146" t="s">
        <v>1157</v>
      </c>
      <c r="J146" s="1" t="s">
        <v>60</v>
      </c>
      <c r="K146" s="3">
        <v>0.95795978557738803</v>
      </c>
      <c r="L146" t="b">
        <f>Table115[[#This Row],[MethyLYZR Probability]]&gt;0.6</f>
        <v>1</v>
      </c>
      <c r="M146" s="1" t="b">
        <v>1</v>
      </c>
    </row>
    <row r="147" spans="1:13" ht="34" x14ac:dyDescent="0.2">
      <c r="A147" s="1" t="s">
        <v>1029</v>
      </c>
      <c r="B147" s="12">
        <v>66</v>
      </c>
      <c r="C147" s="1" t="s">
        <v>797</v>
      </c>
      <c r="D147" s="15" t="s">
        <v>35</v>
      </c>
      <c r="E147" s="15" t="s">
        <v>880</v>
      </c>
      <c r="F147" s="13">
        <v>0.75</v>
      </c>
      <c r="G147" s="15" t="s">
        <v>853</v>
      </c>
      <c r="H147" s="1" t="s">
        <v>845</v>
      </c>
      <c r="I147" t="s">
        <v>1156</v>
      </c>
      <c r="J147" s="1" t="s">
        <v>35</v>
      </c>
      <c r="K147" s="3">
        <v>0.98927330337153896</v>
      </c>
      <c r="L147" t="b">
        <f>Table115[[#This Row],[MethyLYZR Probability]]&gt;0.6</f>
        <v>1</v>
      </c>
      <c r="M147" s="1" t="b">
        <v>1</v>
      </c>
    </row>
    <row r="148" spans="1:13" ht="34" x14ac:dyDescent="0.2">
      <c r="A148" s="1" t="s">
        <v>1030</v>
      </c>
      <c r="B148" s="12">
        <v>79</v>
      </c>
      <c r="C148" s="1" t="s">
        <v>797</v>
      </c>
      <c r="D148" s="15" t="s">
        <v>36</v>
      </c>
      <c r="E148" s="15" t="s">
        <v>1031</v>
      </c>
      <c r="F148" s="13">
        <v>0.9</v>
      </c>
      <c r="G148" s="15" t="s">
        <v>795</v>
      </c>
      <c r="H148" s="1" t="s">
        <v>845</v>
      </c>
      <c r="I148" t="s">
        <v>1158</v>
      </c>
      <c r="J148" s="1" t="s">
        <v>36</v>
      </c>
      <c r="K148" s="3">
        <v>0.99998730389415103</v>
      </c>
      <c r="L148" t="b">
        <f>Table115[[#This Row],[MethyLYZR Probability]]&gt;0.6</f>
        <v>1</v>
      </c>
      <c r="M148" s="1" t="b">
        <v>1</v>
      </c>
    </row>
    <row r="149" spans="1:13" ht="34" x14ac:dyDescent="0.2">
      <c r="A149" s="1" t="s">
        <v>1032</v>
      </c>
      <c r="B149" s="12">
        <v>55</v>
      </c>
      <c r="C149" s="1" t="s">
        <v>797</v>
      </c>
      <c r="D149" s="15" t="s">
        <v>35</v>
      </c>
      <c r="E149" s="15" t="s">
        <v>1033</v>
      </c>
      <c r="F149" s="13">
        <v>0.78</v>
      </c>
      <c r="G149" s="15" t="s">
        <v>1034</v>
      </c>
      <c r="H149" s="1" t="s">
        <v>845</v>
      </c>
      <c r="I149" t="s">
        <v>1155</v>
      </c>
      <c r="J149" s="1" t="s">
        <v>35</v>
      </c>
      <c r="K149" s="3">
        <v>0.96950114622081995</v>
      </c>
      <c r="L149" t="b">
        <f>Table115[[#This Row],[MethyLYZR Probability]]&gt;0.6</f>
        <v>1</v>
      </c>
      <c r="M149" s="1" t="b">
        <v>1</v>
      </c>
    </row>
    <row r="150" spans="1:13" ht="34" x14ac:dyDescent="0.2">
      <c r="A150" s="1" t="s">
        <v>1035</v>
      </c>
      <c r="B150" s="12">
        <v>55</v>
      </c>
      <c r="C150" s="1" t="s">
        <v>797</v>
      </c>
      <c r="D150" s="15" t="s">
        <v>169</v>
      </c>
      <c r="E150" s="15" t="s">
        <v>1036</v>
      </c>
      <c r="F150" s="13">
        <v>0.46</v>
      </c>
      <c r="G150" s="15" t="s">
        <v>795</v>
      </c>
      <c r="H150" s="1" t="s">
        <v>845</v>
      </c>
      <c r="I150" t="s">
        <v>1155</v>
      </c>
      <c r="J150" s="1" t="s">
        <v>61</v>
      </c>
      <c r="K150" s="3">
        <v>0.91266280913211095</v>
      </c>
      <c r="L150" t="b">
        <f>Table115[[#This Row],[MethyLYZR Probability]]&gt;0.6</f>
        <v>1</v>
      </c>
      <c r="M150" s="1" t="b">
        <v>1</v>
      </c>
    </row>
    <row r="151" spans="1:13" ht="34" x14ac:dyDescent="0.2">
      <c r="A151" s="1" t="s">
        <v>1037</v>
      </c>
      <c r="B151" s="12">
        <v>55</v>
      </c>
      <c r="C151" s="1" t="s">
        <v>797</v>
      </c>
      <c r="D151" s="15" t="s">
        <v>169</v>
      </c>
      <c r="E151" s="15" t="s">
        <v>1036</v>
      </c>
      <c r="F151" s="13">
        <v>0.47</v>
      </c>
      <c r="G151" s="15" t="s">
        <v>795</v>
      </c>
      <c r="H151" s="1" t="s">
        <v>845</v>
      </c>
      <c r="I151" t="s">
        <v>1155</v>
      </c>
      <c r="J151" s="1" t="s">
        <v>61</v>
      </c>
      <c r="K151" s="3">
        <v>0.91740628317013795</v>
      </c>
      <c r="L151" t="b">
        <f>Table115[[#This Row],[MethyLYZR Probability]]&gt;0.6</f>
        <v>1</v>
      </c>
      <c r="M151" s="1" t="b">
        <v>1</v>
      </c>
    </row>
    <row r="152" spans="1:13" ht="34" x14ac:dyDescent="0.2">
      <c r="A152" s="1" t="s">
        <v>1038</v>
      </c>
      <c r="B152" s="12">
        <v>33</v>
      </c>
      <c r="C152" s="1" t="s">
        <v>797</v>
      </c>
      <c r="D152" s="15" t="s">
        <v>208</v>
      </c>
      <c r="E152" s="15" t="s">
        <v>1039</v>
      </c>
      <c r="F152" s="13">
        <v>0.61</v>
      </c>
      <c r="G152" s="15" t="s">
        <v>795</v>
      </c>
      <c r="H152" s="1" t="s">
        <v>845</v>
      </c>
      <c r="I152" t="s">
        <v>1153</v>
      </c>
      <c r="J152" s="1" t="s">
        <v>71</v>
      </c>
      <c r="K152" s="3">
        <v>0.99784903596883501</v>
      </c>
      <c r="L152" t="b">
        <f>Table115[[#This Row],[MethyLYZR Probability]]&gt;0.6</f>
        <v>1</v>
      </c>
      <c r="M152" s="1" t="b">
        <v>1</v>
      </c>
    </row>
    <row r="153" spans="1:13" ht="51" x14ac:dyDescent="0.2">
      <c r="A153" s="1" t="s">
        <v>1040</v>
      </c>
      <c r="B153" s="12">
        <v>5</v>
      </c>
      <c r="C153" s="1" t="s">
        <v>797</v>
      </c>
      <c r="D153" s="15" t="s">
        <v>173</v>
      </c>
      <c r="E153" s="15" t="s">
        <v>1041</v>
      </c>
      <c r="F153" s="13">
        <v>0.86</v>
      </c>
      <c r="G153" s="15" t="s">
        <v>795</v>
      </c>
      <c r="H153" s="1" t="s">
        <v>795</v>
      </c>
      <c r="I153" t="s">
        <v>1151</v>
      </c>
      <c r="J153" s="1" t="s">
        <v>42</v>
      </c>
      <c r="K153" s="3">
        <v>0.99999360283675098</v>
      </c>
      <c r="L153" t="b">
        <f>Table115[[#This Row],[MethyLYZR Probability]]&gt;0.6</f>
        <v>1</v>
      </c>
      <c r="M153" s="1" t="b">
        <v>1</v>
      </c>
    </row>
    <row r="154" spans="1:13" ht="34" x14ac:dyDescent="0.2">
      <c r="A154" s="1" t="s">
        <v>1042</v>
      </c>
      <c r="B154" s="12">
        <v>8</v>
      </c>
      <c r="C154" s="1" t="s">
        <v>797</v>
      </c>
      <c r="D154" s="15" t="s">
        <v>173</v>
      </c>
      <c r="E154" s="15" t="s">
        <v>1043</v>
      </c>
      <c r="F154" s="13">
        <v>0.98</v>
      </c>
      <c r="G154" s="15" t="s">
        <v>795</v>
      </c>
      <c r="H154" s="1" t="s">
        <v>845</v>
      </c>
      <c r="I154" t="s">
        <v>1152</v>
      </c>
      <c r="J154" s="1" t="s">
        <v>39</v>
      </c>
      <c r="K154" s="3">
        <v>0.99999999999957401</v>
      </c>
      <c r="L154" t="b">
        <f>Table115[[#This Row],[MethyLYZR Probability]]&gt;0.6</f>
        <v>1</v>
      </c>
      <c r="M154" s="1" t="b">
        <v>1</v>
      </c>
    </row>
    <row r="155" spans="1:13" ht="51" x14ac:dyDescent="0.2">
      <c r="A155" s="1" t="s">
        <v>1044</v>
      </c>
      <c r="B155" s="12">
        <v>13</v>
      </c>
      <c r="C155" s="1" t="s">
        <v>797</v>
      </c>
      <c r="D155" s="15" t="s">
        <v>169</v>
      </c>
      <c r="E155" s="15" t="s">
        <v>1045</v>
      </c>
      <c r="F155" s="13">
        <v>0.47</v>
      </c>
      <c r="G155" s="15" t="s">
        <v>1046</v>
      </c>
      <c r="H155" s="1" t="s">
        <v>845</v>
      </c>
      <c r="I155" t="s">
        <v>1151</v>
      </c>
      <c r="J155" s="1" t="s">
        <v>62</v>
      </c>
      <c r="K155" s="3">
        <v>0.48780081613950199</v>
      </c>
      <c r="L155" t="b">
        <f>Table115[[#This Row],[MethyLYZR Probability]]&gt;0.6</f>
        <v>0</v>
      </c>
      <c r="M155" s="1" t="s">
        <v>301</v>
      </c>
    </row>
    <row r="156" spans="1:13" ht="34" x14ac:dyDescent="0.2">
      <c r="A156" s="1" t="s">
        <v>1047</v>
      </c>
      <c r="B156" s="12">
        <v>3</v>
      </c>
      <c r="C156" s="1" t="s">
        <v>797</v>
      </c>
      <c r="D156" s="15" t="s">
        <v>208</v>
      </c>
      <c r="E156" s="15" t="s">
        <v>1048</v>
      </c>
      <c r="F156" s="13">
        <v>0.84</v>
      </c>
      <c r="G156" s="15" t="s">
        <v>795</v>
      </c>
      <c r="H156" s="1" t="s">
        <v>845</v>
      </c>
      <c r="I156" t="s">
        <v>1154</v>
      </c>
      <c r="J156" s="1" t="s">
        <v>72</v>
      </c>
      <c r="K156" s="3">
        <v>0.99999960628419804</v>
      </c>
      <c r="L156" t="b">
        <f>Table115[[#This Row],[MethyLYZR Probability]]&gt;0.6</f>
        <v>1</v>
      </c>
      <c r="M156" s="1" t="b">
        <v>1</v>
      </c>
    </row>
    <row r="157" spans="1:13" ht="51" x14ac:dyDescent="0.2">
      <c r="A157" s="1" t="s">
        <v>1049</v>
      </c>
      <c r="B157" s="12">
        <v>24</v>
      </c>
      <c r="C157" s="1" t="s">
        <v>797</v>
      </c>
      <c r="D157" s="15" t="s">
        <v>173</v>
      </c>
      <c r="E157" s="15" t="s">
        <v>1050</v>
      </c>
      <c r="F157" s="13">
        <v>0.51</v>
      </c>
      <c r="G157" s="15" t="s">
        <v>795</v>
      </c>
      <c r="H157" s="1" t="s">
        <v>845</v>
      </c>
      <c r="I157" s="1" t="s">
        <v>795</v>
      </c>
      <c r="J157" s="1" t="s">
        <v>39</v>
      </c>
      <c r="K157" s="3">
        <v>0.99999992390729897</v>
      </c>
      <c r="L157" t="b">
        <f>Table115[[#This Row],[MethyLYZR Probability]]&gt;0.6</f>
        <v>1</v>
      </c>
      <c r="M157" s="1" t="b">
        <v>1</v>
      </c>
    </row>
    <row r="158" spans="1:13" ht="34" x14ac:dyDescent="0.2">
      <c r="A158" s="1" t="s">
        <v>1051</v>
      </c>
      <c r="B158" s="12">
        <v>7</v>
      </c>
      <c r="C158" s="1" t="s">
        <v>797</v>
      </c>
      <c r="D158" s="15" t="s">
        <v>290</v>
      </c>
      <c r="E158" s="15" t="s">
        <v>1052</v>
      </c>
      <c r="F158" s="13">
        <v>0.77</v>
      </c>
      <c r="G158" s="15" t="s">
        <v>795</v>
      </c>
      <c r="H158" s="1" t="s">
        <v>845</v>
      </c>
      <c r="I158" t="s">
        <v>1156</v>
      </c>
      <c r="J158" s="1" t="s">
        <v>53</v>
      </c>
      <c r="K158" s="3">
        <v>0.94138305843275105</v>
      </c>
      <c r="L158" t="b">
        <f>Table115[[#This Row],[MethyLYZR Probability]]&gt;0.6</f>
        <v>1</v>
      </c>
      <c r="M158" s="1" t="b">
        <v>0</v>
      </c>
    </row>
    <row r="159" spans="1:13" ht="34" x14ac:dyDescent="0.2">
      <c r="A159" s="1" t="s">
        <v>1053</v>
      </c>
      <c r="B159" s="12">
        <v>5</v>
      </c>
      <c r="C159" s="1" t="s">
        <v>793</v>
      </c>
      <c r="D159" s="15" t="s">
        <v>208</v>
      </c>
      <c r="E159" s="15" t="s">
        <v>1054</v>
      </c>
      <c r="F159" s="13">
        <v>0.56000000000000005</v>
      </c>
      <c r="G159" s="15" t="s">
        <v>795</v>
      </c>
      <c r="H159" s="1" t="s">
        <v>845</v>
      </c>
      <c r="I159" s="1" t="s">
        <v>795</v>
      </c>
      <c r="J159" s="1" t="s">
        <v>72</v>
      </c>
      <c r="K159" s="3">
        <v>0.99996362229515401</v>
      </c>
      <c r="L159" t="b">
        <f>Table115[[#This Row],[MethyLYZR Probability]]&gt;0.6</f>
        <v>1</v>
      </c>
      <c r="M159" s="1" t="b">
        <v>1</v>
      </c>
    </row>
    <row r="160" spans="1:13" ht="34" x14ac:dyDescent="0.2">
      <c r="A160" s="1" t="s">
        <v>1055</v>
      </c>
      <c r="B160" s="12">
        <v>39</v>
      </c>
      <c r="C160" s="1" t="s">
        <v>793</v>
      </c>
      <c r="D160" s="15" t="s">
        <v>173</v>
      </c>
      <c r="E160" s="15" t="s">
        <v>1056</v>
      </c>
      <c r="F160" s="13">
        <v>0.49</v>
      </c>
      <c r="G160" s="15" t="s">
        <v>795</v>
      </c>
      <c r="H160" s="1" t="s">
        <v>845</v>
      </c>
      <c r="I160" t="s">
        <v>1151</v>
      </c>
      <c r="J160" s="1" t="s">
        <v>41</v>
      </c>
      <c r="K160" s="3">
        <v>0.999882341881555</v>
      </c>
      <c r="L160" t="b">
        <f>Table115[[#This Row],[MethyLYZR Probability]]&gt;0.6</f>
        <v>1</v>
      </c>
      <c r="M160" s="1" t="b">
        <v>1</v>
      </c>
    </row>
    <row r="161" spans="1:13" ht="51" x14ac:dyDescent="0.2">
      <c r="A161" s="1" t="s">
        <v>1057</v>
      </c>
      <c r="B161" s="12">
        <v>5</v>
      </c>
      <c r="C161" s="1" t="s">
        <v>797</v>
      </c>
      <c r="D161" s="15" t="s">
        <v>173</v>
      </c>
      <c r="E161" s="15" t="s">
        <v>1058</v>
      </c>
      <c r="F161" s="13">
        <v>0.82</v>
      </c>
      <c r="G161" s="15" t="s">
        <v>795</v>
      </c>
      <c r="H161" s="1" t="s">
        <v>845</v>
      </c>
      <c r="I161" s="1" t="s">
        <v>795</v>
      </c>
      <c r="J161" s="1" t="s">
        <v>43</v>
      </c>
      <c r="K161" s="3">
        <v>0.99999999442445597</v>
      </c>
      <c r="L161" t="b">
        <f>Table115[[#This Row],[MethyLYZR Probability]]&gt;0.6</f>
        <v>1</v>
      </c>
      <c r="M161" s="1" t="b">
        <v>1</v>
      </c>
    </row>
    <row r="162" spans="1:13" ht="51" x14ac:dyDescent="0.2">
      <c r="A162" s="1" t="s">
        <v>1059</v>
      </c>
      <c r="B162" s="12">
        <v>2</v>
      </c>
      <c r="C162" s="1" t="s">
        <v>793</v>
      </c>
      <c r="D162" s="15" t="s">
        <v>349</v>
      </c>
      <c r="E162" s="15" t="s">
        <v>1060</v>
      </c>
      <c r="F162" s="13">
        <v>0.43</v>
      </c>
      <c r="G162" s="15" t="s">
        <v>1061</v>
      </c>
      <c r="H162" s="1" t="s">
        <v>845</v>
      </c>
      <c r="I162" s="1" t="s">
        <v>795</v>
      </c>
      <c r="J162" s="1" t="s">
        <v>94</v>
      </c>
      <c r="K162" s="3">
        <v>0.965738535347194</v>
      </c>
      <c r="L162" t="b">
        <f>Table115[[#This Row],[MethyLYZR Probability]]&gt;0.6</f>
        <v>1</v>
      </c>
      <c r="M162" s="1" t="b">
        <v>1</v>
      </c>
    </row>
    <row r="163" spans="1:13" ht="34" x14ac:dyDescent="0.2">
      <c r="A163" s="1" t="s">
        <v>1062</v>
      </c>
      <c r="B163" s="12">
        <v>5</v>
      </c>
      <c r="C163" s="1" t="s">
        <v>793</v>
      </c>
      <c r="D163" s="15" t="s">
        <v>77</v>
      </c>
      <c r="E163" s="15" t="s">
        <v>1063</v>
      </c>
      <c r="F163" s="13">
        <v>0.46</v>
      </c>
      <c r="G163" s="15" t="s">
        <v>1064</v>
      </c>
      <c r="H163" s="1" t="s">
        <v>845</v>
      </c>
      <c r="I163" t="s">
        <v>1155</v>
      </c>
      <c r="J163" s="1" t="s">
        <v>77</v>
      </c>
      <c r="K163" s="3">
        <v>0.99839087571968299</v>
      </c>
      <c r="L163" t="b">
        <f>Table115[[#This Row],[MethyLYZR Probability]]&gt;0.6</f>
        <v>1</v>
      </c>
      <c r="M163" s="1" t="b">
        <v>1</v>
      </c>
    </row>
    <row r="164" spans="1:13" ht="34" x14ac:dyDescent="0.2">
      <c r="A164" s="1" t="s">
        <v>1065</v>
      </c>
      <c r="B164" s="12">
        <v>78</v>
      </c>
      <c r="C164" s="1" t="s">
        <v>797</v>
      </c>
      <c r="D164" s="15" t="s">
        <v>169</v>
      </c>
      <c r="E164" s="15" t="s">
        <v>1066</v>
      </c>
      <c r="F164" s="13">
        <v>0.49</v>
      </c>
      <c r="G164" s="15" t="s">
        <v>795</v>
      </c>
      <c r="H164" s="1" t="s">
        <v>845</v>
      </c>
      <c r="I164" t="s">
        <v>1155</v>
      </c>
      <c r="J164" s="1" t="s">
        <v>61</v>
      </c>
      <c r="K164" s="3">
        <v>0.98393523855267995</v>
      </c>
      <c r="L164" t="b">
        <f>Table115[[#This Row],[MethyLYZR Probability]]&gt;0.6</f>
        <v>1</v>
      </c>
      <c r="M164" s="1" t="b">
        <v>1</v>
      </c>
    </row>
    <row r="165" spans="1:13" ht="34" x14ac:dyDescent="0.2">
      <c r="A165" s="1" t="s">
        <v>1067</v>
      </c>
      <c r="B165" s="12">
        <v>73</v>
      </c>
      <c r="C165" s="1" t="s">
        <v>797</v>
      </c>
      <c r="D165" s="15" t="s">
        <v>169</v>
      </c>
      <c r="E165" s="15" t="s">
        <v>1068</v>
      </c>
      <c r="F165" s="13">
        <v>0.56000000000000005</v>
      </c>
      <c r="G165" s="15" t="s">
        <v>795</v>
      </c>
      <c r="H165" s="1" t="s">
        <v>845</v>
      </c>
      <c r="I165" t="s">
        <v>1155</v>
      </c>
      <c r="J165" s="1" t="s">
        <v>61</v>
      </c>
      <c r="K165" s="3">
        <v>0.95208385551928398</v>
      </c>
      <c r="L165" t="b">
        <f>Table115[[#This Row],[MethyLYZR Probability]]&gt;0.6</f>
        <v>1</v>
      </c>
      <c r="M165" s="1" t="b">
        <v>1</v>
      </c>
    </row>
    <row r="166" spans="1:13" ht="51" x14ac:dyDescent="0.2">
      <c r="A166" s="1" t="s">
        <v>1069</v>
      </c>
      <c r="B166" s="12">
        <v>72</v>
      </c>
      <c r="C166" s="1" t="s">
        <v>797</v>
      </c>
      <c r="D166" s="15" t="s">
        <v>169</v>
      </c>
      <c r="E166" s="15" t="s">
        <v>1070</v>
      </c>
      <c r="F166" s="13">
        <v>0.87</v>
      </c>
      <c r="G166" s="15" t="s">
        <v>795</v>
      </c>
      <c r="H166" s="1" t="s">
        <v>845</v>
      </c>
      <c r="I166" t="s">
        <v>1155</v>
      </c>
      <c r="J166" s="1" t="s">
        <v>61</v>
      </c>
      <c r="K166" s="3">
        <v>0.85060325209097198</v>
      </c>
      <c r="L166" t="b">
        <f>Table115[[#This Row],[MethyLYZR Probability]]&gt;0.6</f>
        <v>1</v>
      </c>
      <c r="M166" s="1" t="b">
        <v>1</v>
      </c>
    </row>
    <row r="167" spans="1:13" ht="51" x14ac:dyDescent="0.2">
      <c r="A167" s="1" t="s">
        <v>1071</v>
      </c>
      <c r="B167" s="12">
        <v>5</v>
      </c>
      <c r="C167" s="1" t="s">
        <v>797</v>
      </c>
      <c r="D167" s="15" t="s">
        <v>173</v>
      </c>
      <c r="E167" s="15" t="s">
        <v>1072</v>
      </c>
      <c r="F167" s="13">
        <v>0.94</v>
      </c>
      <c r="G167" s="15" t="s">
        <v>795</v>
      </c>
      <c r="H167" s="1" t="s">
        <v>845</v>
      </c>
      <c r="I167" t="s">
        <v>1155</v>
      </c>
      <c r="J167" s="1" t="s">
        <v>42</v>
      </c>
      <c r="K167" s="3">
        <v>0.99999999989955801</v>
      </c>
      <c r="L167" t="b">
        <f>Table115[[#This Row],[MethyLYZR Probability]]&gt;0.6</f>
        <v>1</v>
      </c>
      <c r="M167" s="1" t="b">
        <v>1</v>
      </c>
    </row>
    <row r="168" spans="1:13" ht="34" x14ac:dyDescent="0.2">
      <c r="A168" s="1" t="s">
        <v>1073</v>
      </c>
      <c r="B168" s="12">
        <v>57</v>
      </c>
      <c r="C168" s="1" t="s">
        <v>797</v>
      </c>
      <c r="D168" s="15" t="s">
        <v>169</v>
      </c>
      <c r="E168" s="15" t="s">
        <v>1074</v>
      </c>
      <c r="F168" s="13">
        <v>0.59</v>
      </c>
      <c r="G168" s="15" t="s">
        <v>795</v>
      </c>
      <c r="H168" s="1" t="s">
        <v>845</v>
      </c>
      <c r="I168" s="1" t="s">
        <v>795</v>
      </c>
      <c r="J168" s="1" t="s">
        <v>60</v>
      </c>
      <c r="K168" s="3">
        <v>0.96783531755586305</v>
      </c>
      <c r="L168" t="b">
        <f>Table115[[#This Row],[MethyLYZR Probability]]&gt;0.6</f>
        <v>1</v>
      </c>
      <c r="M168" s="1" t="b">
        <v>1</v>
      </c>
    </row>
    <row r="169" spans="1:13" ht="34" x14ac:dyDescent="0.2">
      <c r="A169" s="1" t="s">
        <v>1075</v>
      </c>
      <c r="B169" s="12">
        <v>69</v>
      </c>
      <c r="C169" s="1" t="s">
        <v>797</v>
      </c>
      <c r="D169" s="15" t="s">
        <v>35</v>
      </c>
      <c r="E169" s="15" t="s">
        <v>1076</v>
      </c>
      <c r="F169" s="13">
        <v>0.49</v>
      </c>
      <c r="G169" s="15" t="s">
        <v>853</v>
      </c>
      <c r="H169" s="1" t="s">
        <v>845</v>
      </c>
      <c r="I169" s="1" t="s">
        <v>795</v>
      </c>
      <c r="J169" s="1" t="s">
        <v>35</v>
      </c>
      <c r="K169" s="3">
        <v>0.842256075731457</v>
      </c>
      <c r="L169" t="b">
        <f>Table115[[#This Row],[MethyLYZR Probability]]&gt;0.6</f>
        <v>1</v>
      </c>
      <c r="M169" s="1" t="b">
        <v>1</v>
      </c>
    </row>
    <row r="170" spans="1:13" ht="34" x14ac:dyDescent="0.2">
      <c r="A170" s="1" t="s">
        <v>1077</v>
      </c>
      <c r="B170" s="12">
        <v>65</v>
      </c>
      <c r="C170" s="1" t="s">
        <v>793</v>
      </c>
      <c r="D170" s="15" t="s">
        <v>169</v>
      </c>
      <c r="E170" s="15" t="s">
        <v>864</v>
      </c>
      <c r="F170" s="13">
        <v>0.6</v>
      </c>
      <c r="G170" s="15" t="s">
        <v>795</v>
      </c>
      <c r="H170" s="1" t="s">
        <v>845</v>
      </c>
      <c r="I170" s="1" t="s">
        <v>795</v>
      </c>
      <c r="J170" s="1" t="s">
        <v>61</v>
      </c>
      <c r="K170" s="3">
        <v>0.97108679228674599</v>
      </c>
      <c r="L170" t="b">
        <f>Table115[[#This Row],[MethyLYZR Probability]]&gt;0.6</f>
        <v>1</v>
      </c>
      <c r="M170" s="1" t="b">
        <v>1</v>
      </c>
    </row>
    <row r="171" spans="1:13" ht="34" x14ac:dyDescent="0.2">
      <c r="A171" s="1" t="s">
        <v>1078</v>
      </c>
      <c r="B171" s="12">
        <v>47</v>
      </c>
      <c r="C171" s="1" t="s">
        <v>797</v>
      </c>
      <c r="D171" s="15" t="s">
        <v>169</v>
      </c>
      <c r="E171" s="15" t="s">
        <v>864</v>
      </c>
      <c r="F171" s="13">
        <v>0.75</v>
      </c>
      <c r="G171" s="15" t="s">
        <v>795</v>
      </c>
      <c r="H171" s="1" t="s">
        <v>839</v>
      </c>
      <c r="I171" s="1" t="s">
        <v>795</v>
      </c>
      <c r="J171" s="1" t="s">
        <v>60</v>
      </c>
      <c r="K171" s="3">
        <v>0.99928690379399299</v>
      </c>
      <c r="L171" t="b">
        <f>Table115[[#This Row],[MethyLYZR Probability]]&gt;0.6</f>
        <v>1</v>
      </c>
      <c r="M171" s="1" t="b">
        <v>1</v>
      </c>
    </row>
    <row r="172" spans="1:13" ht="51" x14ac:dyDescent="0.2">
      <c r="A172" s="1" t="s">
        <v>1079</v>
      </c>
      <c r="B172" s="12">
        <v>27</v>
      </c>
      <c r="C172" s="1" t="s">
        <v>793</v>
      </c>
      <c r="D172" s="15" t="s">
        <v>99</v>
      </c>
      <c r="E172" s="15" t="s">
        <v>1080</v>
      </c>
      <c r="F172" s="13">
        <v>0.67</v>
      </c>
      <c r="G172" s="15" t="s">
        <v>838</v>
      </c>
      <c r="H172" s="1" t="s">
        <v>839</v>
      </c>
      <c r="I172" s="1" t="s">
        <v>795</v>
      </c>
      <c r="J172" s="1" t="s">
        <v>99</v>
      </c>
      <c r="K172" s="3">
        <v>0.81339020230266601</v>
      </c>
      <c r="L172" t="b">
        <f>Table115[[#This Row],[MethyLYZR Probability]]&gt;0.6</f>
        <v>1</v>
      </c>
      <c r="M172" s="1" t="b">
        <v>1</v>
      </c>
    </row>
    <row r="173" spans="1:13" ht="34" x14ac:dyDescent="0.2">
      <c r="A173" s="1" t="s">
        <v>1081</v>
      </c>
      <c r="B173" s="12">
        <v>90</v>
      </c>
      <c r="C173" s="1" t="s">
        <v>793</v>
      </c>
      <c r="D173" s="15" t="s">
        <v>169</v>
      </c>
      <c r="E173" s="15" t="s">
        <v>924</v>
      </c>
      <c r="F173" s="13">
        <v>0.71</v>
      </c>
      <c r="G173" s="15" t="s">
        <v>795</v>
      </c>
      <c r="H173" s="1" t="s">
        <v>845</v>
      </c>
      <c r="I173" s="1" t="s">
        <v>795</v>
      </c>
      <c r="J173" s="1" t="s">
        <v>60</v>
      </c>
      <c r="K173" s="3">
        <v>0.85749263949687804</v>
      </c>
      <c r="L173" t="b">
        <f>Table115[[#This Row],[MethyLYZR Probability]]&gt;0.6</f>
        <v>1</v>
      </c>
      <c r="M173" s="1" t="b">
        <v>1</v>
      </c>
    </row>
    <row r="174" spans="1:13" ht="34" x14ac:dyDescent="0.2">
      <c r="A174" s="1" t="s">
        <v>1082</v>
      </c>
      <c r="B174" s="12" t="s">
        <v>795</v>
      </c>
      <c r="C174" s="1" t="s">
        <v>793</v>
      </c>
      <c r="D174" s="15" t="s">
        <v>169</v>
      </c>
      <c r="E174" s="15" t="s">
        <v>1083</v>
      </c>
      <c r="F174" s="13">
        <v>0.66</v>
      </c>
      <c r="G174" s="15" t="s">
        <v>795</v>
      </c>
      <c r="H174" s="1" t="s">
        <v>839</v>
      </c>
      <c r="I174" s="1" t="s">
        <v>795</v>
      </c>
      <c r="J174" s="1" t="s">
        <v>61</v>
      </c>
      <c r="K174" s="3">
        <v>0.99936133973140995</v>
      </c>
      <c r="L174" t="b">
        <f>Table115[[#This Row],[MethyLYZR Probability]]&gt;0.6</f>
        <v>1</v>
      </c>
      <c r="M174" s="1" t="b">
        <v>1</v>
      </c>
    </row>
    <row r="175" spans="1:13" ht="51" x14ac:dyDescent="0.2">
      <c r="A175" s="1" t="s">
        <v>1084</v>
      </c>
      <c r="B175" s="12">
        <v>76</v>
      </c>
      <c r="C175" s="1" t="s">
        <v>793</v>
      </c>
      <c r="D175" s="15" t="s">
        <v>169</v>
      </c>
      <c r="E175" s="15" t="s">
        <v>1085</v>
      </c>
      <c r="F175" s="13">
        <v>0.49</v>
      </c>
      <c r="G175" s="15" t="s">
        <v>838</v>
      </c>
      <c r="H175" s="1" t="s">
        <v>845</v>
      </c>
      <c r="I175" s="1" t="s">
        <v>795</v>
      </c>
      <c r="J175" s="1" t="s">
        <v>61</v>
      </c>
      <c r="K175" s="3">
        <v>0.97087838784289504</v>
      </c>
      <c r="L175" t="b">
        <f>Table115[[#This Row],[MethyLYZR Probability]]&gt;0.6</f>
        <v>1</v>
      </c>
      <c r="M175" s="1" t="b">
        <v>1</v>
      </c>
    </row>
    <row r="176" spans="1:13" ht="34" x14ac:dyDescent="0.2">
      <c r="A176" s="1" t="s">
        <v>1086</v>
      </c>
      <c r="B176" s="12">
        <v>59</v>
      </c>
      <c r="C176" s="1" t="s">
        <v>793</v>
      </c>
      <c r="D176" s="15" t="s">
        <v>169</v>
      </c>
      <c r="E176" s="15" t="s">
        <v>864</v>
      </c>
      <c r="F176" s="13">
        <v>0.41</v>
      </c>
      <c r="G176" s="15" t="s">
        <v>838</v>
      </c>
      <c r="H176" s="1" t="s">
        <v>839</v>
      </c>
      <c r="I176" s="1" t="s">
        <v>795</v>
      </c>
      <c r="J176" s="1" t="s">
        <v>64</v>
      </c>
      <c r="K176" s="3">
        <v>0.70594230488019705</v>
      </c>
      <c r="L176" t="b">
        <f>Table115[[#This Row],[MethyLYZR Probability]]&gt;0.6</f>
        <v>1</v>
      </c>
      <c r="M176" s="1" t="b">
        <v>1</v>
      </c>
    </row>
    <row r="177" spans="1:13" ht="34" x14ac:dyDescent="0.2">
      <c r="A177" s="1" t="s">
        <v>1087</v>
      </c>
      <c r="B177" s="12">
        <v>49</v>
      </c>
      <c r="C177" s="1" t="s">
        <v>797</v>
      </c>
      <c r="D177" s="15" t="s">
        <v>99</v>
      </c>
      <c r="E177" s="15" t="s">
        <v>1088</v>
      </c>
      <c r="F177" s="13">
        <v>0.42</v>
      </c>
      <c r="G177" s="15" t="s">
        <v>795</v>
      </c>
      <c r="H177" s="1" t="s">
        <v>839</v>
      </c>
      <c r="I177" s="1" t="s">
        <v>795</v>
      </c>
      <c r="J177" s="1" t="s">
        <v>98</v>
      </c>
      <c r="K177" s="3">
        <v>0.40105256038173098</v>
      </c>
      <c r="L177" t="b">
        <f>Table115[[#This Row],[MethyLYZR Probability]]&gt;0.6</f>
        <v>0</v>
      </c>
      <c r="M177" s="1" t="s">
        <v>301</v>
      </c>
    </row>
    <row r="178" spans="1:13" ht="34" x14ac:dyDescent="0.2">
      <c r="A178" s="1" t="s">
        <v>1089</v>
      </c>
      <c r="B178" s="12">
        <v>63</v>
      </c>
      <c r="C178" s="1" t="s">
        <v>797</v>
      </c>
      <c r="D178" s="15" t="s">
        <v>169</v>
      </c>
      <c r="E178" s="15" t="s">
        <v>1090</v>
      </c>
      <c r="F178" s="13">
        <v>0.62</v>
      </c>
      <c r="G178" s="15" t="s">
        <v>795</v>
      </c>
      <c r="H178" s="1" t="s">
        <v>845</v>
      </c>
      <c r="I178" s="1" t="s">
        <v>795</v>
      </c>
      <c r="J178" s="1" t="s">
        <v>61</v>
      </c>
      <c r="K178" s="3">
        <v>0.85459459190473697</v>
      </c>
      <c r="L178" t="b">
        <f>Table115[[#This Row],[MethyLYZR Probability]]&gt;0.6</f>
        <v>1</v>
      </c>
      <c r="M178" s="1" t="b">
        <v>1</v>
      </c>
    </row>
    <row r="179" spans="1:13" ht="34" x14ac:dyDescent="0.2">
      <c r="A179" s="1" t="s">
        <v>1091</v>
      </c>
      <c r="B179" s="12">
        <v>57</v>
      </c>
      <c r="C179" s="1" t="s">
        <v>793</v>
      </c>
      <c r="D179" s="15" t="s">
        <v>169</v>
      </c>
      <c r="E179" s="15" t="s">
        <v>864</v>
      </c>
      <c r="F179" s="13">
        <v>0.28999999999999998</v>
      </c>
      <c r="G179" s="15" t="s">
        <v>795</v>
      </c>
      <c r="H179" s="1" t="s">
        <v>839</v>
      </c>
      <c r="I179" s="1" t="s">
        <v>795</v>
      </c>
      <c r="J179" s="1" t="s">
        <v>64</v>
      </c>
      <c r="K179" s="3">
        <v>0.84601171205820402</v>
      </c>
      <c r="L179" t="b">
        <f>Table115[[#This Row],[MethyLYZR Probability]]&gt;0.6</f>
        <v>1</v>
      </c>
      <c r="M179" s="1" t="b">
        <v>1</v>
      </c>
    </row>
    <row r="180" spans="1:13" ht="34" x14ac:dyDescent="0.2">
      <c r="A180" s="1" t="s">
        <v>1092</v>
      </c>
      <c r="B180" s="12">
        <v>57</v>
      </c>
      <c r="C180" s="1" t="s">
        <v>793</v>
      </c>
      <c r="D180" s="15" t="s">
        <v>169</v>
      </c>
      <c r="E180" s="15" t="s">
        <v>864</v>
      </c>
      <c r="F180" s="13">
        <v>0.39</v>
      </c>
      <c r="G180" s="15" t="s">
        <v>795</v>
      </c>
      <c r="H180" s="1" t="s">
        <v>839</v>
      </c>
      <c r="I180" s="1" t="s">
        <v>795</v>
      </c>
      <c r="J180" s="1" t="s">
        <v>16</v>
      </c>
      <c r="K180" s="3">
        <v>0.29008032291519598</v>
      </c>
      <c r="L180" t="b">
        <f>Table115[[#This Row],[MethyLYZR Probability]]&gt;0.6</f>
        <v>0</v>
      </c>
      <c r="M180" s="1" t="s">
        <v>301</v>
      </c>
    </row>
    <row r="181" spans="1:13" ht="34" x14ac:dyDescent="0.2">
      <c r="A181" s="1" t="s">
        <v>1093</v>
      </c>
      <c r="B181" s="12">
        <v>83</v>
      </c>
      <c r="C181" s="1" t="s">
        <v>793</v>
      </c>
      <c r="D181" s="15" t="s">
        <v>169</v>
      </c>
      <c r="E181" s="15" t="s">
        <v>1094</v>
      </c>
      <c r="F181" s="13">
        <v>0.83</v>
      </c>
      <c r="G181" s="15" t="s">
        <v>795</v>
      </c>
      <c r="H181" s="1" t="s">
        <v>845</v>
      </c>
      <c r="I181" s="1" t="s">
        <v>795</v>
      </c>
      <c r="J181" s="1" t="s">
        <v>61</v>
      </c>
      <c r="K181" s="3">
        <v>0.99342036589944704</v>
      </c>
      <c r="L181" t="b">
        <f>Table115[[#This Row],[MethyLYZR Probability]]&gt;0.6</f>
        <v>1</v>
      </c>
      <c r="M181" s="1" t="b">
        <v>1</v>
      </c>
    </row>
    <row r="182" spans="1:13" ht="34" x14ac:dyDescent="0.2">
      <c r="A182" s="1" t="s">
        <v>1095</v>
      </c>
      <c r="B182" s="12">
        <v>35</v>
      </c>
      <c r="C182" s="1" t="s">
        <v>793</v>
      </c>
      <c r="D182" s="15" t="s">
        <v>99</v>
      </c>
      <c r="E182" s="15" t="s">
        <v>1096</v>
      </c>
      <c r="F182" s="13">
        <v>0.44</v>
      </c>
      <c r="G182" s="15" t="s">
        <v>838</v>
      </c>
      <c r="H182" s="1" t="s">
        <v>839</v>
      </c>
      <c r="I182" s="1" t="s">
        <v>795</v>
      </c>
      <c r="J182" s="1" t="s">
        <v>99</v>
      </c>
      <c r="K182" s="3">
        <v>0.92323506765397501</v>
      </c>
      <c r="L182" t="b">
        <f>Table115[[#This Row],[MethyLYZR Probability]]&gt;0.6</f>
        <v>1</v>
      </c>
      <c r="M182" s="1" t="b">
        <v>1</v>
      </c>
    </row>
    <row r="183" spans="1:13" ht="34" x14ac:dyDescent="0.2">
      <c r="A183" s="1" t="s">
        <v>1097</v>
      </c>
      <c r="B183" s="12">
        <v>40</v>
      </c>
      <c r="C183" s="1" t="s">
        <v>797</v>
      </c>
      <c r="D183" s="15" t="s">
        <v>35</v>
      </c>
      <c r="E183" s="15" t="s">
        <v>1098</v>
      </c>
      <c r="F183" s="13">
        <v>0.62</v>
      </c>
      <c r="G183" s="15" t="s">
        <v>853</v>
      </c>
      <c r="H183" s="1" t="s">
        <v>839</v>
      </c>
      <c r="I183" s="1" t="s">
        <v>795</v>
      </c>
      <c r="J183" s="1" t="s">
        <v>98</v>
      </c>
      <c r="K183" s="3">
        <v>0.60138553159845498</v>
      </c>
      <c r="L183" t="b">
        <f>Table115[[#This Row],[MethyLYZR Probability]]&gt;0.6</f>
        <v>1</v>
      </c>
      <c r="M183" s="1" t="b">
        <v>0</v>
      </c>
    </row>
    <row r="184" spans="1:13" ht="34" x14ac:dyDescent="0.2">
      <c r="A184" s="1" t="s">
        <v>1099</v>
      </c>
      <c r="B184" s="12">
        <v>63</v>
      </c>
      <c r="C184" s="1" t="s">
        <v>797</v>
      </c>
      <c r="D184" s="15" t="s">
        <v>169</v>
      </c>
      <c r="E184" s="15" t="s">
        <v>1100</v>
      </c>
      <c r="F184" s="13">
        <v>0.31</v>
      </c>
      <c r="G184" s="15" t="s">
        <v>795</v>
      </c>
      <c r="H184" s="1" t="s">
        <v>845</v>
      </c>
      <c r="I184" s="1" t="s">
        <v>795</v>
      </c>
      <c r="J184" s="1" t="s">
        <v>85</v>
      </c>
      <c r="K184" s="3">
        <v>0.86323890276381399</v>
      </c>
      <c r="L184" t="b">
        <f>Table115[[#This Row],[MethyLYZR Probability]]&gt;0.6</f>
        <v>1</v>
      </c>
      <c r="M184" s="1" t="b">
        <v>0</v>
      </c>
    </row>
    <row r="185" spans="1:13" ht="34" x14ac:dyDescent="0.2">
      <c r="A185" s="1" t="s">
        <v>1101</v>
      </c>
      <c r="B185" s="12">
        <v>27</v>
      </c>
      <c r="C185" s="1" t="s">
        <v>797</v>
      </c>
      <c r="D185" s="15" t="s">
        <v>99</v>
      </c>
      <c r="E185" s="15" t="s">
        <v>988</v>
      </c>
      <c r="F185" s="13">
        <v>0.55000000000000004</v>
      </c>
      <c r="G185" s="15" t="s">
        <v>838</v>
      </c>
      <c r="H185" s="1" t="s">
        <v>839</v>
      </c>
      <c r="I185" s="1" t="s">
        <v>795</v>
      </c>
      <c r="J185" s="1" t="s">
        <v>98</v>
      </c>
      <c r="K185" s="3">
        <v>0.99952467227671904</v>
      </c>
      <c r="L185" t="b">
        <f>Table115[[#This Row],[MethyLYZR Probability]]&gt;0.6</f>
        <v>1</v>
      </c>
      <c r="M185" s="1" t="b">
        <v>1</v>
      </c>
    </row>
    <row r="186" spans="1:13" ht="34" x14ac:dyDescent="0.2">
      <c r="A186" s="1" t="s">
        <v>1102</v>
      </c>
      <c r="B186" s="12">
        <v>72</v>
      </c>
      <c r="C186" s="1" t="s">
        <v>793</v>
      </c>
      <c r="D186" s="15" t="s">
        <v>169</v>
      </c>
      <c r="E186" s="15" t="s">
        <v>1103</v>
      </c>
      <c r="F186" s="13">
        <v>0.85</v>
      </c>
      <c r="G186" s="15" t="s">
        <v>795</v>
      </c>
      <c r="H186" s="1" t="s">
        <v>845</v>
      </c>
      <c r="I186" s="1" t="s">
        <v>795</v>
      </c>
      <c r="J186" s="1" t="s">
        <v>61</v>
      </c>
      <c r="K186" s="3">
        <v>0.95819924755214902</v>
      </c>
      <c r="L186" t="b">
        <f>Table115[[#This Row],[MethyLYZR Probability]]&gt;0.6</f>
        <v>1</v>
      </c>
      <c r="M186" s="1" t="b">
        <v>1</v>
      </c>
    </row>
    <row r="187" spans="1:13" ht="51" x14ac:dyDescent="0.2">
      <c r="A187" s="1" t="s">
        <v>1104</v>
      </c>
      <c r="B187" s="12" t="s">
        <v>795</v>
      </c>
      <c r="C187" s="1" t="s">
        <v>793</v>
      </c>
      <c r="D187" s="15" t="s">
        <v>173</v>
      </c>
      <c r="E187" s="15" t="s">
        <v>1105</v>
      </c>
      <c r="F187" s="13">
        <v>0.95</v>
      </c>
      <c r="G187" s="15" t="s">
        <v>795</v>
      </c>
      <c r="H187" s="1" t="s">
        <v>845</v>
      </c>
      <c r="I187" s="1" t="s">
        <v>795</v>
      </c>
      <c r="J187" s="1" t="s">
        <v>41</v>
      </c>
      <c r="K187" s="3">
        <v>0.99933700470539499</v>
      </c>
      <c r="L187" t="b">
        <f>Table115[[#This Row],[MethyLYZR Probability]]&gt;0.6</f>
        <v>1</v>
      </c>
      <c r="M187" s="1" t="b">
        <v>1</v>
      </c>
    </row>
    <row r="188" spans="1:13" ht="34" x14ac:dyDescent="0.2">
      <c r="A188" s="1" t="s">
        <v>1106</v>
      </c>
      <c r="B188" s="12">
        <v>34</v>
      </c>
      <c r="C188" s="1" t="s">
        <v>793</v>
      </c>
      <c r="D188" s="15" t="s">
        <v>35</v>
      </c>
      <c r="E188" s="15" t="s">
        <v>1107</v>
      </c>
      <c r="F188" s="13">
        <v>0.48</v>
      </c>
      <c r="G188" s="15" t="s">
        <v>853</v>
      </c>
      <c r="H188" s="1" t="s">
        <v>839</v>
      </c>
      <c r="I188" s="1" t="s">
        <v>795</v>
      </c>
      <c r="J188" s="1" t="s">
        <v>78</v>
      </c>
      <c r="K188" s="3">
        <v>0.210542925669329</v>
      </c>
      <c r="L188" t="b">
        <f>Table115[[#This Row],[MethyLYZR Probability]]&gt;0.6</f>
        <v>0</v>
      </c>
      <c r="M188" s="1" t="s">
        <v>301</v>
      </c>
    </row>
    <row r="189" spans="1:13" ht="34" x14ac:dyDescent="0.2">
      <c r="A189" s="1" t="s">
        <v>1108</v>
      </c>
      <c r="B189" s="12">
        <v>36</v>
      </c>
      <c r="C189" s="1" t="s">
        <v>797</v>
      </c>
      <c r="D189" s="15" t="s">
        <v>35</v>
      </c>
      <c r="E189" s="15" t="s">
        <v>1109</v>
      </c>
      <c r="F189" s="13">
        <v>0.76</v>
      </c>
      <c r="G189" s="15" t="s">
        <v>853</v>
      </c>
      <c r="H189" s="1" t="s">
        <v>839</v>
      </c>
      <c r="I189" s="1" t="s">
        <v>795</v>
      </c>
      <c r="J189" s="1" t="s">
        <v>53</v>
      </c>
      <c r="K189" s="3">
        <v>0.61252929501158204</v>
      </c>
      <c r="L189" t="b">
        <f>Table115[[#This Row],[MethyLYZR Probability]]&gt;0.6</f>
        <v>1</v>
      </c>
      <c r="M189" s="1" t="b">
        <v>0</v>
      </c>
    </row>
    <row r="190" spans="1:13" ht="34" x14ac:dyDescent="0.2">
      <c r="A190" s="1" t="s">
        <v>1110</v>
      </c>
      <c r="B190" s="12">
        <v>43</v>
      </c>
      <c r="C190" s="1" t="s">
        <v>797</v>
      </c>
      <c r="D190" s="15" t="s">
        <v>99</v>
      </c>
      <c r="E190" s="15" t="s">
        <v>1111</v>
      </c>
      <c r="F190" s="13">
        <v>0.73</v>
      </c>
      <c r="G190" s="15" t="s">
        <v>795</v>
      </c>
      <c r="H190" s="1" t="s">
        <v>845</v>
      </c>
      <c r="I190" s="1" t="s">
        <v>795</v>
      </c>
      <c r="J190" s="1" t="s">
        <v>99</v>
      </c>
      <c r="K190" s="3">
        <v>0.94889077988709403</v>
      </c>
      <c r="L190" t="b">
        <f>Table115[[#This Row],[MethyLYZR Probability]]&gt;0.6</f>
        <v>1</v>
      </c>
      <c r="M190" s="1" t="b">
        <v>1</v>
      </c>
    </row>
    <row r="191" spans="1:13" ht="51" x14ac:dyDescent="0.2">
      <c r="A191" s="1" t="s">
        <v>1112</v>
      </c>
      <c r="B191" s="12">
        <v>19</v>
      </c>
      <c r="C191" s="1" t="s">
        <v>793</v>
      </c>
      <c r="D191" s="15" t="s">
        <v>35</v>
      </c>
      <c r="E191" s="15" t="s">
        <v>1113</v>
      </c>
      <c r="F191" s="13">
        <v>0.56999999999999995</v>
      </c>
      <c r="G191" s="15" t="s">
        <v>853</v>
      </c>
      <c r="H191" s="1" t="s">
        <v>839</v>
      </c>
      <c r="I191" s="1" t="s">
        <v>795</v>
      </c>
      <c r="J191" s="1" t="s">
        <v>99</v>
      </c>
      <c r="K191" s="3">
        <v>0.52733447458270699</v>
      </c>
      <c r="L191" t="b">
        <f>Table115[[#This Row],[MethyLYZR Probability]]&gt;0.6</f>
        <v>0</v>
      </c>
      <c r="M191" s="1" t="s">
        <v>301</v>
      </c>
    </row>
    <row r="192" spans="1:13" ht="34" x14ac:dyDescent="0.2">
      <c r="A192" s="1" t="s">
        <v>1114</v>
      </c>
      <c r="B192" s="12">
        <v>45</v>
      </c>
      <c r="C192" s="1" t="s">
        <v>797</v>
      </c>
      <c r="D192" s="15" t="s">
        <v>169</v>
      </c>
      <c r="E192" s="15" t="s">
        <v>1115</v>
      </c>
      <c r="F192" s="13">
        <v>0.38</v>
      </c>
      <c r="G192" s="15" t="s">
        <v>795</v>
      </c>
      <c r="H192" s="1" t="s">
        <v>839</v>
      </c>
      <c r="I192" s="1" t="s">
        <v>795</v>
      </c>
      <c r="J192" s="1" t="s">
        <v>62</v>
      </c>
      <c r="K192" s="3">
        <v>0.88987523556137105</v>
      </c>
      <c r="L192" t="b">
        <f>Table115[[#This Row],[MethyLYZR Probability]]&gt;0.6</f>
        <v>1</v>
      </c>
      <c r="M192" s="1" t="b">
        <v>1</v>
      </c>
    </row>
    <row r="193" spans="1:13" ht="34" x14ac:dyDescent="0.2">
      <c r="A193" s="1" t="s">
        <v>1116</v>
      </c>
      <c r="B193" s="12">
        <v>45</v>
      </c>
      <c r="C193" s="1" t="s">
        <v>797</v>
      </c>
      <c r="D193" s="15" t="s">
        <v>169</v>
      </c>
      <c r="E193" s="15" t="s">
        <v>1115</v>
      </c>
      <c r="F193" s="13">
        <v>0.36</v>
      </c>
      <c r="G193" s="15" t="s">
        <v>795</v>
      </c>
      <c r="H193" s="1" t="s">
        <v>839</v>
      </c>
      <c r="I193" s="1" t="s">
        <v>795</v>
      </c>
      <c r="J193" s="1" t="s">
        <v>62</v>
      </c>
      <c r="K193" s="3">
        <v>0.84764155362067495</v>
      </c>
      <c r="L193" t="b">
        <f>Table115[[#This Row],[MethyLYZR Probability]]&gt;0.6</f>
        <v>1</v>
      </c>
      <c r="M193" s="1" t="b">
        <v>1</v>
      </c>
    </row>
    <row r="194" spans="1:13" ht="34" x14ac:dyDescent="0.2">
      <c r="A194" s="1" t="s">
        <v>1117</v>
      </c>
      <c r="B194" s="12">
        <v>28</v>
      </c>
      <c r="C194" s="1" t="s">
        <v>797</v>
      </c>
      <c r="D194" s="15" t="s">
        <v>99</v>
      </c>
      <c r="E194" s="15" t="s">
        <v>1118</v>
      </c>
      <c r="F194" s="13">
        <v>0.38</v>
      </c>
      <c r="G194" s="15" t="s">
        <v>795</v>
      </c>
      <c r="H194" s="1" t="s">
        <v>839</v>
      </c>
      <c r="I194" s="1" t="s">
        <v>795</v>
      </c>
      <c r="J194" s="1" t="s">
        <v>99</v>
      </c>
      <c r="K194" s="3">
        <v>0.80904145363263102</v>
      </c>
      <c r="L194" t="b">
        <f>Table115[[#This Row],[MethyLYZR Probability]]&gt;0.6</f>
        <v>1</v>
      </c>
      <c r="M194" s="1" t="b">
        <v>1</v>
      </c>
    </row>
    <row r="195" spans="1:13" ht="51" x14ac:dyDescent="0.2">
      <c r="A195" s="1" t="s">
        <v>1119</v>
      </c>
      <c r="B195" s="12" t="s">
        <v>795</v>
      </c>
      <c r="C195" s="1" t="s">
        <v>797</v>
      </c>
      <c r="D195" s="15" t="s">
        <v>99</v>
      </c>
      <c r="E195" s="15" t="s">
        <v>1120</v>
      </c>
      <c r="F195" s="13">
        <v>0.4</v>
      </c>
      <c r="G195" s="15" t="s">
        <v>795</v>
      </c>
      <c r="H195" s="1" t="s">
        <v>839</v>
      </c>
      <c r="I195" s="1" t="s">
        <v>795</v>
      </c>
      <c r="J195" s="1" t="s">
        <v>98</v>
      </c>
      <c r="K195" s="3">
        <v>0.87252271447558405</v>
      </c>
      <c r="L195" t="b">
        <f>Table115[[#This Row],[MethyLYZR Probability]]&gt;0.6</f>
        <v>1</v>
      </c>
      <c r="M195" s="1" t="b">
        <v>1</v>
      </c>
    </row>
    <row r="196" spans="1:13" ht="34" x14ac:dyDescent="0.2">
      <c r="A196" s="1" t="s">
        <v>1121</v>
      </c>
      <c r="B196" s="12">
        <v>27</v>
      </c>
      <c r="C196" s="1" t="s">
        <v>793</v>
      </c>
      <c r="D196" s="15" t="s">
        <v>99</v>
      </c>
      <c r="E196" s="15" t="s">
        <v>1122</v>
      </c>
      <c r="F196" s="13">
        <v>0.4</v>
      </c>
      <c r="G196" s="15" t="s">
        <v>838</v>
      </c>
      <c r="H196" s="1" t="s">
        <v>839</v>
      </c>
      <c r="I196" s="1" t="s">
        <v>795</v>
      </c>
      <c r="J196" s="1" t="s">
        <v>99</v>
      </c>
      <c r="K196" s="3">
        <v>0.89937374102394096</v>
      </c>
      <c r="L196" t="b">
        <f>Table115[[#This Row],[MethyLYZR Probability]]&gt;0.6</f>
        <v>1</v>
      </c>
      <c r="M196" s="1" t="b">
        <v>1</v>
      </c>
    </row>
    <row r="197" spans="1:13" ht="34" x14ac:dyDescent="0.2">
      <c r="A197" s="1" t="s">
        <v>1123</v>
      </c>
      <c r="B197" s="12">
        <v>67</v>
      </c>
      <c r="C197" s="1" t="s">
        <v>797</v>
      </c>
      <c r="D197" s="15" t="s">
        <v>169</v>
      </c>
      <c r="E197" s="15" t="s">
        <v>1124</v>
      </c>
      <c r="F197" s="13">
        <v>0.78</v>
      </c>
      <c r="G197" s="15" t="s">
        <v>795</v>
      </c>
      <c r="H197" s="1" t="s">
        <v>845</v>
      </c>
      <c r="I197" s="1" t="s">
        <v>795</v>
      </c>
      <c r="J197" s="1" t="s">
        <v>60</v>
      </c>
      <c r="K197" s="3">
        <v>0.50538313232584797</v>
      </c>
      <c r="L197" t="b">
        <f>Table115[[#This Row],[MethyLYZR Probability]]&gt;0.6</f>
        <v>0</v>
      </c>
      <c r="M197" s="1" t="s">
        <v>301</v>
      </c>
    </row>
    <row r="198" spans="1:13" ht="34" x14ac:dyDescent="0.2">
      <c r="A198" s="1" t="s">
        <v>1125</v>
      </c>
      <c r="B198" s="12">
        <v>46</v>
      </c>
      <c r="C198" s="1" t="s">
        <v>797</v>
      </c>
      <c r="D198" s="15" t="s">
        <v>169</v>
      </c>
      <c r="E198" s="15" t="s">
        <v>1126</v>
      </c>
      <c r="F198" s="13">
        <v>0.84</v>
      </c>
      <c r="G198" s="15" t="s">
        <v>795</v>
      </c>
      <c r="H198" s="1" t="s">
        <v>845</v>
      </c>
      <c r="I198" s="1" t="s">
        <v>795</v>
      </c>
      <c r="J198" s="1" t="s">
        <v>60</v>
      </c>
      <c r="K198" s="3">
        <v>0.99988454639969004</v>
      </c>
      <c r="L198" t="b">
        <f>Table115[[#This Row],[MethyLYZR Probability]]&gt;0.6</f>
        <v>1</v>
      </c>
      <c r="M198" s="1" t="b">
        <v>1</v>
      </c>
    </row>
    <row r="199" spans="1:13" ht="34" x14ac:dyDescent="0.2">
      <c r="A199" s="1" t="s">
        <v>1127</v>
      </c>
      <c r="B199" s="12">
        <v>57</v>
      </c>
      <c r="C199" s="1" t="s">
        <v>797</v>
      </c>
      <c r="D199" s="15" t="s">
        <v>169</v>
      </c>
      <c r="E199" s="15" t="s">
        <v>1066</v>
      </c>
      <c r="F199" s="13">
        <v>0.42</v>
      </c>
      <c r="G199" s="15" t="s">
        <v>795</v>
      </c>
      <c r="H199" s="1" t="s">
        <v>845</v>
      </c>
      <c r="I199" s="1" t="s">
        <v>795</v>
      </c>
      <c r="J199" s="1" t="s">
        <v>64</v>
      </c>
      <c r="K199" s="3">
        <v>0.767007703207225</v>
      </c>
      <c r="L199" t="b">
        <f>Table115[[#This Row],[MethyLYZR Probability]]&gt;0.6</f>
        <v>1</v>
      </c>
      <c r="M199" s="1" t="b">
        <v>1</v>
      </c>
    </row>
    <row r="200" spans="1:13" ht="34" x14ac:dyDescent="0.2">
      <c r="A200" s="1" t="s">
        <v>1128</v>
      </c>
      <c r="B200" s="12">
        <v>50</v>
      </c>
      <c r="C200" s="1" t="s">
        <v>793</v>
      </c>
      <c r="D200" s="15" t="s">
        <v>99</v>
      </c>
      <c r="E200" s="15" t="s">
        <v>1129</v>
      </c>
      <c r="F200" s="13">
        <v>0.73</v>
      </c>
      <c r="G200" s="15" t="s">
        <v>838</v>
      </c>
      <c r="H200" s="1" t="s">
        <v>845</v>
      </c>
      <c r="I200" s="1" t="s">
        <v>795</v>
      </c>
      <c r="J200" s="1" t="s">
        <v>99</v>
      </c>
      <c r="K200" s="3">
        <v>0.82864063133605503</v>
      </c>
      <c r="L200" t="b">
        <f>Table115[[#This Row],[MethyLYZR Probability]]&gt;0.6</f>
        <v>1</v>
      </c>
      <c r="M200" s="1" t="b">
        <v>1</v>
      </c>
    </row>
    <row r="201" spans="1:13" ht="51" x14ac:dyDescent="0.2">
      <c r="A201" s="1" t="s">
        <v>1130</v>
      </c>
      <c r="B201" s="12">
        <v>40</v>
      </c>
      <c r="C201" s="1" t="s">
        <v>797</v>
      </c>
      <c r="D201" s="15" t="s">
        <v>35</v>
      </c>
      <c r="E201" s="15" t="s">
        <v>1131</v>
      </c>
      <c r="F201" s="13">
        <v>0.9</v>
      </c>
      <c r="G201" s="15" t="s">
        <v>853</v>
      </c>
      <c r="H201" s="1" t="s">
        <v>845</v>
      </c>
      <c r="I201" s="1" t="s">
        <v>795</v>
      </c>
      <c r="J201" s="1" t="s">
        <v>35</v>
      </c>
      <c r="K201" s="3">
        <v>0.95035466358488396</v>
      </c>
      <c r="L201" t="b">
        <f>Table115[[#This Row],[MethyLYZR Probability]]&gt;0.6</f>
        <v>1</v>
      </c>
      <c r="M201" s="1" t="b">
        <v>1</v>
      </c>
    </row>
    <row r="202" spans="1:13" ht="51" x14ac:dyDescent="0.2">
      <c r="A202" s="1" t="s">
        <v>1132</v>
      </c>
      <c r="B202" s="12">
        <v>51</v>
      </c>
      <c r="C202" s="1" t="s">
        <v>797</v>
      </c>
      <c r="D202" s="15" t="s">
        <v>35</v>
      </c>
      <c r="E202" s="15" t="s">
        <v>1133</v>
      </c>
      <c r="F202" s="13">
        <v>0.39</v>
      </c>
      <c r="G202" s="15" t="s">
        <v>853</v>
      </c>
      <c r="H202" s="1" t="s">
        <v>839</v>
      </c>
      <c r="I202" s="1" t="s">
        <v>795</v>
      </c>
      <c r="J202" s="1" t="s">
        <v>35</v>
      </c>
      <c r="K202" s="3">
        <v>0.92926765868972505</v>
      </c>
      <c r="L202" t="b">
        <f>Table115[[#This Row],[MethyLYZR Probability]]&gt;0.6</f>
        <v>1</v>
      </c>
      <c r="M202" s="1" t="b">
        <v>1</v>
      </c>
    </row>
    <row r="203" spans="1:13" ht="34" x14ac:dyDescent="0.2">
      <c r="A203" s="1" t="s">
        <v>1134</v>
      </c>
      <c r="B203" s="12">
        <v>51</v>
      </c>
      <c r="C203" s="1" t="s">
        <v>793</v>
      </c>
      <c r="D203" s="15" t="s">
        <v>35</v>
      </c>
      <c r="E203" s="15" t="s">
        <v>1135</v>
      </c>
      <c r="F203" s="13">
        <v>0.9</v>
      </c>
      <c r="G203" s="15" t="s">
        <v>853</v>
      </c>
      <c r="H203" s="1" t="s">
        <v>839</v>
      </c>
      <c r="I203" s="1" t="s">
        <v>795</v>
      </c>
      <c r="J203" s="1" t="s">
        <v>35</v>
      </c>
      <c r="K203" s="3">
        <v>0.923829078907902</v>
      </c>
      <c r="L203" t="b">
        <f>Table115[[#This Row],[MethyLYZR Probability]]&gt;0.6</f>
        <v>1</v>
      </c>
      <c r="M203" s="1" t="b">
        <v>1</v>
      </c>
    </row>
    <row r="204" spans="1:13" ht="34" x14ac:dyDescent="0.2">
      <c r="A204" s="1" t="s">
        <v>1136</v>
      </c>
      <c r="B204" s="12">
        <v>39</v>
      </c>
      <c r="C204" s="1" t="s">
        <v>797</v>
      </c>
      <c r="D204" s="15" t="s">
        <v>35</v>
      </c>
      <c r="E204" s="15" t="s">
        <v>880</v>
      </c>
      <c r="F204" s="13">
        <v>0.47</v>
      </c>
      <c r="G204" s="15" t="s">
        <v>853</v>
      </c>
      <c r="H204" s="1" t="s">
        <v>839</v>
      </c>
      <c r="I204" s="1" t="s">
        <v>795</v>
      </c>
      <c r="J204" s="1" t="s">
        <v>51</v>
      </c>
      <c r="K204" s="3">
        <v>0.31131887929156599</v>
      </c>
      <c r="L204" t="b">
        <f>Table115[[#This Row],[MethyLYZR Probability]]&gt;0.6</f>
        <v>0</v>
      </c>
      <c r="M204" s="1" t="s">
        <v>301</v>
      </c>
    </row>
    <row r="205" spans="1:13" ht="34" x14ac:dyDescent="0.2">
      <c r="A205" s="1" t="s">
        <v>1137</v>
      </c>
      <c r="B205" s="12">
        <v>47</v>
      </c>
      <c r="C205" s="1" t="s">
        <v>793</v>
      </c>
      <c r="D205" s="15" t="s">
        <v>35</v>
      </c>
      <c r="E205" s="15" t="s">
        <v>880</v>
      </c>
      <c r="F205" s="13">
        <v>0.79</v>
      </c>
      <c r="G205" s="15" t="s">
        <v>853</v>
      </c>
      <c r="H205" s="1" t="s">
        <v>839</v>
      </c>
      <c r="I205" s="1" t="s">
        <v>795</v>
      </c>
      <c r="J205" s="1" t="s">
        <v>51</v>
      </c>
      <c r="K205" s="3">
        <v>0.68923231792357997</v>
      </c>
      <c r="L205" t="b">
        <f>Table115[[#This Row],[MethyLYZR Probability]]&gt;0.6</f>
        <v>1</v>
      </c>
      <c r="M205" s="1" t="b">
        <v>0</v>
      </c>
    </row>
    <row r="206" spans="1:13" ht="34" x14ac:dyDescent="0.2">
      <c r="A206" s="1" t="s">
        <v>1138</v>
      </c>
      <c r="B206" s="12">
        <v>41</v>
      </c>
      <c r="C206" s="1" t="s">
        <v>797</v>
      </c>
      <c r="D206" s="15" t="s">
        <v>35</v>
      </c>
      <c r="E206" s="15" t="s">
        <v>880</v>
      </c>
      <c r="F206" s="13">
        <v>0.68</v>
      </c>
      <c r="G206" s="15" t="s">
        <v>853</v>
      </c>
      <c r="H206" s="1" t="s">
        <v>839</v>
      </c>
      <c r="I206" s="1" t="s">
        <v>795</v>
      </c>
      <c r="J206" s="1" t="s">
        <v>53</v>
      </c>
      <c r="K206" s="3">
        <v>0.71560767492953203</v>
      </c>
      <c r="L206" t="b">
        <f>Table115[[#This Row],[MethyLYZR Probability]]&gt;0.6</f>
        <v>1</v>
      </c>
      <c r="M206" s="1" t="b">
        <v>0</v>
      </c>
    </row>
    <row r="207" spans="1:13" ht="34" x14ac:dyDescent="0.2">
      <c r="A207" s="1" t="s">
        <v>1139</v>
      </c>
      <c r="B207" s="12">
        <v>73</v>
      </c>
      <c r="C207" s="1" t="s">
        <v>793</v>
      </c>
      <c r="D207" s="15" t="s">
        <v>169</v>
      </c>
      <c r="E207" s="15" t="s">
        <v>1140</v>
      </c>
      <c r="F207" s="13">
        <v>0.46</v>
      </c>
      <c r="G207" s="15" t="s">
        <v>795</v>
      </c>
      <c r="H207" s="1" t="s">
        <v>845</v>
      </c>
      <c r="I207" s="1" t="s">
        <v>795</v>
      </c>
      <c r="J207" s="1" t="s">
        <v>45</v>
      </c>
      <c r="K207" s="3">
        <v>0.84560757888987603</v>
      </c>
      <c r="L207" t="b">
        <f>Table115[[#This Row],[MethyLYZR Probability]]&gt;0.6</f>
        <v>1</v>
      </c>
      <c r="M207" s="1" t="b">
        <v>0</v>
      </c>
    </row>
    <row r="208" spans="1:13" ht="34" x14ac:dyDescent="0.2">
      <c r="A208" s="1" t="s">
        <v>1141</v>
      </c>
      <c r="B208" s="12">
        <v>58</v>
      </c>
      <c r="C208" s="1" t="s">
        <v>797</v>
      </c>
      <c r="D208" s="15" t="s">
        <v>169</v>
      </c>
      <c r="E208" s="15" t="s">
        <v>924</v>
      </c>
      <c r="F208" s="13">
        <v>0.76</v>
      </c>
      <c r="G208" s="15" t="s">
        <v>1142</v>
      </c>
      <c r="H208" s="1" t="s">
        <v>845</v>
      </c>
      <c r="I208" s="1" t="s">
        <v>795</v>
      </c>
      <c r="J208" s="1" t="s">
        <v>61</v>
      </c>
      <c r="K208" s="3">
        <v>0.73789694657526395</v>
      </c>
      <c r="L208" t="b">
        <f>Table115[[#This Row],[MethyLYZR Probability]]&gt;0.6</f>
        <v>1</v>
      </c>
      <c r="M208" s="1" t="b">
        <v>1</v>
      </c>
    </row>
  </sheetData>
  <conditionalFormatting sqref="M2:M208">
    <cfRule type="containsText" dxfId="5" priority="1" operator="containsText" text="TRUE">
      <formula>NOT(ISERROR(SEARCH("TRUE",M2)))</formula>
    </cfRule>
    <cfRule type="containsText" dxfId="4" priority="2" stopIfTrue="1" operator="containsText" text="FALSE">
      <formula>NOT(ISERROR(SEARCH("FALSE",M2)))</formula>
    </cfRule>
    <cfRule type="cellIs" dxfId="3" priority="3" operator="equal">
      <formula>"NA"</formula>
    </cfRule>
  </conditionalFormatting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AA676-2D33-DA40-B68E-FB63AB1DD48A}">
  <dimension ref="A1:E17"/>
  <sheetViews>
    <sheetView workbookViewId="0">
      <selection activeCell="E22" sqref="E22"/>
    </sheetView>
  </sheetViews>
  <sheetFormatPr baseColWidth="10" defaultRowHeight="16" x14ac:dyDescent="0.2"/>
  <cols>
    <col min="1" max="1" width="14.33203125" style="1" customWidth="1"/>
    <col min="2" max="2" width="26.1640625" style="1" customWidth="1"/>
    <col min="3" max="3" width="24.33203125" style="1" customWidth="1"/>
    <col min="4" max="4" width="28.1640625" style="1" customWidth="1"/>
    <col min="5" max="5" width="23" customWidth="1"/>
  </cols>
  <sheetData>
    <row r="1" spans="1:5" s="14" customFormat="1" ht="31" customHeight="1" x14ac:dyDescent="0.2">
      <c r="A1" s="15" t="s">
        <v>298</v>
      </c>
      <c r="B1" s="15" t="s">
        <v>1160</v>
      </c>
      <c r="C1" s="15" t="s">
        <v>296</v>
      </c>
      <c r="D1" s="15" t="s">
        <v>305</v>
      </c>
      <c r="E1" s="1" t="s">
        <v>302</v>
      </c>
    </row>
    <row r="2" spans="1:5" ht="34" x14ac:dyDescent="0.2">
      <c r="A2" s="1" t="s">
        <v>175</v>
      </c>
      <c r="B2" s="15" t="s">
        <v>938</v>
      </c>
      <c r="C2" s="1" t="s">
        <v>173</v>
      </c>
      <c r="D2" s="1" t="s">
        <v>42</v>
      </c>
      <c r="E2" s="1" t="b">
        <v>1</v>
      </c>
    </row>
    <row r="3" spans="1:5" ht="17" x14ac:dyDescent="0.2">
      <c r="A3" s="1" t="s">
        <v>167</v>
      </c>
      <c r="B3" s="15" t="s">
        <v>871</v>
      </c>
      <c r="C3" s="1" t="s">
        <v>99</v>
      </c>
      <c r="D3" s="1" t="s">
        <v>99</v>
      </c>
      <c r="E3" s="1" t="b">
        <v>1</v>
      </c>
    </row>
    <row r="4" spans="1:5" ht="17" x14ac:dyDescent="0.2">
      <c r="A4" s="1" t="s">
        <v>282</v>
      </c>
      <c r="B4" s="15" t="s">
        <v>855</v>
      </c>
      <c r="C4" s="1" t="s">
        <v>169</v>
      </c>
      <c r="D4" s="1" t="s">
        <v>64</v>
      </c>
      <c r="E4" s="1" t="b">
        <v>1</v>
      </c>
    </row>
    <row r="5" spans="1:5" ht="17" x14ac:dyDescent="0.2">
      <c r="A5" s="1" t="s">
        <v>280</v>
      </c>
      <c r="B5" s="15" t="s">
        <v>857</v>
      </c>
      <c r="C5" s="1" t="s">
        <v>44</v>
      </c>
      <c r="D5" s="1" t="s">
        <v>44</v>
      </c>
      <c r="E5" s="1" t="b">
        <v>1</v>
      </c>
    </row>
    <row r="6" spans="1:5" ht="17" x14ac:dyDescent="0.2">
      <c r="A6" s="1" t="s">
        <v>278</v>
      </c>
      <c r="B6" s="15" t="s">
        <v>155</v>
      </c>
      <c r="C6" s="1" t="s">
        <v>169</v>
      </c>
      <c r="D6" s="1" t="s">
        <v>60</v>
      </c>
      <c r="E6" s="1" t="b">
        <v>1</v>
      </c>
    </row>
    <row r="7" spans="1:5" ht="17" x14ac:dyDescent="0.2">
      <c r="A7" s="1" t="s">
        <v>276</v>
      </c>
      <c r="B7" s="15" t="s">
        <v>855</v>
      </c>
      <c r="C7" s="1" t="s">
        <v>169</v>
      </c>
      <c r="D7" s="1" t="s">
        <v>60</v>
      </c>
      <c r="E7" s="1" t="b">
        <v>1</v>
      </c>
    </row>
    <row r="8" spans="1:5" ht="17" x14ac:dyDescent="0.2">
      <c r="A8" s="1" t="s">
        <v>274</v>
      </c>
      <c r="B8" s="15" t="s">
        <v>155</v>
      </c>
      <c r="C8" s="1" t="s">
        <v>169</v>
      </c>
      <c r="D8" s="1" t="s">
        <v>60</v>
      </c>
      <c r="E8" s="1" t="b">
        <v>1</v>
      </c>
    </row>
    <row r="9" spans="1:5" ht="17" x14ac:dyDescent="0.2">
      <c r="A9" s="1" t="s">
        <v>272</v>
      </c>
      <c r="B9" s="15" t="s">
        <v>155</v>
      </c>
      <c r="C9" s="1" t="s">
        <v>169</v>
      </c>
      <c r="D9" s="1" t="s">
        <v>61</v>
      </c>
      <c r="E9" s="1" t="b">
        <v>1</v>
      </c>
    </row>
    <row r="10" spans="1:5" ht="17" x14ac:dyDescent="0.2">
      <c r="A10" s="1" t="s">
        <v>270</v>
      </c>
      <c r="B10" s="15" t="s">
        <v>855</v>
      </c>
      <c r="C10" s="1" t="s">
        <v>169</v>
      </c>
      <c r="D10" s="1" t="s">
        <v>60</v>
      </c>
      <c r="E10" s="1" t="b">
        <v>1</v>
      </c>
    </row>
    <row r="11" spans="1:5" ht="17" x14ac:dyDescent="0.2">
      <c r="A11" s="1" t="s">
        <v>268</v>
      </c>
      <c r="B11" s="15" t="s">
        <v>855</v>
      </c>
      <c r="C11" s="1" t="s">
        <v>169</v>
      </c>
      <c r="D11" s="1" t="s">
        <v>60</v>
      </c>
      <c r="E11" s="1" t="b">
        <v>1</v>
      </c>
    </row>
    <row r="12" spans="1:5" ht="17" x14ac:dyDescent="0.2">
      <c r="A12" s="1" t="s">
        <v>264</v>
      </c>
      <c r="B12" s="15" t="s">
        <v>869</v>
      </c>
      <c r="C12" s="1" t="s">
        <v>99</v>
      </c>
      <c r="D12" s="1" t="s">
        <v>99</v>
      </c>
      <c r="E12" s="1" t="b">
        <v>1</v>
      </c>
    </row>
    <row r="13" spans="1:5" ht="34" x14ac:dyDescent="0.2">
      <c r="A13" s="1" t="s">
        <v>262</v>
      </c>
      <c r="B13" s="15" t="s">
        <v>1159</v>
      </c>
      <c r="C13" s="1" t="s">
        <v>99</v>
      </c>
      <c r="D13" s="1" t="s">
        <v>99</v>
      </c>
      <c r="E13" s="1" t="b">
        <v>1</v>
      </c>
    </row>
    <row r="14" spans="1:5" ht="17" x14ac:dyDescent="0.2">
      <c r="A14" s="1" t="s">
        <v>213</v>
      </c>
      <c r="B14" s="15" t="s">
        <v>120</v>
      </c>
      <c r="C14" s="1" t="s">
        <v>35</v>
      </c>
      <c r="D14" s="1" t="s">
        <v>35</v>
      </c>
      <c r="E14" s="1" t="b">
        <v>1</v>
      </c>
    </row>
    <row r="15" spans="1:5" ht="17" x14ac:dyDescent="0.2">
      <c r="A15" s="1" t="s">
        <v>210</v>
      </c>
      <c r="B15" s="15" t="s">
        <v>137</v>
      </c>
      <c r="C15" s="1" t="s">
        <v>208</v>
      </c>
      <c r="D15" s="1" t="s">
        <v>71</v>
      </c>
      <c r="E15" s="1" t="b">
        <v>1</v>
      </c>
    </row>
    <row r="16" spans="1:5" ht="34" x14ac:dyDescent="0.2">
      <c r="A16" s="1" t="s">
        <v>206</v>
      </c>
      <c r="B16" s="15" t="s">
        <v>900</v>
      </c>
      <c r="C16" s="1" t="s">
        <v>16</v>
      </c>
      <c r="D16" s="1" t="s">
        <v>16</v>
      </c>
      <c r="E16" s="1" t="b">
        <v>1</v>
      </c>
    </row>
    <row r="17" spans="1:5" ht="17" x14ac:dyDescent="0.2">
      <c r="A17" s="1" t="s">
        <v>203</v>
      </c>
      <c r="B17" s="15" t="s">
        <v>869</v>
      </c>
      <c r="C17" s="1" t="s">
        <v>99</v>
      </c>
      <c r="D17" s="1" t="s">
        <v>99</v>
      </c>
      <c r="E17" s="1" t="b">
        <v>1</v>
      </c>
    </row>
  </sheetData>
  <conditionalFormatting sqref="E2:E17">
    <cfRule type="containsText" dxfId="2" priority="1" operator="containsText" text="TRUE">
      <formula>NOT(ISERROR(SEARCH("TRUE",E2)))</formula>
    </cfRule>
    <cfRule type="containsText" dxfId="1" priority="2" stopIfTrue="1" operator="containsText" text="FALSE">
      <formula>NOT(ISERROR(SEARCH("FALSE",E2)))</formula>
    </cfRule>
    <cfRule type="cellIs" dxfId="0" priority="3" operator="equal">
      <formula>"NA"</formula>
    </cfRule>
  </conditionalFormatting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A773C-2A1A-FA4A-8C20-0557CD483130}">
  <dimension ref="A1:D13"/>
  <sheetViews>
    <sheetView zoomScale="150" workbookViewId="0">
      <selection activeCell="J17" sqref="J17"/>
    </sheetView>
  </sheetViews>
  <sheetFormatPr baseColWidth="10" defaultRowHeight="16" x14ac:dyDescent="0.2"/>
  <cols>
    <col min="1" max="1" width="16" customWidth="1"/>
    <col min="2" max="2" width="13" customWidth="1"/>
    <col min="3" max="3" width="15.6640625" customWidth="1"/>
    <col min="4" max="4" width="14" customWidth="1"/>
  </cols>
  <sheetData>
    <row r="1" spans="1:4" ht="21" customHeight="1" x14ac:dyDescent="0.2">
      <c r="A1" t="s">
        <v>1166</v>
      </c>
      <c r="B1" t="s">
        <v>1165</v>
      </c>
      <c r="C1" t="s">
        <v>1164</v>
      </c>
      <c r="D1" t="s">
        <v>1167</v>
      </c>
    </row>
    <row r="2" spans="1:4" x14ac:dyDescent="0.2">
      <c r="A2" t="s">
        <v>1163</v>
      </c>
      <c r="B2">
        <v>2500</v>
      </c>
      <c r="C2" s="32" t="s">
        <v>795</v>
      </c>
      <c r="D2" s="30">
        <v>91.875</v>
      </c>
    </row>
    <row r="3" spans="1:4" x14ac:dyDescent="0.2">
      <c r="A3" t="s">
        <v>1162</v>
      </c>
      <c r="B3">
        <v>2500</v>
      </c>
      <c r="C3" s="32">
        <v>83.75</v>
      </c>
      <c r="D3" s="31">
        <v>94.029850746268664</v>
      </c>
    </row>
    <row r="4" spans="1:4" x14ac:dyDescent="0.2">
      <c r="A4" t="s">
        <v>1161</v>
      </c>
      <c r="B4">
        <v>2500</v>
      </c>
      <c r="C4" s="32">
        <v>76.25</v>
      </c>
      <c r="D4" s="13">
        <v>86.885245901639337</v>
      </c>
    </row>
    <row r="5" spans="1:4" x14ac:dyDescent="0.2">
      <c r="A5" t="s">
        <v>1163</v>
      </c>
      <c r="B5">
        <v>5000</v>
      </c>
      <c r="C5" s="32" t="s">
        <v>795</v>
      </c>
      <c r="D5" s="31">
        <v>98.75</v>
      </c>
    </row>
    <row r="6" spans="1:4" x14ac:dyDescent="0.2">
      <c r="A6" t="s">
        <v>1162</v>
      </c>
      <c r="B6">
        <v>5000</v>
      </c>
      <c r="C6" s="32">
        <v>85.833333333333329</v>
      </c>
      <c r="D6" s="30">
        <v>96.116504854368941</v>
      </c>
    </row>
    <row r="7" spans="1:4" x14ac:dyDescent="0.2">
      <c r="A7" t="s">
        <v>1161</v>
      </c>
      <c r="B7">
        <v>5000</v>
      </c>
      <c r="C7" s="32">
        <v>75.625</v>
      </c>
      <c r="D7" s="13">
        <v>85.950413223140501</v>
      </c>
    </row>
    <row r="8" spans="1:4" x14ac:dyDescent="0.2">
      <c r="A8" t="s">
        <v>1163</v>
      </c>
      <c r="B8">
        <v>7500</v>
      </c>
      <c r="C8" s="32" t="s">
        <v>795</v>
      </c>
      <c r="D8" s="30">
        <v>96.25</v>
      </c>
    </row>
    <row r="9" spans="1:4" x14ac:dyDescent="0.2">
      <c r="A9" t="s">
        <v>1162</v>
      </c>
      <c r="B9">
        <v>7500</v>
      </c>
      <c r="C9" s="32">
        <v>88.333333333333329</v>
      </c>
      <c r="D9" s="31">
        <v>96.226415094339629</v>
      </c>
    </row>
    <row r="10" spans="1:4" x14ac:dyDescent="0.2">
      <c r="A10" t="s">
        <v>1161</v>
      </c>
      <c r="B10">
        <v>7500</v>
      </c>
      <c r="C10" s="32">
        <v>75.625</v>
      </c>
      <c r="D10" s="13">
        <v>91.735537190082653</v>
      </c>
    </row>
    <row r="11" spans="1:4" x14ac:dyDescent="0.2">
      <c r="A11" t="s">
        <v>1163</v>
      </c>
      <c r="B11">
        <v>10000</v>
      </c>
      <c r="C11" s="32" t="s">
        <v>795</v>
      </c>
      <c r="D11" s="31">
        <v>96.875</v>
      </c>
    </row>
    <row r="12" spans="1:4" x14ac:dyDescent="0.2">
      <c r="A12" t="s">
        <v>1162</v>
      </c>
      <c r="B12">
        <v>10000</v>
      </c>
      <c r="C12" s="32">
        <v>85.833333333333329</v>
      </c>
      <c r="D12" s="30">
        <v>96.116504854368941</v>
      </c>
    </row>
    <row r="13" spans="1:4" x14ac:dyDescent="0.2">
      <c r="A13" t="s">
        <v>1161</v>
      </c>
      <c r="B13">
        <v>10000</v>
      </c>
      <c r="C13" s="32">
        <v>71.875</v>
      </c>
      <c r="D13" s="13">
        <v>93.043478260869563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6D50-A27D-F943-9835-650CC54523AB}">
  <dimension ref="A1:T95"/>
  <sheetViews>
    <sheetView zoomScale="75" workbookViewId="0">
      <selection activeCell="I1" sqref="I1"/>
    </sheetView>
  </sheetViews>
  <sheetFormatPr baseColWidth="10" defaultRowHeight="16" x14ac:dyDescent="0.2"/>
  <cols>
    <col min="1" max="1" width="14.1640625" style="1" customWidth="1"/>
    <col min="2" max="2" width="16.5" style="1" customWidth="1"/>
    <col min="3" max="3" width="44.1640625" style="1" customWidth="1"/>
    <col min="4" max="4" width="16.1640625" style="1" customWidth="1"/>
    <col min="5" max="5" width="13.6640625" style="1" customWidth="1"/>
    <col min="6" max="6" width="17.5" customWidth="1"/>
    <col min="7" max="7" width="18" style="1" customWidth="1"/>
    <col min="8" max="8" width="15" style="10" customWidth="1"/>
    <col min="9" max="9" width="19.5" style="3" customWidth="1"/>
    <col min="10" max="19" width="11" customWidth="1"/>
    <col min="20" max="20" width="12.5" customWidth="1"/>
  </cols>
  <sheetData>
    <row r="1" spans="1:20" ht="37" customHeight="1" x14ac:dyDescent="0.2">
      <c r="A1" s="1" t="s">
        <v>298</v>
      </c>
      <c r="B1" s="1" t="s">
        <v>306</v>
      </c>
      <c r="C1" s="1" t="s">
        <v>581</v>
      </c>
      <c r="D1" s="1" t="s">
        <v>580</v>
      </c>
      <c r="E1" s="1" t="s">
        <v>579</v>
      </c>
      <c r="F1" s="14" t="s">
        <v>578</v>
      </c>
      <c r="G1" s="14" t="s">
        <v>305</v>
      </c>
      <c r="H1" s="14" t="s">
        <v>304</v>
      </c>
      <c r="I1" s="14" t="s">
        <v>303</v>
      </c>
      <c r="J1" s="14" t="s">
        <v>577</v>
      </c>
      <c r="K1" s="14" t="s">
        <v>576</v>
      </c>
      <c r="L1" s="14" t="s">
        <v>575</v>
      </c>
      <c r="M1" s="14" t="s">
        <v>574</v>
      </c>
      <c r="N1" s="14" t="s">
        <v>573</v>
      </c>
      <c r="O1" s="14" t="s">
        <v>572</v>
      </c>
      <c r="P1" s="14" t="s">
        <v>571</v>
      </c>
      <c r="Q1" s="14" t="s">
        <v>570</v>
      </c>
      <c r="R1" s="14" t="s">
        <v>569</v>
      </c>
      <c r="S1" s="14" t="s">
        <v>568</v>
      </c>
      <c r="T1" s="14" t="s">
        <v>567</v>
      </c>
    </row>
    <row r="2" spans="1:20" ht="34" x14ac:dyDescent="0.2">
      <c r="A2" s="1" t="s">
        <v>566</v>
      </c>
      <c r="B2" s="1" t="s">
        <v>169</v>
      </c>
      <c r="C2" s="15" t="s">
        <v>423</v>
      </c>
      <c r="D2" s="1" t="s">
        <v>419</v>
      </c>
      <c r="E2" s="1" t="s">
        <v>416</v>
      </c>
      <c r="F2" s="12">
        <v>44</v>
      </c>
      <c r="G2" s="1" t="s">
        <v>49</v>
      </c>
      <c r="H2" s="3">
        <v>0.246654479775549</v>
      </c>
      <c r="I2" s="3" t="b">
        <f>Table219[[#This Row],[MethyLYZR Probability]]&gt;0.6</f>
        <v>0</v>
      </c>
      <c r="J2" s="14" t="s">
        <v>301</v>
      </c>
      <c r="K2" s="14" t="s">
        <v>301</v>
      </c>
      <c r="L2" s="14" t="s">
        <v>301</v>
      </c>
      <c r="M2" s="14" t="s">
        <v>301</v>
      </c>
      <c r="N2" s="14" t="s">
        <v>301</v>
      </c>
      <c r="O2" s="14" t="s">
        <v>415</v>
      </c>
      <c r="P2" s="14" t="s">
        <v>415</v>
      </c>
      <c r="Q2" s="14" t="s">
        <v>415</v>
      </c>
      <c r="R2" s="14" t="s">
        <v>415</v>
      </c>
      <c r="S2" s="14" t="s">
        <v>415</v>
      </c>
      <c r="T2" s="14" t="s">
        <v>415</v>
      </c>
    </row>
    <row r="3" spans="1:20" ht="34" x14ac:dyDescent="0.2">
      <c r="A3" s="1" t="s">
        <v>565</v>
      </c>
      <c r="B3" s="1" t="s">
        <v>35</v>
      </c>
      <c r="C3" s="15" t="s">
        <v>420</v>
      </c>
      <c r="D3" s="1" t="s">
        <v>419</v>
      </c>
      <c r="E3" s="1" t="s">
        <v>416</v>
      </c>
      <c r="F3" s="12">
        <v>72</v>
      </c>
      <c r="G3" s="1" t="s">
        <v>99</v>
      </c>
      <c r="H3" s="3">
        <v>0.52381697372168201</v>
      </c>
      <c r="I3" s="3" t="b">
        <f>Table219[[#This Row],[MethyLYZR Probability]]&gt;0.6</f>
        <v>0</v>
      </c>
      <c r="J3" s="14" t="s">
        <v>301</v>
      </c>
      <c r="K3" s="14" t="s">
        <v>301</v>
      </c>
      <c r="L3" s="14" t="s">
        <v>301</v>
      </c>
      <c r="M3" s="14" t="s">
        <v>301</v>
      </c>
      <c r="N3" s="14" t="s">
        <v>301</v>
      </c>
      <c r="O3" s="14" t="s">
        <v>301</v>
      </c>
      <c r="P3" s="14" t="s">
        <v>301</v>
      </c>
      <c r="Q3" s="14" t="s">
        <v>301</v>
      </c>
      <c r="R3" s="14" t="s">
        <v>415</v>
      </c>
      <c r="S3" s="14" t="s">
        <v>415</v>
      </c>
      <c r="T3" s="14" t="s">
        <v>415</v>
      </c>
    </row>
    <row r="4" spans="1:20" ht="34" x14ac:dyDescent="0.2">
      <c r="A4" s="1" t="s">
        <v>564</v>
      </c>
      <c r="B4" s="1" t="s">
        <v>99</v>
      </c>
      <c r="C4" s="15" t="s">
        <v>436</v>
      </c>
      <c r="D4" s="1" t="s">
        <v>419</v>
      </c>
      <c r="E4" s="1" t="s">
        <v>416</v>
      </c>
      <c r="F4" s="12">
        <v>10</v>
      </c>
      <c r="G4" s="1" t="s">
        <v>53</v>
      </c>
      <c r="H4" s="3">
        <v>0.89149864564277803</v>
      </c>
      <c r="I4" s="3" t="b">
        <f>Table219[[#This Row],[MethyLYZR Probability]]&gt;0.6</f>
        <v>1</v>
      </c>
      <c r="J4" s="14" t="b">
        <v>0</v>
      </c>
      <c r="K4" s="14" t="s">
        <v>415</v>
      </c>
      <c r="L4" s="14" t="s">
        <v>415</v>
      </c>
      <c r="M4" s="14" t="s">
        <v>415</v>
      </c>
      <c r="N4" s="14" t="s">
        <v>415</v>
      </c>
      <c r="O4" s="14" t="s">
        <v>415</v>
      </c>
      <c r="P4" s="14" t="s">
        <v>415</v>
      </c>
      <c r="Q4" s="14" t="s">
        <v>415</v>
      </c>
      <c r="R4" s="14" t="s">
        <v>415</v>
      </c>
      <c r="S4" s="14" t="s">
        <v>415</v>
      </c>
      <c r="T4" s="14" t="s">
        <v>415</v>
      </c>
    </row>
    <row r="5" spans="1:20" ht="34" x14ac:dyDescent="0.2">
      <c r="A5" s="1" t="s">
        <v>563</v>
      </c>
      <c r="B5" s="1" t="s">
        <v>79</v>
      </c>
      <c r="C5" s="15" t="s">
        <v>562</v>
      </c>
      <c r="D5" s="1" t="s">
        <v>146</v>
      </c>
      <c r="E5" s="1" t="s">
        <v>416</v>
      </c>
      <c r="F5" s="12">
        <v>100</v>
      </c>
      <c r="G5" s="1" t="s">
        <v>79</v>
      </c>
      <c r="H5" s="3">
        <v>0.80109788309061103</v>
      </c>
      <c r="I5" s="3" t="b">
        <f>Table219[[#This Row],[MethyLYZR Probability]]&gt;0.6</f>
        <v>1</v>
      </c>
      <c r="J5" s="14" t="b">
        <v>1</v>
      </c>
      <c r="K5" s="14" t="b">
        <v>1</v>
      </c>
      <c r="L5" s="14" t="b">
        <v>1</v>
      </c>
      <c r="M5" s="14" t="b">
        <v>1</v>
      </c>
      <c r="N5" s="14" t="b">
        <v>1</v>
      </c>
      <c r="O5" s="14" t="b">
        <v>1</v>
      </c>
      <c r="P5" s="14" t="b">
        <v>1</v>
      </c>
      <c r="Q5" s="14" t="b">
        <v>1</v>
      </c>
      <c r="R5" s="14" t="b">
        <v>1</v>
      </c>
      <c r="S5" s="14" t="b">
        <v>1</v>
      </c>
      <c r="T5" s="14" t="s">
        <v>415</v>
      </c>
    </row>
    <row r="6" spans="1:20" ht="34" x14ac:dyDescent="0.2">
      <c r="A6" s="1" t="s">
        <v>561</v>
      </c>
      <c r="B6" s="1" t="s">
        <v>169</v>
      </c>
      <c r="C6" s="15" t="s">
        <v>423</v>
      </c>
      <c r="D6" s="1" t="s">
        <v>554</v>
      </c>
      <c r="E6" s="1" t="s">
        <v>416</v>
      </c>
      <c r="F6" s="12">
        <v>58</v>
      </c>
      <c r="G6" s="1" t="s">
        <v>16</v>
      </c>
      <c r="H6" s="3">
        <v>0.66967848351620796</v>
      </c>
      <c r="I6" s="3" t="b">
        <f>Table219[[#This Row],[MethyLYZR Probability]]&gt;0.6</f>
        <v>1</v>
      </c>
      <c r="J6" s="14" t="b">
        <v>0</v>
      </c>
      <c r="K6" s="14" t="b">
        <v>0</v>
      </c>
      <c r="L6" s="14" t="b">
        <v>0</v>
      </c>
      <c r="M6" s="14" t="b">
        <v>0</v>
      </c>
      <c r="N6" s="14" t="b">
        <v>0</v>
      </c>
      <c r="O6" s="14" t="b">
        <v>0</v>
      </c>
      <c r="P6" s="14" t="s">
        <v>415</v>
      </c>
      <c r="Q6" s="14" t="s">
        <v>415</v>
      </c>
      <c r="R6" s="14" t="s">
        <v>415</v>
      </c>
      <c r="S6" s="14" t="s">
        <v>415</v>
      </c>
      <c r="T6" s="14" t="s">
        <v>415</v>
      </c>
    </row>
    <row r="7" spans="1:20" ht="34" x14ac:dyDescent="0.2">
      <c r="A7" s="1" t="s">
        <v>560</v>
      </c>
      <c r="B7" s="1" t="s">
        <v>35</v>
      </c>
      <c r="C7" s="15" t="s">
        <v>427</v>
      </c>
      <c r="D7" s="1" t="s">
        <v>419</v>
      </c>
      <c r="E7" s="1" t="s">
        <v>416</v>
      </c>
      <c r="F7" s="12">
        <v>46</v>
      </c>
      <c r="G7" s="1" t="s">
        <v>35</v>
      </c>
      <c r="H7" s="3">
        <v>0.50784083623949705</v>
      </c>
      <c r="I7" s="3" t="b">
        <f>Table219[[#This Row],[MethyLYZR Probability]]&gt;0.6</f>
        <v>0</v>
      </c>
      <c r="J7" s="14" t="s">
        <v>301</v>
      </c>
      <c r="K7" s="14" t="s">
        <v>301</v>
      </c>
      <c r="L7" s="14" t="s">
        <v>301</v>
      </c>
      <c r="M7" s="14" t="s">
        <v>301</v>
      </c>
      <c r="N7" s="14" t="s">
        <v>301</v>
      </c>
      <c r="O7" s="14" t="s">
        <v>415</v>
      </c>
      <c r="P7" s="14" t="s">
        <v>415</v>
      </c>
      <c r="Q7" s="14" t="s">
        <v>415</v>
      </c>
      <c r="R7" s="14" t="s">
        <v>415</v>
      </c>
      <c r="S7" s="14" t="s">
        <v>415</v>
      </c>
      <c r="T7" s="14" t="s">
        <v>415</v>
      </c>
    </row>
    <row r="8" spans="1:20" ht="34" x14ac:dyDescent="0.2">
      <c r="A8" s="1" t="s">
        <v>559</v>
      </c>
      <c r="B8" s="1" t="s">
        <v>169</v>
      </c>
      <c r="C8" s="15" t="s">
        <v>423</v>
      </c>
      <c r="D8" s="1" t="s">
        <v>422</v>
      </c>
      <c r="E8" s="1" t="s">
        <v>416</v>
      </c>
      <c r="F8" s="12">
        <v>88</v>
      </c>
      <c r="G8" s="1" t="s">
        <v>60</v>
      </c>
      <c r="H8" s="3">
        <v>0.99895813881514794</v>
      </c>
      <c r="I8" s="3" t="b">
        <f>Table219[[#This Row],[MethyLYZR Probability]]&gt;0.6</f>
        <v>1</v>
      </c>
      <c r="J8" s="14" t="b">
        <v>1</v>
      </c>
      <c r="K8" s="14" t="b">
        <v>1</v>
      </c>
      <c r="L8" s="14" t="b">
        <v>1</v>
      </c>
      <c r="M8" s="14" t="b">
        <v>1</v>
      </c>
      <c r="N8" s="14" t="b">
        <v>1</v>
      </c>
      <c r="O8" s="14" t="b">
        <v>1</v>
      </c>
      <c r="P8" s="14" t="b">
        <v>1</v>
      </c>
      <c r="Q8" s="14" t="b">
        <v>1</v>
      </c>
      <c r="R8" s="14" t="b">
        <v>1</v>
      </c>
      <c r="S8" s="14" t="s">
        <v>415</v>
      </c>
      <c r="T8" s="14" t="s">
        <v>415</v>
      </c>
    </row>
    <row r="9" spans="1:20" ht="34" x14ac:dyDescent="0.2">
      <c r="A9" s="1" t="s">
        <v>558</v>
      </c>
      <c r="B9" s="1" t="s">
        <v>44</v>
      </c>
      <c r="C9" s="15" t="s">
        <v>557</v>
      </c>
      <c r="D9" s="1" t="s">
        <v>554</v>
      </c>
      <c r="E9" s="1" t="s">
        <v>501</v>
      </c>
      <c r="F9" s="12">
        <v>56</v>
      </c>
      <c r="G9" s="1" t="s">
        <v>44</v>
      </c>
      <c r="H9" s="3">
        <v>1</v>
      </c>
      <c r="I9" s="3" t="b">
        <f>Table219[[#This Row],[MethyLYZR Probability]]&gt;0.6</f>
        <v>1</v>
      </c>
      <c r="J9" s="14" t="b">
        <v>1</v>
      </c>
      <c r="K9" s="14" t="b">
        <v>1</v>
      </c>
      <c r="L9" s="14" t="b">
        <v>1</v>
      </c>
      <c r="M9" s="14" t="b">
        <v>1</v>
      </c>
      <c r="N9" s="14" t="b">
        <v>1</v>
      </c>
      <c r="O9" s="14" t="b">
        <v>1</v>
      </c>
      <c r="P9" s="14" t="s">
        <v>415</v>
      </c>
      <c r="Q9" s="14" t="s">
        <v>415</v>
      </c>
      <c r="R9" s="14" t="s">
        <v>415</v>
      </c>
      <c r="S9" s="14" t="s">
        <v>415</v>
      </c>
      <c r="T9" s="14" t="s">
        <v>415</v>
      </c>
    </row>
    <row r="10" spans="1:20" ht="34" x14ac:dyDescent="0.2">
      <c r="A10" s="1" t="s">
        <v>556</v>
      </c>
      <c r="B10" s="1" t="s">
        <v>35</v>
      </c>
      <c r="C10" s="15" t="s">
        <v>427</v>
      </c>
      <c r="D10" s="1" t="s">
        <v>419</v>
      </c>
      <c r="E10" s="1" t="s">
        <v>416</v>
      </c>
      <c r="F10" s="12">
        <v>90</v>
      </c>
      <c r="G10" s="1" t="s">
        <v>35</v>
      </c>
      <c r="H10" s="3">
        <v>0.99148497665161905</v>
      </c>
      <c r="I10" s="3" t="b">
        <f>Table219[[#This Row],[MethyLYZR Probability]]&gt;0.6</f>
        <v>1</v>
      </c>
      <c r="J10" s="14" t="b">
        <v>1</v>
      </c>
      <c r="K10" s="14" t="b">
        <v>1</v>
      </c>
      <c r="L10" s="14" t="b">
        <v>1</v>
      </c>
      <c r="M10" s="14" t="b">
        <v>1</v>
      </c>
      <c r="N10" s="14" t="b">
        <v>1</v>
      </c>
      <c r="O10" s="14" t="b">
        <v>1</v>
      </c>
      <c r="P10" s="14" t="b">
        <v>1</v>
      </c>
      <c r="Q10" s="14" t="b">
        <v>1</v>
      </c>
      <c r="R10" s="14" t="b">
        <v>1</v>
      </c>
      <c r="S10" s="14" t="s">
        <v>415</v>
      </c>
      <c r="T10" s="14" t="s">
        <v>415</v>
      </c>
    </row>
    <row r="11" spans="1:20" ht="34" x14ac:dyDescent="0.2">
      <c r="A11" s="1" t="s">
        <v>555</v>
      </c>
      <c r="B11" s="1" t="s">
        <v>99</v>
      </c>
      <c r="C11" s="15" t="s">
        <v>436</v>
      </c>
      <c r="D11" s="1" t="s">
        <v>554</v>
      </c>
      <c r="E11" s="1" t="s">
        <v>416</v>
      </c>
      <c r="F11" s="12">
        <v>32</v>
      </c>
      <c r="G11" s="1" t="s">
        <v>51</v>
      </c>
      <c r="H11" s="3">
        <v>0.38151878442151399</v>
      </c>
      <c r="I11" s="3" t="b">
        <f>Table219[[#This Row],[MethyLYZR Probability]]&gt;0.6</f>
        <v>0</v>
      </c>
      <c r="J11" s="14" t="s">
        <v>301</v>
      </c>
      <c r="K11" s="14" t="s">
        <v>301</v>
      </c>
      <c r="L11" s="14" t="s">
        <v>301</v>
      </c>
      <c r="M11" s="14" t="s">
        <v>301</v>
      </c>
      <c r="N11" s="14" t="s">
        <v>415</v>
      </c>
      <c r="O11" s="14" t="s">
        <v>415</v>
      </c>
      <c r="P11" s="14" t="s">
        <v>415</v>
      </c>
      <c r="Q11" s="14" t="s">
        <v>415</v>
      </c>
      <c r="R11" s="14" t="s">
        <v>415</v>
      </c>
      <c r="S11" s="14" t="s">
        <v>415</v>
      </c>
      <c r="T11" s="14" t="s">
        <v>415</v>
      </c>
    </row>
    <row r="12" spans="1:20" ht="34" x14ac:dyDescent="0.2">
      <c r="A12" s="1" t="s">
        <v>553</v>
      </c>
      <c r="B12" s="1" t="s">
        <v>99</v>
      </c>
      <c r="C12" s="15" t="s">
        <v>473</v>
      </c>
      <c r="D12" s="1" t="s">
        <v>419</v>
      </c>
      <c r="E12" s="1" t="s">
        <v>416</v>
      </c>
      <c r="F12" s="12">
        <v>5</v>
      </c>
      <c r="G12" s="1" t="s">
        <v>12</v>
      </c>
      <c r="H12" s="3">
        <v>0.76759477385134001</v>
      </c>
      <c r="I12" s="3" t="b">
        <f>Table219[[#This Row],[MethyLYZR Probability]]&gt;0.6</f>
        <v>1</v>
      </c>
      <c r="J12" s="14" t="b">
        <v>0</v>
      </c>
      <c r="K12" s="14" t="s">
        <v>415</v>
      </c>
      <c r="L12" s="14" t="s">
        <v>415</v>
      </c>
      <c r="M12" s="14" t="s">
        <v>415</v>
      </c>
      <c r="N12" s="14" t="s">
        <v>415</v>
      </c>
      <c r="O12" s="14" t="s">
        <v>415</v>
      </c>
      <c r="P12" s="14" t="s">
        <v>415</v>
      </c>
      <c r="Q12" s="14" t="s">
        <v>415</v>
      </c>
      <c r="R12" s="14" t="s">
        <v>415</v>
      </c>
      <c r="S12" s="14" t="s">
        <v>415</v>
      </c>
      <c r="T12" s="14" t="s">
        <v>415</v>
      </c>
    </row>
    <row r="13" spans="1:20" ht="34" x14ac:dyDescent="0.2">
      <c r="A13" s="1" t="s">
        <v>552</v>
      </c>
      <c r="B13" s="1" t="s">
        <v>99</v>
      </c>
      <c r="C13" s="15" t="s">
        <v>436</v>
      </c>
      <c r="D13" s="1" t="s">
        <v>419</v>
      </c>
      <c r="E13" s="1" t="s">
        <v>416</v>
      </c>
      <c r="F13" s="12">
        <v>38</v>
      </c>
      <c r="G13" s="1" t="s">
        <v>77</v>
      </c>
      <c r="H13" s="3">
        <v>0.68040344409030695</v>
      </c>
      <c r="I13" s="3" t="b">
        <f>Table219[[#This Row],[MethyLYZR Probability]]&gt;0.6</f>
        <v>1</v>
      </c>
      <c r="J13" s="14" t="b">
        <v>0</v>
      </c>
      <c r="K13" s="14" t="b">
        <v>0</v>
      </c>
      <c r="L13" s="14" t="b">
        <v>0</v>
      </c>
      <c r="M13" s="14" t="b">
        <v>0</v>
      </c>
      <c r="N13" s="14" t="s">
        <v>415</v>
      </c>
      <c r="O13" s="14" t="s">
        <v>415</v>
      </c>
      <c r="P13" s="14" t="s">
        <v>415</v>
      </c>
      <c r="Q13" s="14" t="s">
        <v>415</v>
      </c>
      <c r="R13" s="14" t="s">
        <v>415</v>
      </c>
      <c r="S13" s="14" t="s">
        <v>415</v>
      </c>
      <c r="T13" s="14" t="s">
        <v>415</v>
      </c>
    </row>
    <row r="14" spans="1:20" ht="34" x14ac:dyDescent="0.2">
      <c r="A14" s="1" t="s">
        <v>551</v>
      </c>
      <c r="B14" s="1" t="s">
        <v>99</v>
      </c>
      <c r="C14" s="15" t="s">
        <v>436</v>
      </c>
      <c r="D14" s="1" t="s">
        <v>422</v>
      </c>
      <c r="E14" s="1" t="s">
        <v>416</v>
      </c>
      <c r="F14" s="12">
        <v>65</v>
      </c>
      <c r="G14" s="1" t="s">
        <v>99</v>
      </c>
      <c r="H14" s="3">
        <v>0.83753496909401703</v>
      </c>
      <c r="I14" s="3" t="b">
        <f>Table219[[#This Row],[MethyLYZR Probability]]&gt;0.6</f>
        <v>1</v>
      </c>
      <c r="J14" s="14" t="b">
        <v>1</v>
      </c>
      <c r="K14" s="14" t="b">
        <v>1</v>
      </c>
      <c r="L14" s="14" t="b">
        <v>1</v>
      </c>
      <c r="M14" s="14" t="b">
        <v>1</v>
      </c>
      <c r="N14" s="14" t="b">
        <v>1</v>
      </c>
      <c r="O14" s="14" t="b">
        <v>1</v>
      </c>
      <c r="P14" s="14" t="b">
        <v>1</v>
      </c>
      <c r="Q14" s="14" t="s">
        <v>415</v>
      </c>
      <c r="R14" s="14" t="s">
        <v>415</v>
      </c>
      <c r="S14" s="14" t="s">
        <v>415</v>
      </c>
      <c r="T14" s="14" t="s">
        <v>415</v>
      </c>
    </row>
    <row r="15" spans="1:20" ht="34" x14ac:dyDescent="0.2">
      <c r="A15" s="1" t="s">
        <v>550</v>
      </c>
      <c r="B15" s="1" t="s">
        <v>35</v>
      </c>
      <c r="C15" s="15" t="s">
        <v>427</v>
      </c>
      <c r="D15" s="1" t="s">
        <v>419</v>
      </c>
      <c r="E15" s="1" t="s">
        <v>416</v>
      </c>
      <c r="F15" s="12">
        <v>35</v>
      </c>
      <c r="G15" s="1" t="s">
        <v>77</v>
      </c>
      <c r="H15" s="3">
        <v>0.36204598955567902</v>
      </c>
      <c r="I15" s="3" t="b">
        <f>Table219[[#This Row],[MethyLYZR Probability]]&gt;0.6</f>
        <v>0</v>
      </c>
      <c r="J15" s="14" t="s">
        <v>301</v>
      </c>
      <c r="K15" s="14" t="s">
        <v>301</v>
      </c>
      <c r="L15" s="14" t="s">
        <v>301</v>
      </c>
      <c r="M15" s="14" t="s">
        <v>301</v>
      </c>
      <c r="N15" s="14" t="s">
        <v>415</v>
      </c>
      <c r="O15" s="14" t="s">
        <v>415</v>
      </c>
      <c r="P15" s="14" t="s">
        <v>415</v>
      </c>
      <c r="Q15" s="14" t="s">
        <v>415</v>
      </c>
      <c r="R15" s="14" t="s">
        <v>415</v>
      </c>
      <c r="S15" s="14" t="s">
        <v>415</v>
      </c>
      <c r="T15" s="14" t="s">
        <v>415</v>
      </c>
    </row>
    <row r="16" spans="1:20" ht="34" x14ac:dyDescent="0.2">
      <c r="A16" s="1" t="s">
        <v>549</v>
      </c>
      <c r="B16" s="1" t="s">
        <v>98</v>
      </c>
      <c r="C16" s="15" t="s">
        <v>436</v>
      </c>
      <c r="D16" s="1" t="s">
        <v>422</v>
      </c>
      <c r="E16" s="1" t="s">
        <v>416</v>
      </c>
      <c r="F16" s="12">
        <v>30</v>
      </c>
      <c r="G16" s="1" t="s">
        <v>61</v>
      </c>
      <c r="H16" s="3">
        <v>0.58942666535546495</v>
      </c>
      <c r="I16" s="3" t="b">
        <f>Table219[[#This Row],[MethyLYZR Probability]]&gt;0.6</f>
        <v>0</v>
      </c>
      <c r="J16" s="14" t="s">
        <v>301</v>
      </c>
      <c r="K16" s="14" t="s">
        <v>301</v>
      </c>
      <c r="L16" s="14" t="s">
        <v>301</v>
      </c>
      <c r="M16" s="14" t="s">
        <v>415</v>
      </c>
      <c r="N16" s="14" t="s">
        <v>415</v>
      </c>
      <c r="O16" s="14" t="s">
        <v>415</v>
      </c>
      <c r="P16" s="14" t="s">
        <v>415</v>
      </c>
      <c r="Q16" s="14" t="s">
        <v>415</v>
      </c>
      <c r="R16" s="14" t="s">
        <v>415</v>
      </c>
      <c r="S16" s="14" t="s">
        <v>415</v>
      </c>
      <c r="T16" s="14" t="s">
        <v>415</v>
      </c>
    </row>
    <row r="17" spans="1:20" ht="34" x14ac:dyDescent="0.2">
      <c r="A17" s="1" t="s">
        <v>548</v>
      </c>
      <c r="B17" s="1" t="s">
        <v>41</v>
      </c>
      <c r="C17" s="15" t="s">
        <v>547</v>
      </c>
      <c r="D17" s="1" t="s">
        <v>430</v>
      </c>
      <c r="E17" s="1" t="s">
        <v>416</v>
      </c>
      <c r="F17" s="12">
        <v>48</v>
      </c>
      <c r="G17" s="1" t="s">
        <v>41</v>
      </c>
      <c r="H17" s="3">
        <v>0.997107843965235</v>
      </c>
      <c r="I17" s="3" t="b">
        <f>Table219[[#This Row],[MethyLYZR Probability]]&gt;0.6</f>
        <v>1</v>
      </c>
      <c r="J17" s="14" t="b">
        <v>1</v>
      </c>
      <c r="K17" s="14" t="b">
        <v>1</v>
      </c>
      <c r="L17" s="14" t="b">
        <v>1</v>
      </c>
      <c r="M17" s="14" t="b">
        <v>1</v>
      </c>
      <c r="N17" s="14" t="b">
        <v>1</v>
      </c>
      <c r="O17" s="14" t="s">
        <v>415</v>
      </c>
      <c r="P17" s="14" t="s">
        <v>415</v>
      </c>
      <c r="Q17" s="14" t="s">
        <v>415</v>
      </c>
      <c r="R17" s="14" t="s">
        <v>415</v>
      </c>
      <c r="S17" s="14" t="s">
        <v>415</v>
      </c>
      <c r="T17" s="14" t="s">
        <v>415</v>
      </c>
    </row>
    <row r="18" spans="1:20" ht="34" x14ac:dyDescent="0.2">
      <c r="A18" s="1" t="s">
        <v>546</v>
      </c>
      <c r="B18" s="1" t="s">
        <v>42</v>
      </c>
      <c r="C18" s="15" t="s">
        <v>483</v>
      </c>
      <c r="D18" s="1" t="s">
        <v>430</v>
      </c>
      <c r="E18" s="1" t="s">
        <v>416</v>
      </c>
      <c r="F18" s="12">
        <v>68</v>
      </c>
      <c r="G18" s="1" t="s">
        <v>42</v>
      </c>
      <c r="H18" s="3">
        <v>0.99999872814812696</v>
      </c>
      <c r="I18" s="3" t="b">
        <f>Table219[[#This Row],[MethyLYZR Probability]]&gt;0.6</f>
        <v>1</v>
      </c>
      <c r="J18" s="14" t="b">
        <v>1</v>
      </c>
      <c r="K18" s="14" t="b">
        <v>1</v>
      </c>
      <c r="L18" s="14" t="b">
        <v>1</v>
      </c>
      <c r="M18" s="14" t="b">
        <v>1</v>
      </c>
      <c r="N18" s="14" t="b">
        <v>1</v>
      </c>
      <c r="O18" s="14" t="b">
        <v>1</v>
      </c>
      <c r="P18" s="14" t="b">
        <v>1</v>
      </c>
      <c r="Q18" s="14" t="s">
        <v>415</v>
      </c>
      <c r="R18" s="14" t="s">
        <v>415</v>
      </c>
      <c r="S18" s="14" t="s">
        <v>415</v>
      </c>
      <c r="T18" s="14" t="s">
        <v>415</v>
      </c>
    </row>
    <row r="19" spans="1:20" ht="34" x14ac:dyDescent="0.2">
      <c r="A19" s="1" t="s">
        <v>545</v>
      </c>
      <c r="B19" s="1" t="s">
        <v>40</v>
      </c>
      <c r="C19" s="15" t="s">
        <v>544</v>
      </c>
      <c r="D19" s="1" t="s">
        <v>430</v>
      </c>
      <c r="E19" s="1" t="s">
        <v>416</v>
      </c>
      <c r="F19" s="12">
        <v>85</v>
      </c>
      <c r="G19" s="1" t="s">
        <v>40</v>
      </c>
      <c r="H19" s="3">
        <v>0.99998534613666001</v>
      </c>
      <c r="I19" s="3" t="b">
        <f>Table219[[#This Row],[MethyLYZR Probability]]&gt;0.6</f>
        <v>1</v>
      </c>
      <c r="J19" s="14" t="b">
        <v>1</v>
      </c>
      <c r="K19" s="14" t="b">
        <v>1</v>
      </c>
      <c r="L19" s="14" t="b">
        <v>1</v>
      </c>
      <c r="M19" s="14" t="b">
        <v>1</v>
      </c>
      <c r="N19" s="14" t="b">
        <v>1</v>
      </c>
      <c r="O19" s="14" t="b">
        <v>1</v>
      </c>
      <c r="P19" s="14" t="b">
        <v>1</v>
      </c>
      <c r="Q19" s="14" t="b">
        <v>1</v>
      </c>
      <c r="R19" s="14" t="b">
        <v>1</v>
      </c>
      <c r="S19" s="14" t="s">
        <v>415</v>
      </c>
      <c r="T19" s="14" t="s">
        <v>415</v>
      </c>
    </row>
    <row r="20" spans="1:20" ht="34" x14ac:dyDescent="0.2">
      <c r="A20" s="1" t="s">
        <v>543</v>
      </c>
      <c r="B20" s="1" t="s">
        <v>43</v>
      </c>
      <c r="C20" s="15" t="s">
        <v>521</v>
      </c>
      <c r="D20" s="1" t="s">
        <v>430</v>
      </c>
      <c r="E20" s="1" t="s">
        <v>416</v>
      </c>
      <c r="F20" s="12">
        <v>42</v>
      </c>
      <c r="G20" s="1" t="s">
        <v>26</v>
      </c>
      <c r="H20" s="3">
        <v>0.96148769200558004</v>
      </c>
      <c r="I20" s="3" t="b">
        <f>Table219[[#This Row],[MethyLYZR Probability]]&gt;0.6</f>
        <v>1</v>
      </c>
      <c r="J20" s="14" t="b">
        <v>0</v>
      </c>
      <c r="K20" s="14" t="b">
        <v>0</v>
      </c>
      <c r="L20" s="14" t="b">
        <v>0</v>
      </c>
      <c r="M20" s="14" t="b">
        <v>0</v>
      </c>
      <c r="N20" s="14" t="b">
        <v>0</v>
      </c>
      <c r="O20" s="14" t="s">
        <v>415</v>
      </c>
      <c r="P20" s="14" t="s">
        <v>415</v>
      </c>
      <c r="Q20" s="14" t="s">
        <v>415</v>
      </c>
      <c r="R20" s="14" t="s">
        <v>415</v>
      </c>
      <c r="S20" s="14" t="s">
        <v>415</v>
      </c>
      <c r="T20" s="14" t="s">
        <v>415</v>
      </c>
    </row>
    <row r="21" spans="1:20" ht="34" x14ac:dyDescent="0.2">
      <c r="A21" s="1" t="s">
        <v>542</v>
      </c>
      <c r="B21" s="1" t="s">
        <v>39</v>
      </c>
      <c r="C21" s="15" t="s">
        <v>431</v>
      </c>
      <c r="D21" s="1" t="s">
        <v>430</v>
      </c>
      <c r="E21" s="1" t="s">
        <v>416</v>
      </c>
      <c r="F21" s="12">
        <v>85</v>
      </c>
      <c r="G21" s="1" t="s">
        <v>39</v>
      </c>
      <c r="H21" s="3">
        <v>0.99999999999903399</v>
      </c>
      <c r="I21" s="3" t="b">
        <f>Table219[[#This Row],[MethyLYZR Probability]]&gt;0.6</f>
        <v>1</v>
      </c>
      <c r="J21" s="14" t="b">
        <v>1</v>
      </c>
      <c r="K21" s="14" t="b">
        <v>1</v>
      </c>
      <c r="L21" s="14" t="b">
        <v>1</v>
      </c>
      <c r="M21" s="14" t="b">
        <v>1</v>
      </c>
      <c r="N21" s="14" t="b">
        <v>1</v>
      </c>
      <c r="O21" s="14" t="b">
        <v>1</v>
      </c>
      <c r="P21" s="14" t="b">
        <v>1</v>
      </c>
      <c r="Q21" s="14" t="b">
        <v>1</v>
      </c>
      <c r="R21" s="14" t="b">
        <v>1</v>
      </c>
      <c r="S21" s="14" t="s">
        <v>415</v>
      </c>
      <c r="T21" s="14" t="s">
        <v>415</v>
      </c>
    </row>
    <row r="22" spans="1:20" ht="34" x14ac:dyDescent="0.2">
      <c r="A22" s="1" t="s">
        <v>541</v>
      </c>
      <c r="B22" s="1" t="s">
        <v>43</v>
      </c>
      <c r="C22" s="15" t="s">
        <v>540</v>
      </c>
      <c r="D22" s="1" t="s">
        <v>430</v>
      </c>
      <c r="E22" s="1" t="s">
        <v>416</v>
      </c>
      <c r="F22" s="12">
        <v>31</v>
      </c>
      <c r="G22" s="1" t="s">
        <v>43</v>
      </c>
      <c r="H22" s="3">
        <v>0.99999979412668705</v>
      </c>
      <c r="I22" s="3" t="b">
        <f>Table219[[#This Row],[MethyLYZR Probability]]&gt;0.6</f>
        <v>1</v>
      </c>
      <c r="J22" s="14" t="b">
        <v>1</v>
      </c>
      <c r="K22" s="14" t="b">
        <v>1</v>
      </c>
      <c r="L22" s="14" t="b">
        <v>1</v>
      </c>
      <c r="M22" s="14" t="b">
        <v>1</v>
      </c>
      <c r="N22" s="14" t="s">
        <v>415</v>
      </c>
      <c r="O22" s="14" t="s">
        <v>415</v>
      </c>
      <c r="P22" s="14" t="s">
        <v>415</v>
      </c>
      <c r="Q22" s="14" t="s">
        <v>415</v>
      </c>
      <c r="R22" s="14" t="s">
        <v>415</v>
      </c>
      <c r="S22" s="14" t="s">
        <v>415</v>
      </c>
      <c r="T22" s="14" t="s">
        <v>415</v>
      </c>
    </row>
    <row r="23" spans="1:20" ht="34" x14ac:dyDescent="0.2">
      <c r="A23" s="1" t="s">
        <v>539</v>
      </c>
      <c r="B23" s="1" t="s">
        <v>43</v>
      </c>
      <c r="C23" s="15" t="s">
        <v>483</v>
      </c>
      <c r="D23" s="1" t="s">
        <v>430</v>
      </c>
      <c r="E23" s="1" t="s">
        <v>416</v>
      </c>
      <c r="F23" s="12">
        <v>100</v>
      </c>
      <c r="G23" s="1" t="s">
        <v>43</v>
      </c>
      <c r="H23" s="3">
        <v>0.81472513521868195</v>
      </c>
      <c r="I23" s="3" t="b">
        <f>Table219[[#This Row],[MethyLYZR Probability]]&gt;0.6</f>
        <v>1</v>
      </c>
      <c r="J23" s="14" t="b">
        <v>1</v>
      </c>
      <c r="K23" s="14" t="b">
        <v>1</v>
      </c>
      <c r="L23" s="14" t="b">
        <v>1</v>
      </c>
      <c r="M23" s="14" t="b">
        <v>1</v>
      </c>
      <c r="N23" s="14" t="b">
        <v>1</v>
      </c>
      <c r="O23" s="14" t="b">
        <v>1</v>
      </c>
      <c r="P23" s="14" t="b">
        <v>1</v>
      </c>
      <c r="Q23" s="14" t="b">
        <v>1</v>
      </c>
      <c r="R23" s="14" t="b">
        <v>1</v>
      </c>
      <c r="S23" s="14" t="b">
        <v>1</v>
      </c>
      <c r="T23" s="14" t="s">
        <v>415</v>
      </c>
    </row>
    <row r="24" spans="1:20" ht="34" x14ac:dyDescent="0.2">
      <c r="A24" s="1" t="s">
        <v>538</v>
      </c>
      <c r="B24" s="1" t="s">
        <v>42</v>
      </c>
      <c r="C24" s="15" t="s">
        <v>525</v>
      </c>
      <c r="D24" s="1" t="s">
        <v>430</v>
      </c>
      <c r="E24" s="1" t="s">
        <v>416</v>
      </c>
      <c r="F24" s="12">
        <v>88</v>
      </c>
      <c r="G24" s="1" t="s">
        <v>42</v>
      </c>
      <c r="H24" s="3">
        <v>0.99999991764406404</v>
      </c>
      <c r="I24" s="3" t="b">
        <f>Table219[[#This Row],[MethyLYZR Probability]]&gt;0.6</f>
        <v>1</v>
      </c>
      <c r="J24" s="14" t="b">
        <v>1</v>
      </c>
      <c r="K24" s="14" t="b">
        <v>1</v>
      </c>
      <c r="L24" s="14" t="b">
        <v>1</v>
      </c>
      <c r="M24" s="14" t="b">
        <v>1</v>
      </c>
      <c r="N24" s="14" t="b">
        <v>1</v>
      </c>
      <c r="O24" s="14" t="b">
        <v>1</v>
      </c>
      <c r="P24" s="14" t="b">
        <v>1</v>
      </c>
      <c r="Q24" s="14" t="b">
        <v>1</v>
      </c>
      <c r="R24" s="14" t="b">
        <v>1</v>
      </c>
      <c r="S24" s="14" t="s">
        <v>415</v>
      </c>
      <c r="T24" s="14" t="s">
        <v>415</v>
      </c>
    </row>
    <row r="25" spans="1:20" ht="34" x14ac:dyDescent="0.2">
      <c r="A25" s="1" t="s">
        <v>537</v>
      </c>
      <c r="B25" s="1" t="s">
        <v>58</v>
      </c>
      <c r="C25" s="15" t="s">
        <v>536</v>
      </c>
      <c r="D25" s="1" t="s">
        <v>430</v>
      </c>
      <c r="E25" s="1" t="s">
        <v>416</v>
      </c>
      <c r="F25" s="12">
        <v>100</v>
      </c>
      <c r="G25" s="1" t="s">
        <v>58</v>
      </c>
      <c r="H25" s="3">
        <v>0.99999999914575699</v>
      </c>
      <c r="I25" s="3" t="b">
        <f>Table219[[#This Row],[MethyLYZR Probability]]&gt;0.6</f>
        <v>1</v>
      </c>
      <c r="J25" s="14" t="b">
        <v>1</v>
      </c>
      <c r="K25" s="14" t="b">
        <v>1</v>
      </c>
      <c r="L25" s="14" t="b">
        <v>1</v>
      </c>
      <c r="M25" s="14" t="b">
        <v>1</v>
      </c>
      <c r="N25" s="14" t="b">
        <v>1</v>
      </c>
      <c r="O25" s="14" t="b">
        <v>1</v>
      </c>
      <c r="P25" s="14" t="b">
        <v>1</v>
      </c>
      <c r="Q25" s="14" t="b">
        <v>1</v>
      </c>
      <c r="R25" s="14" t="b">
        <v>1</v>
      </c>
      <c r="S25" s="14" t="b">
        <v>1</v>
      </c>
      <c r="T25" s="14" t="s">
        <v>415</v>
      </c>
    </row>
    <row r="26" spans="1:20" ht="34" x14ac:dyDescent="0.2">
      <c r="A26" s="1" t="s">
        <v>535</v>
      </c>
      <c r="B26" s="1" t="s">
        <v>65</v>
      </c>
      <c r="C26" s="15" t="s">
        <v>534</v>
      </c>
      <c r="D26" s="1" t="s">
        <v>533</v>
      </c>
      <c r="E26" s="1" t="s">
        <v>416</v>
      </c>
      <c r="F26" s="12">
        <v>88</v>
      </c>
      <c r="G26" s="1" t="s">
        <v>65</v>
      </c>
      <c r="H26" s="3">
        <v>0.99999786452565997</v>
      </c>
      <c r="I26" s="3" t="b">
        <f>Table219[[#This Row],[MethyLYZR Probability]]&gt;0.6</f>
        <v>1</v>
      </c>
      <c r="J26" s="14" t="b">
        <v>1</v>
      </c>
      <c r="K26" s="14" t="b">
        <v>1</v>
      </c>
      <c r="L26" s="14" t="b">
        <v>1</v>
      </c>
      <c r="M26" s="14" t="b">
        <v>1</v>
      </c>
      <c r="N26" s="14" t="b">
        <v>1</v>
      </c>
      <c r="O26" s="14" t="b">
        <v>1</v>
      </c>
      <c r="P26" s="14" t="b">
        <v>1</v>
      </c>
      <c r="Q26" s="14" t="b">
        <v>1</v>
      </c>
      <c r="R26" s="14" t="b">
        <v>1</v>
      </c>
      <c r="S26" s="14" t="s">
        <v>415</v>
      </c>
      <c r="T26" s="14" t="s">
        <v>415</v>
      </c>
    </row>
    <row r="27" spans="1:20" ht="34" x14ac:dyDescent="0.2">
      <c r="A27" s="1" t="s">
        <v>532</v>
      </c>
      <c r="B27" s="1" t="s">
        <v>40</v>
      </c>
      <c r="C27" s="15" t="s">
        <v>531</v>
      </c>
      <c r="D27" s="1" t="s">
        <v>430</v>
      </c>
      <c r="E27" s="1" t="s">
        <v>416</v>
      </c>
      <c r="F27" s="12">
        <v>94</v>
      </c>
      <c r="G27" s="1" t="s">
        <v>40</v>
      </c>
      <c r="H27" s="3">
        <v>0.99996414343782702</v>
      </c>
      <c r="I27" s="3" t="b">
        <f>Table219[[#This Row],[MethyLYZR Probability]]&gt;0.6</f>
        <v>1</v>
      </c>
      <c r="J27" s="14" t="b">
        <v>1</v>
      </c>
      <c r="K27" s="14" t="b">
        <v>1</v>
      </c>
      <c r="L27" s="14" t="b">
        <v>1</v>
      </c>
      <c r="M27" s="14" t="b">
        <v>1</v>
      </c>
      <c r="N27" s="14" t="b">
        <v>1</v>
      </c>
      <c r="O27" s="14" t="b">
        <v>1</v>
      </c>
      <c r="P27" s="14" t="b">
        <v>1</v>
      </c>
      <c r="Q27" s="14" t="b">
        <v>1</v>
      </c>
      <c r="R27" s="14" t="b">
        <v>1</v>
      </c>
      <c r="S27" s="14" t="b">
        <v>1</v>
      </c>
      <c r="T27" s="14" t="s">
        <v>415</v>
      </c>
    </row>
    <row r="28" spans="1:20" ht="34" x14ac:dyDescent="0.2">
      <c r="A28" s="1" t="s">
        <v>530</v>
      </c>
      <c r="B28" s="1" t="s">
        <v>39</v>
      </c>
      <c r="C28" s="15" t="s">
        <v>529</v>
      </c>
      <c r="D28" s="1" t="s">
        <v>430</v>
      </c>
      <c r="E28" s="1" t="s">
        <v>416</v>
      </c>
      <c r="F28" s="12">
        <v>36</v>
      </c>
      <c r="G28" s="1" t="s">
        <v>39</v>
      </c>
      <c r="H28" s="3">
        <v>0.999999941900798</v>
      </c>
      <c r="I28" s="3" t="b">
        <f>Table219[[#This Row],[MethyLYZR Probability]]&gt;0.6</f>
        <v>1</v>
      </c>
      <c r="J28" s="14" t="b">
        <v>1</v>
      </c>
      <c r="K28" s="14" t="b">
        <v>1</v>
      </c>
      <c r="L28" s="14" t="b">
        <v>1</v>
      </c>
      <c r="M28" s="14" t="b">
        <v>1</v>
      </c>
      <c r="N28" s="14" t="s">
        <v>415</v>
      </c>
      <c r="O28" s="14" t="s">
        <v>415</v>
      </c>
      <c r="P28" s="14" t="s">
        <v>415</v>
      </c>
      <c r="Q28" s="14" t="s">
        <v>415</v>
      </c>
      <c r="R28" s="14" t="s">
        <v>415</v>
      </c>
      <c r="S28" s="14" t="s">
        <v>415</v>
      </c>
      <c r="T28" s="14" t="s">
        <v>415</v>
      </c>
    </row>
    <row r="29" spans="1:20" ht="34" x14ac:dyDescent="0.2">
      <c r="A29" s="1" t="s">
        <v>528</v>
      </c>
      <c r="B29" s="1" t="s">
        <v>43</v>
      </c>
      <c r="C29" s="15" t="s">
        <v>527</v>
      </c>
      <c r="D29" s="1" t="s">
        <v>430</v>
      </c>
      <c r="E29" s="1" t="s">
        <v>416</v>
      </c>
      <c r="F29" s="12">
        <v>63</v>
      </c>
      <c r="G29" s="1" t="s">
        <v>43</v>
      </c>
      <c r="H29" s="3">
        <v>0.99999988834611697</v>
      </c>
      <c r="I29" s="3" t="b">
        <f>Table219[[#This Row],[MethyLYZR Probability]]&gt;0.6</f>
        <v>1</v>
      </c>
      <c r="J29" s="14" t="b">
        <v>1</v>
      </c>
      <c r="K29" s="14" t="b">
        <v>1</v>
      </c>
      <c r="L29" s="14" t="b">
        <v>1</v>
      </c>
      <c r="M29" s="14" t="b">
        <v>1</v>
      </c>
      <c r="N29" s="14" t="b">
        <v>1</v>
      </c>
      <c r="O29" s="14" t="b">
        <v>1</v>
      </c>
      <c r="P29" s="14" t="b">
        <v>1</v>
      </c>
      <c r="Q29" s="14" t="s">
        <v>415</v>
      </c>
      <c r="R29" s="14" t="s">
        <v>415</v>
      </c>
      <c r="S29" s="14" t="s">
        <v>415</v>
      </c>
      <c r="T29" s="14" t="s">
        <v>415</v>
      </c>
    </row>
    <row r="30" spans="1:20" ht="34" x14ac:dyDescent="0.2">
      <c r="A30" s="1" t="s">
        <v>526</v>
      </c>
      <c r="B30" s="1" t="s">
        <v>42</v>
      </c>
      <c r="C30" s="15" t="s">
        <v>525</v>
      </c>
      <c r="D30" s="1" t="s">
        <v>430</v>
      </c>
      <c r="E30" s="1" t="s">
        <v>416</v>
      </c>
      <c r="F30" s="12">
        <v>91</v>
      </c>
      <c r="G30" s="1" t="s">
        <v>42</v>
      </c>
      <c r="H30" s="3">
        <v>0.99999999971748799</v>
      </c>
      <c r="I30" s="3" t="b">
        <f>Table219[[#This Row],[MethyLYZR Probability]]&gt;0.6</f>
        <v>1</v>
      </c>
      <c r="J30" s="14" t="b">
        <v>1</v>
      </c>
      <c r="K30" s="14" t="b">
        <v>1</v>
      </c>
      <c r="L30" s="14" t="b">
        <v>1</v>
      </c>
      <c r="M30" s="14" t="b">
        <v>1</v>
      </c>
      <c r="N30" s="14" t="b">
        <v>1</v>
      </c>
      <c r="O30" s="14" t="b">
        <v>1</v>
      </c>
      <c r="P30" s="14" t="b">
        <v>1</v>
      </c>
      <c r="Q30" s="14" t="b">
        <v>1</v>
      </c>
      <c r="R30" s="14" t="b">
        <v>1</v>
      </c>
      <c r="S30" s="14" t="b">
        <v>1</v>
      </c>
      <c r="T30" s="14" t="s">
        <v>415</v>
      </c>
    </row>
    <row r="31" spans="1:20" ht="34" x14ac:dyDescent="0.2">
      <c r="A31" s="1" t="s">
        <v>524</v>
      </c>
      <c r="B31" s="1" t="s">
        <v>42</v>
      </c>
      <c r="C31" s="15" t="s">
        <v>483</v>
      </c>
      <c r="D31" s="1" t="s">
        <v>430</v>
      </c>
      <c r="E31" s="1" t="s">
        <v>416</v>
      </c>
      <c r="F31" s="12">
        <v>58</v>
      </c>
      <c r="G31" s="1" t="s">
        <v>42</v>
      </c>
      <c r="H31" s="3">
        <v>0.999993905730303</v>
      </c>
      <c r="I31" s="3" t="b">
        <f>Table219[[#This Row],[MethyLYZR Probability]]&gt;0.6</f>
        <v>1</v>
      </c>
      <c r="J31" s="14" t="b">
        <v>1</v>
      </c>
      <c r="K31" s="14" t="b">
        <v>1</v>
      </c>
      <c r="L31" s="14" t="b">
        <v>1</v>
      </c>
      <c r="M31" s="14" t="b">
        <v>1</v>
      </c>
      <c r="N31" s="14" t="b">
        <v>1</v>
      </c>
      <c r="O31" s="14" t="b">
        <v>1</v>
      </c>
      <c r="P31" s="14" t="s">
        <v>415</v>
      </c>
      <c r="Q31" s="14" t="s">
        <v>415</v>
      </c>
      <c r="R31" s="14" t="s">
        <v>415</v>
      </c>
      <c r="S31" s="14" t="s">
        <v>415</v>
      </c>
      <c r="T31" s="14" t="s">
        <v>415</v>
      </c>
    </row>
    <row r="32" spans="1:20" ht="34" x14ac:dyDescent="0.2">
      <c r="A32" s="1" t="s">
        <v>523</v>
      </c>
      <c r="B32" s="1" t="s">
        <v>42</v>
      </c>
      <c r="C32" s="15" t="s">
        <v>483</v>
      </c>
      <c r="D32" s="1" t="s">
        <v>430</v>
      </c>
      <c r="E32" s="1" t="s">
        <v>416</v>
      </c>
      <c r="F32" s="12">
        <v>100</v>
      </c>
      <c r="G32" s="1" t="s">
        <v>42</v>
      </c>
      <c r="H32" s="3">
        <v>0.99870223110176903</v>
      </c>
      <c r="I32" s="3" t="b">
        <f>Table219[[#This Row],[MethyLYZR Probability]]&gt;0.6</f>
        <v>1</v>
      </c>
      <c r="J32" s="14" t="b">
        <v>1</v>
      </c>
      <c r="K32" s="14" t="b">
        <v>1</v>
      </c>
      <c r="L32" s="14" t="b">
        <v>1</v>
      </c>
      <c r="M32" s="14" t="b">
        <v>1</v>
      </c>
      <c r="N32" s="14" t="b">
        <v>1</v>
      </c>
      <c r="O32" s="14" t="b">
        <v>1</v>
      </c>
      <c r="P32" s="14" t="b">
        <v>1</v>
      </c>
      <c r="Q32" s="14" t="b">
        <v>1</v>
      </c>
      <c r="R32" s="14" t="b">
        <v>1</v>
      </c>
      <c r="S32" s="14" t="b">
        <v>1</v>
      </c>
      <c r="T32" s="14" t="s">
        <v>415</v>
      </c>
    </row>
    <row r="33" spans="1:20" ht="34" x14ac:dyDescent="0.2">
      <c r="A33" s="1" t="s">
        <v>522</v>
      </c>
      <c r="B33" s="1" t="s">
        <v>43</v>
      </c>
      <c r="C33" s="15" t="s">
        <v>521</v>
      </c>
      <c r="D33" s="1" t="s">
        <v>430</v>
      </c>
      <c r="E33" s="1" t="s">
        <v>416</v>
      </c>
      <c r="F33" s="12">
        <v>42</v>
      </c>
      <c r="G33" s="1" t="s">
        <v>43</v>
      </c>
      <c r="H33" s="3">
        <v>1</v>
      </c>
      <c r="I33" s="3" t="b">
        <f>Table219[[#This Row],[MethyLYZR Probability]]&gt;0.6</f>
        <v>1</v>
      </c>
      <c r="J33" s="14" t="b">
        <v>1</v>
      </c>
      <c r="K33" s="14" t="b">
        <v>1</v>
      </c>
      <c r="L33" s="14" t="b">
        <v>1</v>
      </c>
      <c r="M33" s="14" t="b">
        <v>1</v>
      </c>
      <c r="N33" s="14" t="b">
        <v>1</v>
      </c>
      <c r="O33" s="14" t="s">
        <v>415</v>
      </c>
      <c r="P33" s="14" t="s">
        <v>415</v>
      </c>
      <c r="Q33" s="14" t="s">
        <v>415</v>
      </c>
      <c r="R33" s="14" t="s">
        <v>415</v>
      </c>
      <c r="S33" s="14" t="s">
        <v>415</v>
      </c>
      <c r="T33" s="14" t="s">
        <v>415</v>
      </c>
    </row>
    <row r="34" spans="1:20" ht="34" x14ac:dyDescent="0.2">
      <c r="A34" s="1" t="s">
        <v>520</v>
      </c>
      <c r="B34" s="1" t="s">
        <v>39</v>
      </c>
      <c r="C34" s="15" t="s">
        <v>431</v>
      </c>
      <c r="D34" s="1" t="s">
        <v>430</v>
      </c>
      <c r="E34" s="1" t="s">
        <v>416</v>
      </c>
      <c r="F34" s="12">
        <v>61</v>
      </c>
      <c r="G34" s="1" t="s">
        <v>39</v>
      </c>
      <c r="H34" s="3">
        <v>0.99999999995577604</v>
      </c>
      <c r="I34" s="3" t="b">
        <f>Table219[[#This Row],[MethyLYZR Probability]]&gt;0.6</f>
        <v>1</v>
      </c>
      <c r="J34" s="14" t="b">
        <v>1</v>
      </c>
      <c r="K34" s="14" t="b">
        <v>1</v>
      </c>
      <c r="L34" s="14" t="b">
        <v>1</v>
      </c>
      <c r="M34" s="14" t="b">
        <v>1</v>
      </c>
      <c r="N34" s="14" t="b">
        <v>1</v>
      </c>
      <c r="O34" s="14" t="b">
        <v>1</v>
      </c>
      <c r="P34" s="14" t="b">
        <v>1</v>
      </c>
      <c r="Q34" s="14" t="s">
        <v>415</v>
      </c>
      <c r="R34" s="14" t="s">
        <v>415</v>
      </c>
      <c r="S34" s="14" t="s">
        <v>415</v>
      </c>
      <c r="T34" s="14" t="s">
        <v>415</v>
      </c>
    </row>
    <row r="35" spans="1:20" ht="34" x14ac:dyDescent="0.2">
      <c r="A35" s="1" t="s">
        <v>519</v>
      </c>
      <c r="B35" s="1" t="s">
        <v>43</v>
      </c>
      <c r="C35" s="15" t="s">
        <v>518</v>
      </c>
      <c r="D35" s="1" t="s">
        <v>419</v>
      </c>
      <c r="E35" s="1" t="s">
        <v>416</v>
      </c>
      <c r="F35" s="12">
        <v>60</v>
      </c>
      <c r="G35" s="1" t="s">
        <v>43</v>
      </c>
      <c r="H35" s="3">
        <v>0.99945174805123704</v>
      </c>
      <c r="I35" s="3" t="b">
        <f>Table219[[#This Row],[MethyLYZR Probability]]&gt;0.6</f>
        <v>1</v>
      </c>
      <c r="J35" s="14" t="b">
        <v>1</v>
      </c>
      <c r="K35" s="14" t="b">
        <v>1</v>
      </c>
      <c r="L35" s="14" t="b">
        <v>1</v>
      </c>
      <c r="M35" s="14" t="b">
        <v>1</v>
      </c>
      <c r="N35" s="14" t="b">
        <v>1</v>
      </c>
      <c r="O35" s="14" t="b">
        <v>1</v>
      </c>
      <c r="P35" s="14" t="s">
        <v>415</v>
      </c>
      <c r="Q35" s="14" t="s">
        <v>415</v>
      </c>
      <c r="R35" s="14" t="s">
        <v>415</v>
      </c>
      <c r="S35" s="14" t="s">
        <v>415</v>
      </c>
      <c r="T35" s="14" t="s">
        <v>415</v>
      </c>
    </row>
    <row r="36" spans="1:20" ht="34" x14ac:dyDescent="0.2">
      <c r="A36" s="1" t="s">
        <v>517</v>
      </c>
      <c r="B36" s="1" t="s">
        <v>35</v>
      </c>
      <c r="C36" s="15" t="s">
        <v>420</v>
      </c>
      <c r="D36" s="1" t="s">
        <v>419</v>
      </c>
      <c r="E36" s="1" t="s">
        <v>416</v>
      </c>
      <c r="F36" s="12">
        <v>71</v>
      </c>
      <c r="G36" s="1" t="s">
        <v>35</v>
      </c>
      <c r="H36" s="3">
        <v>0.51072322519982605</v>
      </c>
      <c r="I36" s="3" t="b">
        <f>Table219[[#This Row],[MethyLYZR Probability]]&gt;0.6</f>
        <v>0</v>
      </c>
      <c r="J36" s="14" t="s">
        <v>301</v>
      </c>
      <c r="K36" s="14" t="s">
        <v>301</v>
      </c>
      <c r="L36" s="14" t="s">
        <v>301</v>
      </c>
      <c r="M36" s="14" t="s">
        <v>301</v>
      </c>
      <c r="N36" s="14" t="s">
        <v>301</v>
      </c>
      <c r="O36" s="14" t="s">
        <v>301</v>
      </c>
      <c r="P36" s="14" t="s">
        <v>301</v>
      </c>
      <c r="Q36" s="14" t="s">
        <v>301</v>
      </c>
      <c r="R36" s="14" t="s">
        <v>415</v>
      </c>
      <c r="S36" s="14" t="s">
        <v>415</v>
      </c>
      <c r="T36" s="14" t="s">
        <v>415</v>
      </c>
    </row>
    <row r="37" spans="1:20" ht="34" x14ac:dyDescent="0.2">
      <c r="A37" s="1" t="s">
        <v>516</v>
      </c>
      <c r="B37" s="1" t="s">
        <v>169</v>
      </c>
      <c r="C37" s="15" t="s">
        <v>423</v>
      </c>
      <c r="D37" s="1" t="s">
        <v>422</v>
      </c>
      <c r="E37" s="1" t="s">
        <v>416</v>
      </c>
      <c r="F37" s="12">
        <v>60</v>
      </c>
      <c r="G37" s="1" t="s">
        <v>60</v>
      </c>
      <c r="H37" s="3">
        <v>0.99412281568693195</v>
      </c>
      <c r="I37" s="3" t="b">
        <f>Table219[[#This Row],[MethyLYZR Probability]]&gt;0.6</f>
        <v>1</v>
      </c>
      <c r="J37" s="14" t="b">
        <v>1</v>
      </c>
      <c r="K37" s="14" t="b">
        <v>1</v>
      </c>
      <c r="L37" s="14" t="b">
        <v>1</v>
      </c>
      <c r="M37" s="14" t="b">
        <v>1</v>
      </c>
      <c r="N37" s="14" t="b">
        <v>1</v>
      </c>
      <c r="O37" s="14" t="b">
        <v>1</v>
      </c>
      <c r="P37" s="14" t="s">
        <v>415</v>
      </c>
      <c r="Q37" s="14" t="s">
        <v>415</v>
      </c>
      <c r="R37" s="14" t="s">
        <v>415</v>
      </c>
      <c r="S37" s="14" t="s">
        <v>415</v>
      </c>
      <c r="T37" s="14" t="s">
        <v>415</v>
      </c>
    </row>
    <row r="38" spans="1:20" ht="34" x14ac:dyDescent="0.2">
      <c r="A38" s="1" t="s">
        <v>515</v>
      </c>
      <c r="B38" s="1" t="s">
        <v>169</v>
      </c>
      <c r="C38" s="15" t="s">
        <v>423</v>
      </c>
      <c r="D38" s="1" t="s">
        <v>438</v>
      </c>
      <c r="E38" s="1" t="s">
        <v>416</v>
      </c>
      <c r="F38" s="12">
        <v>38</v>
      </c>
      <c r="G38" s="1" t="s">
        <v>85</v>
      </c>
      <c r="H38" s="3">
        <v>0.37884849935354398</v>
      </c>
      <c r="I38" s="3" t="b">
        <f>Table219[[#This Row],[MethyLYZR Probability]]&gt;0.6</f>
        <v>0</v>
      </c>
      <c r="J38" s="14" t="s">
        <v>301</v>
      </c>
      <c r="K38" s="14" t="s">
        <v>301</v>
      </c>
      <c r="L38" s="14" t="s">
        <v>301</v>
      </c>
      <c r="M38" s="14" t="s">
        <v>301</v>
      </c>
      <c r="N38" s="14" t="s">
        <v>415</v>
      </c>
      <c r="O38" s="14" t="s">
        <v>415</v>
      </c>
      <c r="P38" s="14" t="s">
        <v>415</v>
      </c>
      <c r="Q38" s="14" t="s">
        <v>415</v>
      </c>
      <c r="R38" s="14" t="s">
        <v>415</v>
      </c>
      <c r="S38" s="14" t="s">
        <v>415</v>
      </c>
      <c r="T38" s="14" t="s">
        <v>415</v>
      </c>
    </row>
    <row r="39" spans="1:20" ht="34" x14ac:dyDescent="0.2">
      <c r="A39" s="1" t="s">
        <v>514</v>
      </c>
      <c r="B39" s="1" t="s">
        <v>35</v>
      </c>
      <c r="C39" s="15" t="s">
        <v>427</v>
      </c>
      <c r="D39" s="1" t="s">
        <v>419</v>
      </c>
      <c r="E39" s="1" t="s">
        <v>416</v>
      </c>
      <c r="F39" s="12">
        <v>5</v>
      </c>
      <c r="G39" s="1" t="s">
        <v>35</v>
      </c>
      <c r="H39" s="3">
        <v>0.85580854016832897</v>
      </c>
      <c r="I39" s="3" t="b">
        <f>Table219[[#This Row],[MethyLYZR Probability]]&gt;0.6</f>
        <v>1</v>
      </c>
      <c r="J39" s="14" t="b">
        <v>1</v>
      </c>
      <c r="K39" s="14" t="s">
        <v>415</v>
      </c>
      <c r="L39" s="14" t="s">
        <v>415</v>
      </c>
      <c r="M39" s="14" t="s">
        <v>415</v>
      </c>
      <c r="N39" s="14" t="s">
        <v>415</v>
      </c>
      <c r="O39" s="14" t="s">
        <v>415</v>
      </c>
      <c r="P39" s="14" t="s">
        <v>415</v>
      </c>
      <c r="Q39" s="14" t="s">
        <v>415</v>
      </c>
      <c r="R39" s="14" t="s">
        <v>415</v>
      </c>
      <c r="S39" s="14" t="s">
        <v>415</v>
      </c>
      <c r="T39" s="14" t="s">
        <v>415</v>
      </c>
    </row>
    <row r="40" spans="1:20" ht="34" x14ac:dyDescent="0.2">
      <c r="A40" s="1" t="s">
        <v>513</v>
      </c>
      <c r="B40" s="1" t="s">
        <v>14</v>
      </c>
      <c r="C40" s="15" t="s">
        <v>106</v>
      </c>
      <c r="D40" s="1" t="s">
        <v>512</v>
      </c>
      <c r="E40" s="1" t="s">
        <v>416</v>
      </c>
      <c r="F40" s="12">
        <v>67</v>
      </c>
      <c r="G40" s="1" t="s">
        <v>14</v>
      </c>
      <c r="H40" s="3">
        <v>0.95821599228041099</v>
      </c>
      <c r="I40" s="3" t="b">
        <f>Table219[[#This Row],[MethyLYZR Probability]]&gt;0.6</f>
        <v>1</v>
      </c>
      <c r="J40" s="14" t="b">
        <v>1</v>
      </c>
      <c r="K40" s="14" t="b">
        <v>1</v>
      </c>
      <c r="L40" s="14" t="b">
        <v>1</v>
      </c>
      <c r="M40" s="14" t="b">
        <v>1</v>
      </c>
      <c r="N40" s="14" t="b">
        <v>1</v>
      </c>
      <c r="O40" s="14" t="b">
        <v>1</v>
      </c>
      <c r="P40" s="14" t="b">
        <v>1</v>
      </c>
      <c r="Q40" s="14" t="s">
        <v>415</v>
      </c>
      <c r="R40" s="14" t="s">
        <v>415</v>
      </c>
      <c r="S40" s="14" t="s">
        <v>415</v>
      </c>
      <c r="T40" s="14" t="s">
        <v>415</v>
      </c>
    </row>
    <row r="41" spans="1:20" ht="34" x14ac:dyDescent="0.2">
      <c r="A41" s="1" t="s">
        <v>511</v>
      </c>
      <c r="B41" s="1" t="s">
        <v>35</v>
      </c>
      <c r="C41" s="15" t="s">
        <v>420</v>
      </c>
      <c r="D41" s="1" t="s">
        <v>419</v>
      </c>
      <c r="E41" s="1" t="s">
        <v>416</v>
      </c>
      <c r="F41" s="12">
        <v>66</v>
      </c>
      <c r="G41" s="1" t="s">
        <v>35</v>
      </c>
      <c r="H41" s="3">
        <v>0.96977693134345999</v>
      </c>
      <c r="I41" s="3" t="b">
        <f>Table219[[#This Row],[MethyLYZR Probability]]&gt;0.6</f>
        <v>1</v>
      </c>
      <c r="J41" s="14" t="b">
        <v>1</v>
      </c>
      <c r="K41" s="14" t="b">
        <v>1</v>
      </c>
      <c r="L41" s="14" t="b">
        <v>1</v>
      </c>
      <c r="M41" s="14" t="b">
        <v>1</v>
      </c>
      <c r="N41" s="14" t="b">
        <v>1</v>
      </c>
      <c r="O41" s="14" t="b">
        <v>1</v>
      </c>
      <c r="P41" s="14" t="b">
        <v>1</v>
      </c>
      <c r="Q41" s="14" t="s">
        <v>415</v>
      </c>
      <c r="R41" s="14" t="s">
        <v>415</v>
      </c>
      <c r="S41" s="14" t="s">
        <v>415</v>
      </c>
      <c r="T41" s="14" t="s">
        <v>415</v>
      </c>
    </row>
    <row r="42" spans="1:20" ht="34" x14ac:dyDescent="0.2">
      <c r="A42" s="1" t="s">
        <v>510</v>
      </c>
      <c r="B42" s="1" t="s">
        <v>169</v>
      </c>
      <c r="C42" s="15" t="s">
        <v>423</v>
      </c>
      <c r="D42" s="1" t="s">
        <v>419</v>
      </c>
      <c r="E42" s="1" t="s">
        <v>416</v>
      </c>
      <c r="F42" s="12">
        <v>5</v>
      </c>
      <c r="G42" s="1" t="s">
        <v>60</v>
      </c>
      <c r="H42" s="3">
        <v>0.99228050993138806</v>
      </c>
      <c r="I42" s="3" t="b">
        <f>Table219[[#This Row],[MethyLYZR Probability]]&gt;0.6</f>
        <v>1</v>
      </c>
      <c r="J42" s="14" t="b">
        <v>1</v>
      </c>
      <c r="K42" s="14" t="s">
        <v>415</v>
      </c>
      <c r="L42" s="14" t="s">
        <v>415</v>
      </c>
      <c r="M42" s="14" t="s">
        <v>415</v>
      </c>
      <c r="N42" s="14" t="s">
        <v>415</v>
      </c>
      <c r="O42" s="14" t="s">
        <v>415</v>
      </c>
      <c r="P42" s="14" t="s">
        <v>415</v>
      </c>
      <c r="Q42" s="14" t="s">
        <v>415</v>
      </c>
      <c r="R42" s="14" t="s">
        <v>415</v>
      </c>
      <c r="S42" s="14" t="s">
        <v>415</v>
      </c>
      <c r="T42" s="14" t="s">
        <v>415</v>
      </c>
    </row>
    <row r="43" spans="1:20" ht="34" x14ac:dyDescent="0.2">
      <c r="A43" s="1" t="s">
        <v>509</v>
      </c>
      <c r="B43" s="1" t="s">
        <v>208</v>
      </c>
      <c r="C43" s="15" t="s">
        <v>508</v>
      </c>
      <c r="D43" s="1" t="s">
        <v>430</v>
      </c>
      <c r="E43" s="1" t="s">
        <v>416</v>
      </c>
      <c r="F43" s="12">
        <v>6</v>
      </c>
      <c r="G43" s="1" t="s">
        <v>71</v>
      </c>
      <c r="H43" s="3">
        <v>0.99086393615630597</v>
      </c>
      <c r="I43" s="3" t="b">
        <f>Table219[[#This Row],[MethyLYZR Probability]]&gt;0.6</f>
        <v>1</v>
      </c>
      <c r="J43" s="14" t="b">
        <v>1</v>
      </c>
      <c r="K43" s="14" t="s">
        <v>415</v>
      </c>
      <c r="L43" s="14" t="s">
        <v>415</v>
      </c>
      <c r="M43" s="14" t="s">
        <v>415</v>
      </c>
      <c r="N43" s="14" t="s">
        <v>415</v>
      </c>
      <c r="O43" s="14" t="s">
        <v>415</v>
      </c>
      <c r="P43" s="14" t="s">
        <v>415</v>
      </c>
      <c r="Q43" s="14" t="s">
        <v>415</v>
      </c>
      <c r="R43" s="14" t="s">
        <v>415</v>
      </c>
      <c r="S43" s="14" t="s">
        <v>415</v>
      </c>
      <c r="T43" s="14" t="s">
        <v>415</v>
      </c>
    </row>
    <row r="44" spans="1:20" ht="34" x14ac:dyDescent="0.2">
      <c r="A44" s="1" t="s">
        <v>507</v>
      </c>
      <c r="B44" s="1" t="s">
        <v>169</v>
      </c>
      <c r="C44" s="15" t="s">
        <v>506</v>
      </c>
      <c r="D44" s="1" t="s">
        <v>422</v>
      </c>
      <c r="E44" s="1" t="s">
        <v>416</v>
      </c>
      <c r="F44" s="12">
        <v>51</v>
      </c>
      <c r="G44" s="1" t="s">
        <v>60</v>
      </c>
      <c r="H44" s="3">
        <v>0.64614917325830001</v>
      </c>
      <c r="I44" s="3" t="b">
        <f>Table219[[#This Row],[MethyLYZR Probability]]&gt;0.6</f>
        <v>1</v>
      </c>
      <c r="J44" s="14" t="b">
        <v>1</v>
      </c>
      <c r="K44" s="14" t="b">
        <v>1</v>
      </c>
      <c r="L44" s="14" t="b">
        <v>1</v>
      </c>
      <c r="M44" s="14" t="b">
        <v>1</v>
      </c>
      <c r="N44" s="14" t="b">
        <v>1</v>
      </c>
      <c r="O44" s="14" t="b">
        <v>1</v>
      </c>
      <c r="P44" s="14" t="s">
        <v>415</v>
      </c>
      <c r="Q44" s="14" t="s">
        <v>415</v>
      </c>
      <c r="R44" s="14" t="s">
        <v>415</v>
      </c>
      <c r="S44" s="14" t="s">
        <v>415</v>
      </c>
      <c r="T44" s="14" t="s">
        <v>415</v>
      </c>
    </row>
    <row r="45" spans="1:20" ht="34" x14ac:dyDescent="0.2">
      <c r="A45" s="1" t="s">
        <v>505</v>
      </c>
      <c r="B45" s="1" t="s">
        <v>169</v>
      </c>
      <c r="C45" s="15" t="s">
        <v>504</v>
      </c>
      <c r="D45" s="1" t="s">
        <v>422</v>
      </c>
      <c r="E45" s="1" t="s">
        <v>416</v>
      </c>
      <c r="F45" s="12">
        <v>66</v>
      </c>
      <c r="G45" s="1" t="s">
        <v>61</v>
      </c>
      <c r="H45" s="3">
        <v>0.81304268863710505</v>
      </c>
      <c r="I45" s="3" t="b">
        <f>Table219[[#This Row],[MethyLYZR Probability]]&gt;0.6</f>
        <v>1</v>
      </c>
      <c r="J45" s="14" t="b">
        <v>1</v>
      </c>
      <c r="K45" s="14" t="b">
        <v>1</v>
      </c>
      <c r="L45" s="14" t="b">
        <v>1</v>
      </c>
      <c r="M45" s="14" t="b">
        <v>1</v>
      </c>
      <c r="N45" s="14" t="b">
        <v>1</v>
      </c>
      <c r="O45" s="14" t="b">
        <v>1</v>
      </c>
      <c r="P45" s="14" t="b">
        <v>1</v>
      </c>
      <c r="Q45" s="14" t="s">
        <v>415</v>
      </c>
      <c r="R45" s="14" t="s">
        <v>415</v>
      </c>
      <c r="S45" s="14" t="s">
        <v>415</v>
      </c>
      <c r="T45" s="14" t="s">
        <v>415</v>
      </c>
    </row>
    <row r="46" spans="1:20" ht="34" x14ac:dyDescent="0.2">
      <c r="A46" s="1" t="s">
        <v>503</v>
      </c>
      <c r="B46" s="1" t="s">
        <v>169</v>
      </c>
      <c r="C46" s="15" t="s">
        <v>423</v>
      </c>
      <c r="D46" s="1" t="s">
        <v>422</v>
      </c>
      <c r="E46" s="1" t="s">
        <v>416</v>
      </c>
      <c r="F46" s="12">
        <v>35</v>
      </c>
      <c r="G46" s="1" t="s">
        <v>49</v>
      </c>
      <c r="H46" s="3">
        <v>0.37955467651095598</v>
      </c>
      <c r="I46" s="3" t="b">
        <f>Table219[[#This Row],[MethyLYZR Probability]]&gt;0.6</f>
        <v>0</v>
      </c>
      <c r="J46" s="14" t="s">
        <v>301</v>
      </c>
      <c r="K46" s="14" t="s">
        <v>301</v>
      </c>
      <c r="L46" s="14" t="s">
        <v>301</v>
      </c>
      <c r="M46" s="14" t="s">
        <v>301</v>
      </c>
      <c r="N46" s="14" t="s">
        <v>415</v>
      </c>
      <c r="O46" s="14" t="s">
        <v>415</v>
      </c>
      <c r="P46" s="14" t="s">
        <v>415</v>
      </c>
      <c r="Q46" s="14" t="s">
        <v>415</v>
      </c>
      <c r="R46" s="14" t="s">
        <v>415</v>
      </c>
      <c r="S46" s="14" t="s">
        <v>415</v>
      </c>
      <c r="T46" s="14" t="s">
        <v>415</v>
      </c>
    </row>
    <row r="47" spans="1:20" ht="34" x14ac:dyDescent="0.2">
      <c r="A47" s="1" t="s">
        <v>502</v>
      </c>
      <c r="B47" s="1" t="s">
        <v>77</v>
      </c>
      <c r="C47" s="15" t="s">
        <v>441</v>
      </c>
      <c r="D47" s="1" t="s">
        <v>419</v>
      </c>
      <c r="E47" s="1" t="s">
        <v>501</v>
      </c>
      <c r="F47" s="12">
        <v>51</v>
      </c>
      <c r="G47" s="1" t="s">
        <v>63</v>
      </c>
      <c r="H47" s="3">
        <v>0.51277958827748904</v>
      </c>
      <c r="I47" s="3" t="b">
        <f>Table219[[#This Row],[MethyLYZR Probability]]&gt;0.6</f>
        <v>0</v>
      </c>
      <c r="J47" s="14" t="s">
        <v>301</v>
      </c>
      <c r="K47" s="14" t="s">
        <v>301</v>
      </c>
      <c r="L47" s="14" t="s">
        <v>301</v>
      </c>
      <c r="M47" s="14" t="s">
        <v>301</v>
      </c>
      <c r="N47" s="14" t="s">
        <v>301</v>
      </c>
      <c r="O47" s="14" t="s">
        <v>301</v>
      </c>
      <c r="P47" s="14" t="s">
        <v>415</v>
      </c>
      <c r="Q47" s="14" t="s">
        <v>415</v>
      </c>
      <c r="R47" s="14" t="s">
        <v>415</v>
      </c>
      <c r="S47" s="14" t="s">
        <v>415</v>
      </c>
      <c r="T47" s="14" t="s">
        <v>415</v>
      </c>
    </row>
    <row r="48" spans="1:20" ht="34" x14ac:dyDescent="0.2">
      <c r="A48" s="1" t="s">
        <v>500</v>
      </c>
      <c r="B48" s="1" t="s">
        <v>499</v>
      </c>
      <c r="C48" s="15" t="s">
        <v>498</v>
      </c>
      <c r="D48" s="1" t="s">
        <v>419</v>
      </c>
      <c r="E48" s="1" t="s">
        <v>416</v>
      </c>
      <c r="F48" s="12">
        <v>10</v>
      </c>
      <c r="G48" s="1" t="s">
        <v>56</v>
      </c>
      <c r="H48" s="3">
        <v>0.44467947832920901</v>
      </c>
      <c r="I48" s="3" t="b">
        <f>Table219[[#This Row],[MethyLYZR Probability]]&gt;0.6</f>
        <v>0</v>
      </c>
      <c r="J48" s="14" t="s">
        <v>301</v>
      </c>
      <c r="K48" s="14" t="s">
        <v>415</v>
      </c>
      <c r="L48" s="14" t="s">
        <v>415</v>
      </c>
      <c r="M48" s="14" t="s">
        <v>415</v>
      </c>
      <c r="N48" s="14" t="s">
        <v>415</v>
      </c>
      <c r="O48" s="14" t="s">
        <v>415</v>
      </c>
      <c r="P48" s="14" t="s">
        <v>415</v>
      </c>
      <c r="Q48" s="14" t="s">
        <v>415</v>
      </c>
      <c r="R48" s="14" t="s">
        <v>415</v>
      </c>
      <c r="S48" s="14" t="s">
        <v>415</v>
      </c>
      <c r="T48" s="14" t="s">
        <v>415</v>
      </c>
    </row>
    <row r="49" spans="1:20" ht="34" x14ac:dyDescent="0.2">
      <c r="A49" s="1" t="s">
        <v>497</v>
      </c>
      <c r="B49" s="1" t="s">
        <v>49</v>
      </c>
      <c r="C49" s="15" t="s">
        <v>475</v>
      </c>
      <c r="D49" s="1" t="s">
        <v>430</v>
      </c>
      <c r="E49" s="1" t="s">
        <v>416</v>
      </c>
      <c r="F49" s="12">
        <v>30</v>
      </c>
      <c r="G49" s="1" t="s">
        <v>49</v>
      </c>
      <c r="H49" s="3">
        <v>0.96109224846827002</v>
      </c>
      <c r="I49" s="3" t="b">
        <f>Table219[[#This Row],[MethyLYZR Probability]]&gt;0.6</f>
        <v>1</v>
      </c>
      <c r="J49" s="14" t="b">
        <v>1</v>
      </c>
      <c r="K49" s="14" t="b">
        <v>1</v>
      </c>
      <c r="L49" s="14" t="b">
        <v>1</v>
      </c>
      <c r="M49" s="14" t="s">
        <v>415</v>
      </c>
      <c r="N49" s="14" t="s">
        <v>415</v>
      </c>
      <c r="O49" s="14" t="s">
        <v>415</v>
      </c>
      <c r="P49" s="14" t="s">
        <v>415</v>
      </c>
      <c r="Q49" s="14" t="s">
        <v>415</v>
      </c>
      <c r="R49" s="14" t="s">
        <v>415</v>
      </c>
      <c r="S49" s="14" t="s">
        <v>415</v>
      </c>
      <c r="T49" s="14" t="s">
        <v>415</v>
      </c>
    </row>
    <row r="50" spans="1:20" ht="34" x14ac:dyDescent="0.2">
      <c r="A50" s="1" t="s">
        <v>496</v>
      </c>
      <c r="B50" s="1" t="s">
        <v>50</v>
      </c>
      <c r="C50" s="15" t="s">
        <v>492</v>
      </c>
      <c r="D50" s="1" t="s">
        <v>438</v>
      </c>
      <c r="E50" s="1" t="s">
        <v>416</v>
      </c>
      <c r="F50" s="12">
        <v>49</v>
      </c>
      <c r="G50" s="1" t="s">
        <v>82</v>
      </c>
      <c r="H50" s="3">
        <v>0.38968517097319999</v>
      </c>
      <c r="I50" s="3" t="b">
        <f>Table219[[#This Row],[MethyLYZR Probability]]&gt;0.6</f>
        <v>0</v>
      </c>
      <c r="J50" s="14" t="s">
        <v>301</v>
      </c>
      <c r="K50" s="14" t="s">
        <v>301</v>
      </c>
      <c r="L50" s="14" t="s">
        <v>301</v>
      </c>
      <c r="M50" s="14" t="s">
        <v>301</v>
      </c>
      <c r="N50" s="14" t="s">
        <v>301</v>
      </c>
      <c r="O50" s="14" t="s">
        <v>415</v>
      </c>
      <c r="P50" s="14" t="s">
        <v>415</v>
      </c>
      <c r="Q50" s="14" t="s">
        <v>415</v>
      </c>
      <c r="R50" s="14" t="s">
        <v>415</v>
      </c>
      <c r="S50" s="14" t="s">
        <v>415</v>
      </c>
      <c r="T50" s="14" t="s">
        <v>415</v>
      </c>
    </row>
    <row r="51" spans="1:20" ht="34" x14ac:dyDescent="0.2">
      <c r="A51" s="1" t="s">
        <v>495</v>
      </c>
      <c r="B51" s="1" t="s">
        <v>49</v>
      </c>
      <c r="C51" s="15" t="s">
        <v>475</v>
      </c>
      <c r="D51" s="1" t="s">
        <v>430</v>
      </c>
      <c r="E51" s="1" t="s">
        <v>416</v>
      </c>
      <c r="F51" s="12">
        <v>67</v>
      </c>
      <c r="G51" s="1" t="s">
        <v>49</v>
      </c>
      <c r="H51" s="3">
        <v>0.97310101117360803</v>
      </c>
      <c r="I51" s="3" t="b">
        <f>Table219[[#This Row],[MethyLYZR Probability]]&gt;0.6</f>
        <v>1</v>
      </c>
      <c r="J51" s="14" t="b">
        <v>1</v>
      </c>
      <c r="K51" s="14" t="b">
        <v>1</v>
      </c>
      <c r="L51" s="14" t="b">
        <v>1</v>
      </c>
      <c r="M51" s="14" t="b">
        <v>1</v>
      </c>
      <c r="N51" s="14" t="b">
        <v>1</v>
      </c>
      <c r="O51" s="14" t="b">
        <v>1</v>
      </c>
      <c r="P51" s="14" t="b">
        <v>1</v>
      </c>
      <c r="Q51" s="14" t="s">
        <v>415</v>
      </c>
      <c r="R51" s="14" t="s">
        <v>415</v>
      </c>
      <c r="S51" s="14" t="s">
        <v>415</v>
      </c>
      <c r="T51" s="14" t="s">
        <v>415</v>
      </c>
    </row>
    <row r="52" spans="1:20" ht="34" x14ac:dyDescent="0.2">
      <c r="A52" s="1" t="s">
        <v>494</v>
      </c>
      <c r="B52" s="1" t="s">
        <v>169</v>
      </c>
      <c r="C52" s="15" t="s">
        <v>423</v>
      </c>
      <c r="D52" s="1" t="s">
        <v>422</v>
      </c>
      <c r="E52" s="1" t="s">
        <v>416</v>
      </c>
      <c r="F52" s="12">
        <v>36</v>
      </c>
      <c r="G52" s="1" t="s">
        <v>61</v>
      </c>
      <c r="H52" s="3">
        <v>0.98045903721669903</v>
      </c>
      <c r="I52" s="3" t="b">
        <f>Table219[[#This Row],[MethyLYZR Probability]]&gt;0.6</f>
        <v>1</v>
      </c>
      <c r="J52" s="14" t="b">
        <v>1</v>
      </c>
      <c r="K52" s="14" t="b">
        <v>1</v>
      </c>
      <c r="L52" s="14" t="b">
        <v>1</v>
      </c>
      <c r="M52" s="14" t="b">
        <v>1</v>
      </c>
      <c r="N52" s="14" t="s">
        <v>415</v>
      </c>
      <c r="O52" s="14" t="s">
        <v>415</v>
      </c>
      <c r="P52" s="14" t="s">
        <v>415</v>
      </c>
      <c r="Q52" s="14" t="s">
        <v>415</v>
      </c>
      <c r="R52" s="14" t="s">
        <v>415</v>
      </c>
      <c r="S52" s="14" t="s">
        <v>415</v>
      </c>
      <c r="T52" s="14" t="s">
        <v>415</v>
      </c>
    </row>
    <row r="53" spans="1:20" ht="34" x14ac:dyDescent="0.2">
      <c r="A53" s="1" t="s">
        <v>493</v>
      </c>
      <c r="B53" s="1" t="s">
        <v>50</v>
      </c>
      <c r="C53" s="15" t="s">
        <v>492</v>
      </c>
      <c r="D53" s="1" t="s">
        <v>438</v>
      </c>
      <c r="E53" s="1" t="s">
        <v>416</v>
      </c>
      <c r="F53" s="12">
        <v>35</v>
      </c>
      <c r="G53" s="1" t="s">
        <v>49</v>
      </c>
      <c r="H53" s="3">
        <v>0.64436116148042299</v>
      </c>
      <c r="I53" s="3" t="b">
        <f>Table219[[#This Row],[MethyLYZR Probability]]&gt;0.6</f>
        <v>1</v>
      </c>
      <c r="J53" s="14" t="b">
        <v>0</v>
      </c>
      <c r="K53" s="14" t="b">
        <v>0</v>
      </c>
      <c r="L53" s="14" t="b">
        <v>0</v>
      </c>
      <c r="M53" s="14" t="b">
        <v>0</v>
      </c>
      <c r="N53" s="14" t="s">
        <v>415</v>
      </c>
      <c r="O53" s="14" t="s">
        <v>415</v>
      </c>
      <c r="P53" s="14" t="s">
        <v>415</v>
      </c>
      <c r="Q53" s="14" t="s">
        <v>415</v>
      </c>
      <c r="R53" s="14" t="s">
        <v>415</v>
      </c>
      <c r="S53" s="14" t="s">
        <v>415</v>
      </c>
      <c r="T53" s="14" t="s">
        <v>415</v>
      </c>
    </row>
    <row r="54" spans="1:20" ht="34" x14ac:dyDescent="0.2">
      <c r="A54" s="1" t="s">
        <v>491</v>
      </c>
      <c r="B54" s="1" t="s">
        <v>169</v>
      </c>
      <c r="C54" s="15" t="s">
        <v>423</v>
      </c>
      <c r="D54" s="1" t="s">
        <v>419</v>
      </c>
      <c r="E54" s="1" t="s">
        <v>416</v>
      </c>
      <c r="F54" s="12">
        <v>58</v>
      </c>
      <c r="G54" s="1" t="s">
        <v>65</v>
      </c>
      <c r="H54" s="3">
        <v>0.816055016098168</v>
      </c>
      <c r="I54" s="3" t="b">
        <f>Table219[[#This Row],[MethyLYZR Probability]]&gt;0.6</f>
        <v>1</v>
      </c>
      <c r="J54" s="14" t="b">
        <v>1</v>
      </c>
      <c r="K54" s="14" t="b">
        <v>1</v>
      </c>
      <c r="L54" s="14" t="b">
        <v>1</v>
      </c>
      <c r="M54" s="14" t="b">
        <v>1</v>
      </c>
      <c r="N54" s="14" t="b">
        <v>1</v>
      </c>
      <c r="O54" s="14" t="b">
        <v>1</v>
      </c>
      <c r="P54" s="14" t="s">
        <v>415</v>
      </c>
      <c r="Q54" s="14" t="s">
        <v>415</v>
      </c>
      <c r="R54" s="14" t="s">
        <v>415</v>
      </c>
      <c r="S54" s="14" t="s">
        <v>415</v>
      </c>
      <c r="T54" s="14" t="s">
        <v>415</v>
      </c>
    </row>
    <row r="55" spans="1:20" ht="34" x14ac:dyDescent="0.2">
      <c r="A55" s="1" t="s">
        <v>490</v>
      </c>
      <c r="B55" s="1" t="s">
        <v>169</v>
      </c>
      <c r="C55" s="15" t="s">
        <v>423</v>
      </c>
      <c r="D55" s="1" t="s">
        <v>422</v>
      </c>
      <c r="E55" s="1" t="s">
        <v>416</v>
      </c>
      <c r="F55" s="12">
        <v>44</v>
      </c>
      <c r="G55" s="1" t="s">
        <v>61</v>
      </c>
      <c r="H55" s="3">
        <v>0.49436460404771498</v>
      </c>
      <c r="I55" s="3" t="b">
        <f>Table219[[#This Row],[MethyLYZR Probability]]&gt;0.6</f>
        <v>0</v>
      </c>
      <c r="J55" s="14" t="s">
        <v>301</v>
      </c>
      <c r="K55" s="14" t="s">
        <v>301</v>
      </c>
      <c r="L55" s="14" t="s">
        <v>301</v>
      </c>
      <c r="M55" s="14" t="s">
        <v>301</v>
      </c>
      <c r="N55" s="14" t="s">
        <v>301</v>
      </c>
      <c r="O55" s="14" t="s">
        <v>415</v>
      </c>
      <c r="P55" s="14" t="s">
        <v>415</v>
      </c>
      <c r="Q55" s="14" t="s">
        <v>415</v>
      </c>
      <c r="R55" s="14" t="s">
        <v>415</v>
      </c>
      <c r="S55" s="14" t="s">
        <v>415</v>
      </c>
      <c r="T55" s="14" t="s">
        <v>415</v>
      </c>
    </row>
    <row r="56" spans="1:20" ht="34" x14ac:dyDescent="0.2">
      <c r="A56" s="1" t="s">
        <v>489</v>
      </c>
      <c r="B56" s="1" t="s">
        <v>49</v>
      </c>
      <c r="C56" s="15" t="s">
        <v>475</v>
      </c>
      <c r="D56" s="1" t="s">
        <v>430</v>
      </c>
      <c r="E56" s="1" t="s">
        <v>416</v>
      </c>
      <c r="F56" s="12">
        <v>66</v>
      </c>
      <c r="G56" s="1" t="s">
        <v>49</v>
      </c>
      <c r="H56" s="3">
        <v>0.84230736835046505</v>
      </c>
      <c r="I56" s="3" t="b">
        <f>Table219[[#This Row],[MethyLYZR Probability]]&gt;0.6</f>
        <v>1</v>
      </c>
      <c r="J56" s="14" t="b">
        <v>1</v>
      </c>
      <c r="K56" s="14" t="b">
        <v>1</v>
      </c>
      <c r="L56" s="14" t="b">
        <v>1</v>
      </c>
      <c r="M56" s="14" t="b">
        <v>1</v>
      </c>
      <c r="N56" s="14" t="b">
        <v>1</v>
      </c>
      <c r="O56" s="14" t="b">
        <v>1</v>
      </c>
      <c r="P56" s="14" t="b">
        <v>1</v>
      </c>
      <c r="Q56" s="14" t="s">
        <v>415</v>
      </c>
      <c r="R56" s="14" t="s">
        <v>415</v>
      </c>
      <c r="S56" s="14" t="s">
        <v>415</v>
      </c>
      <c r="T56" s="14" t="s">
        <v>415</v>
      </c>
    </row>
    <row r="57" spans="1:20" ht="34" x14ac:dyDescent="0.2">
      <c r="A57" s="1" t="s">
        <v>488</v>
      </c>
      <c r="B57" s="1" t="s">
        <v>99</v>
      </c>
      <c r="C57" s="15" t="s">
        <v>425</v>
      </c>
      <c r="D57" s="1" t="s">
        <v>419</v>
      </c>
      <c r="E57" s="1" t="s">
        <v>416</v>
      </c>
      <c r="F57" s="12">
        <v>82</v>
      </c>
      <c r="G57" s="1" t="s">
        <v>99</v>
      </c>
      <c r="H57" s="3">
        <v>0.97751216723279999</v>
      </c>
      <c r="I57" s="3" t="b">
        <f>Table219[[#This Row],[MethyLYZR Probability]]&gt;0.6</f>
        <v>1</v>
      </c>
      <c r="J57" s="14" t="b">
        <v>1</v>
      </c>
      <c r="K57" s="14" t="b">
        <v>1</v>
      </c>
      <c r="L57" s="14" t="b">
        <v>1</v>
      </c>
      <c r="M57" s="14" t="b">
        <v>1</v>
      </c>
      <c r="N57" s="14" t="b">
        <v>1</v>
      </c>
      <c r="O57" s="14" t="b">
        <v>1</v>
      </c>
      <c r="P57" s="14" t="b">
        <v>1</v>
      </c>
      <c r="Q57" s="14" t="b">
        <v>1</v>
      </c>
      <c r="R57" s="14" t="b">
        <v>1</v>
      </c>
      <c r="S57" s="14" t="s">
        <v>415</v>
      </c>
      <c r="T57" s="14" t="s">
        <v>415</v>
      </c>
    </row>
    <row r="58" spans="1:20" ht="34" x14ac:dyDescent="0.2">
      <c r="A58" s="1" t="s">
        <v>487</v>
      </c>
      <c r="B58" s="1" t="s">
        <v>77</v>
      </c>
      <c r="C58" s="15" t="s">
        <v>441</v>
      </c>
      <c r="D58" s="1" t="s">
        <v>438</v>
      </c>
      <c r="E58" s="1" t="s">
        <v>416</v>
      </c>
      <c r="F58" s="12">
        <v>51</v>
      </c>
      <c r="G58" s="1" t="s">
        <v>77</v>
      </c>
      <c r="H58" s="3">
        <v>0.98522662638858605</v>
      </c>
      <c r="I58" s="3" t="b">
        <f>Table219[[#This Row],[MethyLYZR Probability]]&gt;0.6</f>
        <v>1</v>
      </c>
      <c r="J58" s="14" t="b">
        <v>1</v>
      </c>
      <c r="K58" s="14" t="b">
        <v>1</v>
      </c>
      <c r="L58" s="14" t="b">
        <v>1</v>
      </c>
      <c r="M58" s="14" t="b">
        <v>1</v>
      </c>
      <c r="N58" s="14" t="b">
        <v>1</v>
      </c>
      <c r="O58" s="14" t="b">
        <v>1</v>
      </c>
      <c r="P58" s="14" t="s">
        <v>415</v>
      </c>
      <c r="Q58" s="14" t="s">
        <v>415</v>
      </c>
      <c r="R58" s="14" t="s">
        <v>415</v>
      </c>
      <c r="S58" s="14" t="s">
        <v>415</v>
      </c>
      <c r="T58" s="14" t="s">
        <v>415</v>
      </c>
    </row>
    <row r="59" spans="1:20" ht="34" x14ac:dyDescent="0.2">
      <c r="A59" s="1" t="s">
        <v>486</v>
      </c>
      <c r="B59" s="1" t="s">
        <v>169</v>
      </c>
      <c r="C59" s="15" t="s">
        <v>485</v>
      </c>
      <c r="D59" s="1" t="s">
        <v>419</v>
      </c>
      <c r="E59" s="1" t="s">
        <v>416</v>
      </c>
      <c r="F59" s="12">
        <v>23</v>
      </c>
      <c r="G59" s="1" t="s">
        <v>64</v>
      </c>
      <c r="H59" s="3">
        <v>0.42301997010798997</v>
      </c>
      <c r="I59" s="3" t="b">
        <f>Table219[[#This Row],[MethyLYZR Probability]]&gt;0.6</f>
        <v>0</v>
      </c>
      <c r="J59" s="14" t="s">
        <v>301</v>
      </c>
      <c r="K59" s="14" t="s">
        <v>301</v>
      </c>
      <c r="L59" s="14" t="s">
        <v>301</v>
      </c>
      <c r="M59" s="14" t="s">
        <v>415</v>
      </c>
      <c r="N59" s="14" t="s">
        <v>415</v>
      </c>
      <c r="O59" s="14" t="s">
        <v>415</v>
      </c>
      <c r="P59" s="14" t="s">
        <v>415</v>
      </c>
      <c r="Q59" s="14" t="s">
        <v>415</v>
      </c>
      <c r="R59" s="14" t="s">
        <v>415</v>
      </c>
      <c r="S59" s="14" t="s">
        <v>415</v>
      </c>
      <c r="T59" s="14" t="s">
        <v>415</v>
      </c>
    </row>
    <row r="60" spans="1:20" ht="34" x14ac:dyDescent="0.2">
      <c r="A60" s="1" t="s">
        <v>484</v>
      </c>
      <c r="B60" s="1" t="s">
        <v>43</v>
      </c>
      <c r="C60" s="15" t="s">
        <v>483</v>
      </c>
      <c r="D60" s="1" t="s">
        <v>430</v>
      </c>
      <c r="E60" s="1" t="s">
        <v>416</v>
      </c>
      <c r="F60" s="12">
        <v>35</v>
      </c>
      <c r="G60" s="1" t="s">
        <v>43</v>
      </c>
      <c r="H60" s="3">
        <v>0.99993055331106795</v>
      </c>
      <c r="I60" s="3" t="b">
        <f>Table219[[#This Row],[MethyLYZR Probability]]&gt;0.6</f>
        <v>1</v>
      </c>
      <c r="J60" s="14" t="b">
        <v>1</v>
      </c>
      <c r="K60" s="14" t="b">
        <v>1</v>
      </c>
      <c r="L60" s="14" t="b">
        <v>1</v>
      </c>
      <c r="M60" s="14" t="b">
        <v>1</v>
      </c>
      <c r="N60" s="14" t="s">
        <v>415</v>
      </c>
      <c r="O60" s="14" t="s">
        <v>415</v>
      </c>
      <c r="P60" s="14" t="s">
        <v>415</v>
      </c>
      <c r="Q60" s="14" t="s">
        <v>415</v>
      </c>
      <c r="R60" s="14" t="s">
        <v>415</v>
      </c>
      <c r="S60" s="14" t="s">
        <v>415</v>
      </c>
      <c r="T60" s="14" t="s">
        <v>415</v>
      </c>
    </row>
    <row r="61" spans="1:20" ht="34" x14ac:dyDescent="0.2">
      <c r="A61" s="1" t="s">
        <v>482</v>
      </c>
      <c r="B61" s="1" t="s">
        <v>35</v>
      </c>
      <c r="C61" s="15" t="s">
        <v>427</v>
      </c>
      <c r="D61" s="1" t="s">
        <v>472</v>
      </c>
      <c r="E61" s="1" t="s">
        <v>416</v>
      </c>
      <c r="F61" s="12">
        <v>68</v>
      </c>
      <c r="G61" s="1" t="s">
        <v>35</v>
      </c>
      <c r="H61" s="3">
        <v>0.98212253428250695</v>
      </c>
      <c r="I61" s="3" t="b">
        <f>Table219[[#This Row],[MethyLYZR Probability]]&gt;0.6</f>
        <v>1</v>
      </c>
      <c r="J61" s="14" t="b">
        <v>1</v>
      </c>
      <c r="K61" s="14" t="b">
        <v>1</v>
      </c>
      <c r="L61" s="14" t="b">
        <v>1</v>
      </c>
      <c r="M61" s="14" t="b">
        <v>1</v>
      </c>
      <c r="N61" s="14" t="b">
        <v>1</v>
      </c>
      <c r="O61" s="14" t="b">
        <v>1</v>
      </c>
      <c r="P61" s="14" t="b">
        <v>1</v>
      </c>
      <c r="Q61" s="14" t="s">
        <v>415</v>
      </c>
      <c r="R61" s="14" t="s">
        <v>415</v>
      </c>
      <c r="S61" s="14" t="s">
        <v>415</v>
      </c>
      <c r="T61" s="14" t="s">
        <v>415</v>
      </c>
    </row>
    <row r="62" spans="1:20" ht="34" x14ac:dyDescent="0.2">
      <c r="A62" s="1" t="s">
        <v>481</v>
      </c>
      <c r="B62" s="1" t="s">
        <v>480</v>
      </c>
      <c r="C62" s="15" t="s">
        <v>479</v>
      </c>
      <c r="D62" s="1" t="s">
        <v>422</v>
      </c>
      <c r="E62" s="1" t="s">
        <v>416</v>
      </c>
      <c r="F62" s="12">
        <v>43</v>
      </c>
      <c r="G62" s="1" t="s">
        <v>49</v>
      </c>
      <c r="H62" s="3">
        <v>0.67196507865612398</v>
      </c>
      <c r="I62" s="3" t="b">
        <f>Table219[[#This Row],[MethyLYZR Probability]]&gt;0.6</f>
        <v>1</v>
      </c>
      <c r="J62" s="14" t="b">
        <v>1</v>
      </c>
      <c r="K62" s="14" t="b">
        <v>1</v>
      </c>
      <c r="L62" s="14" t="b">
        <v>1</v>
      </c>
      <c r="M62" s="14" t="b">
        <v>1</v>
      </c>
      <c r="N62" s="14" t="b">
        <v>1</v>
      </c>
      <c r="O62" s="14" t="s">
        <v>415</v>
      </c>
      <c r="P62" s="14" t="s">
        <v>415</v>
      </c>
      <c r="Q62" s="14" t="s">
        <v>415</v>
      </c>
      <c r="R62" s="14" t="s">
        <v>415</v>
      </c>
      <c r="S62" s="14" t="s">
        <v>415</v>
      </c>
      <c r="T62" s="14" t="s">
        <v>415</v>
      </c>
    </row>
    <row r="63" spans="1:20" ht="34" x14ac:dyDescent="0.2">
      <c r="A63" s="1" t="s">
        <v>478</v>
      </c>
      <c r="B63" s="1" t="s">
        <v>70</v>
      </c>
      <c r="C63" s="15" t="s">
        <v>477</v>
      </c>
      <c r="D63" s="1" t="s">
        <v>419</v>
      </c>
      <c r="E63" s="1" t="s">
        <v>416</v>
      </c>
      <c r="F63" s="12">
        <v>67</v>
      </c>
      <c r="G63" s="1" t="s">
        <v>70</v>
      </c>
      <c r="H63" s="3">
        <v>0.86275938878026104</v>
      </c>
      <c r="I63" s="3" t="b">
        <f>Table219[[#This Row],[MethyLYZR Probability]]&gt;0.6</f>
        <v>1</v>
      </c>
      <c r="J63" s="14" t="b">
        <v>1</v>
      </c>
      <c r="K63" s="14" t="b">
        <v>1</v>
      </c>
      <c r="L63" s="14" t="b">
        <v>1</v>
      </c>
      <c r="M63" s="14" t="b">
        <v>1</v>
      </c>
      <c r="N63" s="14" t="b">
        <v>1</v>
      </c>
      <c r="O63" s="14" t="b">
        <v>1</v>
      </c>
      <c r="P63" s="14" t="b">
        <v>1</v>
      </c>
      <c r="Q63" s="14" t="s">
        <v>415</v>
      </c>
      <c r="R63" s="14" t="s">
        <v>415</v>
      </c>
      <c r="S63" s="14" t="s">
        <v>415</v>
      </c>
      <c r="T63" s="14" t="s">
        <v>415</v>
      </c>
    </row>
    <row r="64" spans="1:20" ht="34" x14ac:dyDescent="0.2">
      <c r="A64" s="1" t="s">
        <v>476</v>
      </c>
      <c r="B64" s="1" t="s">
        <v>49</v>
      </c>
      <c r="C64" s="15" t="s">
        <v>475</v>
      </c>
      <c r="D64" s="1" t="s">
        <v>430</v>
      </c>
      <c r="E64" s="1" t="s">
        <v>416</v>
      </c>
      <c r="F64" s="12">
        <v>5</v>
      </c>
      <c r="G64" s="1" t="s">
        <v>49</v>
      </c>
      <c r="H64" s="3">
        <v>0.83259959061711897</v>
      </c>
      <c r="I64" s="3" t="b">
        <f>Table219[[#This Row],[MethyLYZR Probability]]&gt;0.6</f>
        <v>1</v>
      </c>
      <c r="J64" s="14" t="b">
        <v>1</v>
      </c>
      <c r="K64" s="14" t="s">
        <v>415</v>
      </c>
      <c r="L64" s="14" t="s">
        <v>415</v>
      </c>
      <c r="M64" s="14" t="s">
        <v>415</v>
      </c>
      <c r="N64" s="14" t="s">
        <v>415</v>
      </c>
      <c r="O64" s="14" t="s">
        <v>415</v>
      </c>
      <c r="P64" s="14" t="s">
        <v>415</v>
      </c>
      <c r="Q64" s="14" t="s">
        <v>415</v>
      </c>
      <c r="R64" s="14" t="s">
        <v>415</v>
      </c>
      <c r="S64" s="14" t="s">
        <v>415</v>
      </c>
      <c r="T64" s="14" t="s">
        <v>415</v>
      </c>
    </row>
    <row r="65" spans="1:20" ht="34" x14ac:dyDescent="0.2">
      <c r="A65" s="1" t="s">
        <v>474</v>
      </c>
      <c r="B65" s="1" t="s">
        <v>99</v>
      </c>
      <c r="C65" s="15" t="s">
        <v>473</v>
      </c>
      <c r="D65" s="1" t="s">
        <v>472</v>
      </c>
      <c r="E65" s="1" t="s">
        <v>416</v>
      </c>
      <c r="F65" s="12">
        <v>43</v>
      </c>
      <c r="G65" s="1" t="s">
        <v>99</v>
      </c>
      <c r="H65" s="3">
        <v>0.88482532580164996</v>
      </c>
      <c r="I65" s="3" t="b">
        <f>Table219[[#This Row],[MethyLYZR Probability]]&gt;0.6</f>
        <v>1</v>
      </c>
      <c r="J65" s="14" t="b">
        <v>1</v>
      </c>
      <c r="K65" s="14" t="b">
        <v>1</v>
      </c>
      <c r="L65" s="14" t="b">
        <v>1</v>
      </c>
      <c r="M65" s="14" t="b">
        <v>1</v>
      </c>
      <c r="N65" s="14" t="b">
        <v>1</v>
      </c>
      <c r="O65" s="14" t="s">
        <v>415</v>
      </c>
      <c r="P65" s="14" t="s">
        <v>415</v>
      </c>
      <c r="Q65" s="14" t="s">
        <v>415</v>
      </c>
      <c r="R65" s="14" t="s">
        <v>415</v>
      </c>
      <c r="S65" s="14" t="s">
        <v>415</v>
      </c>
      <c r="T65" s="14" t="s">
        <v>415</v>
      </c>
    </row>
    <row r="66" spans="1:20" ht="34" x14ac:dyDescent="0.2">
      <c r="A66" s="1" t="s">
        <v>471</v>
      </c>
      <c r="B66" s="1" t="s">
        <v>99</v>
      </c>
      <c r="C66" s="15" t="s">
        <v>470</v>
      </c>
      <c r="D66" s="1" t="s">
        <v>438</v>
      </c>
      <c r="E66" s="1" t="s">
        <v>416</v>
      </c>
      <c r="F66" s="12">
        <v>65</v>
      </c>
      <c r="G66" s="1" t="s">
        <v>77</v>
      </c>
      <c r="H66" s="3">
        <v>0.99244297694974604</v>
      </c>
      <c r="I66" s="3" t="b">
        <f>Table219[[#This Row],[MethyLYZR Probability]]&gt;0.6</f>
        <v>1</v>
      </c>
      <c r="J66" s="14" t="b">
        <v>0</v>
      </c>
      <c r="K66" s="14" t="b">
        <v>0</v>
      </c>
      <c r="L66" s="14" t="b">
        <v>0</v>
      </c>
      <c r="M66" s="14" t="b">
        <v>0</v>
      </c>
      <c r="N66" s="14" t="b">
        <v>0</v>
      </c>
      <c r="O66" s="14" t="b">
        <v>0</v>
      </c>
      <c r="P66" s="14" t="b">
        <v>0</v>
      </c>
      <c r="Q66" s="14" t="s">
        <v>415</v>
      </c>
      <c r="R66" s="14" t="s">
        <v>415</v>
      </c>
      <c r="S66" s="14" t="s">
        <v>415</v>
      </c>
      <c r="T66" s="14" t="s">
        <v>415</v>
      </c>
    </row>
    <row r="67" spans="1:20" ht="34" x14ac:dyDescent="0.2">
      <c r="A67" s="1" t="s">
        <v>469</v>
      </c>
      <c r="B67" s="1" t="s">
        <v>41</v>
      </c>
      <c r="C67" s="15" t="s">
        <v>468</v>
      </c>
      <c r="D67" s="1" t="s">
        <v>430</v>
      </c>
      <c r="E67" s="1" t="s">
        <v>416</v>
      </c>
      <c r="F67" s="12">
        <v>36</v>
      </c>
      <c r="G67" s="1" t="s">
        <v>45</v>
      </c>
      <c r="H67" s="3">
        <v>0.952492552018391</v>
      </c>
      <c r="I67" s="3" t="b">
        <f>Table219[[#This Row],[MethyLYZR Probability]]&gt;0.6</f>
        <v>1</v>
      </c>
      <c r="J67" s="14" t="b">
        <v>0</v>
      </c>
      <c r="K67" s="14" t="b">
        <v>0</v>
      </c>
      <c r="L67" s="14" t="b">
        <v>0</v>
      </c>
      <c r="M67" s="14" t="b">
        <v>0</v>
      </c>
      <c r="N67" s="14" t="s">
        <v>415</v>
      </c>
      <c r="O67" s="14" t="s">
        <v>415</v>
      </c>
      <c r="P67" s="14" t="s">
        <v>415</v>
      </c>
      <c r="Q67" s="14" t="s">
        <v>415</v>
      </c>
      <c r="R67" s="14" t="s">
        <v>415</v>
      </c>
      <c r="S67" s="14" t="s">
        <v>415</v>
      </c>
      <c r="T67" s="14" t="s">
        <v>415</v>
      </c>
    </row>
    <row r="68" spans="1:20" ht="34" x14ac:dyDescent="0.2">
      <c r="A68" s="1" t="s">
        <v>467</v>
      </c>
      <c r="B68" s="1" t="s">
        <v>98</v>
      </c>
      <c r="C68" s="15" t="s">
        <v>425</v>
      </c>
      <c r="D68" s="1" t="s">
        <v>419</v>
      </c>
      <c r="E68" s="1" t="s">
        <v>416</v>
      </c>
      <c r="F68" s="12">
        <v>100</v>
      </c>
      <c r="G68" s="1" t="s">
        <v>98</v>
      </c>
      <c r="H68" s="3">
        <v>0.99556487346227995</v>
      </c>
      <c r="I68" s="3" t="b">
        <f>Table219[[#This Row],[MethyLYZR Probability]]&gt;0.6</f>
        <v>1</v>
      </c>
      <c r="J68" s="14" t="b">
        <v>1</v>
      </c>
      <c r="K68" s="14" t="b">
        <v>1</v>
      </c>
      <c r="L68" s="14" t="b">
        <v>1</v>
      </c>
      <c r="M68" s="14" t="b">
        <v>1</v>
      </c>
      <c r="N68" s="14" t="b">
        <v>1</v>
      </c>
      <c r="O68" s="14" t="b">
        <v>1</v>
      </c>
      <c r="P68" s="14" t="b">
        <v>1</v>
      </c>
      <c r="Q68" s="14" t="b">
        <v>1</v>
      </c>
      <c r="R68" s="14" t="b">
        <v>1</v>
      </c>
      <c r="S68" s="14" t="b">
        <v>1</v>
      </c>
      <c r="T68" s="14" t="s">
        <v>415</v>
      </c>
    </row>
    <row r="69" spans="1:20" ht="34" x14ac:dyDescent="0.2">
      <c r="A69" s="1" t="s">
        <v>466</v>
      </c>
      <c r="B69" s="1" t="s">
        <v>64</v>
      </c>
      <c r="C69" s="15" t="s">
        <v>423</v>
      </c>
      <c r="D69" s="1" t="s">
        <v>422</v>
      </c>
      <c r="E69" s="1" t="s">
        <v>416</v>
      </c>
      <c r="F69" s="12">
        <v>15</v>
      </c>
      <c r="G69" s="1" t="s">
        <v>49</v>
      </c>
      <c r="H69" s="3">
        <v>0.33282805368750501</v>
      </c>
      <c r="I69" s="3" t="b">
        <f>Table219[[#This Row],[MethyLYZR Probability]]&gt;0.6</f>
        <v>0</v>
      </c>
      <c r="J69" s="14" t="s">
        <v>301</v>
      </c>
      <c r="K69" s="14" t="s">
        <v>301</v>
      </c>
      <c r="L69" s="14" t="s">
        <v>415</v>
      </c>
      <c r="M69" s="14" t="s">
        <v>415</v>
      </c>
      <c r="N69" s="14" t="s">
        <v>415</v>
      </c>
      <c r="O69" s="14" t="s">
        <v>415</v>
      </c>
      <c r="P69" s="14" t="s">
        <v>415</v>
      </c>
      <c r="Q69" s="14" t="s">
        <v>415</v>
      </c>
      <c r="R69" s="14" t="s">
        <v>415</v>
      </c>
      <c r="S69" s="14" t="s">
        <v>415</v>
      </c>
      <c r="T69" s="14" t="s">
        <v>415</v>
      </c>
    </row>
    <row r="70" spans="1:20" ht="34" x14ac:dyDescent="0.2">
      <c r="A70" s="1" t="s">
        <v>465</v>
      </c>
      <c r="B70" s="1" t="s">
        <v>35</v>
      </c>
      <c r="C70" s="15" t="s">
        <v>427</v>
      </c>
      <c r="D70" s="1" t="s">
        <v>419</v>
      </c>
      <c r="E70" s="1" t="s">
        <v>416</v>
      </c>
      <c r="F70" s="12">
        <v>38</v>
      </c>
      <c r="G70" s="1" t="s">
        <v>47</v>
      </c>
      <c r="H70" s="3">
        <v>0.48218952183450198</v>
      </c>
      <c r="I70" s="3" t="b">
        <f>Table219[[#This Row],[MethyLYZR Probability]]&gt;0.6</f>
        <v>0</v>
      </c>
      <c r="J70" s="14" t="s">
        <v>301</v>
      </c>
      <c r="K70" s="14" t="s">
        <v>301</v>
      </c>
      <c r="L70" s="14" t="s">
        <v>301</v>
      </c>
      <c r="M70" s="14" t="s">
        <v>301</v>
      </c>
      <c r="N70" s="14" t="s">
        <v>415</v>
      </c>
      <c r="O70" s="14" t="s">
        <v>415</v>
      </c>
      <c r="P70" s="14" t="s">
        <v>415</v>
      </c>
      <c r="Q70" s="14" t="s">
        <v>415</v>
      </c>
      <c r="R70" s="14" t="s">
        <v>415</v>
      </c>
      <c r="S70" s="14" t="s">
        <v>415</v>
      </c>
      <c r="T70" s="14" t="s">
        <v>415</v>
      </c>
    </row>
    <row r="71" spans="1:20" ht="34" x14ac:dyDescent="0.2">
      <c r="A71" s="1" t="s">
        <v>464</v>
      </c>
      <c r="B71" s="1" t="s">
        <v>35</v>
      </c>
      <c r="C71" s="15" t="s">
        <v>420</v>
      </c>
      <c r="D71" s="1" t="s">
        <v>419</v>
      </c>
      <c r="E71" s="1" t="s">
        <v>416</v>
      </c>
      <c r="F71" s="12">
        <v>66</v>
      </c>
      <c r="G71" s="1" t="s">
        <v>48</v>
      </c>
      <c r="H71" s="3">
        <v>0.286712346609172</v>
      </c>
      <c r="I71" s="3" t="b">
        <f>Table219[[#This Row],[MethyLYZR Probability]]&gt;0.6</f>
        <v>0</v>
      </c>
      <c r="J71" s="14" t="s">
        <v>301</v>
      </c>
      <c r="K71" s="14" t="s">
        <v>301</v>
      </c>
      <c r="L71" s="14" t="s">
        <v>301</v>
      </c>
      <c r="M71" s="14" t="s">
        <v>301</v>
      </c>
      <c r="N71" s="14" t="s">
        <v>301</v>
      </c>
      <c r="O71" s="14" t="s">
        <v>301</v>
      </c>
      <c r="P71" s="14" t="s">
        <v>301</v>
      </c>
      <c r="Q71" s="14" t="s">
        <v>415</v>
      </c>
      <c r="R71" s="14" t="s">
        <v>415</v>
      </c>
      <c r="S71" s="14" t="s">
        <v>415</v>
      </c>
      <c r="T71" s="14" t="s">
        <v>415</v>
      </c>
    </row>
    <row r="72" spans="1:20" ht="34" x14ac:dyDescent="0.2">
      <c r="A72" s="1" t="s">
        <v>463</v>
      </c>
      <c r="B72" s="1" t="s">
        <v>169</v>
      </c>
      <c r="C72" s="15" t="s">
        <v>423</v>
      </c>
      <c r="D72" s="1" t="s">
        <v>419</v>
      </c>
      <c r="E72" s="1" t="s">
        <v>416</v>
      </c>
      <c r="F72" s="12">
        <v>13</v>
      </c>
      <c r="G72" s="1" t="s">
        <v>49</v>
      </c>
      <c r="H72" s="3">
        <v>0.65692430099251897</v>
      </c>
      <c r="I72" s="3" t="b">
        <f>Table219[[#This Row],[MethyLYZR Probability]]&gt;0.6</f>
        <v>1</v>
      </c>
      <c r="J72" s="14" t="b">
        <v>0</v>
      </c>
      <c r="K72" s="14" t="b">
        <v>0</v>
      </c>
      <c r="L72" s="14" t="s">
        <v>415</v>
      </c>
      <c r="M72" s="14" t="s">
        <v>415</v>
      </c>
      <c r="N72" s="14" t="s">
        <v>415</v>
      </c>
      <c r="O72" s="14" t="s">
        <v>415</v>
      </c>
      <c r="P72" s="14" t="s">
        <v>415</v>
      </c>
      <c r="Q72" s="14" t="s">
        <v>415</v>
      </c>
      <c r="R72" s="14" t="s">
        <v>415</v>
      </c>
      <c r="S72" s="14" t="s">
        <v>415</v>
      </c>
      <c r="T72" s="14" t="s">
        <v>415</v>
      </c>
    </row>
    <row r="73" spans="1:20" ht="34" x14ac:dyDescent="0.2">
      <c r="A73" s="1" t="s">
        <v>462</v>
      </c>
      <c r="B73" s="1" t="s">
        <v>169</v>
      </c>
      <c r="C73" s="15" t="s">
        <v>461</v>
      </c>
      <c r="D73" s="1" t="s">
        <v>419</v>
      </c>
      <c r="E73" s="1" t="s">
        <v>416</v>
      </c>
      <c r="F73" s="12">
        <v>6</v>
      </c>
      <c r="G73" s="1" t="s">
        <v>49</v>
      </c>
      <c r="H73" s="3">
        <v>0.86694505615855</v>
      </c>
      <c r="I73" s="3" t="b">
        <f>Table219[[#This Row],[MethyLYZR Probability]]&gt;0.6</f>
        <v>1</v>
      </c>
      <c r="J73" s="14" t="b">
        <v>0</v>
      </c>
      <c r="K73" s="14" t="s">
        <v>415</v>
      </c>
      <c r="L73" s="14" t="s">
        <v>415</v>
      </c>
      <c r="M73" s="14" t="s">
        <v>415</v>
      </c>
      <c r="N73" s="14" t="s">
        <v>415</v>
      </c>
      <c r="O73" s="14" t="s">
        <v>415</v>
      </c>
      <c r="P73" s="14" t="s">
        <v>415</v>
      </c>
      <c r="Q73" s="14" t="s">
        <v>415</v>
      </c>
      <c r="R73" s="14" t="s">
        <v>415</v>
      </c>
      <c r="S73" s="14" t="s">
        <v>415</v>
      </c>
      <c r="T73" s="14" t="s">
        <v>415</v>
      </c>
    </row>
    <row r="74" spans="1:20" ht="34" x14ac:dyDescent="0.2">
      <c r="A74" s="1" t="s">
        <v>460</v>
      </c>
      <c r="B74" s="1" t="s">
        <v>36</v>
      </c>
      <c r="C74" s="15" t="s">
        <v>459</v>
      </c>
      <c r="D74" s="1" t="s">
        <v>430</v>
      </c>
      <c r="E74" s="1" t="s">
        <v>416</v>
      </c>
      <c r="F74" s="12">
        <v>35</v>
      </c>
      <c r="G74" s="1" t="s">
        <v>36</v>
      </c>
      <c r="H74" s="3">
        <v>0.92771363227733805</v>
      </c>
      <c r="I74" s="3" t="b">
        <f>Table219[[#This Row],[MethyLYZR Probability]]&gt;0.6</f>
        <v>1</v>
      </c>
      <c r="J74" s="14" t="b">
        <v>1</v>
      </c>
      <c r="K74" s="14" t="b">
        <v>1</v>
      </c>
      <c r="L74" s="14" t="b">
        <v>1</v>
      </c>
      <c r="M74" s="14" t="b">
        <v>1</v>
      </c>
      <c r="N74" s="14" t="s">
        <v>415</v>
      </c>
      <c r="O74" s="14" t="s">
        <v>415</v>
      </c>
      <c r="P74" s="14" t="s">
        <v>415</v>
      </c>
      <c r="Q74" s="14" t="s">
        <v>415</v>
      </c>
      <c r="R74" s="14" t="s">
        <v>415</v>
      </c>
      <c r="S74" s="14" t="s">
        <v>415</v>
      </c>
      <c r="T74" s="14" t="s">
        <v>415</v>
      </c>
    </row>
    <row r="75" spans="1:20" ht="34" x14ac:dyDescent="0.2">
      <c r="A75" s="1" t="s">
        <v>458</v>
      </c>
      <c r="B75" s="1" t="s">
        <v>35</v>
      </c>
      <c r="C75" s="15" t="s">
        <v>427</v>
      </c>
      <c r="D75" s="1" t="s">
        <v>419</v>
      </c>
      <c r="E75" s="1" t="s">
        <v>416</v>
      </c>
      <c r="F75" s="12">
        <v>50</v>
      </c>
      <c r="G75" s="1" t="s">
        <v>49</v>
      </c>
      <c r="H75" s="3">
        <v>0.29238942732760298</v>
      </c>
      <c r="I75" s="3" t="b">
        <f>Table219[[#This Row],[MethyLYZR Probability]]&gt;0.6</f>
        <v>0</v>
      </c>
      <c r="J75" s="14" t="s">
        <v>301</v>
      </c>
      <c r="K75" s="14" t="s">
        <v>301</v>
      </c>
      <c r="L75" s="14" t="s">
        <v>301</v>
      </c>
      <c r="M75" s="14" t="s">
        <v>301</v>
      </c>
      <c r="N75" s="14" t="s">
        <v>301</v>
      </c>
      <c r="O75" s="14" t="s">
        <v>415</v>
      </c>
      <c r="P75" s="14" t="s">
        <v>415</v>
      </c>
      <c r="Q75" s="14" t="s">
        <v>415</v>
      </c>
      <c r="R75" s="14" t="s">
        <v>415</v>
      </c>
      <c r="S75" s="14" t="s">
        <v>415</v>
      </c>
      <c r="T75" s="14" t="s">
        <v>415</v>
      </c>
    </row>
    <row r="76" spans="1:20" ht="34" x14ac:dyDescent="0.2">
      <c r="A76" s="1" t="s">
        <v>457</v>
      </c>
      <c r="B76" s="1" t="s">
        <v>169</v>
      </c>
      <c r="C76" s="15" t="s">
        <v>423</v>
      </c>
      <c r="D76" s="1" t="s">
        <v>419</v>
      </c>
      <c r="E76" s="1" t="s">
        <v>416</v>
      </c>
      <c r="F76" s="12">
        <v>35</v>
      </c>
      <c r="G76" s="1" t="s">
        <v>64</v>
      </c>
      <c r="H76" s="3">
        <v>0.86146061385780304</v>
      </c>
      <c r="I76" s="3" t="b">
        <f>Table219[[#This Row],[MethyLYZR Probability]]&gt;0.6</f>
        <v>1</v>
      </c>
      <c r="J76" s="14" t="b">
        <v>1</v>
      </c>
      <c r="K76" s="14" t="b">
        <v>1</v>
      </c>
      <c r="L76" s="14" t="b">
        <v>1</v>
      </c>
      <c r="M76" s="14" t="b">
        <v>1</v>
      </c>
      <c r="N76" s="14" t="s">
        <v>415</v>
      </c>
      <c r="O76" s="14" t="s">
        <v>415</v>
      </c>
      <c r="P76" s="14" t="s">
        <v>415</v>
      </c>
      <c r="Q76" s="14" t="s">
        <v>415</v>
      </c>
      <c r="R76" s="14" t="s">
        <v>415</v>
      </c>
      <c r="S76" s="14" t="s">
        <v>415</v>
      </c>
      <c r="T76" s="14" t="s">
        <v>415</v>
      </c>
    </row>
    <row r="77" spans="1:20" ht="34" x14ac:dyDescent="0.2">
      <c r="A77" s="1" t="s">
        <v>456</v>
      </c>
      <c r="B77" s="1" t="s">
        <v>36</v>
      </c>
      <c r="C77" s="15" t="s">
        <v>455</v>
      </c>
      <c r="D77" s="1" t="s">
        <v>417</v>
      </c>
      <c r="E77" s="1" t="s">
        <v>416</v>
      </c>
      <c r="F77" s="12">
        <v>15</v>
      </c>
      <c r="G77" s="1" t="s">
        <v>12</v>
      </c>
      <c r="H77" s="3">
        <v>0.98773675860501198</v>
      </c>
      <c r="I77" s="3" t="b">
        <f>Table219[[#This Row],[MethyLYZR Probability]]&gt;0.6</f>
        <v>1</v>
      </c>
      <c r="J77" s="14" t="b">
        <v>0</v>
      </c>
      <c r="K77" s="14" t="b">
        <v>0</v>
      </c>
      <c r="L77" s="14" t="s">
        <v>415</v>
      </c>
      <c r="M77" s="14" t="s">
        <v>415</v>
      </c>
      <c r="N77" s="14" t="s">
        <v>415</v>
      </c>
      <c r="O77" s="14" t="s">
        <v>415</v>
      </c>
      <c r="P77" s="14" t="s">
        <v>415</v>
      </c>
      <c r="Q77" s="14" t="s">
        <v>415</v>
      </c>
      <c r="R77" s="14" t="s">
        <v>415</v>
      </c>
      <c r="S77" s="14" t="s">
        <v>415</v>
      </c>
      <c r="T77" s="14" t="s">
        <v>415</v>
      </c>
    </row>
    <row r="78" spans="1:20" ht="34" x14ac:dyDescent="0.2">
      <c r="A78" s="1" t="s">
        <v>454</v>
      </c>
      <c r="B78" s="1" t="s">
        <v>42</v>
      </c>
      <c r="C78" s="15" t="s">
        <v>453</v>
      </c>
      <c r="D78" s="1" t="s">
        <v>430</v>
      </c>
      <c r="E78" s="1" t="s">
        <v>416</v>
      </c>
      <c r="F78" s="12">
        <v>44</v>
      </c>
      <c r="G78" s="1" t="s">
        <v>42</v>
      </c>
      <c r="H78" s="3">
        <v>0.99999999998232203</v>
      </c>
      <c r="I78" s="3" t="b">
        <f>Table219[[#This Row],[MethyLYZR Probability]]&gt;0.6</f>
        <v>1</v>
      </c>
      <c r="J78" s="14" t="b">
        <v>1</v>
      </c>
      <c r="K78" s="14" t="b">
        <v>1</v>
      </c>
      <c r="L78" s="14" t="b">
        <v>1</v>
      </c>
      <c r="M78" s="14" t="b">
        <v>1</v>
      </c>
      <c r="N78" s="14" t="b">
        <v>1</v>
      </c>
      <c r="O78" s="14" t="s">
        <v>415</v>
      </c>
      <c r="P78" s="14" t="s">
        <v>415</v>
      </c>
      <c r="Q78" s="14" t="s">
        <v>415</v>
      </c>
      <c r="R78" s="14" t="s">
        <v>415</v>
      </c>
      <c r="S78" s="14" t="s">
        <v>415</v>
      </c>
      <c r="T78" s="14" t="s">
        <v>415</v>
      </c>
    </row>
    <row r="79" spans="1:20" ht="34" x14ac:dyDescent="0.2">
      <c r="A79" s="1" t="s">
        <v>452</v>
      </c>
      <c r="B79" s="1" t="s">
        <v>39</v>
      </c>
      <c r="C79" s="15" t="s">
        <v>451</v>
      </c>
      <c r="D79" s="1" t="s">
        <v>430</v>
      </c>
      <c r="E79" s="1" t="s">
        <v>416</v>
      </c>
      <c r="F79" s="12">
        <v>65</v>
      </c>
      <c r="G79" s="1" t="s">
        <v>39</v>
      </c>
      <c r="H79" s="3">
        <v>0.99999998278767099</v>
      </c>
      <c r="I79" s="3" t="b">
        <f>Table219[[#This Row],[MethyLYZR Probability]]&gt;0.6</f>
        <v>1</v>
      </c>
      <c r="J79" s="14" t="b">
        <v>1</v>
      </c>
      <c r="K79" s="14" t="b">
        <v>1</v>
      </c>
      <c r="L79" s="14" t="b">
        <v>1</v>
      </c>
      <c r="M79" s="14" t="b">
        <v>1</v>
      </c>
      <c r="N79" s="14" t="b">
        <v>1</v>
      </c>
      <c r="O79" s="14" t="b">
        <v>1</v>
      </c>
      <c r="P79" s="14" t="b">
        <v>1</v>
      </c>
      <c r="Q79" s="14" t="s">
        <v>415</v>
      </c>
      <c r="R79" s="14" t="s">
        <v>415</v>
      </c>
      <c r="S79" s="14" t="s">
        <v>415</v>
      </c>
      <c r="T79" s="14" t="s">
        <v>415</v>
      </c>
    </row>
    <row r="80" spans="1:20" ht="34" x14ac:dyDescent="0.2">
      <c r="A80" s="1" t="s">
        <v>450</v>
      </c>
      <c r="B80" s="1" t="s">
        <v>35</v>
      </c>
      <c r="C80" s="15" t="s">
        <v>427</v>
      </c>
      <c r="D80" s="1" t="s">
        <v>422</v>
      </c>
      <c r="E80" s="1" t="s">
        <v>416</v>
      </c>
      <c r="F80" s="12">
        <v>80</v>
      </c>
      <c r="G80" s="1" t="s">
        <v>35</v>
      </c>
      <c r="H80" s="3">
        <v>0.96970533565022299</v>
      </c>
      <c r="I80" s="3" t="b">
        <f>Table219[[#This Row],[MethyLYZR Probability]]&gt;0.6</f>
        <v>1</v>
      </c>
      <c r="J80" s="14" t="b">
        <v>1</v>
      </c>
      <c r="K80" s="14" t="b">
        <v>1</v>
      </c>
      <c r="L80" s="14" t="b">
        <v>1</v>
      </c>
      <c r="M80" s="14" t="b">
        <v>1</v>
      </c>
      <c r="N80" s="14" t="b">
        <v>1</v>
      </c>
      <c r="O80" s="14" t="b">
        <v>1</v>
      </c>
      <c r="P80" s="14" t="b">
        <v>1</v>
      </c>
      <c r="Q80" s="14" t="b">
        <v>1</v>
      </c>
      <c r="R80" s="14" t="s">
        <v>415</v>
      </c>
      <c r="S80" s="14" t="s">
        <v>415</v>
      </c>
      <c r="T80" s="14" t="s">
        <v>415</v>
      </c>
    </row>
    <row r="81" spans="1:20" ht="34" x14ac:dyDescent="0.2">
      <c r="A81" s="1" t="s">
        <v>449</v>
      </c>
      <c r="B81" s="1" t="s">
        <v>169</v>
      </c>
      <c r="C81" s="15" t="s">
        <v>448</v>
      </c>
      <c r="D81" s="1" t="s">
        <v>419</v>
      </c>
      <c r="E81" s="1" t="s">
        <v>416</v>
      </c>
      <c r="F81" s="12">
        <v>35</v>
      </c>
      <c r="G81" s="1" t="s">
        <v>46</v>
      </c>
      <c r="H81" s="3">
        <v>0.45096268366380299</v>
      </c>
      <c r="I81" s="3" t="b">
        <f>Table219[[#This Row],[MethyLYZR Probability]]&gt;0.6</f>
        <v>0</v>
      </c>
      <c r="J81" s="14" t="s">
        <v>301</v>
      </c>
      <c r="K81" s="14" t="s">
        <v>301</v>
      </c>
      <c r="L81" s="14" t="s">
        <v>301</v>
      </c>
      <c r="M81" s="14" t="s">
        <v>301</v>
      </c>
      <c r="N81" s="14" t="s">
        <v>415</v>
      </c>
      <c r="O81" s="14" t="s">
        <v>415</v>
      </c>
      <c r="P81" s="14" t="s">
        <v>415</v>
      </c>
      <c r="Q81" s="14" t="s">
        <v>415</v>
      </c>
      <c r="R81" s="14" t="s">
        <v>415</v>
      </c>
      <c r="S81" s="14" t="s">
        <v>415</v>
      </c>
      <c r="T81" s="14" t="s">
        <v>415</v>
      </c>
    </row>
    <row r="82" spans="1:20" ht="34" x14ac:dyDescent="0.2">
      <c r="A82" s="1" t="s">
        <v>447</v>
      </c>
      <c r="B82" s="1" t="s">
        <v>19</v>
      </c>
      <c r="C82" s="15" t="s">
        <v>446</v>
      </c>
      <c r="D82" s="1" t="s">
        <v>445</v>
      </c>
      <c r="E82" s="1" t="s">
        <v>416</v>
      </c>
      <c r="F82" s="12">
        <v>79</v>
      </c>
      <c r="G82" s="1" t="s">
        <v>79</v>
      </c>
      <c r="H82" s="3">
        <v>0.34437660198652698</v>
      </c>
      <c r="I82" s="3" t="b">
        <f>Table219[[#This Row],[MethyLYZR Probability]]&gt;0.6</f>
        <v>0</v>
      </c>
      <c r="J82" s="14" t="s">
        <v>301</v>
      </c>
      <c r="K82" s="14" t="s">
        <v>301</v>
      </c>
      <c r="L82" s="14" t="s">
        <v>301</v>
      </c>
      <c r="M82" s="14" t="s">
        <v>301</v>
      </c>
      <c r="N82" s="14" t="s">
        <v>301</v>
      </c>
      <c r="O82" s="14" t="s">
        <v>301</v>
      </c>
      <c r="P82" s="14" t="s">
        <v>301</v>
      </c>
      <c r="Q82" s="14" t="s">
        <v>301</v>
      </c>
      <c r="R82" s="14" t="s">
        <v>415</v>
      </c>
      <c r="S82" s="14" t="s">
        <v>415</v>
      </c>
      <c r="T82" s="14" t="s">
        <v>415</v>
      </c>
    </row>
    <row r="83" spans="1:20" ht="34" x14ac:dyDescent="0.2">
      <c r="A83" s="1" t="s">
        <v>444</v>
      </c>
      <c r="B83" s="1" t="s">
        <v>42</v>
      </c>
      <c r="C83" s="15" t="s">
        <v>443</v>
      </c>
      <c r="D83" s="1" t="s">
        <v>430</v>
      </c>
      <c r="E83" s="1" t="s">
        <v>416</v>
      </c>
      <c r="F83" s="12">
        <v>39</v>
      </c>
      <c r="G83" s="1" t="s">
        <v>42</v>
      </c>
      <c r="H83" s="3">
        <v>0.99999999092545999</v>
      </c>
      <c r="I83" s="3" t="b">
        <f>Table219[[#This Row],[MethyLYZR Probability]]&gt;0.6</f>
        <v>1</v>
      </c>
      <c r="J83" s="14" t="b">
        <v>1</v>
      </c>
      <c r="K83" s="14" t="b">
        <v>1</v>
      </c>
      <c r="L83" s="14" t="b">
        <v>1</v>
      </c>
      <c r="M83" s="14" t="b">
        <v>1</v>
      </c>
      <c r="N83" s="14" t="s">
        <v>415</v>
      </c>
      <c r="O83" s="14" t="s">
        <v>415</v>
      </c>
      <c r="P83" s="14" t="s">
        <v>415</v>
      </c>
      <c r="Q83" s="14" t="s">
        <v>415</v>
      </c>
      <c r="R83" s="14" t="s">
        <v>415</v>
      </c>
      <c r="S83" s="14" t="s">
        <v>415</v>
      </c>
      <c r="T83" s="14" t="s">
        <v>415</v>
      </c>
    </row>
    <row r="84" spans="1:20" ht="34" x14ac:dyDescent="0.2">
      <c r="A84" s="1" t="s">
        <v>442</v>
      </c>
      <c r="B84" s="1" t="s">
        <v>77</v>
      </c>
      <c r="C84" s="15" t="s">
        <v>441</v>
      </c>
      <c r="D84" s="1" t="s">
        <v>430</v>
      </c>
      <c r="E84" s="1" t="s">
        <v>416</v>
      </c>
      <c r="F84" s="12">
        <v>61</v>
      </c>
      <c r="G84" s="1" t="s">
        <v>77</v>
      </c>
      <c r="H84" s="3">
        <v>0.99972140170662305</v>
      </c>
      <c r="I84" s="3" t="b">
        <f>Table219[[#This Row],[MethyLYZR Probability]]&gt;0.6</f>
        <v>1</v>
      </c>
      <c r="J84" s="14" t="b">
        <v>1</v>
      </c>
      <c r="K84" s="14" t="b">
        <v>1</v>
      </c>
      <c r="L84" s="14" t="b">
        <v>1</v>
      </c>
      <c r="M84" s="14" t="b">
        <v>1</v>
      </c>
      <c r="N84" s="14" t="b">
        <v>1</v>
      </c>
      <c r="O84" s="14" t="b">
        <v>1</v>
      </c>
      <c r="P84" s="14" t="b">
        <v>1</v>
      </c>
      <c r="Q84" s="14" t="s">
        <v>415</v>
      </c>
      <c r="R84" s="14" t="s">
        <v>415</v>
      </c>
      <c r="S84" s="14" t="s">
        <v>415</v>
      </c>
      <c r="T84" s="14" t="s">
        <v>415</v>
      </c>
    </row>
    <row r="85" spans="1:20" ht="34" x14ac:dyDescent="0.2">
      <c r="A85" s="1" t="s">
        <v>440</v>
      </c>
      <c r="B85" s="1" t="s">
        <v>99</v>
      </c>
      <c r="C85" s="15" t="s">
        <v>439</v>
      </c>
      <c r="D85" s="1" t="s">
        <v>438</v>
      </c>
      <c r="E85" s="1" t="s">
        <v>416</v>
      </c>
      <c r="F85" s="12">
        <v>55</v>
      </c>
      <c r="G85" s="1" t="s">
        <v>49</v>
      </c>
      <c r="H85" s="3">
        <v>0.61167316845091002</v>
      </c>
      <c r="I85" s="3" t="b">
        <f>Table219[[#This Row],[MethyLYZR Probability]]&gt;0.6</f>
        <v>1</v>
      </c>
      <c r="J85" s="14" t="b">
        <v>0</v>
      </c>
      <c r="K85" s="14" t="b">
        <v>0</v>
      </c>
      <c r="L85" s="14" t="b">
        <v>0</v>
      </c>
      <c r="M85" s="14" t="b">
        <v>0</v>
      </c>
      <c r="N85" s="14" t="b">
        <v>0</v>
      </c>
      <c r="O85" s="14" t="b">
        <v>0</v>
      </c>
      <c r="P85" s="14" t="s">
        <v>415</v>
      </c>
      <c r="Q85" s="14" t="s">
        <v>415</v>
      </c>
      <c r="R85" s="14" t="s">
        <v>415</v>
      </c>
      <c r="S85" s="14" t="s">
        <v>415</v>
      </c>
      <c r="T85" s="14" t="s">
        <v>415</v>
      </c>
    </row>
    <row r="86" spans="1:20" ht="34" x14ac:dyDescent="0.2">
      <c r="A86" s="1" t="s">
        <v>437</v>
      </c>
      <c r="B86" s="1" t="s">
        <v>99</v>
      </c>
      <c r="C86" s="15" t="s">
        <v>436</v>
      </c>
      <c r="D86" s="1" t="s">
        <v>419</v>
      </c>
      <c r="E86" s="1" t="s">
        <v>416</v>
      </c>
      <c r="F86" s="12">
        <v>46</v>
      </c>
      <c r="G86" s="1" t="s">
        <v>99</v>
      </c>
      <c r="H86" s="3">
        <v>0.88577572947658001</v>
      </c>
      <c r="I86" s="3" t="b">
        <f>Table219[[#This Row],[MethyLYZR Probability]]&gt;0.6</f>
        <v>1</v>
      </c>
      <c r="J86" s="14" t="b">
        <v>1</v>
      </c>
      <c r="K86" s="14" t="b">
        <v>1</v>
      </c>
      <c r="L86" s="14" t="b">
        <v>1</v>
      </c>
      <c r="M86" s="14" t="b">
        <v>1</v>
      </c>
      <c r="N86" s="14" t="b">
        <v>1</v>
      </c>
      <c r="O86" s="14" t="s">
        <v>415</v>
      </c>
      <c r="P86" s="14" t="s">
        <v>415</v>
      </c>
      <c r="Q86" s="14" t="s">
        <v>415</v>
      </c>
      <c r="R86" s="14" t="s">
        <v>415</v>
      </c>
      <c r="S86" s="14" t="s">
        <v>415</v>
      </c>
      <c r="T86" s="14" t="s">
        <v>415</v>
      </c>
    </row>
    <row r="87" spans="1:20" ht="34" x14ac:dyDescent="0.2">
      <c r="A87" s="1" t="s">
        <v>435</v>
      </c>
      <c r="B87" s="1" t="s">
        <v>95</v>
      </c>
      <c r="C87" s="15" t="s">
        <v>433</v>
      </c>
      <c r="D87" s="1" t="s">
        <v>430</v>
      </c>
      <c r="E87" s="1" t="s">
        <v>416</v>
      </c>
      <c r="F87" s="12">
        <v>43</v>
      </c>
      <c r="G87" s="1" t="s">
        <v>95</v>
      </c>
      <c r="H87" s="3">
        <v>0.99958998689425504</v>
      </c>
      <c r="I87" s="3" t="b">
        <f>Table219[[#This Row],[MethyLYZR Probability]]&gt;0.6</f>
        <v>1</v>
      </c>
      <c r="J87" s="14" t="b">
        <v>1</v>
      </c>
      <c r="K87" s="14" t="b">
        <v>1</v>
      </c>
      <c r="L87" s="14" t="b">
        <v>1</v>
      </c>
      <c r="M87" s="14" t="b">
        <v>1</v>
      </c>
      <c r="N87" s="14" t="b">
        <v>1</v>
      </c>
      <c r="O87" s="14" t="s">
        <v>415</v>
      </c>
      <c r="P87" s="14" t="s">
        <v>415</v>
      </c>
      <c r="Q87" s="14" t="s">
        <v>415</v>
      </c>
      <c r="R87" s="14" t="s">
        <v>415</v>
      </c>
      <c r="S87" s="14" t="s">
        <v>415</v>
      </c>
      <c r="T87" s="14" t="s">
        <v>415</v>
      </c>
    </row>
    <row r="88" spans="1:20" ht="34" x14ac:dyDescent="0.2">
      <c r="A88" s="1" t="s">
        <v>434</v>
      </c>
      <c r="B88" s="1" t="s">
        <v>95</v>
      </c>
      <c r="C88" s="15" t="s">
        <v>433</v>
      </c>
      <c r="D88" s="1" t="s">
        <v>430</v>
      </c>
      <c r="E88" s="1" t="s">
        <v>416</v>
      </c>
      <c r="F88" s="12">
        <v>100</v>
      </c>
      <c r="G88" s="1" t="s">
        <v>95</v>
      </c>
      <c r="H88" s="3">
        <v>0.99991547673127101</v>
      </c>
      <c r="I88" s="3" t="b">
        <f>Table219[[#This Row],[MethyLYZR Probability]]&gt;0.6</f>
        <v>1</v>
      </c>
      <c r="J88" s="14" t="b">
        <v>1</v>
      </c>
      <c r="K88" s="14" t="b">
        <v>1</v>
      </c>
      <c r="L88" s="14" t="b">
        <v>1</v>
      </c>
      <c r="M88" s="14" t="b">
        <v>1</v>
      </c>
      <c r="N88" s="14" t="b">
        <v>1</v>
      </c>
      <c r="O88" s="14" t="b">
        <v>1</v>
      </c>
      <c r="P88" s="14" t="b">
        <v>1</v>
      </c>
      <c r="Q88" s="14" t="b">
        <v>1</v>
      </c>
      <c r="R88" s="14" t="b">
        <v>1</v>
      </c>
      <c r="S88" s="14" t="b">
        <v>1</v>
      </c>
      <c r="T88" s="14" t="s">
        <v>415</v>
      </c>
    </row>
    <row r="89" spans="1:20" ht="34" x14ac:dyDescent="0.2">
      <c r="A89" s="1" t="s">
        <v>432</v>
      </c>
      <c r="B89" s="1" t="s">
        <v>39</v>
      </c>
      <c r="C89" s="15" t="s">
        <v>431</v>
      </c>
      <c r="D89" s="1" t="s">
        <v>430</v>
      </c>
      <c r="E89" s="1" t="s">
        <v>416</v>
      </c>
      <c r="F89" s="12">
        <v>96</v>
      </c>
      <c r="G89" s="1" t="s">
        <v>39</v>
      </c>
      <c r="H89" s="3">
        <v>0.99999999999988598</v>
      </c>
      <c r="I89" s="3" t="b">
        <f>Table219[[#This Row],[MethyLYZR Probability]]&gt;0.6</f>
        <v>1</v>
      </c>
      <c r="J89" s="14" t="b">
        <v>1</v>
      </c>
      <c r="K89" s="14" t="b">
        <v>1</v>
      </c>
      <c r="L89" s="14" t="b">
        <v>1</v>
      </c>
      <c r="M89" s="14" t="b">
        <v>1</v>
      </c>
      <c r="N89" s="14" t="b">
        <v>1</v>
      </c>
      <c r="O89" s="14" t="b">
        <v>1</v>
      </c>
      <c r="P89" s="14" t="b">
        <v>1</v>
      </c>
      <c r="Q89" s="14" t="b">
        <v>1</v>
      </c>
      <c r="R89" s="14" t="b">
        <v>1</v>
      </c>
      <c r="S89" s="14" t="b">
        <v>1</v>
      </c>
      <c r="T89" s="14" t="s">
        <v>415</v>
      </c>
    </row>
    <row r="90" spans="1:20" ht="34" x14ac:dyDescent="0.2">
      <c r="A90" s="1" t="s">
        <v>429</v>
      </c>
      <c r="B90" s="1" t="s">
        <v>169</v>
      </c>
      <c r="C90" s="15" t="s">
        <v>423</v>
      </c>
      <c r="D90" s="1" t="s">
        <v>422</v>
      </c>
      <c r="E90" s="1" t="s">
        <v>416</v>
      </c>
      <c r="F90" s="12">
        <v>54</v>
      </c>
      <c r="G90" s="1" t="s">
        <v>61</v>
      </c>
      <c r="H90" s="3">
        <v>0.92678285375951497</v>
      </c>
      <c r="I90" s="3" t="b">
        <f>Table219[[#This Row],[MethyLYZR Probability]]&gt;0.6</f>
        <v>1</v>
      </c>
      <c r="J90" s="14" t="b">
        <v>1</v>
      </c>
      <c r="K90" s="14" t="b">
        <v>1</v>
      </c>
      <c r="L90" s="14" t="b">
        <v>1</v>
      </c>
      <c r="M90" s="14" t="b">
        <v>1</v>
      </c>
      <c r="N90" s="14" t="b">
        <v>1</v>
      </c>
      <c r="O90" s="14" t="b">
        <v>1</v>
      </c>
      <c r="P90" s="14" t="s">
        <v>415</v>
      </c>
      <c r="Q90" s="14" t="s">
        <v>415</v>
      </c>
      <c r="R90" s="14" t="s">
        <v>415</v>
      </c>
      <c r="S90" s="14" t="s">
        <v>415</v>
      </c>
      <c r="T90" s="14" t="s">
        <v>415</v>
      </c>
    </row>
    <row r="91" spans="1:20" ht="34" x14ac:dyDescent="0.2">
      <c r="A91" s="1" t="s">
        <v>428</v>
      </c>
      <c r="B91" s="1" t="s">
        <v>35</v>
      </c>
      <c r="C91" s="15" t="s">
        <v>427</v>
      </c>
      <c r="D91" s="1" t="s">
        <v>419</v>
      </c>
      <c r="E91" s="1" t="s">
        <v>416</v>
      </c>
      <c r="F91" s="12">
        <v>50</v>
      </c>
      <c r="G91" s="1" t="s">
        <v>53</v>
      </c>
      <c r="H91" s="3">
        <v>0.75426167667072497</v>
      </c>
      <c r="I91" s="3" t="b">
        <f>Table219[[#This Row],[MethyLYZR Probability]]&gt;0.6</f>
        <v>1</v>
      </c>
      <c r="J91" s="14" t="b">
        <v>0</v>
      </c>
      <c r="K91" s="14" t="b">
        <v>0</v>
      </c>
      <c r="L91" s="14" t="b">
        <v>0</v>
      </c>
      <c r="M91" s="14" t="b">
        <v>0</v>
      </c>
      <c r="N91" s="14" t="b">
        <v>0</v>
      </c>
      <c r="O91" s="14" t="s">
        <v>415</v>
      </c>
      <c r="P91" s="14" t="s">
        <v>415</v>
      </c>
      <c r="Q91" s="14" t="s">
        <v>415</v>
      </c>
      <c r="R91" s="14" t="s">
        <v>415</v>
      </c>
      <c r="S91" s="14" t="s">
        <v>415</v>
      </c>
      <c r="T91" s="14" t="s">
        <v>415</v>
      </c>
    </row>
    <row r="92" spans="1:20" ht="34" x14ac:dyDescent="0.2">
      <c r="A92" s="1" t="s">
        <v>426</v>
      </c>
      <c r="B92" s="1" t="s">
        <v>99</v>
      </c>
      <c r="C92" s="15" t="s">
        <v>425</v>
      </c>
      <c r="D92" s="1" t="s">
        <v>419</v>
      </c>
      <c r="E92" s="1" t="s">
        <v>416</v>
      </c>
      <c r="F92" s="12">
        <v>51</v>
      </c>
      <c r="G92" s="1" t="s">
        <v>78</v>
      </c>
      <c r="H92" s="3">
        <v>0.42449162798276802</v>
      </c>
      <c r="I92" s="3" t="b">
        <f>Table219[[#This Row],[MethyLYZR Probability]]&gt;0.6</f>
        <v>0</v>
      </c>
      <c r="J92" s="14" t="s">
        <v>301</v>
      </c>
      <c r="K92" s="14" t="s">
        <v>301</v>
      </c>
      <c r="L92" s="14" t="s">
        <v>301</v>
      </c>
      <c r="M92" s="14" t="s">
        <v>301</v>
      </c>
      <c r="N92" s="14" t="s">
        <v>301</v>
      </c>
      <c r="O92" s="14" t="s">
        <v>301</v>
      </c>
      <c r="P92" s="14" t="s">
        <v>415</v>
      </c>
      <c r="Q92" s="14" t="s">
        <v>415</v>
      </c>
      <c r="R92" s="14" t="s">
        <v>415</v>
      </c>
      <c r="S92" s="14" t="s">
        <v>415</v>
      </c>
      <c r="T92" s="14" t="s">
        <v>415</v>
      </c>
    </row>
    <row r="93" spans="1:20" ht="34" x14ac:dyDescent="0.2">
      <c r="A93" s="1" t="s">
        <v>424</v>
      </c>
      <c r="B93" s="1" t="s">
        <v>169</v>
      </c>
      <c r="C93" s="15" t="s">
        <v>423</v>
      </c>
      <c r="D93" s="1" t="s">
        <v>422</v>
      </c>
      <c r="E93" s="1" t="s">
        <v>416</v>
      </c>
      <c r="F93" s="12">
        <v>48</v>
      </c>
      <c r="G93" s="1" t="s">
        <v>61</v>
      </c>
      <c r="H93" s="3">
        <v>0.90863019597482098</v>
      </c>
      <c r="I93" s="3" t="b">
        <f>Table219[[#This Row],[MethyLYZR Probability]]&gt;0.6</f>
        <v>1</v>
      </c>
      <c r="J93" s="14" t="b">
        <v>1</v>
      </c>
      <c r="K93" s="14" t="b">
        <v>1</v>
      </c>
      <c r="L93" s="14" t="b">
        <v>1</v>
      </c>
      <c r="M93" s="14" t="b">
        <v>1</v>
      </c>
      <c r="N93" s="14" t="b">
        <v>1</v>
      </c>
      <c r="O93" s="14" t="s">
        <v>415</v>
      </c>
      <c r="P93" s="14" t="s">
        <v>415</v>
      </c>
      <c r="Q93" s="14" t="s">
        <v>415</v>
      </c>
      <c r="R93" s="14" t="s">
        <v>415</v>
      </c>
      <c r="S93" s="14" t="s">
        <v>415</v>
      </c>
      <c r="T93" s="14" t="s">
        <v>415</v>
      </c>
    </row>
    <row r="94" spans="1:20" ht="34" x14ac:dyDescent="0.2">
      <c r="A94" s="1" t="s">
        <v>421</v>
      </c>
      <c r="B94" s="1" t="s">
        <v>35</v>
      </c>
      <c r="C94" s="15" t="s">
        <v>420</v>
      </c>
      <c r="D94" s="1" t="s">
        <v>419</v>
      </c>
      <c r="E94" s="1" t="s">
        <v>416</v>
      </c>
      <c r="F94" s="12">
        <v>73</v>
      </c>
      <c r="G94" s="1" t="s">
        <v>35</v>
      </c>
      <c r="H94" s="3">
        <v>0.95652336885751699</v>
      </c>
      <c r="I94" s="3" t="b">
        <f>Table219[[#This Row],[MethyLYZR Probability]]&gt;0.6</f>
        <v>1</v>
      </c>
      <c r="J94" s="14" t="b">
        <v>1</v>
      </c>
      <c r="K94" s="14" t="b">
        <v>1</v>
      </c>
      <c r="L94" s="14" t="b">
        <v>1</v>
      </c>
      <c r="M94" s="14" t="b">
        <v>1</v>
      </c>
      <c r="N94" s="14" t="b">
        <v>1</v>
      </c>
      <c r="O94" s="14" t="b">
        <v>1</v>
      </c>
      <c r="P94" s="14" t="b">
        <v>1</v>
      </c>
      <c r="Q94" s="14" t="b">
        <v>1</v>
      </c>
      <c r="R94" s="14" t="s">
        <v>415</v>
      </c>
      <c r="S94" s="14" t="s">
        <v>415</v>
      </c>
      <c r="T94" s="14" t="s">
        <v>415</v>
      </c>
    </row>
    <row r="95" spans="1:20" ht="34" x14ac:dyDescent="0.2">
      <c r="A95" s="1" t="s">
        <v>418</v>
      </c>
      <c r="B95" s="1" t="s">
        <v>14</v>
      </c>
      <c r="C95" s="15" t="s">
        <v>106</v>
      </c>
      <c r="D95" s="1" t="s">
        <v>417</v>
      </c>
      <c r="E95" s="1" t="s">
        <v>416</v>
      </c>
      <c r="F95" s="12">
        <v>48</v>
      </c>
      <c r="G95" s="1" t="s">
        <v>14</v>
      </c>
      <c r="H95" s="3">
        <v>0.99999999182097099</v>
      </c>
      <c r="I95" s="3" t="b">
        <f>Table219[[#This Row],[MethyLYZR Probability]]&gt;0.6</f>
        <v>1</v>
      </c>
      <c r="J95" s="14" t="b">
        <v>1</v>
      </c>
      <c r="K95" s="14" t="b">
        <v>1</v>
      </c>
      <c r="L95" s="14" t="b">
        <v>1</v>
      </c>
      <c r="M95" s="14" t="b">
        <v>1</v>
      </c>
      <c r="N95" s="14" t="b">
        <v>1</v>
      </c>
      <c r="O95" s="14" t="s">
        <v>415</v>
      </c>
      <c r="P95" s="14" t="s">
        <v>415</v>
      </c>
      <c r="Q95" s="14" t="s">
        <v>415</v>
      </c>
      <c r="R95" s="14" t="s">
        <v>415</v>
      </c>
      <c r="S95" s="14" t="s">
        <v>415</v>
      </c>
      <c r="T95" s="14" t="s">
        <v>415</v>
      </c>
    </row>
  </sheetData>
  <conditionalFormatting sqref="F2:F15">
    <cfRule type="cellIs" dxfId="25" priority="7" operator="equal">
      <formula>"NA"</formula>
    </cfRule>
    <cfRule type="containsText" dxfId="24" priority="6" stopIfTrue="1" operator="containsText" text="FALSE">
      <formula>NOT(ISERROR(SEARCH("FALSE",F2)))</formula>
    </cfRule>
    <cfRule type="containsText" dxfId="23" priority="5" operator="containsText" text="TRUE">
      <formula>NOT(ISERROR(SEARCH("TRUE",F2)))</formula>
    </cfRule>
  </conditionalFormatting>
  <conditionalFormatting sqref="J2:T95">
    <cfRule type="containsText" dxfId="22" priority="1" operator="containsText" text="ACE &lt; cutoff">
      <formula>NOT(ISERROR(SEARCH("ACE &lt; cutoff",J2)))</formula>
    </cfRule>
    <cfRule type="containsText" dxfId="21" priority="3" stopIfTrue="1" operator="containsText" text="FALSE">
      <formula>NOT(ISERROR(SEARCH("FALSE",J2)))</formula>
    </cfRule>
    <cfRule type="containsText" dxfId="20" priority="2" operator="containsText" text="TRUE">
      <formula>NOT(ISERROR(SEARCH("TRUE",J2)))</formula>
    </cfRule>
    <cfRule type="cellIs" dxfId="19" priority="4" operator="equal">
      <formula>"NA"</formula>
    </cfRule>
  </conditionalFormatting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9983C-0B04-7F49-97D3-7F3285A4477F}">
  <dimension ref="A1:Q42"/>
  <sheetViews>
    <sheetView tabSelected="1" workbookViewId="0">
      <selection activeCell="L21" sqref="L21"/>
    </sheetView>
  </sheetViews>
  <sheetFormatPr baseColWidth="10" defaultRowHeight="16" x14ac:dyDescent="0.2"/>
  <cols>
    <col min="1" max="1" width="11.6640625" customWidth="1"/>
    <col min="2" max="2" width="17.6640625" customWidth="1"/>
    <col min="3" max="3" width="12.83203125" customWidth="1"/>
    <col min="4" max="4" width="15.1640625" customWidth="1"/>
    <col min="5" max="5" width="18" customWidth="1"/>
    <col min="6" max="6" width="14.1640625" customWidth="1"/>
    <col min="8" max="8" width="16.1640625" customWidth="1"/>
    <col min="9" max="9" width="15.33203125" customWidth="1"/>
    <col min="10" max="10" width="18.6640625" customWidth="1"/>
    <col min="11" max="11" width="19" customWidth="1"/>
    <col min="12" max="12" width="20.33203125" customWidth="1"/>
    <col min="13" max="13" width="18.1640625" customWidth="1"/>
    <col min="14" max="16" width="20.1640625" customWidth="1"/>
    <col min="17" max="17" width="13.6640625" customWidth="1"/>
  </cols>
  <sheetData>
    <row r="1" spans="1:17" s="14" customFormat="1" ht="34" customHeight="1" x14ac:dyDescent="0.2">
      <c r="A1" s="15" t="s">
        <v>298</v>
      </c>
      <c r="B1" s="15" t="s">
        <v>306</v>
      </c>
      <c r="C1" s="15" t="s">
        <v>722</v>
      </c>
      <c r="D1" s="15" t="s">
        <v>723</v>
      </c>
      <c r="E1" s="15" t="s">
        <v>724</v>
      </c>
      <c r="F1" s="15" t="s">
        <v>725</v>
      </c>
      <c r="G1" s="15" t="s">
        <v>726</v>
      </c>
      <c r="H1" s="15" t="s">
        <v>727</v>
      </c>
      <c r="I1" s="15" t="s">
        <v>728</v>
      </c>
      <c r="J1" s="15" t="s">
        <v>729</v>
      </c>
      <c r="K1" s="15" t="s">
        <v>730</v>
      </c>
      <c r="L1" s="15" t="s">
        <v>731</v>
      </c>
      <c r="M1" s="15" t="s">
        <v>732</v>
      </c>
      <c r="N1" s="15" t="s">
        <v>305</v>
      </c>
      <c r="O1" s="15" t="s">
        <v>304</v>
      </c>
      <c r="P1" s="15" t="s">
        <v>303</v>
      </c>
      <c r="Q1" s="15" t="s">
        <v>302</v>
      </c>
    </row>
    <row r="2" spans="1:17" ht="19" customHeight="1" x14ac:dyDescent="0.2">
      <c r="A2" s="1" t="s">
        <v>733</v>
      </c>
      <c r="B2" s="1" t="s">
        <v>42</v>
      </c>
      <c r="C2" s="1">
        <v>5</v>
      </c>
      <c r="D2" s="1" t="s">
        <v>734</v>
      </c>
      <c r="E2" s="1" t="s">
        <v>735</v>
      </c>
      <c r="F2" s="29" t="s">
        <v>301</v>
      </c>
      <c r="G2" s="1" t="s">
        <v>736</v>
      </c>
      <c r="H2" s="1">
        <v>43</v>
      </c>
      <c r="I2" s="5">
        <v>7.8049999999999994E-2</v>
      </c>
      <c r="J2" s="5" t="str">
        <f>IF(Table120[[#This Row],[Tumor Fraction]]&gt;0.1,"TF&gt;0.1","low TF")</f>
        <v>low TF</v>
      </c>
      <c r="K2" s="29">
        <v>5861</v>
      </c>
      <c r="L2" s="1" t="s">
        <v>737</v>
      </c>
      <c r="M2" s="1" t="str">
        <f>IF(AND(Table120[[#This Row],[Tumor Fraction &gt; 0.1]]="TF&gt;0.1",Table120[[#This Row],[no CpGs &gt;= 2.5k]]="no. features &gt;= 2.5k"),"evaluated","not evaluated")</f>
        <v>not evaluated</v>
      </c>
      <c r="N2" s="1" t="s">
        <v>49</v>
      </c>
      <c r="O2" s="10">
        <v>0.20926941039067701</v>
      </c>
      <c r="P2" s="1" t="b">
        <v>0</v>
      </c>
      <c r="Q2" s="1" t="s">
        <v>301</v>
      </c>
    </row>
    <row r="3" spans="1:17" ht="19" customHeight="1" x14ac:dyDescent="0.2">
      <c r="A3" s="1" t="s">
        <v>738</v>
      </c>
      <c r="B3" s="1" t="s">
        <v>349</v>
      </c>
      <c r="C3" s="1">
        <v>0</v>
      </c>
      <c r="D3" s="1" t="s">
        <v>739</v>
      </c>
      <c r="E3" s="1" t="s">
        <v>735</v>
      </c>
      <c r="F3" s="29" t="s">
        <v>301</v>
      </c>
      <c r="G3" s="1" t="s">
        <v>736</v>
      </c>
      <c r="H3" s="1">
        <v>89</v>
      </c>
      <c r="I3" s="5">
        <v>4.913E-2</v>
      </c>
      <c r="J3" s="5" t="str">
        <f>IF(Table120[[#This Row],[Tumor Fraction]]&gt;0.1,"TF&gt;0.1","low TF")</f>
        <v>low TF</v>
      </c>
      <c r="K3" s="29">
        <v>516501</v>
      </c>
      <c r="L3" s="1" t="s">
        <v>737</v>
      </c>
      <c r="M3" s="1" t="str">
        <f>IF(AND(Table120[[#This Row],[Tumor Fraction &gt; 0.1]]="TF&gt;0.1",Table120[[#This Row],[no CpGs &gt;= 2.5k]]="no. features &gt;= 2.5k"),"evaluated","not evaluated")</f>
        <v>not evaluated</v>
      </c>
      <c r="N3" s="1" t="s">
        <v>94</v>
      </c>
      <c r="O3" s="10">
        <v>0.52149389790735401</v>
      </c>
      <c r="P3" s="1" t="b">
        <v>0</v>
      </c>
      <c r="Q3" s="1" t="s">
        <v>301</v>
      </c>
    </row>
    <row r="4" spans="1:17" ht="19" customHeight="1" x14ac:dyDescent="0.2">
      <c r="A4" s="1" t="s">
        <v>740</v>
      </c>
      <c r="B4" s="1" t="s">
        <v>741</v>
      </c>
      <c r="C4" s="1">
        <v>12</v>
      </c>
      <c r="D4" s="1" t="s">
        <v>734</v>
      </c>
      <c r="E4" s="1" t="s">
        <v>742</v>
      </c>
      <c r="F4" s="29">
        <v>666</v>
      </c>
      <c r="G4" s="1" t="s">
        <v>736</v>
      </c>
      <c r="H4" s="1">
        <v>54</v>
      </c>
      <c r="I4" s="5">
        <v>2.4109999999999999E-2</v>
      </c>
      <c r="J4" s="5" t="str">
        <f>IF(Table120[[#This Row],[Tumor Fraction]]&gt;0.1,"TF&gt;0.1","low TF")</f>
        <v>low TF</v>
      </c>
      <c r="K4" s="29">
        <v>1898</v>
      </c>
      <c r="L4" s="1" t="s">
        <v>743</v>
      </c>
      <c r="M4" s="1" t="str">
        <f>IF(AND(Table120[[#This Row],[Tumor Fraction &gt; 0.1]]="TF&gt;0.1",Table120[[#This Row],[no CpGs &gt;= 2.5k]]="no. features &gt;= 2.5k"),"evaluated","not evaluated")</f>
        <v>not evaluated</v>
      </c>
      <c r="N4" s="1" t="s">
        <v>82</v>
      </c>
      <c r="O4" s="10">
        <v>0.29917948083923901</v>
      </c>
      <c r="P4" s="1" t="b">
        <v>0</v>
      </c>
      <c r="Q4" s="1" t="s">
        <v>301</v>
      </c>
    </row>
    <row r="5" spans="1:17" ht="19" customHeight="1" x14ac:dyDescent="0.2">
      <c r="A5" s="1" t="s">
        <v>744</v>
      </c>
      <c r="B5" s="1" t="s">
        <v>42</v>
      </c>
      <c r="C5" s="1">
        <v>5</v>
      </c>
      <c r="D5" s="1" t="s">
        <v>734</v>
      </c>
      <c r="E5" s="1" t="s">
        <v>745</v>
      </c>
      <c r="F5" s="29" t="s">
        <v>301</v>
      </c>
      <c r="G5" s="1" t="s">
        <v>736</v>
      </c>
      <c r="H5" s="1">
        <v>75</v>
      </c>
      <c r="I5" s="5">
        <v>0.50949999999999995</v>
      </c>
      <c r="J5" s="5" t="str">
        <f>IF(Table120[[#This Row],[Tumor Fraction]]&gt;0.1,"TF&gt;0.1","low TF")</f>
        <v>TF&gt;0.1</v>
      </c>
      <c r="K5" s="29">
        <v>208678</v>
      </c>
      <c r="L5" s="1" t="s">
        <v>737</v>
      </c>
      <c r="M5" s="1" t="str">
        <f>IF(AND(Table120[[#This Row],[Tumor Fraction &gt; 0.1]]="TF&gt;0.1",Table120[[#This Row],[no CpGs &gt;= 2.5k]]="no. features &gt;= 2.5k"),"evaluated","not evaluated")</f>
        <v>evaluated</v>
      </c>
      <c r="N5" s="1" t="s">
        <v>42</v>
      </c>
      <c r="O5" s="10">
        <v>0.99998213679954895</v>
      </c>
      <c r="P5" s="1" t="b">
        <v>1</v>
      </c>
      <c r="Q5" s="1" t="b">
        <v>1</v>
      </c>
    </row>
    <row r="6" spans="1:17" ht="19" customHeight="1" x14ac:dyDescent="0.2">
      <c r="A6" s="1" t="s">
        <v>746</v>
      </c>
      <c r="B6" s="1" t="s">
        <v>747</v>
      </c>
      <c r="C6" s="1">
        <v>1.08</v>
      </c>
      <c r="D6" s="1" t="s">
        <v>739</v>
      </c>
      <c r="E6" s="1" t="s">
        <v>742</v>
      </c>
      <c r="F6" s="29">
        <v>34</v>
      </c>
      <c r="G6" s="1" t="s">
        <v>736</v>
      </c>
      <c r="H6" s="1">
        <v>20</v>
      </c>
      <c r="I6" s="5">
        <v>5.2269999999999997E-2</v>
      </c>
      <c r="J6" s="5" t="str">
        <f>IF(Table120[[#This Row],[Tumor Fraction]]&gt;0.1,"TF&gt;0.1","low TF")</f>
        <v>low TF</v>
      </c>
      <c r="K6" s="29">
        <v>2704</v>
      </c>
      <c r="L6" s="1" t="s">
        <v>737</v>
      </c>
      <c r="M6" s="1" t="str">
        <f>IF(AND(Table120[[#This Row],[Tumor Fraction &gt; 0.1]]="TF&gt;0.1",Table120[[#This Row],[no CpGs &gt;= 2.5k]]="no. features &gt;= 2.5k"),"evaluated","not evaluated")</f>
        <v>not evaluated</v>
      </c>
      <c r="N6" s="1" t="s">
        <v>82</v>
      </c>
      <c r="O6" s="10">
        <v>0.54699458544230894</v>
      </c>
      <c r="P6" s="1" t="b">
        <v>0</v>
      </c>
      <c r="Q6" s="1" t="s">
        <v>301</v>
      </c>
    </row>
    <row r="7" spans="1:17" ht="19" customHeight="1" x14ac:dyDescent="0.2">
      <c r="A7" s="1" t="s">
        <v>748</v>
      </c>
      <c r="B7" s="1" t="s">
        <v>72</v>
      </c>
      <c r="C7" s="1">
        <v>5</v>
      </c>
      <c r="D7" s="1" t="s">
        <v>739</v>
      </c>
      <c r="E7" s="1" t="s">
        <v>742</v>
      </c>
      <c r="F7" s="29">
        <v>21</v>
      </c>
      <c r="G7" s="1" t="s">
        <v>736</v>
      </c>
      <c r="H7" s="1">
        <v>30</v>
      </c>
      <c r="I7" s="5">
        <v>0.49009999999999998</v>
      </c>
      <c r="J7" s="5" t="str">
        <f>IF(Table120[[#This Row],[Tumor Fraction]]&gt;0.1,"TF&gt;0.1","low TF")</f>
        <v>TF&gt;0.1</v>
      </c>
      <c r="K7" s="29">
        <v>30781</v>
      </c>
      <c r="L7" s="1" t="s">
        <v>737</v>
      </c>
      <c r="M7" s="1" t="str">
        <f>IF(AND(Table120[[#This Row],[Tumor Fraction &gt; 0.1]]="TF&gt;0.1",Table120[[#This Row],[no CpGs &gt;= 2.5k]]="no. features &gt;= 2.5k"),"evaluated","not evaluated")</f>
        <v>evaluated</v>
      </c>
      <c r="N7" s="1" t="s">
        <v>72</v>
      </c>
      <c r="O7" s="10">
        <v>0.58593866205644896</v>
      </c>
      <c r="P7" s="1" t="b">
        <v>0</v>
      </c>
      <c r="Q7" s="1" t="s">
        <v>301</v>
      </c>
    </row>
    <row r="8" spans="1:17" ht="19" customHeight="1" x14ac:dyDescent="0.2">
      <c r="A8" s="1" t="s">
        <v>749</v>
      </c>
      <c r="B8" s="1" t="s">
        <v>72</v>
      </c>
      <c r="C8" s="1">
        <v>4</v>
      </c>
      <c r="D8" s="1" t="s">
        <v>734</v>
      </c>
      <c r="E8" s="1" t="s">
        <v>735</v>
      </c>
      <c r="F8" s="29" t="s">
        <v>301</v>
      </c>
      <c r="G8" s="1" t="s">
        <v>736</v>
      </c>
      <c r="H8" s="1">
        <v>6</v>
      </c>
      <c r="I8" s="5">
        <v>4.999E-2</v>
      </c>
      <c r="J8" s="5" t="str">
        <f>IF(Table120[[#This Row],[Tumor Fraction]]&gt;0.1,"TF&gt;0.1","low TF")</f>
        <v>low TF</v>
      </c>
      <c r="K8" s="29">
        <v>3781</v>
      </c>
      <c r="L8" s="1" t="s">
        <v>737</v>
      </c>
      <c r="M8" s="1" t="str">
        <f>IF(AND(Table120[[#This Row],[Tumor Fraction &gt; 0.1]]="TF&gt;0.1",Table120[[#This Row],[no CpGs &gt;= 2.5k]]="no. features &gt;= 2.5k"),"evaluated","not evaluated")</f>
        <v>not evaluated</v>
      </c>
      <c r="N8" s="1" t="s">
        <v>85</v>
      </c>
      <c r="O8" s="10">
        <v>0.34233481725950898</v>
      </c>
      <c r="P8" s="1" t="b">
        <v>0</v>
      </c>
      <c r="Q8" s="1" t="s">
        <v>301</v>
      </c>
    </row>
    <row r="9" spans="1:17" ht="19" customHeight="1" x14ac:dyDescent="0.2">
      <c r="A9" s="1" t="s">
        <v>750</v>
      </c>
      <c r="B9" s="1" t="s">
        <v>751</v>
      </c>
      <c r="C9" s="1">
        <v>13</v>
      </c>
      <c r="D9" s="1" t="s">
        <v>734</v>
      </c>
      <c r="E9" s="1" t="s">
        <v>745</v>
      </c>
      <c r="F9" s="29" t="s">
        <v>301</v>
      </c>
      <c r="G9" s="1" t="s">
        <v>736</v>
      </c>
      <c r="H9" s="1">
        <v>40</v>
      </c>
      <c r="I9" s="5">
        <v>0.61619999999999997</v>
      </c>
      <c r="J9" s="5" t="str">
        <f>IF(Table120[[#This Row],[Tumor Fraction]]&gt;0.1,"TF&gt;0.1","low TF")</f>
        <v>TF&gt;0.1</v>
      </c>
      <c r="K9" s="29">
        <v>100598</v>
      </c>
      <c r="L9" s="1" t="s">
        <v>737</v>
      </c>
      <c r="M9" s="1" t="str">
        <f>IF(AND(Table120[[#This Row],[Tumor Fraction &gt; 0.1]]="TF&gt;0.1",Table120[[#This Row],[no CpGs &gt;= 2.5k]]="no. features &gt;= 2.5k"),"evaluated","not evaluated")</f>
        <v>evaluated</v>
      </c>
      <c r="N9" s="1" t="s">
        <v>43</v>
      </c>
      <c r="O9" s="10">
        <v>0.90820187645550499</v>
      </c>
      <c r="P9" s="1" t="b">
        <v>1</v>
      </c>
      <c r="Q9" s="1" t="b">
        <v>1</v>
      </c>
    </row>
    <row r="10" spans="1:17" ht="19" customHeight="1" x14ac:dyDescent="0.2">
      <c r="A10" s="1" t="s">
        <v>752</v>
      </c>
      <c r="B10" s="1" t="s">
        <v>67</v>
      </c>
      <c r="C10" s="1">
        <v>0.75</v>
      </c>
      <c r="D10" s="1" t="s">
        <v>734</v>
      </c>
      <c r="E10" s="1" t="s">
        <v>742</v>
      </c>
      <c r="F10" s="29">
        <v>46</v>
      </c>
      <c r="G10" s="1" t="s">
        <v>736</v>
      </c>
      <c r="H10" s="1">
        <v>59</v>
      </c>
      <c r="I10" s="5">
        <v>0.86350000000000005</v>
      </c>
      <c r="J10" s="5" t="str">
        <f>IF(Table120[[#This Row],[Tumor Fraction]]&gt;0.1,"TF&gt;0.1","low TF")</f>
        <v>TF&gt;0.1</v>
      </c>
      <c r="K10" s="29">
        <v>259863</v>
      </c>
      <c r="L10" s="1" t="s">
        <v>737</v>
      </c>
      <c r="M10" s="1" t="str">
        <f>IF(AND(Table120[[#This Row],[Tumor Fraction &gt; 0.1]]="TF&gt;0.1",Table120[[#This Row],[no CpGs &gt;= 2.5k]]="no. features &gt;= 2.5k"),"evaluated","not evaluated")</f>
        <v>evaluated</v>
      </c>
      <c r="N10" s="1" t="s">
        <v>67</v>
      </c>
      <c r="O10" s="10">
        <v>0.999991208347631</v>
      </c>
      <c r="P10" s="1" t="b">
        <v>1</v>
      </c>
      <c r="Q10" s="1" t="b">
        <v>1</v>
      </c>
    </row>
    <row r="11" spans="1:17" ht="19" customHeight="1" x14ac:dyDescent="0.2">
      <c r="A11" s="1" t="s">
        <v>753</v>
      </c>
      <c r="B11" s="1" t="s">
        <v>39</v>
      </c>
      <c r="C11" s="1">
        <v>17</v>
      </c>
      <c r="D11" s="1" t="s">
        <v>734</v>
      </c>
      <c r="E11" s="1" t="s">
        <v>745</v>
      </c>
      <c r="F11" s="29" t="s">
        <v>301</v>
      </c>
      <c r="G11" s="1" t="s">
        <v>736</v>
      </c>
      <c r="H11" s="1">
        <v>75</v>
      </c>
      <c r="I11" s="5">
        <v>0.15210000000000001</v>
      </c>
      <c r="J11" s="5" t="str">
        <f>IF(Table120[[#This Row],[Tumor Fraction]]&gt;0.1,"TF&gt;0.1","low TF")</f>
        <v>TF&gt;0.1</v>
      </c>
      <c r="K11" s="29">
        <v>45822</v>
      </c>
      <c r="L11" s="1" t="s">
        <v>737</v>
      </c>
      <c r="M11" s="1" t="str">
        <f>IF(AND(Table120[[#This Row],[Tumor Fraction &gt; 0.1]]="TF&gt;0.1",Table120[[#This Row],[no CpGs &gt;= 2.5k]]="no. features &gt;= 2.5k"),"evaluated","not evaluated")</f>
        <v>evaluated</v>
      </c>
      <c r="N11" s="1" t="s">
        <v>85</v>
      </c>
      <c r="O11" s="10">
        <v>0.88026058736271096</v>
      </c>
      <c r="P11" s="1" t="b">
        <v>1</v>
      </c>
      <c r="Q11" s="1" t="b">
        <v>0</v>
      </c>
    </row>
    <row r="12" spans="1:17" ht="19" customHeight="1" x14ac:dyDescent="0.2">
      <c r="A12" s="1" t="s">
        <v>754</v>
      </c>
      <c r="B12" s="1" t="s">
        <v>68</v>
      </c>
      <c r="C12" s="1">
        <v>1.3</v>
      </c>
      <c r="D12" s="1" t="s">
        <v>734</v>
      </c>
      <c r="E12" s="1" t="s">
        <v>745</v>
      </c>
      <c r="F12" s="29" t="s">
        <v>301</v>
      </c>
      <c r="G12" s="1" t="s">
        <v>736</v>
      </c>
      <c r="H12" s="1">
        <v>13</v>
      </c>
      <c r="I12" s="5">
        <v>1.456E-2</v>
      </c>
      <c r="J12" s="5" t="str">
        <f>IF(Table120[[#This Row],[Tumor Fraction]]&gt;0.1,"TF&gt;0.1","low TF")</f>
        <v>low TF</v>
      </c>
      <c r="K12" s="29">
        <v>2819</v>
      </c>
      <c r="L12" s="1" t="s">
        <v>737</v>
      </c>
      <c r="M12" s="1" t="str">
        <f>IF(AND(Table120[[#This Row],[Tumor Fraction &gt; 0.1]]="TF&gt;0.1",Table120[[#This Row],[no CpGs &gt;= 2.5k]]="no. features &gt;= 2.5k"),"evaluated","not evaluated")</f>
        <v>not evaluated</v>
      </c>
      <c r="N12" s="1" t="s">
        <v>85</v>
      </c>
      <c r="O12" s="10">
        <v>0.83307519658999896</v>
      </c>
      <c r="P12" s="1" t="b">
        <v>1</v>
      </c>
      <c r="Q12" s="1" t="b">
        <v>0</v>
      </c>
    </row>
    <row r="13" spans="1:17" ht="19" customHeight="1" x14ac:dyDescent="0.2">
      <c r="A13" s="1" t="s">
        <v>755</v>
      </c>
      <c r="B13" s="1" t="s">
        <v>756</v>
      </c>
      <c r="C13" s="1">
        <v>16</v>
      </c>
      <c r="D13" s="1" t="s">
        <v>734</v>
      </c>
      <c r="E13" s="1" t="s">
        <v>735</v>
      </c>
      <c r="F13" s="29" t="s">
        <v>301</v>
      </c>
      <c r="G13" s="1" t="s">
        <v>736</v>
      </c>
      <c r="H13" s="1">
        <v>92</v>
      </c>
      <c r="I13" s="5">
        <v>0.29759999999999998</v>
      </c>
      <c r="J13" s="5" t="str">
        <f>IF(Table120[[#This Row],[Tumor Fraction]]&gt;0.1,"TF&gt;0.1","low TF")</f>
        <v>TF&gt;0.1</v>
      </c>
      <c r="K13" s="29">
        <v>51741</v>
      </c>
      <c r="L13" s="1" t="s">
        <v>737</v>
      </c>
      <c r="M13" s="1" t="str">
        <f>IF(AND(Table120[[#This Row],[Tumor Fraction &gt; 0.1]]="TF&gt;0.1",Table120[[#This Row],[no CpGs &gt;= 2.5k]]="no. features &gt;= 2.5k"),"evaluated","not evaluated")</f>
        <v>evaluated</v>
      </c>
      <c r="N13" s="1" t="s">
        <v>756</v>
      </c>
      <c r="O13" s="10">
        <v>0.99828842742663404</v>
      </c>
      <c r="P13" s="1" t="b">
        <v>1</v>
      </c>
      <c r="Q13" s="1" t="b">
        <v>1</v>
      </c>
    </row>
    <row r="14" spans="1:17" ht="19" customHeight="1" x14ac:dyDescent="0.2">
      <c r="A14" s="1" t="s">
        <v>757</v>
      </c>
      <c r="B14" s="1" t="s">
        <v>349</v>
      </c>
      <c r="C14" s="1">
        <v>3</v>
      </c>
      <c r="D14" s="1" t="s">
        <v>734</v>
      </c>
      <c r="E14" s="1" t="s">
        <v>745</v>
      </c>
      <c r="F14" s="29" t="s">
        <v>301</v>
      </c>
      <c r="G14" s="1" t="s">
        <v>736</v>
      </c>
      <c r="H14" s="1">
        <v>54</v>
      </c>
      <c r="I14" s="5">
        <v>2.6720000000000001E-2</v>
      </c>
      <c r="J14" s="5" t="str">
        <f>IF(Table120[[#This Row],[Tumor Fraction]]&gt;0.1,"TF&gt;0.1","low TF")</f>
        <v>low TF</v>
      </c>
      <c r="K14" s="29">
        <v>72539</v>
      </c>
      <c r="L14" s="1" t="s">
        <v>737</v>
      </c>
      <c r="M14" s="1" t="str">
        <f>IF(AND(Table120[[#This Row],[Tumor Fraction &gt; 0.1]]="TF&gt;0.1",Table120[[#This Row],[no CpGs &gt;= 2.5k]]="no. features &gt;= 2.5k"),"evaluated","not evaluated")</f>
        <v>not evaluated</v>
      </c>
      <c r="N14" s="1" t="s">
        <v>56</v>
      </c>
      <c r="O14" s="10">
        <v>0.42215288122637001</v>
      </c>
      <c r="P14" s="1" t="b">
        <v>0</v>
      </c>
      <c r="Q14" s="1" t="s">
        <v>301</v>
      </c>
    </row>
    <row r="15" spans="1:17" ht="19" customHeight="1" x14ac:dyDescent="0.2">
      <c r="A15" s="1" t="s">
        <v>758</v>
      </c>
      <c r="B15" s="1" t="s">
        <v>348</v>
      </c>
      <c r="C15" s="1">
        <v>8</v>
      </c>
      <c r="D15" s="1" t="s">
        <v>734</v>
      </c>
      <c r="E15" s="1" t="s">
        <v>745</v>
      </c>
      <c r="F15" s="29" t="s">
        <v>301</v>
      </c>
      <c r="G15" s="1" t="s">
        <v>736</v>
      </c>
      <c r="H15" s="1">
        <v>25</v>
      </c>
      <c r="I15" s="5">
        <v>3.4169999999999999E-2</v>
      </c>
      <c r="J15" s="5" t="str">
        <f>IF(Table120[[#This Row],[Tumor Fraction]]&gt;0.1,"TF&gt;0.1","low TF")</f>
        <v>low TF</v>
      </c>
      <c r="K15" s="29">
        <v>888</v>
      </c>
      <c r="L15" s="1" t="s">
        <v>743</v>
      </c>
      <c r="M15" s="1" t="str">
        <f>IF(AND(Table120[[#This Row],[Tumor Fraction &gt; 0.1]]="TF&gt;0.1",Table120[[#This Row],[no CpGs &gt;= 2.5k]]="no. features &gt;= 2.5k"),"evaluated","not evaluated")</f>
        <v>not evaluated</v>
      </c>
      <c r="N15" s="1" t="s">
        <v>28</v>
      </c>
      <c r="O15" s="10">
        <v>0.59292022957993396</v>
      </c>
      <c r="P15" s="1" t="b">
        <v>0</v>
      </c>
      <c r="Q15" s="1" t="s">
        <v>301</v>
      </c>
    </row>
    <row r="16" spans="1:17" ht="19" customHeight="1" x14ac:dyDescent="0.2">
      <c r="A16" s="1" t="s">
        <v>759</v>
      </c>
      <c r="B16" s="1" t="s">
        <v>43</v>
      </c>
      <c r="C16" s="1">
        <v>12</v>
      </c>
      <c r="D16" s="1" t="s">
        <v>734</v>
      </c>
      <c r="E16" s="1" t="s">
        <v>745</v>
      </c>
      <c r="F16" s="29" t="s">
        <v>301</v>
      </c>
      <c r="G16" s="1" t="s">
        <v>736</v>
      </c>
      <c r="H16" s="1">
        <v>74</v>
      </c>
      <c r="I16" s="5">
        <v>0.3458</v>
      </c>
      <c r="J16" s="5" t="str">
        <f>IF(Table120[[#This Row],[Tumor Fraction]]&gt;0.1,"TF&gt;0.1","low TF")</f>
        <v>TF&gt;0.1</v>
      </c>
      <c r="K16" s="29">
        <v>20309</v>
      </c>
      <c r="L16" s="1" t="s">
        <v>737</v>
      </c>
      <c r="M16" s="1" t="str">
        <f>IF(AND(Table120[[#This Row],[Tumor Fraction &gt; 0.1]]="TF&gt;0.1",Table120[[#This Row],[no CpGs &gt;= 2.5k]]="no. features &gt;= 2.5k"),"evaluated","not evaluated")</f>
        <v>evaluated</v>
      </c>
      <c r="N16" s="1" t="s">
        <v>43</v>
      </c>
      <c r="O16" s="10">
        <v>0.99999071660767302</v>
      </c>
      <c r="P16" s="1" t="b">
        <v>1</v>
      </c>
      <c r="Q16" s="1" t="b">
        <v>1</v>
      </c>
    </row>
    <row r="17" spans="1:17" ht="19" customHeight="1" x14ac:dyDescent="0.2">
      <c r="A17" s="1" t="s">
        <v>760</v>
      </c>
      <c r="B17" s="1" t="s">
        <v>761</v>
      </c>
      <c r="C17" s="1">
        <v>0.75</v>
      </c>
      <c r="D17" s="1" t="s">
        <v>734</v>
      </c>
      <c r="E17" s="1" t="s">
        <v>735</v>
      </c>
      <c r="F17" s="29" t="s">
        <v>301</v>
      </c>
      <c r="G17" s="1" t="s">
        <v>736</v>
      </c>
      <c r="H17" s="1">
        <v>64</v>
      </c>
      <c r="I17" s="5">
        <v>9.4579999999999997E-2</v>
      </c>
      <c r="J17" s="5" t="str">
        <f>IF(Table120[[#This Row],[Tumor Fraction]]&gt;0.1,"TF&gt;0.1","low TF")</f>
        <v>low TF</v>
      </c>
      <c r="K17" s="29">
        <v>43730</v>
      </c>
      <c r="L17" s="1" t="s">
        <v>737</v>
      </c>
      <c r="M17" s="1" t="str">
        <f>IF(AND(Table120[[#This Row],[Tumor Fraction &gt; 0.1]]="TF&gt;0.1",Table120[[#This Row],[no CpGs &gt;= 2.5k]]="no. features &gt;= 2.5k"),"evaluated","not evaluated")</f>
        <v>not evaluated</v>
      </c>
      <c r="N17" s="1" t="s">
        <v>46</v>
      </c>
      <c r="O17" s="10">
        <v>0.27446867065425901</v>
      </c>
      <c r="P17" s="1" t="b">
        <v>0</v>
      </c>
      <c r="Q17" s="1" t="s">
        <v>301</v>
      </c>
    </row>
    <row r="18" spans="1:17" ht="19" customHeight="1" x14ac:dyDescent="0.2">
      <c r="A18" s="1" t="s">
        <v>762</v>
      </c>
      <c r="B18" s="1" t="s">
        <v>67</v>
      </c>
      <c r="C18" s="1">
        <v>0.67</v>
      </c>
      <c r="D18" s="1" t="s">
        <v>734</v>
      </c>
      <c r="E18" s="1" t="s">
        <v>745</v>
      </c>
      <c r="F18" s="29" t="s">
        <v>301</v>
      </c>
      <c r="G18" s="1" t="s">
        <v>736</v>
      </c>
      <c r="H18" s="1">
        <v>55</v>
      </c>
      <c r="I18" s="5">
        <v>0.74109999999999998</v>
      </c>
      <c r="J18" s="5" t="str">
        <f>IF(Table120[[#This Row],[Tumor Fraction]]&gt;0.1,"TF&gt;0.1","low TF")</f>
        <v>TF&gt;0.1</v>
      </c>
      <c r="K18" s="29">
        <v>188340</v>
      </c>
      <c r="L18" s="1" t="s">
        <v>737</v>
      </c>
      <c r="M18" s="1" t="str">
        <f>IF(AND(Table120[[#This Row],[Tumor Fraction &gt; 0.1]]="TF&gt;0.1",Table120[[#This Row],[no CpGs &gt;= 2.5k]]="no. features &gt;= 2.5k"),"evaluated","not evaluated")</f>
        <v>evaluated</v>
      </c>
      <c r="N18" s="1" t="s">
        <v>67</v>
      </c>
      <c r="O18" s="10">
        <v>0.99975098374138405</v>
      </c>
      <c r="P18" s="1" t="b">
        <v>1</v>
      </c>
      <c r="Q18" s="1" t="b">
        <v>1</v>
      </c>
    </row>
    <row r="19" spans="1:17" ht="19" customHeight="1" x14ac:dyDescent="0.2">
      <c r="A19" s="1" t="s">
        <v>763</v>
      </c>
      <c r="B19" s="1" t="s">
        <v>77</v>
      </c>
      <c r="C19" s="1">
        <v>9</v>
      </c>
      <c r="D19" s="1" t="s">
        <v>734</v>
      </c>
      <c r="E19" s="1" t="s">
        <v>735</v>
      </c>
      <c r="F19" s="29" t="s">
        <v>301</v>
      </c>
      <c r="G19" s="1" t="s">
        <v>736</v>
      </c>
      <c r="H19" s="1">
        <v>0</v>
      </c>
      <c r="I19" s="5">
        <v>0.33600000000000002</v>
      </c>
      <c r="J19" s="5" t="str">
        <f>IF(Table120[[#This Row],[Tumor Fraction]]&gt;0.1,"TF&gt;0.1","low TF")</f>
        <v>TF&gt;0.1</v>
      </c>
      <c r="K19" s="29">
        <v>8861</v>
      </c>
      <c r="L19" s="1" t="s">
        <v>737</v>
      </c>
      <c r="M19" s="1" t="str">
        <f>IF(AND(Table120[[#This Row],[Tumor Fraction &gt; 0.1]]="TF&gt;0.1",Table120[[#This Row],[no CpGs &gt;= 2.5k]]="no. features &gt;= 2.5k"),"evaluated","not evaluated")</f>
        <v>evaluated</v>
      </c>
      <c r="N19" s="1" t="s">
        <v>77</v>
      </c>
      <c r="O19" s="10">
        <v>0.98724647252422104</v>
      </c>
      <c r="P19" s="1" t="b">
        <v>1</v>
      </c>
      <c r="Q19" s="1" t="b">
        <v>1</v>
      </c>
    </row>
    <row r="20" spans="1:17" ht="19" customHeight="1" x14ac:dyDescent="0.2">
      <c r="A20" s="1" t="s">
        <v>764</v>
      </c>
      <c r="B20" s="1" t="s">
        <v>43</v>
      </c>
      <c r="C20" s="1">
        <v>12</v>
      </c>
      <c r="D20" s="1" t="s">
        <v>734</v>
      </c>
      <c r="E20" s="1" t="s">
        <v>742</v>
      </c>
      <c r="F20" s="29">
        <v>205</v>
      </c>
      <c r="G20" s="1" t="s">
        <v>736</v>
      </c>
      <c r="H20" s="1">
        <v>55</v>
      </c>
      <c r="I20" s="5">
        <v>0.2195</v>
      </c>
      <c r="J20" s="5" t="str">
        <f>IF(Table120[[#This Row],[Tumor Fraction]]&gt;0.1,"TF&gt;0.1","low TF")</f>
        <v>TF&gt;0.1</v>
      </c>
      <c r="K20" s="29">
        <v>2416</v>
      </c>
      <c r="L20" s="1" t="s">
        <v>743</v>
      </c>
      <c r="M20" s="1" t="str">
        <f>IF(AND(Table120[[#This Row],[Tumor Fraction &gt; 0.1]]="TF&gt;0.1",Table120[[#This Row],[no CpGs &gt;= 2.5k]]="no. features &gt;= 2.5k"),"evaluated","not evaluated")</f>
        <v>not evaluated</v>
      </c>
      <c r="N20" s="1" t="s">
        <v>43</v>
      </c>
      <c r="O20" s="10">
        <v>0.99943450482403395</v>
      </c>
      <c r="P20" s="1" t="b">
        <v>1</v>
      </c>
      <c r="Q20" s="1" t="b">
        <v>1</v>
      </c>
    </row>
    <row r="21" spans="1:17" ht="19" customHeight="1" x14ac:dyDescent="0.2">
      <c r="A21" s="1" t="s">
        <v>765</v>
      </c>
      <c r="B21" s="1" t="s">
        <v>42</v>
      </c>
      <c r="C21" s="1">
        <v>3</v>
      </c>
      <c r="D21" s="1" t="s">
        <v>739</v>
      </c>
      <c r="E21" s="1" t="s">
        <v>742</v>
      </c>
      <c r="F21" s="29">
        <v>62</v>
      </c>
      <c r="G21" s="1" t="s">
        <v>736</v>
      </c>
      <c r="H21" s="1">
        <v>15</v>
      </c>
      <c r="I21" s="5">
        <v>2.7519999999999999E-2</v>
      </c>
      <c r="J21" s="5" t="str">
        <f>IF(Table120[[#This Row],[Tumor Fraction]]&gt;0.1,"TF&gt;0.1","low TF")</f>
        <v>low TF</v>
      </c>
      <c r="K21" s="29">
        <v>17193</v>
      </c>
      <c r="L21" s="1" t="s">
        <v>737</v>
      </c>
      <c r="M21" s="1" t="str">
        <f>IF(AND(Table120[[#This Row],[Tumor Fraction &gt; 0.1]]="TF&gt;0.1",Table120[[#This Row],[no CpGs &gt;= 2.5k]]="no. features &gt;= 2.5k"),"evaluated","not evaluated")</f>
        <v>not evaluated</v>
      </c>
      <c r="N21" s="1" t="s">
        <v>85</v>
      </c>
      <c r="O21" s="10">
        <v>0.47479156603898598</v>
      </c>
      <c r="P21" s="1" t="b">
        <v>0</v>
      </c>
      <c r="Q21" s="1" t="s">
        <v>301</v>
      </c>
    </row>
    <row r="22" spans="1:17" ht="19" customHeight="1" x14ac:dyDescent="0.2">
      <c r="A22" s="1" t="s">
        <v>766</v>
      </c>
      <c r="B22" s="1" t="s">
        <v>42</v>
      </c>
      <c r="C22" s="1">
        <v>8</v>
      </c>
      <c r="D22" s="1" t="s">
        <v>734</v>
      </c>
      <c r="E22" s="1" t="s">
        <v>735</v>
      </c>
      <c r="F22" s="29" t="s">
        <v>301</v>
      </c>
      <c r="G22" s="1" t="s">
        <v>736</v>
      </c>
      <c r="H22" s="1">
        <v>30</v>
      </c>
      <c r="I22" s="5">
        <v>0.25600000000000001</v>
      </c>
      <c r="J22" s="5" t="str">
        <f>IF(Table120[[#This Row],[Tumor Fraction]]&gt;0.1,"TF&gt;0.1","low TF")</f>
        <v>TF&gt;0.1</v>
      </c>
      <c r="K22" s="29">
        <v>50493</v>
      </c>
      <c r="L22" s="1" t="s">
        <v>737</v>
      </c>
      <c r="M22" s="1" t="str">
        <f>IF(AND(Table120[[#This Row],[Tumor Fraction &gt; 0.1]]="TF&gt;0.1",Table120[[#This Row],[no CpGs &gt;= 2.5k]]="no. features &gt;= 2.5k"),"evaluated","not evaluated")</f>
        <v>evaluated</v>
      </c>
      <c r="N22" s="1" t="s">
        <v>42</v>
      </c>
      <c r="O22" s="10">
        <v>0.99843199904776803</v>
      </c>
      <c r="P22" s="1" t="b">
        <v>1</v>
      </c>
      <c r="Q22" s="1" t="b">
        <v>1</v>
      </c>
    </row>
    <row r="23" spans="1:17" ht="19" customHeight="1" x14ac:dyDescent="0.2">
      <c r="A23" s="1" t="s">
        <v>767</v>
      </c>
      <c r="B23" s="1" t="s">
        <v>95</v>
      </c>
      <c r="C23" s="1">
        <v>4</v>
      </c>
      <c r="D23" s="1" t="s">
        <v>734</v>
      </c>
      <c r="E23" s="1" t="s">
        <v>745</v>
      </c>
      <c r="F23" s="29" t="s">
        <v>301</v>
      </c>
      <c r="G23" s="1" t="s">
        <v>736</v>
      </c>
      <c r="H23" s="1">
        <v>71</v>
      </c>
      <c r="I23" s="5">
        <v>2.3970000000000002E-2</v>
      </c>
      <c r="J23" s="5" t="str">
        <f>IF(Table120[[#This Row],[Tumor Fraction]]&gt;0.1,"TF&gt;0.1","low TF")</f>
        <v>low TF</v>
      </c>
      <c r="K23" s="29">
        <v>7032</v>
      </c>
      <c r="L23" s="1" t="s">
        <v>737</v>
      </c>
      <c r="M23" s="1" t="str">
        <f>IF(AND(Table120[[#This Row],[Tumor Fraction &gt; 0.1]]="TF&gt;0.1",Table120[[#This Row],[no CpGs &gt;= 2.5k]]="no. features &gt;= 2.5k"),"evaluated","not evaluated")</f>
        <v>not evaluated</v>
      </c>
      <c r="N23" s="1" t="s">
        <v>95</v>
      </c>
      <c r="O23" s="10">
        <v>0.99858219758574596</v>
      </c>
      <c r="P23" s="1" t="b">
        <v>1</v>
      </c>
      <c r="Q23" s="1" t="b">
        <v>1</v>
      </c>
    </row>
    <row r="24" spans="1:17" ht="19" customHeight="1" x14ac:dyDescent="0.2">
      <c r="A24" s="1" t="s">
        <v>768</v>
      </c>
      <c r="B24" s="1" t="s">
        <v>44</v>
      </c>
      <c r="C24" s="1">
        <v>83</v>
      </c>
      <c r="D24" s="1" t="s">
        <v>734</v>
      </c>
      <c r="E24" s="1" t="s">
        <v>742</v>
      </c>
      <c r="F24" s="29">
        <v>1447</v>
      </c>
      <c r="G24" s="1" t="s">
        <v>736</v>
      </c>
      <c r="H24" s="1" t="s">
        <v>301</v>
      </c>
      <c r="I24" s="5">
        <v>6.6259999999999999E-2</v>
      </c>
      <c r="J24" s="5" t="str">
        <f>IF(Table120[[#This Row],[Tumor Fraction]]&gt;0.1,"TF&gt;0.1","low TF")</f>
        <v>low TF</v>
      </c>
      <c r="K24" s="29">
        <v>1087</v>
      </c>
      <c r="L24" s="1" t="s">
        <v>743</v>
      </c>
      <c r="M24" s="1" t="str">
        <f>IF(AND(Table120[[#This Row],[Tumor Fraction &gt; 0.1]]="TF&gt;0.1",Table120[[#This Row],[no CpGs &gt;= 2.5k]]="no. features &gt;= 2.5k"),"evaluated","not evaluated")</f>
        <v>not evaluated</v>
      </c>
      <c r="N24" s="1" t="s">
        <v>44</v>
      </c>
      <c r="O24" s="10">
        <v>0.99999926610509204</v>
      </c>
      <c r="P24" s="1" t="b">
        <v>1</v>
      </c>
      <c r="Q24" s="1" t="b">
        <v>1</v>
      </c>
    </row>
    <row r="25" spans="1:17" ht="19" customHeight="1" x14ac:dyDescent="0.2">
      <c r="A25" s="1" t="s">
        <v>769</v>
      </c>
      <c r="B25" s="1" t="s">
        <v>349</v>
      </c>
      <c r="C25" s="1">
        <v>4</v>
      </c>
      <c r="D25" s="1" t="s">
        <v>739</v>
      </c>
      <c r="E25" s="1" t="s">
        <v>742</v>
      </c>
      <c r="F25" s="29">
        <v>57</v>
      </c>
      <c r="G25" s="1" t="s">
        <v>736</v>
      </c>
      <c r="H25" s="1">
        <v>46</v>
      </c>
      <c r="I25" s="5">
        <v>2.1000000000000001E-2</v>
      </c>
      <c r="J25" s="5" t="str">
        <f>IF(Table120[[#This Row],[Tumor Fraction]]&gt;0.1,"TF&gt;0.1","low TF")</f>
        <v>low TF</v>
      </c>
      <c r="K25" s="29">
        <v>1574</v>
      </c>
      <c r="L25" s="1" t="s">
        <v>743</v>
      </c>
      <c r="M25" s="1" t="str">
        <f>IF(AND(Table120[[#This Row],[Tumor Fraction &gt; 0.1]]="TF&gt;0.1",Table120[[#This Row],[no CpGs &gt;= 2.5k]]="no. features &gt;= 2.5k"),"evaluated","not evaluated")</f>
        <v>not evaluated</v>
      </c>
      <c r="N25" s="1" t="s">
        <v>48</v>
      </c>
      <c r="O25" s="10">
        <v>0.21537647745914501</v>
      </c>
      <c r="P25" s="1" t="b">
        <v>0</v>
      </c>
      <c r="Q25" s="1" t="s">
        <v>301</v>
      </c>
    </row>
    <row r="26" spans="1:17" ht="19" customHeight="1" x14ac:dyDescent="0.2">
      <c r="A26" s="1" t="s">
        <v>770</v>
      </c>
      <c r="B26" s="1" t="s">
        <v>747</v>
      </c>
      <c r="C26" s="1">
        <v>1.08</v>
      </c>
      <c r="D26" s="1" t="s">
        <v>739</v>
      </c>
      <c r="E26" s="1" t="s">
        <v>745</v>
      </c>
      <c r="F26" s="29" t="s">
        <v>301</v>
      </c>
      <c r="G26" s="1" t="s">
        <v>736</v>
      </c>
      <c r="H26" s="1" t="s">
        <v>301</v>
      </c>
      <c r="I26" s="5">
        <v>0.8296</v>
      </c>
      <c r="J26" s="5" t="str">
        <f>IF(Table120[[#This Row],[Tumor Fraction]]&gt;0.1,"TF&gt;0.1","low TF")</f>
        <v>TF&gt;0.1</v>
      </c>
      <c r="K26" s="29">
        <v>9150</v>
      </c>
      <c r="L26" s="1" t="s">
        <v>737</v>
      </c>
      <c r="M26" s="1" t="str">
        <f>IF(AND(Table120[[#This Row],[Tumor Fraction &gt; 0.1]]="TF&gt;0.1",Table120[[#This Row],[no CpGs &gt;= 2.5k]]="no. features &gt;= 2.5k"),"evaluated","not evaluated")</f>
        <v>evaluated</v>
      </c>
      <c r="N26" s="1" t="s">
        <v>40</v>
      </c>
      <c r="O26" s="10">
        <v>0.99794818603193203</v>
      </c>
      <c r="P26" s="1" t="b">
        <v>1</v>
      </c>
      <c r="Q26" s="1" t="b">
        <v>1</v>
      </c>
    </row>
    <row r="27" spans="1:17" ht="19" customHeight="1" x14ac:dyDescent="0.2">
      <c r="A27" s="1" t="s">
        <v>771</v>
      </c>
      <c r="B27" s="1" t="s">
        <v>169</v>
      </c>
      <c r="C27" s="1">
        <v>70</v>
      </c>
      <c r="D27" s="1" t="s">
        <v>734</v>
      </c>
      <c r="E27" s="1" t="s">
        <v>735</v>
      </c>
      <c r="F27" s="29" t="s">
        <v>301</v>
      </c>
      <c r="G27" s="1" t="s">
        <v>736</v>
      </c>
      <c r="H27" s="1">
        <v>43</v>
      </c>
      <c r="I27" s="5">
        <v>0.15060000000000001</v>
      </c>
      <c r="J27" s="5" t="str">
        <f>IF(Table120[[#This Row],[Tumor Fraction]]&gt;0.1,"TF&gt;0.1","low TF")</f>
        <v>TF&gt;0.1</v>
      </c>
      <c r="K27" s="29">
        <v>487</v>
      </c>
      <c r="L27" s="1" t="s">
        <v>743</v>
      </c>
      <c r="M27" s="1" t="str">
        <f>IF(AND(Table120[[#This Row],[Tumor Fraction &gt; 0.1]]="TF&gt;0.1",Table120[[#This Row],[no CpGs &gt;= 2.5k]]="no. features &gt;= 2.5k"),"evaluated","not evaluated")</f>
        <v>not evaluated</v>
      </c>
      <c r="N27" s="1" t="s">
        <v>85</v>
      </c>
      <c r="O27" s="10">
        <v>0.66686759965040598</v>
      </c>
      <c r="P27" s="1" t="b">
        <v>1</v>
      </c>
      <c r="Q27" s="1" t="b">
        <v>0</v>
      </c>
    </row>
    <row r="28" spans="1:17" ht="19" customHeight="1" x14ac:dyDescent="0.2">
      <c r="A28" s="1" t="s">
        <v>772</v>
      </c>
      <c r="B28" s="1" t="s">
        <v>94</v>
      </c>
      <c r="C28" s="1">
        <v>1.2</v>
      </c>
      <c r="D28" s="1" t="s">
        <v>734</v>
      </c>
      <c r="E28" s="1" t="s">
        <v>735</v>
      </c>
      <c r="F28" s="29" t="s">
        <v>301</v>
      </c>
      <c r="G28" s="1" t="s">
        <v>736</v>
      </c>
      <c r="H28" s="1">
        <v>77</v>
      </c>
      <c r="I28" s="5">
        <v>3.09E-2</v>
      </c>
      <c r="J28" s="5" t="str">
        <f>IF(Table120[[#This Row],[Tumor Fraction]]&gt;0.1,"TF&gt;0.1","low TF")</f>
        <v>low TF</v>
      </c>
      <c r="K28" s="29">
        <v>99697</v>
      </c>
      <c r="L28" s="1" t="s">
        <v>737</v>
      </c>
      <c r="M28" s="1" t="str">
        <f>IF(AND(Table120[[#This Row],[Tumor Fraction &gt; 0.1]]="TF&gt;0.1",Table120[[#This Row],[no CpGs &gt;= 2.5k]]="no. features &gt;= 2.5k"),"evaluated","not evaluated")</f>
        <v>not evaluated</v>
      </c>
      <c r="N28" s="1" t="s">
        <v>94</v>
      </c>
      <c r="O28" s="10">
        <v>0.96196786826495095</v>
      </c>
      <c r="P28" s="1" t="b">
        <v>1</v>
      </c>
      <c r="Q28" s="1" t="b">
        <v>1</v>
      </c>
    </row>
    <row r="29" spans="1:17" ht="19" customHeight="1" x14ac:dyDescent="0.2">
      <c r="A29" s="1" t="s">
        <v>773</v>
      </c>
      <c r="B29" s="1" t="s">
        <v>43</v>
      </c>
      <c r="C29" s="1">
        <v>17</v>
      </c>
      <c r="D29" s="1" t="s">
        <v>734</v>
      </c>
      <c r="E29" s="1" t="s">
        <v>742</v>
      </c>
      <c r="F29" s="29">
        <v>42</v>
      </c>
      <c r="G29" s="1" t="s">
        <v>736</v>
      </c>
      <c r="H29" s="1">
        <v>26</v>
      </c>
      <c r="I29" s="5">
        <v>9.0499999999999997E-2</v>
      </c>
      <c r="J29" s="5" t="str">
        <f>IF(Table120[[#This Row],[Tumor Fraction]]&gt;0.1,"TF&gt;0.1","low TF")</f>
        <v>low TF</v>
      </c>
      <c r="K29" s="29">
        <v>4944</v>
      </c>
      <c r="L29" s="1" t="s">
        <v>737</v>
      </c>
      <c r="M29" s="1" t="str">
        <f>IF(AND(Table120[[#This Row],[Tumor Fraction &gt; 0.1]]="TF&gt;0.1",Table120[[#This Row],[no CpGs &gt;= 2.5k]]="no. features &gt;= 2.5k"),"evaluated","not evaluated")</f>
        <v>not evaluated</v>
      </c>
      <c r="N29" s="1" t="s">
        <v>43</v>
      </c>
      <c r="O29" s="10">
        <v>0.95271880504694695</v>
      </c>
      <c r="P29" s="1" t="b">
        <v>1</v>
      </c>
      <c r="Q29" s="1" t="b">
        <v>1</v>
      </c>
    </row>
    <row r="30" spans="1:17" ht="19" customHeight="1" x14ac:dyDescent="0.2">
      <c r="A30" s="1" t="s">
        <v>774</v>
      </c>
      <c r="B30" s="1" t="s">
        <v>44</v>
      </c>
      <c r="C30" s="1">
        <v>65</v>
      </c>
      <c r="D30" s="1" t="s">
        <v>739</v>
      </c>
      <c r="E30" s="1" t="s">
        <v>742</v>
      </c>
      <c r="F30" s="29">
        <v>1427</v>
      </c>
      <c r="G30" s="1" t="s">
        <v>736</v>
      </c>
      <c r="H30" s="1">
        <v>31</v>
      </c>
      <c r="I30" s="5">
        <v>0.12790000000000001</v>
      </c>
      <c r="J30" s="5" t="str">
        <f>IF(Table120[[#This Row],[Tumor Fraction]]&gt;0.1,"TF&gt;0.1","low TF")</f>
        <v>TF&gt;0.1</v>
      </c>
      <c r="K30" s="29">
        <v>3058</v>
      </c>
      <c r="L30" s="1" t="s">
        <v>737</v>
      </c>
      <c r="M30" s="1" t="str">
        <f>IF(AND(Table120[[#This Row],[Tumor Fraction &gt; 0.1]]="TF&gt;0.1",Table120[[#This Row],[no CpGs &gt;= 2.5k]]="no. features &gt;= 2.5k"),"evaluated","not evaluated")</f>
        <v>evaluated</v>
      </c>
      <c r="N30" s="1" t="s">
        <v>44</v>
      </c>
      <c r="O30" s="10">
        <v>0.99999998782129795</v>
      </c>
      <c r="P30" s="1" t="b">
        <v>1</v>
      </c>
      <c r="Q30" s="1" t="b">
        <v>1</v>
      </c>
    </row>
    <row r="31" spans="1:17" ht="19" customHeight="1" x14ac:dyDescent="0.2">
      <c r="A31" s="1" t="s">
        <v>775</v>
      </c>
      <c r="B31" s="1" t="s">
        <v>173</v>
      </c>
      <c r="C31" s="1">
        <v>36</v>
      </c>
      <c r="D31" s="1" t="s">
        <v>734</v>
      </c>
      <c r="E31" s="1" t="s">
        <v>735</v>
      </c>
      <c r="F31" s="29" t="s">
        <v>301</v>
      </c>
      <c r="G31" s="1" t="s">
        <v>736</v>
      </c>
      <c r="H31" s="1">
        <v>54</v>
      </c>
      <c r="I31" s="5">
        <v>6.6629999999999995E-2</v>
      </c>
      <c r="J31" s="5" t="str">
        <f>IF(Table120[[#This Row],[Tumor Fraction]]&gt;0.1,"TF&gt;0.1","low TF")</f>
        <v>low TF</v>
      </c>
      <c r="K31" s="29">
        <v>116793</v>
      </c>
      <c r="L31" s="1" t="s">
        <v>737</v>
      </c>
      <c r="M31" s="1" t="str">
        <f>IF(AND(Table120[[#This Row],[Tumor Fraction &gt; 0.1]]="TF&gt;0.1",Table120[[#This Row],[no CpGs &gt;= 2.5k]]="no. features &gt;= 2.5k"),"evaluated","not evaluated")</f>
        <v>not evaluated</v>
      </c>
      <c r="N31" s="1" t="s">
        <v>41</v>
      </c>
      <c r="O31" s="10">
        <v>0.94207331403760997</v>
      </c>
      <c r="P31" s="1" t="b">
        <v>1</v>
      </c>
      <c r="Q31" s="1" t="b">
        <v>1</v>
      </c>
    </row>
    <row r="32" spans="1:17" ht="19" customHeight="1" x14ac:dyDescent="0.2">
      <c r="A32" s="1" t="s">
        <v>776</v>
      </c>
      <c r="B32" s="1" t="s">
        <v>747</v>
      </c>
      <c r="C32" s="1">
        <v>46</v>
      </c>
      <c r="D32" s="1" t="s">
        <v>734</v>
      </c>
      <c r="E32" s="1" t="s">
        <v>735</v>
      </c>
      <c r="F32" s="29" t="s">
        <v>301</v>
      </c>
      <c r="G32" s="1" t="s">
        <v>736</v>
      </c>
      <c r="H32" s="1">
        <v>35</v>
      </c>
      <c r="I32" s="5">
        <v>0.51549999999999996</v>
      </c>
      <c r="J32" s="5" t="str">
        <f>IF(Table120[[#This Row],[Tumor Fraction]]&gt;0.1,"TF&gt;0.1","low TF")</f>
        <v>TF&gt;0.1</v>
      </c>
      <c r="K32" s="29">
        <v>753</v>
      </c>
      <c r="L32" s="1" t="s">
        <v>743</v>
      </c>
      <c r="M32" s="1" t="str">
        <f>IF(AND(Table120[[#This Row],[Tumor Fraction &gt; 0.1]]="TF&gt;0.1",Table120[[#This Row],[no CpGs &gt;= 2.5k]]="no. features &gt;= 2.5k"),"evaluated","not evaluated")</f>
        <v>not evaluated</v>
      </c>
      <c r="N32" s="1" t="s">
        <v>82</v>
      </c>
      <c r="O32" s="10">
        <v>0.43674712754557199</v>
      </c>
      <c r="P32" s="1" t="b">
        <v>0</v>
      </c>
      <c r="Q32" s="1" t="s">
        <v>301</v>
      </c>
    </row>
    <row r="33" spans="1:17" ht="19" customHeight="1" x14ac:dyDescent="0.2">
      <c r="A33" s="1" t="s">
        <v>777</v>
      </c>
      <c r="B33" s="1" t="s">
        <v>348</v>
      </c>
      <c r="C33" s="1">
        <v>54</v>
      </c>
      <c r="D33" s="1" t="s">
        <v>734</v>
      </c>
      <c r="E33" s="1" t="s">
        <v>742</v>
      </c>
      <c r="F33" s="29">
        <v>752</v>
      </c>
      <c r="G33" s="1" t="s">
        <v>736</v>
      </c>
      <c r="H33" s="1">
        <v>35</v>
      </c>
      <c r="I33" s="5">
        <v>3.6589999999999998E-2</v>
      </c>
      <c r="J33" s="5" t="str">
        <f>IF(Table120[[#This Row],[Tumor Fraction]]&gt;0.1,"TF&gt;0.1","low TF")</f>
        <v>low TF</v>
      </c>
      <c r="K33" s="29">
        <v>189418</v>
      </c>
      <c r="L33" s="1" t="s">
        <v>737</v>
      </c>
      <c r="M33" s="1" t="str">
        <f>IF(AND(Table120[[#This Row],[Tumor Fraction &gt; 0.1]]="TF&gt;0.1",Table120[[#This Row],[no CpGs &gt;= 2.5k]]="no. features &gt;= 2.5k"),"evaluated","not evaluated")</f>
        <v>not evaluated</v>
      </c>
      <c r="N33" s="1" t="s">
        <v>79</v>
      </c>
      <c r="O33" s="10">
        <v>0.99575047110279002</v>
      </c>
      <c r="P33" s="1" t="b">
        <v>1</v>
      </c>
      <c r="Q33" s="1" t="b">
        <v>1</v>
      </c>
    </row>
    <row r="34" spans="1:17" ht="19" customHeight="1" x14ac:dyDescent="0.2">
      <c r="A34" s="1" t="s">
        <v>778</v>
      </c>
      <c r="B34" s="1" t="s">
        <v>35</v>
      </c>
      <c r="C34" s="1">
        <v>42</v>
      </c>
      <c r="D34" s="1" t="s">
        <v>734</v>
      </c>
      <c r="E34" s="1" t="s">
        <v>735</v>
      </c>
      <c r="F34" s="29" t="s">
        <v>301</v>
      </c>
      <c r="G34" s="1" t="s">
        <v>736</v>
      </c>
      <c r="H34" s="1">
        <v>50</v>
      </c>
      <c r="I34" s="5">
        <v>0.81499999999999995</v>
      </c>
      <c r="J34" s="5" t="str">
        <f>IF(Table120[[#This Row],[Tumor Fraction]]&gt;0.1,"TF&gt;0.1","low TF")</f>
        <v>TF&gt;0.1</v>
      </c>
      <c r="K34" s="29">
        <v>7453</v>
      </c>
      <c r="L34" s="1" t="s">
        <v>737</v>
      </c>
      <c r="M34" s="1" t="str">
        <f>IF(AND(Table120[[#This Row],[Tumor Fraction &gt; 0.1]]="TF&gt;0.1",Table120[[#This Row],[no CpGs &gt;= 2.5k]]="no. features &gt;= 2.5k"),"evaluated","not evaluated")</f>
        <v>evaluated</v>
      </c>
      <c r="N34" s="1" t="s">
        <v>35</v>
      </c>
      <c r="O34" s="10">
        <v>0.89139021233035798</v>
      </c>
      <c r="P34" s="1" t="b">
        <v>1</v>
      </c>
      <c r="Q34" s="1" t="b">
        <v>1</v>
      </c>
    </row>
    <row r="35" spans="1:17" ht="19" customHeight="1" x14ac:dyDescent="0.2">
      <c r="A35" s="1" t="s">
        <v>779</v>
      </c>
      <c r="B35" s="1" t="s">
        <v>780</v>
      </c>
      <c r="C35" s="1">
        <v>61</v>
      </c>
      <c r="D35" s="1" t="s">
        <v>301</v>
      </c>
      <c r="E35" s="1" t="s">
        <v>742</v>
      </c>
      <c r="F35" s="29" t="s">
        <v>301</v>
      </c>
      <c r="G35" s="1" t="s">
        <v>736</v>
      </c>
      <c r="H35" s="1">
        <v>40</v>
      </c>
      <c r="I35" s="5">
        <v>0.5927</v>
      </c>
      <c r="J35" s="5" t="str">
        <f>IF(Table120[[#This Row],[Tumor Fraction]]&gt;0.1,"TF&gt;0.1","low TF")</f>
        <v>TF&gt;0.1</v>
      </c>
      <c r="K35" s="29">
        <v>198609</v>
      </c>
      <c r="L35" s="1" t="s">
        <v>737</v>
      </c>
      <c r="M35" s="1" t="str">
        <f>IF(AND(Table120[[#This Row],[Tumor Fraction &gt; 0.1]]="TF&gt;0.1",Table120[[#This Row],[no CpGs &gt;= 2.5k]]="no. features &gt;= 2.5k"),"evaluated","not evaluated")</f>
        <v>evaluated</v>
      </c>
      <c r="N35" s="1" t="s">
        <v>162</v>
      </c>
      <c r="O35" s="10">
        <v>0.97181357598635298</v>
      </c>
      <c r="P35" s="1" t="b">
        <v>1</v>
      </c>
      <c r="Q35" s="1" t="b">
        <v>0</v>
      </c>
    </row>
    <row r="36" spans="1:17" ht="19" customHeight="1" x14ac:dyDescent="0.2">
      <c r="A36" s="1" t="s">
        <v>781</v>
      </c>
      <c r="B36" s="1" t="s">
        <v>35</v>
      </c>
      <c r="C36" s="1">
        <v>41</v>
      </c>
      <c r="D36" s="1" t="s">
        <v>734</v>
      </c>
      <c r="E36" s="1" t="s">
        <v>735</v>
      </c>
      <c r="F36" s="29" t="s">
        <v>301</v>
      </c>
      <c r="G36" s="1" t="s">
        <v>736</v>
      </c>
      <c r="H36" s="1" t="s">
        <v>301</v>
      </c>
      <c r="I36" s="5">
        <v>3.5920000000000001E-2</v>
      </c>
      <c r="J36" s="5" t="str">
        <f>IF(Table120[[#This Row],[Tumor Fraction]]&gt;0.1,"TF&gt;0.1","low TF")</f>
        <v>low TF</v>
      </c>
      <c r="K36" s="29">
        <v>35205</v>
      </c>
      <c r="L36" s="1" t="s">
        <v>737</v>
      </c>
      <c r="M36" s="1" t="str">
        <f>IF(AND(Table120[[#This Row],[Tumor Fraction &gt; 0.1]]="TF&gt;0.1",Table120[[#This Row],[no CpGs &gt;= 2.5k]]="no. features &gt;= 2.5k"),"evaluated","not evaluated")</f>
        <v>not evaluated</v>
      </c>
      <c r="N36" s="1" t="s">
        <v>98</v>
      </c>
      <c r="O36" s="10">
        <v>0.99798951612884701</v>
      </c>
      <c r="P36" s="1" t="b">
        <v>1</v>
      </c>
      <c r="Q36" s="1" t="b">
        <v>0</v>
      </c>
    </row>
    <row r="37" spans="1:17" ht="19" customHeight="1" x14ac:dyDescent="0.2">
      <c r="A37" s="1" t="s">
        <v>782</v>
      </c>
      <c r="B37" s="1" t="s">
        <v>173</v>
      </c>
      <c r="C37" s="1">
        <v>6</v>
      </c>
      <c r="D37" s="1" t="s">
        <v>301</v>
      </c>
      <c r="E37" s="1" t="s">
        <v>742</v>
      </c>
      <c r="F37" s="29">
        <v>33</v>
      </c>
      <c r="G37" s="1" t="s">
        <v>736</v>
      </c>
      <c r="H37" s="1">
        <v>81</v>
      </c>
      <c r="I37" s="5">
        <v>0.52680000000000005</v>
      </c>
      <c r="J37" s="5" t="str">
        <f>IF(Table120[[#This Row],[Tumor Fraction]]&gt;0.1,"TF&gt;0.1","low TF")</f>
        <v>TF&gt;0.1</v>
      </c>
      <c r="K37" s="29">
        <v>212907</v>
      </c>
      <c r="L37" s="1" t="s">
        <v>737</v>
      </c>
      <c r="M37" s="1" t="str">
        <f>IF(AND(Table120[[#This Row],[Tumor Fraction &gt; 0.1]]="TF&gt;0.1",Table120[[#This Row],[no CpGs &gt;= 2.5k]]="no. features &gt;= 2.5k"),"evaluated","not evaluated")</f>
        <v>evaluated</v>
      </c>
      <c r="N37" s="1" t="s">
        <v>43</v>
      </c>
      <c r="O37" s="10">
        <v>0.99996091289912903</v>
      </c>
      <c r="P37" s="1" t="b">
        <v>1</v>
      </c>
      <c r="Q37" s="1" t="b">
        <v>1</v>
      </c>
    </row>
    <row r="38" spans="1:17" ht="19" customHeight="1" x14ac:dyDescent="0.2">
      <c r="A38" s="1" t="s">
        <v>783</v>
      </c>
      <c r="B38" s="1" t="s">
        <v>173</v>
      </c>
      <c r="C38" s="1">
        <v>3</v>
      </c>
      <c r="D38" s="1" t="s">
        <v>734</v>
      </c>
      <c r="E38" s="1" t="s">
        <v>735</v>
      </c>
      <c r="F38" s="29" t="s">
        <v>301</v>
      </c>
      <c r="G38" s="1" t="s">
        <v>736</v>
      </c>
      <c r="H38" s="1">
        <v>89</v>
      </c>
      <c r="I38" s="5">
        <v>0.1961</v>
      </c>
      <c r="J38" s="5" t="str">
        <f>IF(Table120[[#This Row],[Tumor Fraction]]&gt;0.1,"TF&gt;0.1","low TF")</f>
        <v>TF&gt;0.1</v>
      </c>
      <c r="K38" s="29">
        <v>111630</v>
      </c>
      <c r="L38" s="1" t="s">
        <v>737</v>
      </c>
      <c r="M38" s="1" t="str">
        <f>IF(AND(Table120[[#This Row],[Tumor Fraction &gt; 0.1]]="TF&gt;0.1",Table120[[#This Row],[no CpGs &gt;= 2.5k]]="no. features &gt;= 2.5k"),"evaluated","not evaluated")</f>
        <v>evaluated</v>
      </c>
      <c r="N38" s="1" t="s">
        <v>43</v>
      </c>
      <c r="O38" s="10">
        <v>0.99999184636324601</v>
      </c>
      <c r="P38" s="1" t="b">
        <v>1</v>
      </c>
      <c r="Q38" s="1" t="b">
        <v>1</v>
      </c>
    </row>
    <row r="39" spans="1:17" ht="19" customHeight="1" x14ac:dyDescent="0.2">
      <c r="A39" s="1" t="s">
        <v>784</v>
      </c>
      <c r="B39" s="1" t="s">
        <v>169</v>
      </c>
      <c r="C39" s="1">
        <v>48</v>
      </c>
      <c r="D39" s="1" t="s">
        <v>739</v>
      </c>
      <c r="E39" s="1" t="s">
        <v>742</v>
      </c>
      <c r="F39" s="29">
        <v>99</v>
      </c>
      <c r="G39" s="1" t="s">
        <v>736</v>
      </c>
      <c r="H39" s="1">
        <v>25</v>
      </c>
      <c r="I39" s="5">
        <v>0.69099999999999995</v>
      </c>
      <c r="J39" s="5" t="str">
        <f>IF(Table120[[#This Row],[Tumor Fraction]]&gt;0.1,"TF&gt;0.1","low TF")</f>
        <v>TF&gt;0.1</v>
      </c>
      <c r="K39" s="29">
        <v>5841</v>
      </c>
      <c r="L39" s="1" t="s">
        <v>737</v>
      </c>
      <c r="M39" s="1" t="str">
        <f>IF(AND(Table120[[#This Row],[Tumor Fraction &gt; 0.1]]="TF&gt;0.1",Table120[[#This Row],[no CpGs &gt;= 2.5k]]="no. features &gt;= 2.5k"),"evaluated","not evaluated")</f>
        <v>evaluated</v>
      </c>
      <c r="N39" s="1" t="s">
        <v>59</v>
      </c>
      <c r="O39" s="10">
        <v>0.66950853090553697</v>
      </c>
      <c r="P39" s="1" t="b">
        <v>1</v>
      </c>
      <c r="Q39" s="1" t="b">
        <v>1</v>
      </c>
    </row>
    <row r="40" spans="1:17" ht="19" customHeight="1" x14ac:dyDescent="0.2">
      <c r="A40" s="1" t="s">
        <v>785</v>
      </c>
      <c r="B40" s="1" t="s">
        <v>349</v>
      </c>
      <c r="C40" s="1">
        <v>1.75</v>
      </c>
      <c r="D40" s="1" t="s">
        <v>734</v>
      </c>
      <c r="E40" s="1" t="s">
        <v>735</v>
      </c>
      <c r="F40" s="29" t="s">
        <v>301</v>
      </c>
      <c r="G40" s="1" t="s">
        <v>736</v>
      </c>
      <c r="H40" s="1">
        <v>21</v>
      </c>
      <c r="I40" s="5">
        <v>0</v>
      </c>
      <c r="J40" s="5" t="str">
        <f>IF(Table120[[#This Row],[Tumor Fraction]]&gt;0.1,"TF&gt;0.1","low TF")</f>
        <v>low TF</v>
      </c>
      <c r="K40" s="29">
        <v>530779</v>
      </c>
      <c r="L40" s="1" t="s">
        <v>737</v>
      </c>
      <c r="M40" s="1" t="str">
        <f>IF(AND(Table120[[#This Row],[Tumor Fraction &gt; 0.1]]="TF&gt;0.1",Table120[[#This Row],[no CpGs &gt;= 2.5k]]="no. features &gt;= 2.5k"),"evaluated","not evaluated")</f>
        <v>not evaluated</v>
      </c>
      <c r="N40" s="1" t="s">
        <v>96</v>
      </c>
      <c r="O40" s="10">
        <v>0.99539310628599698</v>
      </c>
      <c r="P40" s="1" t="b">
        <v>1</v>
      </c>
      <c r="Q40" s="1" t="b">
        <v>1</v>
      </c>
    </row>
    <row r="41" spans="1:17" ht="19" customHeight="1" x14ac:dyDescent="0.2">
      <c r="A41" s="1" t="s">
        <v>786</v>
      </c>
      <c r="B41" s="1" t="s">
        <v>41</v>
      </c>
      <c r="C41" s="1">
        <v>41</v>
      </c>
      <c r="D41" s="1" t="s">
        <v>734</v>
      </c>
      <c r="E41" s="1" t="s">
        <v>745</v>
      </c>
      <c r="F41" s="29" t="s">
        <v>301</v>
      </c>
      <c r="G41" s="1" t="s">
        <v>736</v>
      </c>
      <c r="H41" s="1">
        <v>61</v>
      </c>
      <c r="I41" s="5">
        <v>3.7719999999999997E-2</v>
      </c>
      <c r="J41" s="5" t="str">
        <f>IF(Table120[[#This Row],[Tumor Fraction]]&gt;0.1,"TF&gt;0.1","low TF")</f>
        <v>low TF</v>
      </c>
      <c r="K41" s="29">
        <v>4884</v>
      </c>
      <c r="L41" s="1" t="s">
        <v>737</v>
      </c>
      <c r="M41" s="1" t="str">
        <f>IF(AND(Table120[[#This Row],[Tumor Fraction &gt; 0.1]]="TF&gt;0.1",Table120[[#This Row],[no CpGs &gt;= 2.5k]]="no. features &gt;= 2.5k"),"evaluated","not evaluated")</f>
        <v>not evaluated</v>
      </c>
      <c r="N41" s="1" t="s">
        <v>40</v>
      </c>
      <c r="O41" s="10">
        <v>0.51911289245746794</v>
      </c>
      <c r="P41" s="1" t="b">
        <v>0</v>
      </c>
      <c r="Q41" s="1" t="s">
        <v>301</v>
      </c>
    </row>
    <row r="42" spans="1:17" ht="19" customHeight="1" x14ac:dyDescent="0.2">
      <c r="A42" s="1" t="s">
        <v>787</v>
      </c>
      <c r="B42" s="1" t="s">
        <v>47</v>
      </c>
      <c r="C42" s="1">
        <v>53</v>
      </c>
      <c r="D42" s="1" t="s">
        <v>739</v>
      </c>
      <c r="E42" s="1" t="s">
        <v>735</v>
      </c>
      <c r="F42" s="29" t="s">
        <v>301</v>
      </c>
      <c r="G42" s="1" t="s">
        <v>736</v>
      </c>
      <c r="H42" s="1" t="s">
        <v>301</v>
      </c>
      <c r="I42" s="5">
        <v>2.0990000000000002E-2</v>
      </c>
      <c r="J42" s="5" t="str">
        <f>IF(Table120[[#This Row],[Tumor Fraction]]&gt;0.1,"TF&gt;0.1","low TF")</f>
        <v>low TF</v>
      </c>
      <c r="K42" s="29">
        <v>1443</v>
      </c>
      <c r="L42" s="1" t="s">
        <v>743</v>
      </c>
      <c r="M42" s="1" t="str">
        <f>IF(AND(Table120[[#This Row],[Tumor Fraction &gt; 0.1]]="TF&gt;0.1",Table120[[#This Row],[no CpGs &gt;= 2.5k]]="no. features &gt;= 2.5k"),"evaluated","not evaluated")</f>
        <v>not evaluated</v>
      </c>
      <c r="N42" s="1" t="s">
        <v>82</v>
      </c>
      <c r="O42" s="10">
        <v>0.40644234790361899</v>
      </c>
      <c r="P42" s="1" t="b">
        <v>0</v>
      </c>
      <c r="Q42" s="1" t="s">
        <v>301</v>
      </c>
    </row>
  </sheetData>
  <conditionalFormatting sqref="J2:J42">
    <cfRule type="cellIs" dxfId="18" priority="7" operator="equal">
      <formula>"low TF"</formula>
    </cfRule>
  </conditionalFormatting>
  <conditionalFormatting sqref="L2:L42">
    <cfRule type="cellIs" dxfId="17" priority="6" operator="equal">
      <formula>$L$15</formula>
    </cfRule>
  </conditionalFormatting>
  <conditionalFormatting sqref="M2:M42">
    <cfRule type="cellIs" dxfId="16" priority="1" operator="equal">
      <formula>$M$9</formula>
    </cfRule>
    <cfRule type="cellIs" dxfId="15" priority="2" operator="equal">
      <formula>$M$4</formula>
    </cfRule>
  </conditionalFormatting>
  <conditionalFormatting sqref="Q2:Q42">
    <cfRule type="containsText" dxfId="14" priority="3" operator="containsText" text="TRUE">
      <formula>NOT(ISERROR(SEARCH("TRUE",Q2)))</formula>
    </cfRule>
    <cfRule type="cellIs" dxfId="13" priority="5" operator="equal">
      <formula>"NA"</formula>
    </cfRule>
    <cfRule type="containsText" dxfId="12" priority="4" stopIfTrue="1" operator="containsText" text="FALSE">
      <formula>NOT(ISERROR(SEARCH("FALSE",Q2)))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F0F40-9EDF-AF4A-AB9E-A72667F31BEA}">
  <dimension ref="A1:E13"/>
  <sheetViews>
    <sheetView zoomScale="150" zoomScaleNormal="108" workbookViewId="0">
      <selection activeCell="B6" sqref="B6"/>
    </sheetView>
  </sheetViews>
  <sheetFormatPr baseColWidth="10" defaultRowHeight="16" x14ac:dyDescent="0.2"/>
  <cols>
    <col min="1" max="1" width="18.5" style="1" customWidth="1"/>
    <col min="2" max="2" width="28.1640625" style="1" customWidth="1"/>
    <col min="3" max="3" width="17.33203125" style="1" customWidth="1"/>
    <col min="4" max="4" width="22.83203125" style="4" customWidth="1"/>
    <col min="5" max="5" width="26.33203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1">
        <v>1</v>
      </c>
      <c r="D2">
        <v>0.68339000000000005</v>
      </c>
      <c r="E2">
        <v>20.361409999999999</v>
      </c>
    </row>
    <row r="3" spans="1:5" x14ac:dyDescent="0.2">
      <c r="A3" s="2" t="s">
        <v>5</v>
      </c>
      <c r="B3" s="2" t="s">
        <v>6</v>
      </c>
      <c r="C3" s="1">
        <v>2</v>
      </c>
      <c r="D3">
        <v>0.64093</v>
      </c>
      <c r="E3">
        <v>20.40033</v>
      </c>
    </row>
    <row r="4" spans="1:5" x14ac:dyDescent="0.2">
      <c r="A4" s="2" t="s">
        <v>5</v>
      </c>
      <c r="B4" s="2" t="s">
        <v>6</v>
      </c>
      <c r="C4" s="1">
        <v>3</v>
      </c>
      <c r="D4">
        <v>0.70582999999999996</v>
      </c>
      <c r="E4">
        <v>20.384840000000001</v>
      </c>
    </row>
    <row r="5" spans="1:5" x14ac:dyDescent="0.2">
      <c r="A5" s="2" t="s">
        <v>5</v>
      </c>
      <c r="B5" s="2" t="s">
        <v>7</v>
      </c>
      <c r="C5" s="1">
        <v>1</v>
      </c>
      <c r="D5">
        <v>12.40508</v>
      </c>
      <c r="E5">
        <v>10.960319999999999</v>
      </c>
    </row>
    <row r="6" spans="1:5" x14ac:dyDescent="0.2">
      <c r="A6" s="2" t="s">
        <v>5</v>
      </c>
      <c r="B6" s="2" t="s">
        <v>7</v>
      </c>
      <c r="C6" s="1">
        <v>2</v>
      </c>
      <c r="D6">
        <v>12.293710000000001</v>
      </c>
      <c r="E6">
        <v>10.92191</v>
      </c>
    </row>
    <row r="7" spans="1:5" x14ac:dyDescent="0.2">
      <c r="A7" s="2" t="s">
        <v>5</v>
      </c>
      <c r="B7" s="2" t="s">
        <v>7</v>
      </c>
      <c r="C7" s="1">
        <v>3</v>
      </c>
      <c r="D7">
        <v>12.59877</v>
      </c>
      <c r="E7">
        <v>10.86168</v>
      </c>
    </row>
    <row r="8" spans="1:5" x14ac:dyDescent="0.2">
      <c r="A8" s="2" t="s">
        <v>8</v>
      </c>
      <c r="B8" s="2" t="s">
        <v>6</v>
      </c>
      <c r="C8" s="1">
        <v>1</v>
      </c>
      <c r="D8">
        <v>1.0050300000000001</v>
      </c>
      <c r="E8" s="3">
        <v>32.16742</v>
      </c>
    </row>
    <row r="9" spans="1:5" x14ac:dyDescent="0.2">
      <c r="A9" s="2" t="s">
        <v>8</v>
      </c>
      <c r="B9" s="2" t="s">
        <v>6</v>
      </c>
      <c r="C9" s="1">
        <v>2</v>
      </c>
      <c r="D9">
        <v>0.99697999999999998</v>
      </c>
      <c r="E9" s="3">
        <v>32.199159999999999</v>
      </c>
    </row>
    <row r="10" spans="1:5" x14ac:dyDescent="0.2">
      <c r="A10" s="2" t="s">
        <v>8</v>
      </c>
      <c r="B10" s="2" t="s">
        <v>6</v>
      </c>
      <c r="C10" s="1">
        <v>3</v>
      </c>
      <c r="D10">
        <v>0.99646000000000001</v>
      </c>
      <c r="E10" s="3">
        <v>32.177889999999998</v>
      </c>
    </row>
    <row r="11" spans="1:5" x14ac:dyDescent="0.2">
      <c r="A11" s="2" t="s">
        <v>8</v>
      </c>
      <c r="B11" s="2" t="s">
        <v>7</v>
      </c>
      <c r="C11" s="1">
        <v>1</v>
      </c>
      <c r="D11" s="3">
        <v>38.036900000000003</v>
      </c>
      <c r="E11">
        <v>25.893280000000001</v>
      </c>
    </row>
    <row r="12" spans="1:5" x14ac:dyDescent="0.2">
      <c r="A12" s="2" t="s">
        <v>8</v>
      </c>
      <c r="B12" s="2" t="s">
        <v>7</v>
      </c>
      <c r="C12" s="1">
        <v>2</v>
      </c>
      <c r="D12">
        <v>38.018979999999999</v>
      </c>
      <c r="E12">
        <v>25.860469999999999</v>
      </c>
    </row>
    <row r="13" spans="1:5" x14ac:dyDescent="0.2">
      <c r="A13" s="2" t="s">
        <v>8</v>
      </c>
      <c r="B13" s="2" t="s">
        <v>7</v>
      </c>
      <c r="C13" s="1">
        <v>3</v>
      </c>
      <c r="D13" s="3">
        <v>38.1875</v>
      </c>
      <c r="E13">
        <v>25.894449999999999</v>
      </c>
    </row>
  </sheetData>
  <pageMargins left="0.75" right="0.75" top="1" bottom="1" header="0.5" footer="0.5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EDD5-AB01-AC4D-8A43-58A9EE6EBE26}">
  <dimension ref="A1:H10"/>
  <sheetViews>
    <sheetView zoomScale="137" zoomScaleNormal="137" workbookViewId="0">
      <selection activeCell="E24" sqref="E24"/>
    </sheetView>
  </sheetViews>
  <sheetFormatPr baseColWidth="10" defaultRowHeight="16" x14ac:dyDescent="0.2"/>
  <cols>
    <col min="1" max="1" width="14.5" style="1" customWidth="1"/>
    <col min="2" max="2" width="34.6640625" style="1" customWidth="1"/>
    <col min="3" max="4" width="23.83203125" style="1" customWidth="1"/>
    <col min="5" max="5" width="19" customWidth="1"/>
    <col min="8" max="8" width="14.6640625" customWidth="1"/>
    <col min="9" max="9" width="20" customWidth="1"/>
  </cols>
  <sheetData>
    <row r="1" spans="1:8" x14ac:dyDescent="0.2">
      <c r="A1" s="1" t="s">
        <v>103</v>
      </c>
      <c r="B1" s="1" t="s">
        <v>310</v>
      </c>
      <c r="C1" s="1" t="s">
        <v>309</v>
      </c>
      <c r="D1" s="1" t="s">
        <v>101</v>
      </c>
    </row>
    <row r="2" spans="1:8" x14ac:dyDescent="0.2">
      <c r="A2" s="2">
        <v>5000</v>
      </c>
      <c r="B2" s="1" t="s">
        <v>308</v>
      </c>
      <c r="C2" s="5">
        <v>0.99626199999999998</v>
      </c>
      <c r="D2" s="5">
        <v>0.94310039999999995</v>
      </c>
      <c r="G2" s="11"/>
      <c r="H2" s="11"/>
    </row>
    <row r="3" spans="1:8" x14ac:dyDescent="0.2">
      <c r="A3" s="2">
        <v>5000</v>
      </c>
      <c r="B3" s="1" t="s">
        <v>307</v>
      </c>
      <c r="C3" s="5">
        <v>0.85668332738307795</v>
      </c>
      <c r="D3" s="5">
        <v>0.78168154230631903</v>
      </c>
    </row>
    <row r="4" spans="1:8" x14ac:dyDescent="0.2">
      <c r="A4" s="2">
        <v>5000</v>
      </c>
      <c r="B4" s="1" t="s">
        <v>721</v>
      </c>
      <c r="C4" s="5">
        <v>0.42014990000000002</v>
      </c>
      <c r="D4" s="5">
        <v>0.98397400000000002</v>
      </c>
    </row>
    <row r="5" spans="1:8" x14ac:dyDescent="0.2">
      <c r="A5" s="2">
        <v>7500</v>
      </c>
      <c r="B5" s="1" t="s">
        <v>308</v>
      </c>
      <c r="C5" s="5">
        <v>0.99645839999999997</v>
      </c>
      <c r="D5" s="5">
        <v>0.94760449999999996</v>
      </c>
    </row>
    <row r="6" spans="1:8" x14ac:dyDescent="0.2">
      <c r="A6" s="2">
        <v>7500</v>
      </c>
      <c r="B6" s="1" t="s">
        <v>307</v>
      </c>
      <c r="C6" s="5">
        <v>0.88704034273473797</v>
      </c>
      <c r="D6" s="5">
        <v>0.82151017493752199</v>
      </c>
    </row>
    <row r="7" spans="1:8" x14ac:dyDescent="0.2">
      <c r="A7" s="2">
        <v>7500</v>
      </c>
      <c r="B7" s="1" t="s">
        <v>721</v>
      </c>
      <c r="C7" s="3">
        <v>0.42509459999999999</v>
      </c>
      <c r="D7" s="3">
        <v>0.98692349999999995</v>
      </c>
    </row>
    <row r="8" spans="1:8" x14ac:dyDescent="0.2">
      <c r="A8" s="2">
        <v>10000</v>
      </c>
      <c r="B8" s="1" t="s">
        <v>308</v>
      </c>
      <c r="C8" s="5">
        <v>0.99676900000000002</v>
      </c>
      <c r="D8" s="5">
        <v>0.94967670000000004</v>
      </c>
    </row>
    <row r="9" spans="1:8" x14ac:dyDescent="0.2">
      <c r="A9" s="2">
        <v>10000</v>
      </c>
      <c r="B9" s="1" t="s">
        <v>307</v>
      </c>
      <c r="C9" s="5">
        <v>0.89941449482327696</v>
      </c>
      <c r="D9" s="5">
        <v>0.84001071046054998</v>
      </c>
    </row>
    <row r="10" spans="1:8" x14ac:dyDescent="0.2">
      <c r="A10" s="2">
        <v>10000</v>
      </c>
      <c r="B10" s="1" t="s">
        <v>721</v>
      </c>
      <c r="C10" s="5">
        <v>0.42901820000000002</v>
      </c>
      <c r="D10" s="5">
        <v>0.98870749999999996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8DC57-2830-4345-B191-315BC3726C62}">
  <dimension ref="A1:K76"/>
  <sheetViews>
    <sheetView topLeftCell="C1" zoomScale="107" workbookViewId="0">
      <selection activeCell="N8" sqref="N8:N9"/>
    </sheetView>
  </sheetViews>
  <sheetFormatPr baseColWidth="10" defaultRowHeight="16" x14ac:dyDescent="0.2"/>
  <cols>
    <col min="1" max="1" width="11.33203125" style="1" customWidth="1"/>
    <col min="2" max="2" width="43.1640625" customWidth="1"/>
    <col min="3" max="3" width="15.5" style="1" customWidth="1"/>
    <col min="4" max="4" width="31.6640625" style="1" customWidth="1"/>
    <col min="5" max="5" width="20.1640625" customWidth="1"/>
    <col min="6" max="6" width="30.33203125" customWidth="1"/>
    <col min="7" max="7" width="19.1640625" customWidth="1"/>
    <col min="8" max="8" width="25" style="1" customWidth="1"/>
    <col min="9" max="9" width="21.5" customWidth="1"/>
    <col min="10" max="10" width="27.83203125" customWidth="1"/>
    <col min="11" max="11" width="21.5" customWidth="1"/>
  </cols>
  <sheetData>
    <row r="1" spans="1:11" x14ac:dyDescent="0.2">
      <c r="A1" s="1" t="s">
        <v>298</v>
      </c>
      <c r="B1" t="s">
        <v>297</v>
      </c>
      <c r="C1" s="1" t="s">
        <v>306</v>
      </c>
      <c r="D1" s="1" t="s">
        <v>347</v>
      </c>
      <c r="E1" t="s">
        <v>346</v>
      </c>
      <c r="F1" t="s">
        <v>345</v>
      </c>
      <c r="G1" t="s">
        <v>344</v>
      </c>
      <c r="H1" s="1" t="s">
        <v>789</v>
      </c>
      <c r="I1" t="s">
        <v>790</v>
      </c>
      <c r="J1" t="s">
        <v>1168</v>
      </c>
      <c r="K1" t="s">
        <v>791</v>
      </c>
    </row>
    <row r="2" spans="1:11" x14ac:dyDescent="0.2">
      <c r="A2" s="1" t="s">
        <v>294</v>
      </c>
      <c r="B2" t="s">
        <v>293</v>
      </c>
      <c r="C2" s="1" t="s">
        <v>35</v>
      </c>
      <c r="D2" s="1" t="s">
        <v>332</v>
      </c>
      <c r="E2" s="3">
        <v>0.96649938821792603</v>
      </c>
      <c r="F2" t="b">
        <v>1</v>
      </c>
      <c r="G2" s="1" t="b">
        <v>1</v>
      </c>
      <c r="H2" s="1" t="s">
        <v>35</v>
      </c>
      <c r="I2" s="3">
        <v>0.74647905928750102</v>
      </c>
      <c r="J2" t="b">
        <f>Table2614[[#This Row],[nanoDx Score]]&gt;0.15</f>
        <v>1</v>
      </c>
      <c r="K2" s="1" t="b">
        <v>1</v>
      </c>
    </row>
    <row r="3" spans="1:11" x14ac:dyDescent="0.2">
      <c r="A3" s="1" t="s">
        <v>292</v>
      </c>
      <c r="B3" t="s">
        <v>291</v>
      </c>
      <c r="C3" s="1" t="s">
        <v>290</v>
      </c>
      <c r="D3" s="1" t="s">
        <v>340</v>
      </c>
      <c r="E3" s="3">
        <v>0.93661472585517902</v>
      </c>
      <c r="F3" t="b">
        <v>1</v>
      </c>
      <c r="G3" s="1" t="b">
        <v>0</v>
      </c>
      <c r="H3" s="1" t="s">
        <v>70</v>
      </c>
      <c r="I3" s="3">
        <v>3.6119664929961902E-2</v>
      </c>
      <c r="J3" t="b">
        <f>Table2614[[#This Row],[nanoDx Score]]&gt;0.15</f>
        <v>0</v>
      </c>
      <c r="K3" s="1" t="s">
        <v>301</v>
      </c>
    </row>
    <row r="4" spans="1:11" x14ac:dyDescent="0.2">
      <c r="A4" s="1" t="s">
        <v>289</v>
      </c>
      <c r="B4" t="s">
        <v>288</v>
      </c>
      <c r="C4" s="1" t="s">
        <v>287</v>
      </c>
      <c r="D4" s="1" t="s">
        <v>339</v>
      </c>
      <c r="E4" s="3">
        <v>0.73835963010787997</v>
      </c>
      <c r="F4" t="b">
        <v>0</v>
      </c>
      <c r="G4" s="1" t="s">
        <v>301</v>
      </c>
      <c r="H4" s="1" t="s">
        <v>21</v>
      </c>
      <c r="I4" s="3">
        <v>0.27666470054578901</v>
      </c>
      <c r="J4" t="b">
        <f>Table2614[[#This Row],[nanoDx Score]]&gt;0.15</f>
        <v>1</v>
      </c>
      <c r="K4" s="1" t="b">
        <v>1</v>
      </c>
    </row>
    <row r="5" spans="1:11" x14ac:dyDescent="0.2">
      <c r="A5" s="1" t="s">
        <v>286</v>
      </c>
      <c r="B5" t="s">
        <v>285</v>
      </c>
      <c r="C5" s="1" t="s">
        <v>16</v>
      </c>
      <c r="D5" s="1" t="s">
        <v>338</v>
      </c>
      <c r="E5" s="3">
        <v>0.92696386575698897</v>
      </c>
      <c r="F5" t="b">
        <v>1</v>
      </c>
      <c r="G5" s="1" t="b">
        <v>1</v>
      </c>
      <c r="H5" s="1" t="s">
        <v>16</v>
      </c>
      <c r="I5" s="3">
        <v>0.51259892459591305</v>
      </c>
      <c r="J5" t="b">
        <f>Table2614[[#This Row],[nanoDx Score]]&gt;0.15</f>
        <v>1</v>
      </c>
      <c r="K5" s="1" t="b">
        <v>1</v>
      </c>
    </row>
    <row r="6" spans="1:11" x14ac:dyDescent="0.2">
      <c r="A6" s="1" t="s">
        <v>284</v>
      </c>
      <c r="B6" t="s">
        <v>283</v>
      </c>
      <c r="C6" s="1" t="s">
        <v>99</v>
      </c>
      <c r="D6" s="1" t="s">
        <v>331</v>
      </c>
      <c r="E6" s="3">
        <v>0.77189153432846103</v>
      </c>
      <c r="F6" t="b">
        <v>0</v>
      </c>
      <c r="G6" s="1" t="s">
        <v>301</v>
      </c>
      <c r="H6" s="1" t="s">
        <v>99</v>
      </c>
      <c r="I6" s="3">
        <v>0.12749795026476299</v>
      </c>
      <c r="J6" t="b">
        <f>Table2614[[#This Row],[nanoDx Score]]&gt;0.15</f>
        <v>0</v>
      </c>
      <c r="K6" s="1" t="s">
        <v>301</v>
      </c>
    </row>
    <row r="7" spans="1:11" x14ac:dyDescent="0.2">
      <c r="A7" s="1" t="s">
        <v>282</v>
      </c>
      <c r="B7" t="s">
        <v>281</v>
      </c>
      <c r="C7" s="1" t="s">
        <v>169</v>
      </c>
      <c r="D7" s="1" t="s">
        <v>343</v>
      </c>
      <c r="E7" s="3">
        <v>0.67326515913009599</v>
      </c>
      <c r="F7" t="b">
        <v>0</v>
      </c>
      <c r="G7" s="1" t="s">
        <v>301</v>
      </c>
      <c r="H7" s="1" t="s">
        <v>60</v>
      </c>
      <c r="I7" s="3">
        <v>8.0143228856489807E-2</v>
      </c>
      <c r="J7" t="b">
        <f>Table2614[[#This Row],[nanoDx Score]]&gt;0.15</f>
        <v>0</v>
      </c>
      <c r="K7" s="1" t="s">
        <v>301</v>
      </c>
    </row>
    <row r="8" spans="1:11" x14ac:dyDescent="0.2">
      <c r="A8" s="1" t="s">
        <v>280</v>
      </c>
      <c r="B8" t="s">
        <v>279</v>
      </c>
      <c r="C8" s="1" t="s">
        <v>44</v>
      </c>
      <c r="D8" s="1" t="s">
        <v>342</v>
      </c>
      <c r="E8" s="3">
        <v>0.98989838361740101</v>
      </c>
      <c r="F8" t="b">
        <v>1</v>
      </c>
      <c r="G8" s="1" t="b">
        <v>1</v>
      </c>
      <c r="H8" s="1" t="s">
        <v>44</v>
      </c>
      <c r="I8" s="3">
        <v>0.13147763376351601</v>
      </c>
      <c r="J8" t="b">
        <f>Table2614[[#This Row],[nanoDx Score]]&gt;0.15</f>
        <v>0</v>
      </c>
      <c r="K8" s="1" t="s">
        <v>301</v>
      </c>
    </row>
    <row r="9" spans="1:11" x14ac:dyDescent="0.2">
      <c r="A9" s="1" t="s">
        <v>278</v>
      </c>
      <c r="B9" t="s">
        <v>277</v>
      </c>
      <c r="C9" s="1" t="s">
        <v>169</v>
      </c>
      <c r="D9" s="1" t="s">
        <v>341</v>
      </c>
      <c r="E9" s="3">
        <v>0.34677523374557501</v>
      </c>
      <c r="F9" t="b">
        <v>0</v>
      </c>
      <c r="G9" s="1" t="s">
        <v>301</v>
      </c>
      <c r="H9" s="1" t="s">
        <v>60</v>
      </c>
      <c r="I9" s="3">
        <v>0.30665437504988902</v>
      </c>
      <c r="J9" t="b">
        <f>Table2614[[#This Row],[nanoDx Score]]&gt;0.15</f>
        <v>1</v>
      </c>
      <c r="K9" s="1" t="b">
        <v>1</v>
      </c>
    </row>
    <row r="10" spans="1:11" x14ac:dyDescent="0.2">
      <c r="A10" s="1" t="s">
        <v>276</v>
      </c>
      <c r="B10" t="s">
        <v>275</v>
      </c>
      <c r="C10" s="1" t="s">
        <v>169</v>
      </c>
      <c r="D10" s="1" t="s">
        <v>333</v>
      </c>
      <c r="E10" s="3">
        <v>0.84243535995483398</v>
      </c>
      <c r="F10" t="b">
        <v>1</v>
      </c>
      <c r="G10" s="1" t="b">
        <v>1</v>
      </c>
      <c r="H10" s="1" t="s">
        <v>60</v>
      </c>
      <c r="I10" s="3">
        <v>0.11054220531459399</v>
      </c>
      <c r="J10" t="b">
        <f>Table2614[[#This Row],[nanoDx Score]]&gt;0.15</f>
        <v>0</v>
      </c>
      <c r="K10" s="1" t="s">
        <v>301</v>
      </c>
    </row>
    <row r="11" spans="1:11" x14ac:dyDescent="0.2">
      <c r="A11" s="1" t="s">
        <v>274</v>
      </c>
      <c r="B11" t="s">
        <v>273</v>
      </c>
      <c r="C11" s="1" t="s">
        <v>169</v>
      </c>
      <c r="D11" s="1" t="s">
        <v>333</v>
      </c>
      <c r="E11" s="3">
        <v>0.634954273700714</v>
      </c>
      <c r="F11" t="b">
        <v>0</v>
      </c>
      <c r="G11" s="1" t="s">
        <v>301</v>
      </c>
      <c r="H11" s="1" t="s">
        <v>60</v>
      </c>
      <c r="I11" s="3">
        <v>8.5974843695575495E-2</v>
      </c>
      <c r="J11" t="b">
        <f>Table2614[[#This Row],[nanoDx Score]]&gt;0.15</f>
        <v>0</v>
      </c>
      <c r="K11" s="1" t="s">
        <v>301</v>
      </c>
    </row>
    <row r="12" spans="1:11" x14ac:dyDescent="0.2">
      <c r="A12" s="1" t="s">
        <v>272</v>
      </c>
      <c r="B12" t="s">
        <v>271</v>
      </c>
      <c r="C12" s="1" t="s">
        <v>169</v>
      </c>
      <c r="D12" s="1" t="s">
        <v>335</v>
      </c>
      <c r="E12" s="3">
        <v>0.74948585033416704</v>
      </c>
      <c r="F12" t="b">
        <v>0</v>
      </c>
      <c r="G12" s="1" t="s">
        <v>301</v>
      </c>
      <c r="H12" s="1" t="s">
        <v>61</v>
      </c>
      <c r="I12" s="3">
        <v>6.4660698662151003E-2</v>
      </c>
      <c r="J12" t="b">
        <f>Table2614[[#This Row],[nanoDx Score]]&gt;0.15</f>
        <v>0</v>
      </c>
      <c r="K12" s="1" t="s">
        <v>301</v>
      </c>
    </row>
    <row r="13" spans="1:11" x14ac:dyDescent="0.2">
      <c r="A13" s="1" t="s">
        <v>270</v>
      </c>
      <c r="B13" t="s">
        <v>269</v>
      </c>
      <c r="C13" s="1" t="s">
        <v>169</v>
      </c>
      <c r="D13" s="1" t="s">
        <v>340</v>
      </c>
      <c r="E13" s="3">
        <v>0.87473204912385005</v>
      </c>
      <c r="F13" t="b">
        <v>1</v>
      </c>
      <c r="G13" s="1" t="b">
        <v>0</v>
      </c>
      <c r="H13" s="1" t="s">
        <v>60</v>
      </c>
      <c r="I13" s="3">
        <v>7.3122590579671104E-2</v>
      </c>
      <c r="J13" t="b">
        <f>Table2614[[#This Row],[nanoDx Score]]&gt;0.15</f>
        <v>0</v>
      </c>
      <c r="K13" s="1" t="s">
        <v>301</v>
      </c>
    </row>
    <row r="14" spans="1:11" x14ac:dyDescent="0.2">
      <c r="A14" s="1" t="s">
        <v>268</v>
      </c>
      <c r="B14" t="s">
        <v>267</v>
      </c>
      <c r="C14" s="1" t="s">
        <v>169</v>
      </c>
      <c r="D14" s="1" t="s">
        <v>333</v>
      </c>
      <c r="E14" s="3">
        <v>0.94202303886413596</v>
      </c>
      <c r="F14" t="b">
        <v>1</v>
      </c>
      <c r="G14" s="1" t="b">
        <v>1</v>
      </c>
      <c r="H14" s="1" t="s">
        <v>60</v>
      </c>
      <c r="I14" s="3">
        <v>0.314326139571378</v>
      </c>
      <c r="J14" t="b">
        <f>Table2614[[#This Row],[nanoDx Score]]&gt;0.15</f>
        <v>1</v>
      </c>
      <c r="K14" s="1" t="b">
        <v>1</v>
      </c>
    </row>
    <row r="15" spans="1:11" x14ac:dyDescent="0.2">
      <c r="A15" s="1" t="s">
        <v>264</v>
      </c>
      <c r="B15" t="s">
        <v>266</v>
      </c>
      <c r="C15" s="1" t="s">
        <v>99</v>
      </c>
      <c r="D15" s="1" t="s">
        <v>332</v>
      </c>
      <c r="E15" s="3">
        <v>0.90224415063857999</v>
      </c>
      <c r="F15" t="b">
        <v>1</v>
      </c>
      <c r="G15" s="1" t="b">
        <v>0</v>
      </c>
      <c r="H15" s="1" t="s">
        <v>98</v>
      </c>
      <c r="I15" s="3">
        <v>0.27649278544929101</v>
      </c>
      <c r="J15" t="b">
        <f>Table2614[[#This Row],[nanoDx Score]]&gt;0.15</f>
        <v>1</v>
      </c>
      <c r="K15" s="1" t="b">
        <v>1</v>
      </c>
    </row>
    <row r="16" spans="1:11" x14ac:dyDescent="0.2">
      <c r="A16" s="1" t="s">
        <v>264</v>
      </c>
      <c r="B16" t="s">
        <v>265</v>
      </c>
      <c r="C16" s="1" t="s">
        <v>99</v>
      </c>
      <c r="D16" s="1" t="s">
        <v>331</v>
      </c>
      <c r="E16" s="3">
        <v>0.876609027385712</v>
      </c>
      <c r="F16" t="b">
        <v>1</v>
      </c>
      <c r="G16" s="1" t="b">
        <v>1</v>
      </c>
      <c r="H16" s="1" t="s">
        <v>99</v>
      </c>
      <c r="I16" s="3">
        <v>6.1670885201710803E-2</v>
      </c>
      <c r="J16" t="b">
        <f>Table2614[[#This Row],[nanoDx Score]]&gt;0.15</f>
        <v>0</v>
      </c>
      <c r="K16" s="1" t="s">
        <v>301</v>
      </c>
    </row>
    <row r="17" spans="1:11" x14ac:dyDescent="0.2">
      <c r="A17" s="1" t="s">
        <v>264</v>
      </c>
      <c r="B17" t="s">
        <v>263</v>
      </c>
      <c r="C17" s="1" t="s">
        <v>99</v>
      </c>
      <c r="D17" s="1" t="s">
        <v>331</v>
      </c>
      <c r="E17" s="3">
        <v>0.828258037567139</v>
      </c>
      <c r="F17" t="b">
        <v>1</v>
      </c>
      <c r="G17" s="1" t="b">
        <v>1</v>
      </c>
      <c r="H17" s="1" t="s">
        <v>99</v>
      </c>
      <c r="I17" s="3">
        <v>0.15625568510676099</v>
      </c>
      <c r="J17" t="b">
        <f>Table2614[[#This Row],[nanoDx Score]]&gt;0.15</f>
        <v>1</v>
      </c>
      <c r="K17" s="1" t="b">
        <v>1</v>
      </c>
    </row>
    <row r="18" spans="1:11" x14ac:dyDescent="0.2">
      <c r="A18" s="1" t="s">
        <v>262</v>
      </c>
      <c r="B18" t="s">
        <v>261</v>
      </c>
      <c r="C18" s="1" t="s">
        <v>99</v>
      </c>
      <c r="D18" s="1" t="s">
        <v>332</v>
      </c>
      <c r="E18" s="3">
        <v>0.70775550603866599</v>
      </c>
      <c r="F18" t="b">
        <v>0</v>
      </c>
      <c r="G18" s="1" t="s">
        <v>301</v>
      </c>
      <c r="H18" s="1" t="s">
        <v>99</v>
      </c>
      <c r="I18" s="3">
        <v>0.11999611642238101</v>
      </c>
      <c r="J18" t="b">
        <f>Table2614[[#This Row],[nanoDx Score]]&gt;0.15</f>
        <v>0</v>
      </c>
      <c r="K18" s="1" t="s">
        <v>301</v>
      </c>
    </row>
    <row r="19" spans="1:11" x14ac:dyDescent="0.2">
      <c r="A19" s="1" t="s">
        <v>260</v>
      </c>
      <c r="B19" t="s">
        <v>259</v>
      </c>
      <c r="C19" s="1" t="s">
        <v>35</v>
      </c>
      <c r="D19" s="1" t="s">
        <v>332</v>
      </c>
      <c r="E19" s="3">
        <v>0.95953863859176602</v>
      </c>
      <c r="F19" t="b">
        <v>1</v>
      </c>
      <c r="G19" s="1" t="b">
        <v>1</v>
      </c>
      <c r="H19" s="1" t="s">
        <v>35</v>
      </c>
      <c r="I19" s="3">
        <v>0.67923506612032702</v>
      </c>
      <c r="J19" t="b">
        <f>Table2614[[#This Row],[nanoDx Score]]&gt;0.15</f>
        <v>1</v>
      </c>
      <c r="K19" s="1" t="b">
        <v>1</v>
      </c>
    </row>
    <row r="20" spans="1:11" x14ac:dyDescent="0.2">
      <c r="A20" s="1" t="s">
        <v>258</v>
      </c>
      <c r="B20" t="s">
        <v>257</v>
      </c>
      <c r="C20" s="1" t="s">
        <v>99</v>
      </c>
      <c r="D20" s="1" t="s">
        <v>331</v>
      </c>
      <c r="E20" s="3">
        <v>0.91600680351257302</v>
      </c>
      <c r="F20" t="b">
        <v>1</v>
      </c>
      <c r="G20" s="1" t="b">
        <v>1</v>
      </c>
      <c r="H20" s="1" t="s">
        <v>99</v>
      </c>
      <c r="I20" s="3">
        <v>0.18446794210672701</v>
      </c>
      <c r="J20" t="b">
        <f>Table2614[[#This Row],[nanoDx Score]]&gt;0.15</f>
        <v>1</v>
      </c>
      <c r="K20" s="1" t="b">
        <v>1</v>
      </c>
    </row>
    <row r="21" spans="1:11" x14ac:dyDescent="0.2">
      <c r="A21" s="1" t="s">
        <v>256</v>
      </c>
      <c r="B21" t="s">
        <v>255</v>
      </c>
      <c r="C21" s="1" t="s">
        <v>99</v>
      </c>
      <c r="D21" s="1" t="s">
        <v>336</v>
      </c>
      <c r="E21" s="3">
        <v>0.87920761108398404</v>
      </c>
      <c r="F21" t="b">
        <v>1</v>
      </c>
      <c r="G21" s="1" t="b">
        <v>1</v>
      </c>
      <c r="H21" s="1" t="s">
        <v>99</v>
      </c>
      <c r="I21" s="3">
        <v>5.0658362924134899E-2</v>
      </c>
      <c r="J21" t="b">
        <f>Table2614[[#This Row],[nanoDx Score]]&gt;0.15</f>
        <v>0</v>
      </c>
      <c r="K21" s="1" t="s">
        <v>301</v>
      </c>
    </row>
    <row r="22" spans="1:11" x14ac:dyDescent="0.2">
      <c r="A22" s="1" t="s">
        <v>254</v>
      </c>
      <c r="B22" t="s">
        <v>253</v>
      </c>
      <c r="C22" s="1" t="s">
        <v>99</v>
      </c>
      <c r="D22" s="1" t="s">
        <v>331</v>
      </c>
      <c r="E22" s="3">
        <v>0.67576378583908103</v>
      </c>
      <c r="F22" t="b">
        <v>0</v>
      </c>
      <c r="G22" s="1" t="s">
        <v>301</v>
      </c>
      <c r="H22" s="1" t="s">
        <v>99</v>
      </c>
      <c r="I22" s="3">
        <v>7.8390284415611897E-2</v>
      </c>
      <c r="J22" t="b">
        <f>Table2614[[#This Row],[nanoDx Score]]&gt;0.15</f>
        <v>0</v>
      </c>
      <c r="K22" s="1" t="s">
        <v>301</v>
      </c>
    </row>
    <row r="23" spans="1:11" x14ac:dyDescent="0.2">
      <c r="A23" s="1" t="s">
        <v>252</v>
      </c>
      <c r="B23" t="s">
        <v>251</v>
      </c>
      <c r="C23" s="1" t="s">
        <v>35</v>
      </c>
      <c r="D23" s="1" t="s">
        <v>332</v>
      </c>
      <c r="E23" s="3">
        <v>0.94195669889450095</v>
      </c>
      <c r="F23" t="b">
        <v>1</v>
      </c>
      <c r="G23" s="1" t="b">
        <v>1</v>
      </c>
      <c r="H23" s="1" t="s">
        <v>35</v>
      </c>
      <c r="I23" s="3">
        <v>0.10949144673804501</v>
      </c>
      <c r="J23" t="b">
        <f>Table2614[[#This Row],[nanoDx Score]]&gt;0.15</f>
        <v>0</v>
      </c>
      <c r="K23" s="1" t="s">
        <v>301</v>
      </c>
    </row>
    <row r="24" spans="1:11" x14ac:dyDescent="0.2">
      <c r="A24" s="1" t="s">
        <v>250</v>
      </c>
      <c r="B24" t="s">
        <v>249</v>
      </c>
      <c r="C24" s="1" t="s">
        <v>35</v>
      </c>
      <c r="D24" s="1" t="s">
        <v>332</v>
      </c>
      <c r="E24" s="3">
        <v>0.93869721889495805</v>
      </c>
      <c r="F24" t="b">
        <v>1</v>
      </c>
      <c r="G24" s="1" t="b">
        <v>1</v>
      </c>
      <c r="H24" s="1" t="s">
        <v>35</v>
      </c>
      <c r="I24" s="3">
        <v>0.64902965965760795</v>
      </c>
      <c r="J24" t="b">
        <f>Table2614[[#This Row],[nanoDx Score]]&gt;0.15</f>
        <v>1</v>
      </c>
      <c r="K24" s="1" t="b">
        <v>1</v>
      </c>
    </row>
    <row r="25" spans="1:11" x14ac:dyDescent="0.2">
      <c r="A25" s="1" t="s">
        <v>248</v>
      </c>
      <c r="B25" t="s">
        <v>247</v>
      </c>
      <c r="C25" s="1" t="s">
        <v>99</v>
      </c>
      <c r="D25" s="1" t="s">
        <v>332</v>
      </c>
      <c r="E25" s="3">
        <v>0.611749827861786</v>
      </c>
      <c r="F25" t="b">
        <v>0</v>
      </c>
      <c r="G25" s="1" t="s">
        <v>301</v>
      </c>
      <c r="H25" s="1" t="s">
        <v>98</v>
      </c>
      <c r="I25" s="3">
        <v>0.62397220768164996</v>
      </c>
      <c r="J25" t="b">
        <f>Table2614[[#This Row],[nanoDx Score]]&gt;0.15</f>
        <v>1</v>
      </c>
      <c r="K25" s="1" t="b">
        <v>1</v>
      </c>
    </row>
    <row r="26" spans="1:11" x14ac:dyDescent="0.2">
      <c r="A26" s="1" t="s">
        <v>245</v>
      </c>
      <c r="B26" t="s">
        <v>246</v>
      </c>
      <c r="C26" s="1" t="s">
        <v>99</v>
      </c>
      <c r="D26" s="1" t="s">
        <v>332</v>
      </c>
      <c r="E26" s="3">
        <v>0.73271942138671897</v>
      </c>
      <c r="F26" t="b">
        <v>0</v>
      </c>
      <c r="G26" s="1" t="s">
        <v>301</v>
      </c>
      <c r="H26" s="1" t="s">
        <v>99</v>
      </c>
      <c r="I26" s="3">
        <v>0.54647217062347597</v>
      </c>
      <c r="J26" t="b">
        <f>Table2614[[#This Row],[nanoDx Score]]&gt;0.15</f>
        <v>1</v>
      </c>
      <c r="K26" s="1" t="b">
        <v>1</v>
      </c>
    </row>
    <row r="27" spans="1:11" x14ac:dyDescent="0.2">
      <c r="A27" s="1" t="s">
        <v>245</v>
      </c>
      <c r="B27" t="s">
        <v>244</v>
      </c>
      <c r="C27" s="1" t="s">
        <v>99</v>
      </c>
      <c r="D27" s="1" t="s">
        <v>331</v>
      </c>
      <c r="E27" s="3">
        <v>0.84564685821533203</v>
      </c>
      <c r="F27" t="b">
        <v>1</v>
      </c>
      <c r="G27" s="1" t="b">
        <v>1</v>
      </c>
      <c r="H27" s="1" t="s">
        <v>99</v>
      </c>
      <c r="I27" s="3">
        <v>0.62935681700712998</v>
      </c>
      <c r="J27" t="b">
        <f>Table2614[[#This Row],[nanoDx Score]]&gt;0.15</f>
        <v>1</v>
      </c>
      <c r="K27" s="1" t="b">
        <v>1</v>
      </c>
    </row>
    <row r="28" spans="1:11" x14ac:dyDescent="0.2">
      <c r="A28" s="1" t="s">
        <v>242</v>
      </c>
      <c r="B28" t="s">
        <v>243</v>
      </c>
      <c r="C28" s="1" t="s">
        <v>35</v>
      </c>
      <c r="D28" s="1" t="s">
        <v>332</v>
      </c>
      <c r="E28" s="3">
        <v>0.97086107730865501</v>
      </c>
      <c r="F28" t="b">
        <v>1</v>
      </c>
      <c r="G28" s="1" t="b">
        <v>1</v>
      </c>
      <c r="H28" s="1" t="s">
        <v>35</v>
      </c>
      <c r="I28" s="3">
        <v>0.31074676067015899</v>
      </c>
      <c r="J28" t="b">
        <f>Table2614[[#This Row],[nanoDx Score]]&gt;0.15</f>
        <v>1</v>
      </c>
      <c r="K28" s="1" t="b">
        <v>1</v>
      </c>
    </row>
    <row r="29" spans="1:11" x14ac:dyDescent="0.2">
      <c r="A29" s="1" t="s">
        <v>242</v>
      </c>
      <c r="B29" t="s">
        <v>241</v>
      </c>
      <c r="C29" s="1" t="s">
        <v>35</v>
      </c>
      <c r="D29" s="1" t="s">
        <v>332</v>
      </c>
      <c r="E29" s="3">
        <v>0.987193822860718</v>
      </c>
      <c r="F29" t="b">
        <v>1</v>
      </c>
      <c r="G29" s="1" t="b">
        <v>1</v>
      </c>
      <c r="H29" s="1" t="s">
        <v>35</v>
      </c>
      <c r="I29" s="3">
        <v>0.72984174478452801</v>
      </c>
      <c r="J29" t="b">
        <f>Table2614[[#This Row],[nanoDx Score]]&gt;0.15</f>
        <v>1</v>
      </c>
      <c r="K29" s="1" t="b">
        <v>1</v>
      </c>
    </row>
    <row r="30" spans="1:11" x14ac:dyDescent="0.2">
      <c r="A30" s="1" t="s">
        <v>240</v>
      </c>
      <c r="B30" t="s">
        <v>239</v>
      </c>
      <c r="C30" s="1" t="s">
        <v>99</v>
      </c>
      <c r="D30" s="1" t="s">
        <v>331</v>
      </c>
      <c r="E30" s="3">
        <v>0.95585078001022294</v>
      </c>
      <c r="F30" t="b">
        <v>1</v>
      </c>
      <c r="G30" s="1" t="b">
        <v>1</v>
      </c>
      <c r="H30" s="1" t="s">
        <v>99</v>
      </c>
      <c r="I30" s="3">
        <v>0.276524179713311</v>
      </c>
      <c r="J30" t="b">
        <f>Table2614[[#This Row],[nanoDx Score]]&gt;0.15</f>
        <v>1</v>
      </c>
      <c r="K30" s="1" t="b">
        <v>1</v>
      </c>
    </row>
    <row r="31" spans="1:11" x14ac:dyDescent="0.2">
      <c r="A31" s="1" t="s">
        <v>238</v>
      </c>
      <c r="B31" t="s">
        <v>237</v>
      </c>
      <c r="C31" s="1" t="s">
        <v>35</v>
      </c>
      <c r="D31" s="1" t="s">
        <v>332</v>
      </c>
      <c r="E31" s="3">
        <v>0.96958029270172097</v>
      </c>
      <c r="F31" t="b">
        <v>1</v>
      </c>
      <c r="G31" s="1" t="b">
        <v>1</v>
      </c>
      <c r="H31" s="1" t="s">
        <v>35</v>
      </c>
      <c r="I31" s="3">
        <v>0.107530956795046</v>
      </c>
      <c r="J31" t="b">
        <f>Table2614[[#This Row],[nanoDx Score]]&gt;0.15</f>
        <v>0</v>
      </c>
      <c r="K31" s="1" t="s">
        <v>301</v>
      </c>
    </row>
    <row r="32" spans="1:11" x14ac:dyDescent="0.2">
      <c r="A32" s="1" t="s">
        <v>236</v>
      </c>
      <c r="B32" s="9" t="s">
        <v>235</v>
      </c>
      <c r="C32" s="1" t="s">
        <v>35</v>
      </c>
      <c r="D32" s="1" t="s">
        <v>332</v>
      </c>
      <c r="E32" s="3">
        <v>0.87923753261566195</v>
      </c>
      <c r="F32" t="b">
        <v>1</v>
      </c>
      <c r="G32" s="1" t="b">
        <v>1</v>
      </c>
      <c r="H32" s="1" t="s">
        <v>35</v>
      </c>
      <c r="I32" s="3">
        <v>0.57152621194824005</v>
      </c>
      <c r="J32" t="b">
        <f>Table2614[[#This Row],[nanoDx Score]]&gt;0.15</f>
        <v>1</v>
      </c>
      <c r="K32" s="1" t="b">
        <v>1</v>
      </c>
    </row>
    <row r="33" spans="1:11" x14ac:dyDescent="0.2">
      <c r="A33" s="1" t="s">
        <v>234</v>
      </c>
      <c r="B33" t="s">
        <v>233</v>
      </c>
      <c r="C33" s="1" t="s">
        <v>99</v>
      </c>
      <c r="D33" s="1" t="s">
        <v>331</v>
      </c>
      <c r="E33" s="3">
        <v>0.89607816934585605</v>
      </c>
      <c r="F33" t="b">
        <v>1</v>
      </c>
      <c r="G33" s="1" t="b">
        <v>1</v>
      </c>
      <c r="H33" s="1" t="s">
        <v>99</v>
      </c>
      <c r="I33" s="3">
        <v>9.4710498445929797E-2</v>
      </c>
      <c r="J33" t="b">
        <f>Table2614[[#This Row],[nanoDx Score]]&gt;0.15</f>
        <v>0</v>
      </c>
      <c r="K33" s="1" t="s">
        <v>301</v>
      </c>
    </row>
    <row r="34" spans="1:11" x14ac:dyDescent="0.2">
      <c r="A34" s="1" t="s">
        <v>232</v>
      </c>
      <c r="B34" t="s">
        <v>231</v>
      </c>
      <c r="C34" s="1" t="s">
        <v>35</v>
      </c>
      <c r="D34" s="1" t="s">
        <v>331</v>
      </c>
      <c r="E34" s="3">
        <v>0.89847725629806496</v>
      </c>
      <c r="F34" t="b">
        <v>1</v>
      </c>
      <c r="G34" s="1" t="b">
        <v>0</v>
      </c>
      <c r="H34" s="1" t="s">
        <v>35</v>
      </c>
      <c r="I34" s="3">
        <v>0.32279419795683201</v>
      </c>
      <c r="J34" t="b">
        <f>Table2614[[#This Row],[nanoDx Score]]&gt;0.15</f>
        <v>1</v>
      </c>
      <c r="K34" s="1" t="b">
        <v>1</v>
      </c>
    </row>
    <row r="35" spans="1:11" x14ac:dyDescent="0.2">
      <c r="A35" s="1" t="s">
        <v>230</v>
      </c>
      <c r="B35" t="s">
        <v>229</v>
      </c>
      <c r="C35" s="1" t="s">
        <v>99</v>
      </c>
      <c r="D35" s="1" t="s">
        <v>331</v>
      </c>
      <c r="E35" s="3">
        <v>0.89359235763549805</v>
      </c>
      <c r="F35" t="b">
        <v>1</v>
      </c>
      <c r="G35" s="1" t="b">
        <v>1</v>
      </c>
      <c r="H35" s="1" t="s">
        <v>99</v>
      </c>
      <c r="I35" s="3">
        <v>7.44370666902439E-2</v>
      </c>
      <c r="J35" t="b">
        <f>Table2614[[#This Row],[nanoDx Score]]&gt;0.15</f>
        <v>0</v>
      </c>
      <c r="K35" s="1" t="s">
        <v>301</v>
      </c>
    </row>
    <row r="36" spans="1:11" x14ac:dyDescent="0.2">
      <c r="A36" s="1" t="s">
        <v>228</v>
      </c>
      <c r="B36" t="s">
        <v>227</v>
      </c>
      <c r="C36" s="1" t="s">
        <v>35</v>
      </c>
      <c r="D36" s="1" t="s">
        <v>332</v>
      </c>
      <c r="E36" s="3">
        <v>0.94834268093109098</v>
      </c>
      <c r="F36" t="b">
        <v>1</v>
      </c>
      <c r="G36" s="1" t="b">
        <v>1</v>
      </c>
      <c r="H36" s="1" t="s">
        <v>35</v>
      </c>
      <c r="I36" s="3">
        <v>0.87293550516083396</v>
      </c>
      <c r="J36" t="b">
        <f>Table2614[[#This Row],[nanoDx Score]]&gt;0.15</f>
        <v>1</v>
      </c>
      <c r="K36" s="1" t="b">
        <v>1</v>
      </c>
    </row>
    <row r="37" spans="1:11" x14ac:dyDescent="0.2">
      <c r="A37" s="1" t="s">
        <v>226</v>
      </c>
      <c r="B37" t="s">
        <v>225</v>
      </c>
      <c r="C37" s="1" t="s">
        <v>35</v>
      </c>
      <c r="D37" s="1" t="s">
        <v>332</v>
      </c>
      <c r="E37" s="3">
        <v>0.94341981410980202</v>
      </c>
      <c r="F37" t="b">
        <v>1</v>
      </c>
      <c r="G37" s="1" t="b">
        <v>1</v>
      </c>
      <c r="H37" s="1" t="s">
        <v>35</v>
      </c>
      <c r="I37" s="3">
        <v>0.90111545208999</v>
      </c>
      <c r="J37" t="b">
        <f>Table2614[[#This Row],[nanoDx Score]]&gt;0.15</f>
        <v>1</v>
      </c>
      <c r="K37" s="1" t="b">
        <v>1</v>
      </c>
    </row>
    <row r="38" spans="1:11" x14ac:dyDescent="0.2">
      <c r="A38" s="1" t="s">
        <v>223</v>
      </c>
      <c r="B38" t="s">
        <v>224</v>
      </c>
      <c r="C38" s="1" t="s">
        <v>99</v>
      </c>
      <c r="D38" s="1" t="s">
        <v>331</v>
      </c>
      <c r="E38" s="3">
        <v>0.90342038869857799</v>
      </c>
      <c r="F38" t="b">
        <v>1</v>
      </c>
      <c r="G38" s="1" t="b">
        <v>1</v>
      </c>
      <c r="H38" s="1" t="s">
        <v>35</v>
      </c>
      <c r="I38" s="3">
        <v>0.50697847640525595</v>
      </c>
      <c r="J38" t="b">
        <f>Table2614[[#This Row],[nanoDx Score]]&gt;0.15</f>
        <v>1</v>
      </c>
      <c r="K38" s="1" t="b">
        <v>0</v>
      </c>
    </row>
    <row r="39" spans="1:11" x14ac:dyDescent="0.2">
      <c r="A39" s="1" t="s">
        <v>223</v>
      </c>
      <c r="B39" t="s">
        <v>222</v>
      </c>
      <c r="C39" s="1" t="s">
        <v>99</v>
      </c>
      <c r="D39" s="1" t="s">
        <v>331</v>
      </c>
      <c r="E39" s="3">
        <v>0.73881566524505604</v>
      </c>
      <c r="F39" t="b">
        <v>0</v>
      </c>
      <c r="G39" s="1" t="s">
        <v>301</v>
      </c>
      <c r="H39" s="1" t="s">
        <v>99</v>
      </c>
      <c r="I39" s="3">
        <v>0.39705544715678898</v>
      </c>
      <c r="J39" t="b">
        <f>Table2614[[#This Row],[nanoDx Score]]&gt;0.15</f>
        <v>1</v>
      </c>
      <c r="K39" s="1" t="b">
        <v>1</v>
      </c>
    </row>
    <row r="40" spans="1:11" x14ac:dyDescent="0.2">
      <c r="A40" s="1" t="s">
        <v>220</v>
      </c>
      <c r="B40" t="s">
        <v>221</v>
      </c>
      <c r="C40" s="1" t="s">
        <v>99</v>
      </c>
      <c r="D40" s="1" t="s">
        <v>331</v>
      </c>
      <c r="E40" s="3">
        <v>0.76862901449203502</v>
      </c>
      <c r="F40" t="b">
        <v>0</v>
      </c>
      <c r="G40" s="1" t="s">
        <v>301</v>
      </c>
      <c r="H40" s="1" t="s">
        <v>99</v>
      </c>
      <c r="I40" s="3">
        <v>0.239641918632783</v>
      </c>
      <c r="J40" t="b">
        <f>Table2614[[#This Row],[nanoDx Score]]&gt;0.15</f>
        <v>1</v>
      </c>
      <c r="K40" s="1" t="b">
        <v>1</v>
      </c>
    </row>
    <row r="41" spans="1:11" x14ac:dyDescent="0.2">
      <c r="A41" s="1" t="s">
        <v>220</v>
      </c>
      <c r="B41" t="s">
        <v>219</v>
      </c>
      <c r="C41" s="1" t="s">
        <v>99</v>
      </c>
      <c r="D41" s="1" t="s">
        <v>331</v>
      </c>
      <c r="E41" s="3">
        <v>0.96379423141479503</v>
      </c>
      <c r="F41" t="b">
        <v>1</v>
      </c>
      <c r="G41" s="1" t="b">
        <v>1</v>
      </c>
      <c r="H41" s="1" t="s">
        <v>99</v>
      </c>
      <c r="I41" s="3">
        <v>0.26481735500744802</v>
      </c>
      <c r="J41" t="b">
        <f>Table2614[[#This Row],[nanoDx Score]]&gt;0.15</f>
        <v>1</v>
      </c>
      <c r="K41" s="1" t="b">
        <v>1</v>
      </c>
    </row>
    <row r="42" spans="1:11" x14ac:dyDescent="0.2">
      <c r="A42" s="1" t="s">
        <v>218</v>
      </c>
      <c r="B42" t="s">
        <v>217</v>
      </c>
      <c r="C42" s="1" t="s">
        <v>99</v>
      </c>
      <c r="D42" s="1" t="s">
        <v>331</v>
      </c>
      <c r="E42" s="3">
        <v>0.95841443538665805</v>
      </c>
      <c r="F42" t="b">
        <v>1</v>
      </c>
      <c r="G42" s="1" t="b">
        <v>1</v>
      </c>
      <c r="H42" s="1" t="s">
        <v>99</v>
      </c>
      <c r="I42" s="3">
        <v>3.7817438548508699E-2</v>
      </c>
      <c r="J42" t="b">
        <f>Table2614[[#This Row],[nanoDx Score]]&gt;0.15</f>
        <v>0</v>
      </c>
      <c r="K42" s="1" t="s">
        <v>301</v>
      </c>
    </row>
    <row r="43" spans="1:11" x14ac:dyDescent="0.2">
      <c r="A43" s="1" t="s">
        <v>216</v>
      </c>
      <c r="B43" t="s">
        <v>215</v>
      </c>
      <c r="C43" s="1" t="s">
        <v>169</v>
      </c>
      <c r="D43" s="1" t="s">
        <v>336</v>
      </c>
      <c r="E43" s="3">
        <v>0.88662570714950595</v>
      </c>
      <c r="F43" t="b">
        <v>1</v>
      </c>
      <c r="G43" s="1" t="b">
        <v>0</v>
      </c>
      <c r="H43" s="1" t="s">
        <v>98</v>
      </c>
      <c r="I43" s="3">
        <v>0.83268945300664199</v>
      </c>
      <c r="J43" t="b">
        <f>Table2614[[#This Row],[nanoDx Score]]&gt;0.15</f>
        <v>1</v>
      </c>
      <c r="K43" s="1" t="b">
        <v>0</v>
      </c>
    </row>
    <row r="44" spans="1:11" x14ac:dyDescent="0.2">
      <c r="A44" s="1" t="s">
        <v>213</v>
      </c>
      <c r="B44" t="s">
        <v>214</v>
      </c>
      <c r="C44" s="1" t="s">
        <v>35</v>
      </c>
      <c r="D44" s="1" t="s">
        <v>332</v>
      </c>
      <c r="E44" s="3">
        <v>0.98838746547698997</v>
      </c>
      <c r="F44" t="b">
        <v>1</v>
      </c>
      <c r="G44" s="1" t="b">
        <v>1</v>
      </c>
      <c r="H44" s="1" t="s">
        <v>35</v>
      </c>
      <c r="I44" s="3">
        <v>0.44543040676992701</v>
      </c>
      <c r="J44" t="b">
        <f>Table2614[[#This Row],[nanoDx Score]]&gt;0.15</f>
        <v>1</v>
      </c>
      <c r="K44" s="1" t="b">
        <v>1</v>
      </c>
    </row>
    <row r="45" spans="1:11" x14ac:dyDescent="0.2">
      <c r="A45" s="1" t="s">
        <v>213</v>
      </c>
      <c r="B45" t="s">
        <v>212</v>
      </c>
      <c r="C45" s="1" t="s">
        <v>35</v>
      </c>
      <c r="D45" s="1" t="s">
        <v>332</v>
      </c>
      <c r="E45" s="3">
        <v>0.96936762332916304</v>
      </c>
      <c r="F45" t="b">
        <v>1</v>
      </c>
      <c r="G45" s="1" t="b">
        <v>1</v>
      </c>
      <c r="H45" s="1" t="s">
        <v>35</v>
      </c>
      <c r="I45" s="3">
        <v>0.52629166584582399</v>
      </c>
      <c r="J45" t="b">
        <f>Table2614[[#This Row],[nanoDx Score]]&gt;0.15</f>
        <v>1</v>
      </c>
      <c r="K45" s="1" t="b">
        <v>1</v>
      </c>
    </row>
    <row r="46" spans="1:11" x14ac:dyDescent="0.2">
      <c r="A46" s="1" t="s">
        <v>210</v>
      </c>
      <c r="B46" t="s">
        <v>211</v>
      </c>
      <c r="C46" s="1" t="s">
        <v>208</v>
      </c>
      <c r="D46" s="1" t="s">
        <v>339</v>
      </c>
      <c r="E46" s="3">
        <v>0.807486772537231</v>
      </c>
      <c r="F46" t="b">
        <v>1</v>
      </c>
      <c r="G46" s="1" t="b">
        <v>1</v>
      </c>
      <c r="H46" s="1" t="s">
        <v>71</v>
      </c>
      <c r="I46" s="3">
        <v>0.64523201656646001</v>
      </c>
      <c r="J46" t="b">
        <f>Table2614[[#This Row],[nanoDx Score]]&gt;0.15</f>
        <v>1</v>
      </c>
      <c r="K46" s="1" t="b">
        <v>1</v>
      </c>
    </row>
    <row r="47" spans="1:11" x14ac:dyDescent="0.2">
      <c r="A47" s="1" t="s">
        <v>210</v>
      </c>
      <c r="B47" t="s">
        <v>209</v>
      </c>
      <c r="C47" s="1" t="s">
        <v>208</v>
      </c>
      <c r="D47" s="1" t="s">
        <v>339</v>
      </c>
      <c r="E47" s="3">
        <v>0.97890198230743397</v>
      </c>
      <c r="F47" t="b">
        <v>1</v>
      </c>
      <c r="G47" s="1" t="b">
        <v>1</v>
      </c>
      <c r="H47" s="1" t="s">
        <v>71</v>
      </c>
      <c r="I47" s="3">
        <v>0.879708871945732</v>
      </c>
      <c r="J47" t="b">
        <f>Table2614[[#This Row],[nanoDx Score]]&gt;0.15</f>
        <v>1</v>
      </c>
      <c r="K47" s="1" t="b">
        <v>1</v>
      </c>
    </row>
    <row r="48" spans="1:11" x14ac:dyDescent="0.2">
      <c r="A48" s="1" t="s">
        <v>206</v>
      </c>
      <c r="B48" t="s">
        <v>207</v>
      </c>
      <c r="C48" s="1" t="s">
        <v>16</v>
      </c>
      <c r="D48" s="1" t="s">
        <v>338</v>
      </c>
      <c r="E48" s="3">
        <v>0.98279279470443703</v>
      </c>
      <c r="F48" t="b">
        <v>1</v>
      </c>
      <c r="G48" s="1" t="b">
        <v>1</v>
      </c>
      <c r="H48" s="1" t="s">
        <v>16</v>
      </c>
      <c r="I48" s="3">
        <v>0.40135218676654399</v>
      </c>
      <c r="J48" t="b">
        <f>Table2614[[#This Row],[nanoDx Score]]&gt;0.15</f>
        <v>1</v>
      </c>
      <c r="K48" s="1" t="b">
        <v>1</v>
      </c>
    </row>
    <row r="49" spans="1:11" x14ac:dyDescent="0.2">
      <c r="A49" s="1" t="s">
        <v>206</v>
      </c>
      <c r="B49" t="s">
        <v>205</v>
      </c>
      <c r="C49" s="1" t="s">
        <v>16</v>
      </c>
      <c r="D49" s="1" t="s">
        <v>338</v>
      </c>
      <c r="E49" s="3">
        <v>0.98060053586959794</v>
      </c>
      <c r="F49" t="b">
        <v>1</v>
      </c>
      <c r="G49" s="1" t="b">
        <v>1</v>
      </c>
      <c r="H49" s="1" t="s">
        <v>16</v>
      </c>
      <c r="I49" s="3">
        <v>0.172082205317484</v>
      </c>
      <c r="J49" t="b">
        <f>Table2614[[#This Row],[nanoDx Score]]&gt;0.15</f>
        <v>1</v>
      </c>
      <c r="K49" s="1" t="b">
        <v>1</v>
      </c>
    </row>
    <row r="50" spans="1:11" x14ac:dyDescent="0.2">
      <c r="A50" s="1" t="s">
        <v>203</v>
      </c>
      <c r="B50" t="s">
        <v>204</v>
      </c>
      <c r="C50" s="1" t="s">
        <v>99</v>
      </c>
      <c r="D50" s="1" t="s">
        <v>331</v>
      </c>
      <c r="E50" s="3">
        <v>0.86176341772079501</v>
      </c>
      <c r="F50" t="b">
        <v>1</v>
      </c>
      <c r="G50" s="1" t="b">
        <v>1</v>
      </c>
      <c r="H50" s="1" t="s">
        <v>99</v>
      </c>
      <c r="I50" s="3">
        <v>0.41540517935475002</v>
      </c>
      <c r="J50" t="b">
        <f>Table2614[[#This Row],[nanoDx Score]]&gt;0.15</f>
        <v>1</v>
      </c>
      <c r="K50" s="1" t="b">
        <v>1</v>
      </c>
    </row>
    <row r="51" spans="1:11" x14ac:dyDescent="0.2">
      <c r="A51" s="1" t="s">
        <v>203</v>
      </c>
      <c r="B51" t="s">
        <v>202</v>
      </c>
      <c r="C51" s="1" t="s">
        <v>99</v>
      </c>
      <c r="D51" s="1" t="s">
        <v>331</v>
      </c>
      <c r="E51" s="3">
        <v>0.97480583190918002</v>
      </c>
      <c r="F51" t="b">
        <v>1</v>
      </c>
      <c r="G51" s="1" t="b">
        <v>1</v>
      </c>
      <c r="H51" s="1" t="s">
        <v>99</v>
      </c>
      <c r="I51" s="3">
        <v>0.69226309151977505</v>
      </c>
      <c r="J51" t="b">
        <f>Table2614[[#This Row],[nanoDx Score]]&gt;0.15</f>
        <v>1</v>
      </c>
      <c r="K51" s="1" t="b">
        <v>1</v>
      </c>
    </row>
    <row r="52" spans="1:11" x14ac:dyDescent="0.2">
      <c r="A52" s="1" t="s">
        <v>200</v>
      </c>
      <c r="B52" t="s">
        <v>201</v>
      </c>
      <c r="C52" s="1" t="s">
        <v>35</v>
      </c>
      <c r="D52" s="1" t="s">
        <v>332</v>
      </c>
      <c r="E52" s="3">
        <v>0.98652434349060103</v>
      </c>
      <c r="F52" t="b">
        <v>1</v>
      </c>
      <c r="G52" s="1" t="b">
        <v>1</v>
      </c>
      <c r="H52" s="1" t="s">
        <v>35</v>
      </c>
      <c r="I52" s="3">
        <v>0.89863218336418305</v>
      </c>
      <c r="J52" t="b">
        <f>Table2614[[#This Row],[nanoDx Score]]&gt;0.15</f>
        <v>1</v>
      </c>
      <c r="K52" s="1" t="b">
        <v>1</v>
      </c>
    </row>
    <row r="53" spans="1:11" x14ac:dyDescent="0.2">
      <c r="A53" s="1" t="s">
        <v>200</v>
      </c>
      <c r="B53" t="s">
        <v>199</v>
      </c>
      <c r="C53" s="1" t="s">
        <v>35</v>
      </c>
      <c r="D53" s="1" t="s">
        <v>332</v>
      </c>
      <c r="E53" s="3">
        <v>0.98737245798110995</v>
      </c>
      <c r="F53" t="b">
        <v>1</v>
      </c>
      <c r="G53" s="1" t="b">
        <v>1</v>
      </c>
      <c r="H53" s="1" t="s">
        <v>35</v>
      </c>
      <c r="I53" s="3">
        <v>0.93204424711999001</v>
      </c>
      <c r="J53" t="b">
        <f>Table2614[[#This Row],[nanoDx Score]]&gt;0.15</f>
        <v>1</v>
      </c>
      <c r="K53" s="1" t="b">
        <v>1</v>
      </c>
    </row>
    <row r="54" spans="1:11" x14ac:dyDescent="0.2">
      <c r="A54" s="1" t="s">
        <v>197</v>
      </c>
      <c r="B54" t="s">
        <v>198</v>
      </c>
      <c r="C54" s="1" t="s">
        <v>169</v>
      </c>
      <c r="D54" s="1" t="s">
        <v>333</v>
      </c>
      <c r="E54" s="3">
        <v>0.97297865152358998</v>
      </c>
      <c r="F54" t="b">
        <v>1</v>
      </c>
      <c r="G54" s="1" t="b">
        <v>1</v>
      </c>
      <c r="H54" s="1" t="s">
        <v>60</v>
      </c>
      <c r="I54" s="3">
        <v>0.30736132150489998</v>
      </c>
      <c r="J54" t="b">
        <f>Table2614[[#This Row],[nanoDx Score]]&gt;0.15</f>
        <v>1</v>
      </c>
      <c r="K54" s="1" t="b">
        <v>1</v>
      </c>
    </row>
    <row r="55" spans="1:11" x14ac:dyDescent="0.2">
      <c r="A55" s="1" t="s">
        <v>197</v>
      </c>
      <c r="B55" t="s">
        <v>196</v>
      </c>
      <c r="C55" s="1" t="s">
        <v>169</v>
      </c>
      <c r="D55" s="1" t="s">
        <v>333</v>
      </c>
      <c r="E55" s="3">
        <v>0.69627666473388705</v>
      </c>
      <c r="F55" t="b">
        <v>0</v>
      </c>
      <c r="G55" s="1" t="s">
        <v>301</v>
      </c>
      <c r="H55" s="1" t="s">
        <v>60</v>
      </c>
      <c r="I55" s="3">
        <v>0.28810297852170402</v>
      </c>
      <c r="J55" t="b">
        <f>Table2614[[#This Row],[nanoDx Score]]&gt;0.15</f>
        <v>1</v>
      </c>
      <c r="K55" s="1" t="b">
        <v>1</v>
      </c>
    </row>
    <row r="56" spans="1:11" x14ac:dyDescent="0.2">
      <c r="A56" s="1" t="s">
        <v>194</v>
      </c>
      <c r="B56" t="s">
        <v>195</v>
      </c>
      <c r="C56" s="1" t="s">
        <v>36</v>
      </c>
      <c r="D56" s="1" t="s">
        <v>337</v>
      </c>
      <c r="E56" s="3">
        <v>0.99404734373092696</v>
      </c>
      <c r="F56" t="b">
        <v>1</v>
      </c>
      <c r="G56" s="1" t="b">
        <v>1</v>
      </c>
      <c r="H56" s="1" t="s">
        <v>36</v>
      </c>
      <c r="I56" s="3">
        <v>0.82198684926745702</v>
      </c>
      <c r="J56" t="b">
        <f>Table2614[[#This Row],[nanoDx Score]]&gt;0.15</f>
        <v>1</v>
      </c>
      <c r="K56" s="1" t="b">
        <v>1</v>
      </c>
    </row>
    <row r="57" spans="1:11" x14ac:dyDescent="0.2">
      <c r="A57" s="1" t="s">
        <v>194</v>
      </c>
      <c r="B57" t="s">
        <v>193</v>
      </c>
      <c r="C57" s="1" t="s">
        <v>36</v>
      </c>
      <c r="D57" s="1" t="s">
        <v>337</v>
      </c>
      <c r="E57" s="3">
        <v>0.99899226427078203</v>
      </c>
      <c r="F57" t="b">
        <v>1</v>
      </c>
      <c r="G57" s="1" t="b">
        <v>1</v>
      </c>
      <c r="H57" s="1" t="s">
        <v>36</v>
      </c>
      <c r="I57" s="3">
        <v>0.90089102399114196</v>
      </c>
      <c r="J57" t="b">
        <f>Table2614[[#This Row],[nanoDx Score]]&gt;0.15</f>
        <v>1</v>
      </c>
      <c r="K57" s="1" t="b">
        <v>1</v>
      </c>
    </row>
    <row r="58" spans="1:11" x14ac:dyDescent="0.2">
      <c r="A58" s="1" t="s">
        <v>187</v>
      </c>
      <c r="B58" t="s">
        <v>192</v>
      </c>
      <c r="C58" s="1" t="s">
        <v>35</v>
      </c>
      <c r="D58" s="1" t="s">
        <v>332</v>
      </c>
      <c r="E58" s="3">
        <v>0.935444176197052</v>
      </c>
      <c r="F58" t="b">
        <v>1</v>
      </c>
      <c r="G58" s="1" t="b">
        <v>1</v>
      </c>
      <c r="H58" s="1" t="s">
        <v>35</v>
      </c>
      <c r="I58" s="3">
        <v>0.43910154078664598</v>
      </c>
      <c r="J58" t="b">
        <f>Table2614[[#This Row],[nanoDx Score]]&gt;0.15</f>
        <v>1</v>
      </c>
      <c r="K58" s="1" t="b">
        <v>1</v>
      </c>
    </row>
    <row r="59" spans="1:11" x14ac:dyDescent="0.2">
      <c r="A59" s="1" t="s">
        <v>187</v>
      </c>
      <c r="B59" t="s">
        <v>191</v>
      </c>
      <c r="C59" s="1" t="s">
        <v>35</v>
      </c>
      <c r="D59" s="1" t="s">
        <v>332</v>
      </c>
      <c r="E59" s="3">
        <v>0.82121336460113503</v>
      </c>
      <c r="F59" t="b">
        <v>1</v>
      </c>
      <c r="G59" s="1" t="b">
        <v>1</v>
      </c>
      <c r="H59" s="1" t="s">
        <v>35</v>
      </c>
      <c r="I59" s="3">
        <v>0.71256387886037198</v>
      </c>
      <c r="J59" t="b">
        <f>Table2614[[#This Row],[nanoDx Score]]&gt;0.15</f>
        <v>1</v>
      </c>
      <c r="K59" s="1" t="b">
        <v>1</v>
      </c>
    </row>
    <row r="60" spans="1:11" x14ac:dyDescent="0.2">
      <c r="A60" s="1" t="s">
        <v>187</v>
      </c>
      <c r="B60" t="s">
        <v>190</v>
      </c>
      <c r="C60" s="1" t="s">
        <v>35</v>
      </c>
      <c r="D60" s="1" t="s">
        <v>332</v>
      </c>
      <c r="E60" s="3">
        <v>0.98709529638290405</v>
      </c>
      <c r="F60" t="b">
        <v>1</v>
      </c>
      <c r="G60" s="1" t="b">
        <v>1</v>
      </c>
      <c r="H60" s="1" t="s">
        <v>35</v>
      </c>
      <c r="I60" s="3">
        <v>0.72991405928764796</v>
      </c>
      <c r="J60" t="b">
        <f>Table2614[[#This Row],[nanoDx Score]]&gt;0.15</f>
        <v>1</v>
      </c>
      <c r="K60" s="1" t="b">
        <v>1</v>
      </c>
    </row>
    <row r="61" spans="1:11" x14ac:dyDescent="0.2">
      <c r="A61" s="1" t="s">
        <v>187</v>
      </c>
      <c r="B61" t="s">
        <v>189</v>
      </c>
      <c r="C61" s="1" t="s">
        <v>35</v>
      </c>
      <c r="D61" s="1" t="s">
        <v>332</v>
      </c>
      <c r="E61" s="3">
        <v>0.98016142845153797</v>
      </c>
      <c r="F61" t="b">
        <v>1</v>
      </c>
      <c r="G61" s="1" t="b">
        <v>1</v>
      </c>
      <c r="H61" s="1" t="s">
        <v>35</v>
      </c>
      <c r="I61" s="3">
        <v>0.87162209569449201</v>
      </c>
      <c r="J61" t="b">
        <f>Table2614[[#This Row],[nanoDx Score]]&gt;0.15</f>
        <v>1</v>
      </c>
      <c r="K61" s="1" t="b">
        <v>1</v>
      </c>
    </row>
    <row r="62" spans="1:11" x14ac:dyDescent="0.2">
      <c r="A62" s="1" t="s">
        <v>187</v>
      </c>
      <c r="B62" t="s">
        <v>188</v>
      </c>
      <c r="C62" s="1" t="s">
        <v>35</v>
      </c>
      <c r="D62" s="1" t="s">
        <v>331</v>
      </c>
      <c r="E62" s="3">
        <v>0.85214829444885298</v>
      </c>
      <c r="F62" t="b">
        <v>1</v>
      </c>
      <c r="G62" s="1" t="b">
        <v>0</v>
      </c>
      <c r="H62" s="1" t="s">
        <v>35</v>
      </c>
      <c r="I62" s="3">
        <v>0.76767692039559299</v>
      </c>
      <c r="J62" t="b">
        <f>Table2614[[#This Row],[nanoDx Score]]&gt;0.15</f>
        <v>1</v>
      </c>
      <c r="K62" s="1" t="b">
        <v>1</v>
      </c>
    </row>
    <row r="63" spans="1:11" x14ac:dyDescent="0.2">
      <c r="A63" s="1" t="s">
        <v>187</v>
      </c>
      <c r="B63" t="s">
        <v>186</v>
      </c>
      <c r="C63" s="1" t="s">
        <v>35</v>
      </c>
      <c r="D63" s="1" t="s">
        <v>332</v>
      </c>
      <c r="E63" s="3">
        <v>0.969360411167145</v>
      </c>
      <c r="F63" t="b">
        <v>1</v>
      </c>
      <c r="G63" s="1" t="b">
        <v>1</v>
      </c>
      <c r="H63" s="1" t="s">
        <v>35</v>
      </c>
      <c r="I63" s="3">
        <v>0.713769273502876</v>
      </c>
      <c r="J63" t="b">
        <f>Table2614[[#This Row],[nanoDx Score]]&gt;0.15</f>
        <v>1</v>
      </c>
      <c r="K63" s="1" t="b">
        <v>1</v>
      </c>
    </row>
    <row r="64" spans="1:11" x14ac:dyDescent="0.2">
      <c r="A64" s="1" t="s">
        <v>184</v>
      </c>
      <c r="B64" t="s">
        <v>185</v>
      </c>
      <c r="C64" s="1" t="s">
        <v>35</v>
      </c>
      <c r="D64" s="1" t="s">
        <v>332</v>
      </c>
      <c r="E64" s="3">
        <v>0.95472097396850597</v>
      </c>
      <c r="F64" t="b">
        <v>1</v>
      </c>
      <c r="G64" s="1" t="b">
        <v>1</v>
      </c>
      <c r="H64" s="1" t="s">
        <v>35</v>
      </c>
      <c r="I64" s="3">
        <v>0.71833146950346005</v>
      </c>
      <c r="J64" t="b">
        <f>Table2614[[#This Row],[nanoDx Score]]&gt;0.15</f>
        <v>1</v>
      </c>
      <c r="K64" s="1" t="b">
        <v>1</v>
      </c>
    </row>
    <row r="65" spans="1:11" x14ac:dyDescent="0.2">
      <c r="A65" s="1" t="s">
        <v>184</v>
      </c>
      <c r="B65" t="s">
        <v>183</v>
      </c>
      <c r="C65" s="1" t="s">
        <v>35</v>
      </c>
      <c r="D65" s="1" t="s">
        <v>332</v>
      </c>
      <c r="E65" s="3">
        <v>0.927432060241699</v>
      </c>
      <c r="F65" t="b">
        <v>1</v>
      </c>
      <c r="G65" s="1" t="b">
        <v>1</v>
      </c>
      <c r="H65" s="1" t="s">
        <v>35</v>
      </c>
      <c r="I65" s="3">
        <v>0.641373299108009</v>
      </c>
      <c r="J65" t="b">
        <f>Table2614[[#This Row],[nanoDx Score]]&gt;0.15</f>
        <v>1</v>
      </c>
      <c r="K65" s="1" t="b">
        <v>1</v>
      </c>
    </row>
    <row r="66" spans="1:11" x14ac:dyDescent="0.2">
      <c r="A66" s="1" t="s">
        <v>181</v>
      </c>
      <c r="B66" t="s">
        <v>182</v>
      </c>
      <c r="C66" s="1" t="s">
        <v>99</v>
      </c>
      <c r="D66" s="1" t="s">
        <v>336</v>
      </c>
      <c r="E66" s="3">
        <v>0.85317927598953203</v>
      </c>
      <c r="F66" t="b">
        <v>1</v>
      </c>
      <c r="G66" s="1" t="b">
        <v>1</v>
      </c>
      <c r="H66" s="1" t="s">
        <v>99</v>
      </c>
      <c r="I66" s="3">
        <v>0.12120871641148</v>
      </c>
      <c r="J66" t="b">
        <f>Table2614[[#This Row],[nanoDx Score]]&gt;0.15</f>
        <v>0</v>
      </c>
      <c r="K66" s="1" t="s">
        <v>301</v>
      </c>
    </row>
    <row r="67" spans="1:11" x14ac:dyDescent="0.2">
      <c r="A67" s="1" t="s">
        <v>181</v>
      </c>
      <c r="B67" t="s">
        <v>180</v>
      </c>
      <c r="C67" s="1" t="s">
        <v>99</v>
      </c>
      <c r="D67" s="1" t="s">
        <v>331</v>
      </c>
      <c r="E67" s="3">
        <v>0.91699993610382102</v>
      </c>
      <c r="F67" t="b">
        <v>1</v>
      </c>
      <c r="G67" s="1" t="b">
        <v>1</v>
      </c>
      <c r="H67" s="1" t="s">
        <v>99</v>
      </c>
      <c r="I67" s="3">
        <v>0.44732132700309202</v>
      </c>
      <c r="J67" t="b">
        <f>Table2614[[#This Row],[nanoDx Score]]&gt;0.15</f>
        <v>1</v>
      </c>
      <c r="K67" s="1" t="b">
        <v>1</v>
      </c>
    </row>
    <row r="68" spans="1:11" x14ac:dyDescent="0.2">
      <c r="A68" s="1" t="s">
        <v>178</v>
      </c>
      <c r="B68" t="s">
        <v>179</v>
      </c>
      <c r="C68" s="1" t="s">
        <v>169</v>
      </c>
      <c r="D68" s="1" t="s">
        <v>335</v>
      </c>
      <c r="E68" s="3">
        <v>0.87572109699249301</v>
      </c>
      <c r="F68" t="b">
        <v>1</v>
      </c>
      <c r="G68" s="1" t="b">
        <v>1</v>
      </c>
      <c r="H68" s="1" t="s">
        <v>60</v>
      </c>
      <c r="I68" s="3">
        <v>9.5557416578177901E-2</v>
      </c>
      <c r="J68" t="b">
        <f>Table2614[[#This Row],[nanoDx Score]]&gt;0.15</f>
        <v>0</v>
      </c>
      <c r="K68" s="1" t="s">
        <v>301</v>
      </c>
    </row>
    <row r="69" spans="1:11" x14ac:dyDescent="0.2">
      <c r="A69" s="1" t="s">
        <v>178</v>
      </c>
      <c r="B69" t="s">
        <v>177</v>
      </c>
      <c r="C69" s="1" t="s">
        <v>169</v>
      </c>
      <c r="D69" s="1" t="s">
        <v>333</v>
      </c>
      <c r="E69" s="3">
        <v>0.67550992965698198</v>
      </c>
      <c r="F69" t="b">
        <v>0</v>
      </c>
      <c r="G69" s="1" t="s">
        <v>301</v>
      </c>
      <c r="H69" s="1" t="s">
        <v>60</v>
      </c>
      <c r="I69" s="3">
        <v>0.15605178513897999</v>
      </c>
      <c r="J69" t="b">
        <f>Table2614[[#This Row],[nanoDx Score]]&gt;0.15</f>
        <v>1</v>
      </c>
      <c r="K69" s="1" t="b">
        <v>1</v>
      </c>
    </row>
    <row r="70" spans="1:11" x14ac:dyDescent="0.2">
      <c r="A70" s="1" t="s">
        <v>175</v>
      </c>
      <c r="B70" t="s">
        <v>176</v>
      </c>
      <c r="C70" s="1" t="s">
        <v>173</v>
      </c>
      <c r="D70" s="1" t="s">
        <v>334</v>
      </c>
      <c r="E70" s="3">
        <v>0.99454754590988204</v>
      </c>
      <c r="F70" t="b">
        <v>1</v>
      </c>
      <c r="G70" s="1" t="b">
        <v>1</v>
      </c>
      <c r="H70" s="1" t="s">
        <v>42</v>
      </c>
      <c r="I70" s="3">
        <v>0.204355340831641</v>
      </c>
      <c r="J70" t="b">
        <f>Table2614[[#This Row],[nanoDx Score]]&gt;0.15</f>
        <v>1</v>
      </c>
      <c r="K70" s="1" t="b">
        <v>1</v>
      </c>
    </row>
    <row r="71" spans="1:11" x14ac:dyDescent="0.2">
      <c r="A71" s="1" t="s">
        <v>175</v>
      </c>
      <c r="B71" t="s">
        <v>174</v>
      </c>
      <c r="C71" s="1" t="s">
        <v>173</v>
      </c>
      <c r="D71" s="1" t="s">
        <v>334</v>
      </c>
      <c r="E71" s="3">
        <v>0.99884235858917203</v>
      </c>
      <c r="F71" t="b">
        <v>1</v>
      </c>
      <c r="G71" s="1" t="b">
        <v>1</v>
      </c>
      <c r="H71" s="1" t="s">
        <v>42</v>
      </c>
      <c r="I71" s="3">
        <v>0.33271527859975097</v>
      </c>
      <c r="J71" t="b">
        <f>Table2614[[#This Row],[nanoDx Score]]&gt;0.15</f>
        <v>1</v>
      </c>
      <c r="K71" s="1" t="b">
        <v>1</v>
      </c>
    </row>
    <row r="72" spans="1:11" x14ac:dyDescent="0.2">
      <c r="A72" s="1" t="s">
        <v>171</v>
      </c>
      <c r="B72" t="s">
        <v>172</v>
      </c>
      <c r="C72" s="1" t="s">
        <v>169</v>
      </c>
      <c r="D72" s="1" t="s">
        <v>333</v>
      </c>
      <c r="E72" s="3">
        <v>0.77160227298736594</v>
      </c>
      <c r="F72" t="b">
        <v>0</v>
      </c>
      <c r="G72" s="1" t="s">
        <v>301</v>
      </c>
      <c r="H72" s="1" t="s">
        <v>60</v>
      </c>
      <c r="I72" s="3">
        <v>0.18257293112752801</v>
      </c>
      <c r="J72" t="b">
        <f>Table2614[[#This Row],[nanoDx Score]]&gt;0.15</f>
        <v>1</v>
      </c>
      <c r="K72" s="1" t="b">
        <v>1</v>
      </c>
    </row>
    <row r="73" spans="1:11" x14ac:dyDescent="0.2">
      <c r="A73" s="1" t="s">
        <v>171</v>
      </c>
      <c r="B73" t="s">
        <v>170</v>
      </c>
      <c r="C73" s="1" t="s">
        <v>169</v>
      </c>
      <c r="D73" s="1" t="s">
        <v>333</v>
      </c>
      <c r="E73" s="3">
        <v>0.90493130683898904</v>
      </c>
      <c r="F73" t="b">
        <v>1</v>
      </c>
      <c r="G73" s="1" t="b">
        <v>1</v>
      </c>
      <c r="H73" s="1" t="s">
        <v>60</v>
      </c>
      <c r="I73" s="3">
        <v>0.208681462319245</v>
      </c>
      <c r="J73" t="b">
        <f>Table2614[[#This Row],[nanoDx Score]]&gt;0.15</f>
        <v>1</v>
      </c>
      <c r="K73" s="1" t="b">
        <v>1</v>
      </c>
    </row>
    <row r="74" spans="1:11" x14ac:dyDescent="0.2">
      <c r="A74" s="1" t="s">
        <v>167</v>
      </c>
      <c r="B74" t="s">
        <v>168</v>
      </c>
      <c r="C74" s="1" t="s">
        <v>99</v>
      </c>
      <c r="D74" s="1" t="s">
        <v>332</v>
      </c>
      <c r="E74" s="3">
        <v>0.90664225816726696</v>
      </c>
      <c r="F74" t="b">
        <v>1</v>
      </c>
      <c r="G74" s="1" t="b">
        <v>0</v>
      </c>
      <c r="H74" s="1" t="s">
        <v>99</v>
      </c>
      <c r="I74" s="3">
        <v>0.16952924208041001</v>
      </c>
      <c r="J74" t="b">
        <f>Table2614[[#This Row],[nanoDx Score]]&gt;0.15</f>
        <v>1</v>
      </c>
      <c r="K74" s="1" t="b">
        <v>1</v>
      </c>
    </row>
    <row r="75" spans="1:11" x14ac:dyDescent="0.2">
      <c r="A75" s="1" t="s">
        <v>167</v>
      </c>
      <c r="B75" t="s">
        <v>166</v>
      </c>
      <c r="C75" s="1" t="s">
        <v>99</v>
      </c>
      <c r="D75" s="1" t="s">
        <v>332</v>
      </c>
      <c r="E75" s="3">
        <v>0.76667779684066795</v>
      </c>
      <c r="F75" t="b">
        <v>0</v>
      </c>
      <c r="G75" s="1" t="s">
        <v>301</v>
      </c>
      <c r="H75" s="1" t="s">
        <v>99</v>
      </c>
      <c r="I75" s="3">
        <v>0.103248534958312</v>
      </c>
      <c r="J75" t="b">
        <f>Table2614[[#This Row],[nanoDx Score]]&gt;0.15</f>
        <v>0</v>
      </c>
      <c r="K75" s="1" t="s">
        <v>301</v>
      </c>
    </row>
    <row r="76" spans="1:11" x14ac:dyDescent="0.2">
      <c r="A76" s="1" t="s">
        <v>165</v>
      </c>
      <c r="B76" t="s">
        <v>164</v>
      </c>
      <c r="C76" s="1" t="s">
        <v>99</v>
      </c>
      <c r="D76" s="1" t="s">
        <v>331</v>
      </c>
      <c r="E76" s="3">
        <v>0.95418578386306796</v>
      </c>
      <c r="F76" t="b">
        <v>1</v>
      </c>
      <c r="G76" s="1" t="b">
        <v>1</v>
      </c>
      <c r="H76" s="1" t="s">
        <v>99</v>
      </c>
      <c r="I76" s="3">
        <v>0.42384191231426499</v>
      </c>
      <c r="J76" t="b">
        <f>Table2614[[#This Row],[nanoDx Score]]&gt;0.15</f>
        <v>1</v>
      </c>
      <c r="K76" s="1" t="b">
        <v>1</v>
      </c>
    </row>
  </sheetData>
  <phoneticPr fontId="10" type="noConversion"/>
  <conditionalFormatting sqref="G2:G76">
    <cfRule type="containsText" dxfId="11" priority="4" operator="containsText" text="TRUE">
      <formula>NOT(ISERROR(SEARCH("TRUE",G2)))</formula>
    </cfRule>
    <cfRule type="containsText" dxfId="10" priority="5" stopIfTrue="1" operator="containsText" text="FALSE">
      <formula>NOT(ISERROR(SEARCH("FALSE",G2)))</formula>
    </cfRule>
    <cfRule type="cellIs" dxfId="9" priority="6" operator="equal">
      <formula>"NA"</formula>
    </cfRule>
  </conditionalFormatting>
  <conditionalFormatting sqref="K2:K76">
    <cfRule type="containsText" dxfId="8" priority="1" operator="containsText" text="TRUE">
      <formula>NOT(ISERROR(SEARCH("TRUE",K2)))</formula>
    </cfRule>
    <cfRule type="containsText" dxfId="7" priority="2" stopIfTrue="1" operator="containsText" text="FALSE">
      <formula>NOT(ISERROR(SEARCH("FALSE",K2)))</formula>
    </cfRule>
    <cfRule type="cellIs" dxfId="6" priority="3" operator="equal">
      <formula>"NA"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F0925-6798-F740-BE9D-A9F0DC2F34B6}">
  <dimension ref="A1:D638"/>
  <sheetViews>
    <sheetView zoomScaleNormal="108" workbookViewId="0">
      <selection activeCell="D8" sqref="D8"/>
    </sheetView>
  </sheetViews>
  <sheetFormatPr baseColWidth="10" defaultRowHeight="16" x14ac:dyDescent="0.2"/>
  <cols>
    <col min="1" max="1" width="18.5" style="1" customWidth="1"/>
    <col min="2" max="2" width="17.33203125" style="1" customWidth="1"/>
    <col min="3" max="4" width="17.33203125" style="4" customWidth="1"/>
  </cols>
  <sheetData>
    <row r="1" spans="1:4" x14ac:dyDescent="0.2">
      <c r="A1" s="1" t="s">
        <v>103</v>
      </c>
      <c r="B1" s="1" t="s">
        <v>102</v>
      </c>
      <c r="C1" s="1" t="s">
        <v>101</v>
      </c>
      <c r="D1" s="1" t="s">
        <v>100</v>
      </c>
    </row>
    <row r="2" spans="1:4" x14ac:dyDescent="0.2">
      <c r="A2" s="1">
        <v>1000</v>
      </c>
      <c r="B2" s="1" t="s">
        <v>99</v>
      </c>
      <c r="C2" s="5">
        <v>0.91128205128205098</v>
      </c>
      <c r="D2" s="5">
        <v>0.80443639655952903</v>
      </c>
    </row>
    <row r="3" spans="1:4" x14ac:dyDescent="0.2">
      <c r="A3" s="1">
        <v>1000</v>
      </c>
      <c r="B3" s="1" t="s">
        <v>98</v>
      </c>
      <c r="C3" s="5">
        <v>0.62869565217391299</v>
      </c>
      <c r="D3" s="5">
        <v>0.73681528662420404</v>
      </c>
    </row>
    <row r="4" spans="1:4" x14ac:dyDescent="0.2">
      <c r="A4" s="1">
        <v>1000</v>
      </c>
      <c r="B4" s="1" t="s">
        <v>97</v>
      </c>
      <c r="C4" s="5">
        <v>0.62952380952380904</v>
      </c>
      <c r="D4" s="5">
        <v>0.58353564334583996</v>
      </c>
    </row>
    <row r="5" spans="1:4" x14ac:dyDescent="0.2">
      <c r="A5" s="1">
        <v>1000</v>
      </c>
      <c r="B5" s="1" t="s">
        <v>96</v>
      </c>
      <c r="C5" s="5">
        <v>0.91448275862068995</v>
      </c>
      <c r="D5" s="5">
        <v>0.93859493894885904</v>
      </c>
    </row>
    <row r="6" spans="1:4" x14ac:dyDescent="0.2">
      <c r="A6" s="1">
        <v>1000</v>
      </c>
      <c r="B6" s="1" t="s">
        <v>95</v>
      </c>
      <c r="C6" s="5">
        <v>0.86499999999999999</v>
      </c>
      <c r="D6" s="5">
        <v>0.91031800503317295</v>
      </c>
    </row>
    <row r="7" spans="1:4" x14ac:dyDescent="0.2">
      <c r="A7" s="1">
        <v>1000</v>
      </c>
      <c r="B7" s="1" t="s">
        <v>94</v>
      </c>
      <c r="C7" s="5">
        <v>0.98567567567567604</v>
      </c>
      <c r="D7" s="5">
        <v>0.93345277706680296</v>
      </c>
    </row>
    <row r="8" spans="1:4" x14ac:dyDescent="0.2">
      <c r="A8" s="1">
        <v>1000</v>
      </c>
      <c r="B8" s="1" t="s">
        <v>93</v>
      </c>
      <c r="C8" s="5">
        <v>0.90166666666666695</v>
      </c>
      <c r="D8" s="5">
        <v>0.92360221937686704</v>
      </c>
    </row>
    <row r="9" spans="1:4" x14ac:dyDescent="0.2">
      <c r="A9" s="1">
        <v>1000</v>
      </c>
      <c r="B9" s="1" t="s">
        <v>92</v>
      </c>
      <c r="C9" s="5">
        <v>0.90111111111111097</v>
      </c>
      <c r="D9" s="5">
        <v>0.92791762013729995</v>
      </c>
    </row>
    <row r="10" spans="1:4" x14ac:dyDescent="0.2">
      <c r="A10" s="1">
        <v>1000</v>
      </c>
      <c r="B10" s="1" t="s">
        <v>91</v>
      </c>
      <c r="C10" s="5">
        <v>0.99047619047619095</v>
      </c>
      <c r="D10" s="5">
        <v>0.97378277153558102</v>
      </c>
    </row>
    <row r="11" spans="1:4" x14ac:dyDescent="0.2">
      <c r="A11" s="1">
        <v>1000</v>
      </c>
      <c r="B11" s="1" t="s">
        <v>90</v>
      </c>
      <c r="C11" s="5">
        <v>0.99871794871794894</v>
      </c>
      <c r="D11" s="5">
        <v>0.99273607748184001</v>
      </c>
    </row>
    <row r="12" spans="1:4" x14ac:dyDescent="0.2">
      <c r="A12" s="1">
        <v>1000</v>
      </c>
      <c r="B12" s="1" t="s">
        <v>89</v>
      </c>
      <c r="C12" s="5">
        <v>0.94222222222222196</v>
      </c>
      <c r="D12" s="5">
        <v>0.93546607832322104</v>
      </c>
    </row>
    <row r="13" spans="1:4" x14ac:dyDescent="0.2">
      <c r="A13" s="1">
        <v>1000</v>
      </c>
      <c r="B13" s="1" t="s">
        <v>88</v>
      </c>
      <c r="C13" s="5">
        <v>0.93500000000000005</v>
      </c>
      <c r="D13" s="5">
        <v>0.88730723606168405</v>
      </c>
    </row>
    <row r="14" spans="1:4" x14ac:dyDescent="0.2">
      <c r="A14" s="1">
        <v>1000</v>
      </c>
      <c r="B14" s="1" t="s">
        <v>87</v>
      </c>
      <c r="C14" s="5">
        <v>0.83769230769230796</v>
      </c>
      <c r="D14" s="5">
        <v>0.81087118391660495</v>
      </c>
    </row>
    <row r="15" spans="1:4" x14ac:dyDescent="0.2">
      <c r="A15" s="1">
        <v>1000</v>
      </c>
      <c r="B15" s="1" t="s">
        <v>86</v>
      </c>
      <c r="C15" s="5">
        <v>0.78444444444444394</v>
      </c>
      <c r="D15" s="5">
        <v>0.740429994756161</v>
      </c>
    </row>
    <row r="16" spans="1:4" x14ac:dyDescent="0.2">
      <c r="A16" s="1">
        <v>1000</v>
      </c>
      <c r="B16" s="1" t="s">
        <v>85</v>
      </c>
      <c r="C16" s="5">
        <v>0.95791666666666697</v>
      </c>
      <c r="D16" s="5">
        <v>0.95137595696254895</v>
      </c>
    </row>
    <row r="17" spans="1:4" x14ac:dyDescent="0.2">
      <c r="A17" s="1">
        <v>1000</v>
      </c>
      <c r="B17" s="1" t="s">
        <v>84</v>
      </c>
      <c r="C17" s="5">
        <v>0.99666666666666703</v>
      </c>
      <c r="D17" s="5">
        <v>0.98072980729807302</v>
      </c>
    </row>
    <row r="18" spans="1:4" x14ac:dyDescent="0.2">
      <c r="A18" s="1">
        <v>1000</v>
      </c>
      <c r="B18" s="1" t="s">
        <v>83</v>
      </c>
      <c r="C18" s="5">
        <v>0.80416666666666703</v>
      </c>
      <c r="D18" s="5">
        <v>0.80956375838926198</v>
      </c>
    </row>
    <row r="19" spans="1:4" x14ac:dyDescent="0.2">
      <c r="A19" s="1">
        <v>1000</v>
      </c>
      <c r="B19" s="1" t="s">
        <v>82</v>
      </c>
      <c r="C19" s="5">
        <v>0.73739130434782596</v>
      </c>
      <c r="D19" s="5">
        <v>0.57481782748686705</v>
      </c>
    </row>
    <row r="20" spans="1:4" x14ac:dyDescent="0.2">
      <c r="A20" s="1">
        <v>1000</v>
      </c>
      <c r="B20" s="1" t="s">
        <v>81</v>
      </c>
      <c r="C20" s="5">
        <v>0.97666666666666702</v>
      </c>
      <c r="D20" s="5">
        <v>0.80790441176470595</v>
      </c>
    </row>
    <row r="21" spans="1:4" x14ac:dyDescent="0.2">
      <c r="A21" s="1">
        <v>1000</v>
      </c>
      <c r="B21" s="1" t="s">
        <v>80</v>
      </c>
      <c r="C21" s="5">
        <v>0.99719999999999998</v>
      </c>
      <c r="D21" s="5">
        <v>0.99164677804295898</v>
      </c>
    </row>
    <row r="22" spans="1:4" x14ac:dyDescent="0.2">
      <c r="A22" s="1">
        <v>1000</v>
      </c>
      <c r="B22" s="1" t="s">
        <v>79</v>
      </c>
      <c r="C22" s="5">
        <v>0.9365</v>
      </c>
      <c r="D22" s="5">
        <v>0.96125224531691</v>
      </c>
    </row>
    <row r="23" spans="1:4" x14ac:dyDescent="0.2">
      <c r="A23" s="1">
        <v>1000</v>
      </c>
      <c r="B23" s="1" t="s">
        <v>78</v>
      </c>
      <c r="C23" s="5">
        <v>0.87624999999999997</v>
      </c>
      <c r="D23" s="5">
        <v>0.62505572893446304</v>
      </c>
    </row>
    <row r="24" spans="1:4" x14ac:dyDescent="0.2">
      <c r="A24" s="1">
        <v>1000</v>
      </c>
      <c r="B24" s="1" t="s">
        <v>77</v>
      </c>
      <c r="C24" s="5">
        <v>0.811153846153846</v>
      </c>
      <c r="D24" s="5">
        <v>0.87589118848203795</v>
      </c>
    </row>
    <row r="25" spans="1:4" x14ac:dyDescent="0.2">
      <c r="A25" s="1">
        <v>1000</v>
      </c>
      <c r="B25" s="1" t="s">
        <v>76</v>
      </c>
      <c r="C25" s="5">
        <v>0.93538461538461504</v>
      </c>
      <c r="D25" s="5">
        <v>0.95409964692036098</v>
      </c>
    </row>
    <row r="26" spans="1:4" x14ac:dyDescent="0.2">
      <c r="A26" s="1">
        <v>1000</v>
      </c>
      <c r="B26" s="1" t="s">
        <v>75</v>
      </c>
      <c r="C26" s="5">
        <v>0.87652173913043496</v>
      </c>
      <c r="D26" s="5">
        <v>0.905253704535249</v>
      </c>
    </row>
    <row r="27" spans="1:4" x14ac:dyDescent="0.2">
      <c r="A27" s="1">
        <v>1000</v>
      </c>
      <c r="B27" s="1" t="s">
        <v>74</v>
      </c>
      <c r="C27" s="5">
        <v>0.895625</v>
      </c>
      <c r="D27" s="5">
        <v>0.86717095310136205</v>
      </c>
    </row>
    <row r="28" spans="1:4" x14ac:dyDescent="0.2">
      <c r="A28" s="1">
        <v>1000</v>
      </c>
      <c r="B28" s="1" t="s">
        <v>73</v>
      </c>
      <c r="C28" s="5">
        <v>0.94892857142857101</v>
      </c>
      <c r="D28" s="5">
        <v>0.96094032549728803</v>
      </c>
    </row>
    <row r="29" spans="1:4" x14ac:dyDescent="0.2">
      <c r="A29" s="1">
        <v>1000</v>
      </c>
      <c r="B29" s="1" t="s">
        <v>72</v>
      </c>
      <c r="C29" s="5">
        <v>0.96109890109890095</v>
      </c>
      <c r="D29" s="5">
        <v>0.97644300547058205</v>
      </c>
    </row>
    <row r="30" spans="1:4" x14ac:dyDescent="0.2">
      <c r="A30" s="1">
        <v>1000</v>
      </c>
      <c r="B30" s="1" t="s">
        <v>71</v>
      </c>
      <c r="C30" s="5">
        <v>0.92803921568627401</v>
      </c>
      <c r="D30" s="5">
        <v>0.93105144093636305</v>
      </c>
    </row>
    <row r="31" spans="1:4" x14ac:dyDescent="0.2">
      <c r="A31" s="1">
        <v>1000</v>
      </c>
      <c r="B31" s="1" t="s">
        <v>70</v>
      </c>
      <c r="C31" s="5">
        <v>0.89385714285714302</v>
      </c>
      <c r="D31" s="5">
        <v>0.939630575161436</v>
      </c>
    </row>
    <row r="32" spans="1:4" x14ac:dyDescent="0.2">
      <c r="A32" s="1">
        <v>1000</v>
      </c>
      <c r="B32" s="1" t="s">
        <v>69</v>
      </c>
      <c r="C32" s="5">
        <v>0.98296296296296304</v>
      </c>
      <c r="D32" s="5">
        <v>0.91961191961192001</v>
      </c>
    </row>
    <row r="33" spans="1:4" x14ac:dyDescent="0.2">
      <c r="A33" s="1">
        <v>1000</v>
      </c>
      <c r="B33" s="1" t="s">
        <v>68</v>
      </c>
      <c r="C33" s="5">
        <v>0.99181818181818204</v>
      </c>
      <c r="D33" s="5">
        <v>0.96591412129260701</v>
      </c>
    </row>
    <row r="34" spans="1:4" x14ac:dyDescent="0.2">
      <c r="A34" s="1">
        <v>1000</v>
      </c>
      <c r="B34" s="1" t="s">
        <v>67</v>
      </c>
      <c r="C34" s="5">
        <v>0.99860465116279096</v>
      </c>
      <c r="D34" s="5">
        <v>0.99895312318250595</v>
      </c>
    </row>
    <row r="35" spans="1:4" x14ac:dyDescent="0.2">
      <c r="A35" s="1">
        <v>1000</v>
      </c>
      <c r="B35" s="1" t="s">
        <v>66</v>
      </c>
      <c r="C35" s="5">
        <v>0.97357142857142898</v>
      </c>
      <c r="D35" s="5">
        <v>0.98411552346570397</v>
      </c>
    </row>
    <row r="36" spans="1:4" x14ac:dyDescent="0.2">
      <c r="A36" s="1">
        <v>1000</v>
      </c>
      <c r="B36" s="1" t="s">
        <v>65</v>
      </c>
      <c r="C36" s="5">
        <v>0.89853658536585401</v>
      </c>
      <c r="D36" s="5">
        <v>0.93561904761904802</v>
      </c>
    </row>
    <row r="37" spans="1:4" x14ac:dyDescent="0.2">
      <c r="A37" s="1">
        <v>1000</v>
      </c>
      <c r="B37" s="1" t="s">
        <v>64</v>
      </c>
      <c r="C37" s="5">
        <v>0.66357142857142903</v>
      </c>
      <c r="D37" s="5">
        <v>0.64749956438403899</v>
      </c>
    </row>
    <row r="38" spans="1:4" x14ac:dyDescent="0.2">
      <c r="A38" s="1">
        <v>1000</v>
      </c>
      <c r="B38" s="1" t="s">
        <v>63</v>
      </c>
      <c r="C38" s="5">
        <v>0.86857142857142899</v>
      </c>
      <c r="D38" s="5">
        <v>0.78654592496765896</v>
      </c>
    </row>
    <row r="39" spans="1:4" x14ac:dyDescent="0.2">
      <c r="A39" s="1">
        <v>1000</v>
      </c>
      <c r="B39" s="1" t="s">
        <v>62</v>
      </c>
      <c r="C39" s="5">
        <v>0.87124999999999997</v>
      </c>
      <c r="D39" s="5">
        <v>0.74011149455800396</v>
      </c>
    </row>
    <row r="40" spans="1:4" x14ac:dyDescent="0.2">
      <c r="A40" s="1">
        <v>1000</v>
      </c>
      <c r="B40" s="1" t="s">
        <v>61</v>
      </c>
      <c r="C40" s="5">
        <v>0.70171874999999995</v>
      </c>
      <c r="D40" s="5">
        <v>0.75989847715736003</v>
      </c>
    </row>
    <row r="41" spans="1:4" x14ac:dyDescent="0.2">
      <c r="A41" s="1">
        <v>1000</v>
      </c>
      <c r="B41" s="1" t="s">
        <v>60</v>
      </c>
      <c r="C41" s="5">
        <v>0.73321678321678296</v>
      </c>
      <c r="D41" s="5">
        <v>0.78559922076948996</v>
      </c>
    </row>
    <row r="42" spans="1:4" x14ac:dyDescent="0.2">
      <c r="A42" s="1">
        <v>1000</v>
      </c>
      <c r="B42" s="1" t="s">
        <v>59</v>
      </c>
      <c r="C42" s="5">
        <v>0.86923076923076903</v>
      </c>
      <c r="D42" s="5">
        <v>0.72575465639049397</v>
      </c>
    </row>
    <row r="43" spans="1:4" x14ac:dyDescent="0.2">
      <c r="A43" s="1">
        <v>1000</v>
      </c>
      <c r="B43" s="1" t="s">
        <v>58</v>
      </c>
      <c r="C43" s="5">
        <v>0.99434782608695604</v>
      </c>
      <c r="D43" s="5">
        <v>0.99608013937282203</v>
      </c>
    </row>
    <row r="44" spans="1:4" x14ac:dyDescent="0.2">
      <c r="A44" s="1">
        <v>1000</v>
      </c>
      <c r="B44" s="1" t="s">
        <v>57</v>
      </c>
      <c r="C44" s="5">
        <v>0.93857142857142895</v>
      </c>
      <c r="D44" s="5">
        <v>0.96404988994864305</v>
      </c>
    </row>
    <row r="45" spans="1:4" x14ac:dyDescent="0.2">
      <c r="A45" s="1">
        <v>1000</v>
      </c>
      <c r="B45" s="1" t="s">
        <v>56</v>
      </c>
      <c r="C45" s="5">
        <v>0.81679999999999997</v>
      </c>
      <c r="D45" s="5">
        <v>0.87004686834256495</v>
      </c>
    </row>
    <row r="46" spans="1:4" x14ac:dyDescent="0.2">
      <c r="A46" s="1">
        <v>1000</v>
      </c>
      <c r="B46" s="1" t="s">
        <v>55</v>
      </c>
      <c r="C46" s="5">
        <v>0.88100000000000001</v>
      </c>
      <c r="D46" s="5">
        <v>0.77689594356261005</v>
      </c>
    </row>
    <row r="47" spans="1:4" x14ac:dyDescent="0.2">
      <c r="A47" s="1">
        <v>1000</v>
      </c>
      <c r="B47" s="1" t="s">
        <v>54</v>
      </c>
      <c r="C47" s="5">
        <v>0.87624999999999997</v>
      </c>
      <c r="D47" s="5">
        <v>0.61599297012302301</v>
      </c>
    </row>
    <row r="48" spans="1:4" x14ac:dyDescent="0.2">
      <c r="A48" s="1">
        <v>1000</v>
      </c>
      <c r="B48" s="1" t="s">
        <v>53</v>
      </c>
      <c r="C48" s="5">
        <v>0.79681818181818198</v>
      </c>
      <c r="D48" s="5">
        <v>0.77063413561929905</v>
      </c>
    </row>
    <row r="49" spans="1:4" x14ac:dyDescent="0.2">
      <c r="A49" s="1">
        <v>1000</v>
      </c>
      <c r="B49" s="1" t="s">
        <v>52</v>
      </c>
      <c r="C49" s="5">
        <v>0.68238095238095198</v>
      </c>
      <c r="D49" s="5">
        <v>0.68303145853193503</v>
      </c>
    </row>
    <row r="50" spans="1:4" x14ac:dyDescent="0.2">
      <c r="A50" s="1">
        <v>1000</v>
      </c>
      <c r="B50" s="1" t="s">
        <v>51</v>
      </c>
      <c r="C50" s="5">
        <v>0.86454545454545495</v>
      </c>
      <c r="D50" s="5">
        <v>0.73649564375605003</v>
      </c>
    </row>
    <row r="51" spans="1:4" x14ac:dyDescent="0.2">
      <c r="A51" s="1">
        <v>1000</v>
      </c>
      <c r="B51" s="1" t="s">
        <v>50</v>
      </c>
      <c r="C51" s="5">
        <v>0.69921052631578995</v>
      </c>
      <c r="D51" s="5">
        <v>0.65370894328945806</v>
      </c>
    </row>
    <row r="52" spans="1:4" x14ac:dyDescent="0.2">
      <c r="A52" s="1">
        <v>1000</v>
      </c>
      <c r="B52" s="1" t="s">
        <v>49</v>
      </c>
      <c r="C52" s="5">
        <v>0.63078947368421101</v>
      </c>
      <c r="D52" s="5">
        <v>0.749452840020844</v>
      </c>
    </row>
    <row r="53" spans="1:4" x14ac:dyDescent="0.2">
      <c r="A53" s="1">
        <v>1000</v>
      </c>
      <c r="B53" s="1" t="s">
        <v>48</v>
      </c>
      <c r="C53" s="5">
        <v>0.57625000000000004</v>
      </c>
      <c r="D53" s="5">
        <v>0.482133519260938</v>
      </c>
    </row>
    <row r="54" spans="1:4" x14ac:dyDescent="0.2">
      <c r="A54" s="1">
        <v>1000</v>
      </c>
      <c r="B54" s="1" t="s">
        <v>47</v>
      </c>
      <c r="C54" s="5">
        <v>0.87333333333333296</v>
      </c>
      <c r="D54" s="5">
        <v>0.54545454545454497</v>
      </c>
    </row>
    <row r="55" spans="1:4" x14ac:dyDescent="0.2">
      <c r="A55" s="1">
        <v>1000</v>
      </c>
      <c r="B55" s="1" t="s">
        <v>46</v>
      </c>
      <c r="C55" s="5">
        <v>0.73952380952380903</v>
      </c>
      <c r="D55" s="5">
        <v>0.63896317630117305</v>
      </c>
    </row>
    <row r="56" spans="1:4" x14ac:dyDescent="0.2">
      <c r="A56" s="1">
        <v>1000</v>
      </c>
      <c r="B56" s="1" t="s">
        <v>45</v>
      </c>
      <c r="C56" s="5">
        <v>1</v>
      </c>
      <c r="D56" s="5">
        <v>0.98425196850393704</v>
      </c>
    </row>
    <row r="57" spans="1:4" x14ac:dyDescent="0.2">
      <c r="A57" s="1">
        <v>1000</v>
      </c>
      <c r="B57" s="1" t="s">
        <v>44</v>
      </c>
      <c r="C57" s="5">
        <v>1</v>
      </c>
      <c r="D57" s="5">
        <v>1</v>
      </c>
    </row>
    <row r="58" spans="1:4" x14ac:dyDescent="0.2">
      <c r="A58" s="1">
        <v>1000</v>
      </c>
      <c r="B58" s="1" t="s">
        <v>43</v>
      </c>
      <c r="C58" s="5">
        <v>0.85337662337662301</v>
      </c>
      <c r="D58" s="5">
        <v>0.91524479420572502</v>
      </c>
    </row>
    <row r="59" spans="1:4" x14ac:dyDescent="0.2">
      <c r="A59" s="1">
        <v>1000</v>
      </c>
      <c r="B59" s="1" t="s">
        <v>42</v>
      </c>
      <c r="C59" s="5">
        <v>0.99384057971014494</v>
      </c>
      <c r="D59" s="5">
        <v>0.96435100548446095</v>
      </c>
    </row>
    <row r="60" spans="1:4" x14ac:dyDescent="0.2">
      <c r="A60" s="1">
        <v>1000</v>
      </c>
      <c r="B60" s="1" t="s">
        <v>41</v>
      </c>
      <c r="C60" s="5">
        <v>0.90619047619047599</v>
      </c>
      <c r="D60" s="5">
        <v>0.93911541545863897</v>
      </c>
    </row>
    <row r="61" spans="1:4" x14ac:dyDescent="0.2">
      <c r="A61" s="1">
        <v>1000</v>
      </c>
      <c r="B61" s="1" t="s">
        <v>40</v>
      </c>
      <c r="C61" s="5">
        <v>0.94884615384615401</v>
      </c>
      <c r="D61" s="5">
        <v>0.90940927103492797</v>
      </c>
    </row>
    <row r="62" spans="1:4" x14ac:dyDescent="0.2">
      <c r="A62" s="1">
        <v>1000</v>
      </c>
      <c r="B62" s="1" t="s">
        <v>39</v>
      </c>
      <c r="C62" s="5">
        <v>0.99589743589743596</v>
      </c>
      <c r="D62" s="5">
        <v>0.99589743589743596</v>
      </c>
    </row>
    <row r="63" spans="1:4" x14ac:dyDescent="0.2">
      <c r="A63" s="1">
        <v>1000</v>
      </c>
      <c r="B63" s="1" t="s">
        <v>38</v>
      </c>
      <c r="C63" s="5">
        <v>0.82</v>
      </c>
      <c r="D63" s="5">
        <v>0.88969258589511802</v>
      </c>
    </row>
    <row r="64" spans="1:4" x14ac:dyDescent="0.2">
      <c r="A64" s="1">
        <v>1000</v>
      </c>
      <c r="B64" s="1" t="s">
        <v>37</v>
      </c>
      <c r="C64" s="5">
        <v>0.98199999999999998</v>
      </c>
      <c r="D64" s="5">
        <v>0.96305982347172303</v>
      </c>
    </row>
    <row r="65" spans="1:4" x14ac:dyDescent="0.2">
      <c r="A65" s="1">
        <v>1000</v>
      </c>
      <c r="B65" s="1" t="s">
        <v>36</v>
      </c>
      <c r="C65" s="5">
        <v>0.94933333333333303</v>
      </c>
      <c r="D65" s="5">
        <v>0.97289911181963096</v>
      </c>
    </row>
    <row r="66" spans="1:4" x14ac:dyDescent="0.2">
      <c r="A66" s="1">
        <v>1000</v>
      </c>
      <c r="B66" s="1" t="s">
        <v>35</v>
      </c>
      <c r="C66" s="5">
        <v>0.79174999999999995</v>
      </c>
      <c r="D66" s="5">
        <v>0.84718785527987694</v>
      </c>
    </row>
    <row r="67" spans="1:4" x14ac:dyDescent="0.2">
      <c r="A67" s="1">
        <v>1000</v>
      </c>
      <c r="B67" s="1" t="s">
        <v>34</v>
      </c>
      <c r="C67" s="5">
        <v>0.97789473684210504</v>
      </c>
      <c r="D67" s="5">
        <v>0.98750996545309599</v>
      </c>
    </row>
    <row r="68" spans="1:4" x14ac:dyDescent="0.2">
      <c r="A68" s="1">
        <v>1000</v>
      </c>
      <c r="B68" s="1" t="s">
        <v>33</v>
      </c>
      <c r="C68" s="5">
        <v>0.78</v>
      </c>
      <c r="D68" s="5">
        <v>0.77227722772277196</v>
      </c>
    </row>
    <row r="69" spans="1:4" x14ac:dyDescent="0.2">
      <c r="A69" s="1">
        <v>1000</v>
      </c>
      <c r="B69" s="1" t="s">
        <v>32</v>
      </c>
      <c r="C69" s="5">
        <v>0.991363636363636</v>
      </c>
      <c r="D69" s="5">
        <v>0.99339558187201105</v>
      </c>
    </row>
    <row r="70" spans="1:4" x14ac:dyDescent="0.2">
      <c r="A70" s="1">
        <v>1000</v>
      </c>
      <c r="B70" s="1" t="s">
        <v>31</v>
      </c>
      <c r="C70" s="5">
        <v>0.96684210526315795</v>
      </c>
      <c r="D70" s="5">
        <v>0.96531791907514497</v>
      </c>
    </row>
    <row r="71" spans="1:4" x14ac:dyDescent="0.2">
      <c r="A71" s="1">
        <v>1000</v>
      </c>
      <c r="B71" s="1" t="s">
        <v>30</v>
      </c>
      <c r="C71" s="5">
        <v>0.91111111111111098</v>
      </c>
      <c r="D71" s="5">
        <v>0.93982808022922604</v>
      </c>
    </row>
    <row r="72" spans="1:4" x14ac:dyDescent="0.2">
      <c r="A72" s="1">
        <v>1000</v>
      </c>
      <c r="B72" s="1" t="s">
        <v>29</v>
      </c>
      <c r="C72" s="5">
        <v>0.98904761904761895</v>
      </c>
      <c r="D72" s="5">
        <v>0.96090677770067101</v>
      </c>
    </row>
    <row r="73" spans="1:4" x14ac:dyDescent="0.2">
      <c r="A73" s="1">
        <v>1000</v>
      </c>
      <c r="B73" s="1" t="s">
        <v>28</v>
      </c>
      <c r="C73" s="5">
        <v>0.95874999999999999</v>
      </c>
      <c r="D73" s="5">
        <v>0.96538703587161701</v>
      </c>
    </row>
    <row r="74" spans="1:4" x14ac:dyDescent="0.2">
      <c r="A74" s="1">
        <v>1000</v>
      </c>
      <c r="B74" s="1" t="s">
        <v>27</v>
      </c>
      <c r="C74" s="5">
        <v>0.974444444444444</v>
      </c>
      <c r="D74" s="5">
        <v>0.94913419913419905</v>
      </c>
    </row>
    <row r="75" spans="1:4" x14ac:dyDescent="0.2">
      <c r="A75" s="1">
        <v>1000</v>
      </c>
      <c r="B75" s="1" t="s">
        <v>26</v>
      </c>
      <c r="C75" s="5">
        <v>0.980833333333333</v>
      </c>
      <c r="D75" s="5">
        <v>0.96832579185520395</v>
      </c>
    </row>
    <row r="76" spans="1:4" x14ac:dyDescent="0.2">
      <c r="A76" s="1">
        <v>1000</v>
      </c>
      <c r="B76" s="1" t="s">
        <v>25</v>
      </c>
      <c r="C76" s="5">
        <v>0.97764705882352898</v>
      </c>
      <c r="D76" s="5">
        <v>0.97707231040564402</v>
      </c>
    </row>
    <row r="77" spans="1:4" x14ac:dyDescent="0.2">
      <c r="A77" s="1">
        <v>1000</v>
      </c>
      <c r="B77" s="1" t="s">
        <v>24</v>
      </c>
      <c r="C77" s="5">
        <v>0.79700000000000004</v>
      </c>
      <c r="D77" s="5">
        <v>0.85929919137466304</v>
      </c>
    </row>
    <row r="78" spans="1:4" x14ac:dyDescent="0.2">
      <c r="A78" s="1">
        <v>1000</v>
      </c>
      <c r="B78" s="1" t="s">
        <v>23</v>
      </c>
      <c r="C78" s="5">
        <v>0.91896551724137898</v>
      </c>
      <c r="D78" s="5">
        <v>0.87664473684210498</v>
      </c>
    </row>
    <row r="79" spans="1:4" x14ac:dyDescent="0.2">
      <c r="A79" s="1">
        <v>1000</v>
      </c>
      <c r="B79" s="1" t="s">
        <v>22</v>
      </c>
      <c r="C79" s="5">
        <v>1</v>
      </c>
      <c r="D79" s="5">
        <v>1</v>
      </c>
    </row>
    <row r="80" spans="1:4" x14ac:dyDescent="0.2">
      <c r="A80" s="1">
        <v>1000</v>
      </c>
      <c r="B80" s="1" t="s">
        <v>21</v>
      </c>
      <c r="C80" s="5">
        <v>0.96136363636363598</v>
      </c>
      <c r="D80" s="5">
        <v>0.94652047437905595</v>
      </c>
    </row>
    <row r="81" spans="1:4" x14ac:dyDescent="0.2">
      <c r="A81" s="1">
        <v>1000</v>
      </c>
      <c r="B81" s="1" t="s">
        <v>20</v>
      </c>
      <c r="C81" s="5">
        <v>0.94666666666666699</v>
      </c>
      <c r="D81" s="5">
        <v>0.79663394109396901</v>
      </c>
    </row>
    <row r="82" spans="1:4" x14ac:dyDescent="0.2">
      <c r="A82" s="1">
        <v>1000</v>
      </c>
      <c r="B82" s="1" t="s">
        <v>19</v>
      </c>
      <c r="C82" s="5">
        <v>0.83717391304347799</v>
      </c>
      <c r="D82" s="5">
        <v>0.90932703659976399</v>
      </c>
    </row>
    <row r="83" spans="1:4" x14ac:dyDescent="0.2">
      <c r="A83" s="1">
        <v>1000</v>
      </c>
      <c r="B83" s="1" t="s">
        <v>18</v>
      </c>
      <c r="C83" s="5">
        <v>0.96875</v>
      </c>
      <c r="D83" s="5">
        <v>0.93486127864897495</v>
      </c>
    </row>
    <row r="84" spans="1:4" x14ac:dyDescent="0.2">
      <c r="A84" s="1">
        <v>1000</v>
      </c>
      <c r="B84" s="1" t="s">
        <v>17</v>
      </c>
      <c r="C84" s="5">
        <v>0.97863636363636397</v>
      </c>
      <c r="D84" s="5">
        <v>0.96158999553372004</v>
      </c>
    </row>
    <row r="85" spans="1:4" x14ac:dyDescent="0.2">
      <c r="A85" s="1">
        <v>1000</v>
      </c>
      <c r="B85" s="1" t="s">
        <v>16</v>
      </c>
      <c r="C85" s="5">
        <v>0.76909090909090905</v>
      </c>
      <c r="D85" s="5">
        <v>0.77828886844526202</v>
      </c>
    </row>
    <row r="86" spans="1:4" x14ac:dyDescent="0.2">
      <c r="A86" s="1">
        <v>1000</v>
      </c>
      <c r="B86" s="1" t="s">
        <v>15</v>
      </c>
      <c r="C86" s="5">
        <v>0.94368421052631601</v>
      </c>
      <c r="D86" s="5">
        <v>0.92090395480225995</v>
      </c>
    </row>
    <row r="87" spans="1:4" x14ac:dyDescent="0.2">
      <c r="A87" s="1">
        <v>1000</v>
      </c>
      <c r="B87" s="1" t="s">
        <v>14</v>
      </c>
      <c r="C87" s="5">
        <v>0.86782608695652197</v>
      </c>
      <c r="D87" s="5">
        <v>0.89007803790412499</v>
      </c>
    </row>
    <row r="88" spans="1:4" x14ac:dyDescent="0.2">
      <c r="A88" s="1">
        <v>1000</v>
      </c>
      <c r="B88" s="1" t="s">
        <v>13</v>
      </c>
      <c r="C88" s="5">
        <v>0.76749999999999996</v>
      </c>
      <c r="D88" s="5">
        <v>0.64529689963215997</v>
      </c>
    </row>
    <row r="89" spans="1:4" x14ac:dyDescent="0.2">
      <c r="A89" s="1">
        <v>1000</v>
      </c>
      <c r="B89" s="1" t="s">
        <v>12</v>
      </c>
      <c r="C89" s="5">
        <v>0.97812500000000002</v>
      </c>
      <c r="D89" s="5">
        <v>0.95310596833130301</v>
      </c>
    </row>
    <row r="90" spans="1:4" x14ac:dyDescent="0.2">
      <c r="A90" s="1">
        <v>1000</v>
      </c>
      <c r="B90" s="1" t="s">
        <v>11</v>
      </c>
      <c r="C90" s="5">
        <v>0.88972972972972997</v>
      </c>
      <c r="D90" s="5">
        <v>0.91878314261791805</v>
      </c>
    </row>
    <row r="91" spans="1:4" x14ac:dyDescent="0.2">
      <c r="A91" s="1">
        <v>1000</v>
      </c>
      <c r="B91" s="1" t="s">
        <v>10</v>
      </c>
      <c r="C91" s="5">
        <v>0.93555555555555603</v>
      </c>
      <c r="D91" s="5">
        <v>0.84708249496981902</v>
      </c>
    </row>
    <row r="92" spans="1:4" x14ac:dyDescent="0.2">
      <c r="A92" s="1">
        <v>1000</v>
      </c>
      <c r="B92" s="1" t="s">
        <v>9</v>
      </c>
      <c r="C92" s="5">
        <v>0.97842105263157897</v>
      </c>
      <c r="D92" s="5">
        <v>0.90660814435503501</v>
      </c>
    </row>
    <row r="93" spans="1:4" x14ac:dyDescent="0.2">
      <c r="A93" s="1">
        <v>2500</v>
      </c>
      <c r="B93" s="1" t="s">
        <v>99</v>
      </c>
      <c r="C93" s="5">
        <v>0.97012820512820497</v>
      </c>
      <c r="D93" s="5">
        <v>0.84917517674784004</v>
      </c>
    </row>
    <row r="94" spans="1:4" x14ac:dyDescent="0.2">
      <c r="A94" s="1">
        <v>2500</v>
      </c>
      <c r="B94" s="1" t="s">
        <v>98</v>
      </c>
      <c r="C94" s="5">
        <v>0.65630434782608704</v>
      </c>
      <c r="D94" s="5">
        <v>0.77133367399080199</v>
      </c>
    </row>
    <row r="95" spans="1:4" x14ac:dyDescent="0.2">
      <c r="A95" s="1">
        <v>2500</v>
      </c>
      <c r="B95" s="1" t="s">
        <v>97</v>
      </c>
      <c r="C95" s="5">
        <v>0.74809523809523804</v>
      </c>
      <c r="D95" s="5">
        <v>0.70385304659498205</v>
      </c>
    </row>
    <row r="96" spans="1:4" x14ac:dyDescent="0.2">
      <c r="A96" s="1">
        <v>2500</v>
      </c>
      <c r="B96" s="1" t="s">
        <v>96</v>
      </c>
      <c r="C96" s="5">
        <v>0.95620689655172397</v>
      </c>
      <c r="D96" s="5">
        <v>0.97144858994570005</v>
      </c>
    </row>
    <row r="97" spans="1:4" x14ac:dyDescent="0.2">
      <c r="A97" s="1">
        <v>2500</v>
      </c>
      <c r="B97" s="1" t="s">
        <v>95</v>
      </c>
      <c r="C97" s="5">
        <v>0.930652173913043</v>
      </c>
      <c r="D97" s="5">
        <v>0.95782526009620805</v>
      </c>
    </row>
    <row r="98" spans="1:4" x14ac:dyDescent="0.2">
      <c r="A98" s="1">
        <v>2500</v>
      </c>
      <c r="B98" s="1" t="s">
        <v>94</v>
      </c>
      <c r="C98" s="5">
        <v>0.99918918918918898</v>
      </c>
      <c r="D98" s="5">
        <v>0.96818122299332199</v>
      </c>
    </row>
    <row r="99" spans="1:4" x14ac:dyDescent="0.2">
      <c r="A99" s="1">
        <v>2500</v>
      </c>
      <c r="B99" s="1" t="s">
        <v>93</v>
      </c>
      <c r="C99" s="5">
        <v>0.980833333333333</v>
      </c>
      <c r="D99" s="5">
        <v>0.986175115207373</v>
      </c>
    </row>
    <row r="100" spans="1:4" x14ac:dyDescent="0.2">
      <c r="A100" s="1">
        <v>2500</v>
      </c>
      <c r="B100" s="1" t="s">
        <v>92</v>
      </c>
      <c r="C100" s="5">
        <v>0.91444444444444395</v>
      </c>
      <c r="D100" s="5">
        <v>0.95475638051044098</v>
      </c>
    </row>
    <row r="101" spans="1:4" x14ac:dyDescent="0.2">
      <c r="A101" s="1">
        <v>2500</v>
      </c>
      <c r="B101" s="1" t="s">
        <v>91</v>
      </c>
      <c r="C101" s="5">
        <v>0.99952380952380904</v>
      </c>
      <c r="D101" s="5">
        <v>0.99881037354270796</v>
      </c>
    </row>
    <row r="102" spans="1:4" x14ac:dyDescent="0.2">
      <c r="A102" s="1">
        <v>2500</v>
      </c>
      <c r="B102" s="1" t="s">
        <v>90</v>
      </c>
      <c r="C102" s="5">
        <v>1</v>
      </c>
      <c r="D102" s="5">
        <v>0.99923136049192895</v>
      </c>
    </row>
    <row r="103" spans="1:4" x14ac:dyDescent="0.2">
      <c r="A103" s="1">
        <v>2500</v>
      </c>
      <c r="B103" s="1" t="s">
        <v>89</v>
      </c>
      <c r="C103" s="5">
        <v>0.99666666666666703</v>
      </c>
      <c r="D103" s="5">
        <v>0.98463227222832095</v>
      </c>
    </row>
    <row r="104" spans="1:4" x14ac:dyDescent="0.2">
      <c r="A104" s="1">
        <v>2500</v>
      </c>
      <c r="B104" s="1" t="s">
        <v>88</v>
      </c>
      <c r="C104" s="5">
        <v>0.98875000000000002</v>
      </c>
      <c r="D104" s="5">
        <v>0.97293972939729401</v>
      </c>
    </row>
    <row r="105" spans="1:4" x14ac:dyDescent="0.2">
      <c r="A105" s="1">
        <v>2500</v>
      </c>
      <c r="B105" s="1" t="s">
        <v>87</v>
      </c>
      <c r="C105" s="5">
        <v>0.95692307692307699</v>
      </c>
      <c r="D105" s="5">
        <v>0.946727549467275</v>
      </c>
    </row>
    <row r="106" spans="1:4" x14ac:dyDescent="0.2">
      <c r="A106" s="1">
        <v>2500</v>
      </c>
      <c r="B106" s="1" t="s">
        <v>86</v>
      </c>
      <c r="C106" s="5">
        <v>0.95111111111111102</v>
      </c>
      <c r="D106" s="5">
        <v>0.92841648590021697</v>
      </c>
    </row>
    <row r="107" spans="1:4" x14ac:dyDescent="0.2">
      <c r="A107" s="1">
        <v>2500</v>
      </c>
      <c r="B107" s="1" t="s">
        <v>85</v>
      </c>
      <c r="C107" s="5">
        <v>0.97666666666666702</v>
      </c>
      <c r="D107" s="5">
        <v>0.98425362166701702</v>
      </c>
    </row>
    <row r="108" spans="1:4" x14ac:dyDescent="0.2">
      <c r="A108" s="1">
        <v>2500</v>
      </c>
      <c r="B108" s="1" t="s">
        <v>84</v>
      </c>
      <c r="C108" s="5">
        <v>1</v>
      </c>
      <c r="D108" s="5">
        <v>0.99337748344370902</v>
      </c>
    </row>
    <row r="109" spans="1:4" x14ac:dyDescent="0.2">
      <c r="A109" s="1">
        <v>2500</v>
      </c>
      <c r="B109" s="1" t="s">
        <v>83</v>
      </c>
      <c r="C109" s="5">
        <v>0.93</v>
      </c>
      <c r="D109" s="5">
        <v>0.94938324117396899</v>
      </c>
    </row>
    <row r="110" spans="1:4" x14ac:dyDescent="0.2">
      <c r="A110" s="1">
        <v>2500</v>
      </c>
      <c r="B110" s="1" t="s">
        <v>82</v>
      </c>
      <c r="C110" s="5">
        <v>0.88695652173912998</v>
      </c>
      <c r="D110" s="5">
        <v>0.71067758230273503</v>
      </c>
    </row>
    <row r="111" spans="1:4" x14ac:dyDescent="0.2">
      <c r="A111" s="1">
        <v>2500</v>
      </c>
      <c r="B111" s="1" t="s">
        <v>81</v>
      </c>
      <c r="C111" s="5">
        <v>1</v>
      </c>
      <c r="D111" s="5">
        <v>0.952380952380952</v>
      </c>
    </row>
    <row r="112" spans="1:4" x14ac:dyDescent="0.2">
      <c r="A112" s="1">
        <v>2500</v>
      </c>
      <c r="B112" s="1" t="s">
        <v>80</v>
      </c>
      <c r="C112" s="5">
        <v>0.99960000000000004</v>
      </c>
      <c r="D112" s="5">
        <v>0.99920031987205105</v>
      </c>
    </row>
    <row r="113" spans="1:4" x14ac:dyDescent="0.2">
      <c r="A113" s="1">
        <v>2500</v>
      </c>
      <c r="B113" s="1" t="s">
        <v>79</v>
      </c>
      <c r="C113" s="5">
        <v>0.98</v>
      </c>
      <c r="D113" s="5">
        <v>0.98890010090817304</v>
      </c>
    </row>
    <row r="114" spans="1:4" x14ac:dyDescent="0.2">
      <c r="A114" s="1">
        <v>2500</v>
      </c>
      <c r="B114" s="1" t="s">
        <v>78</v>
      </c>
      <c r="C114" s="5">
        <v>0.96499999999999997</v>
      </c>
      <c r="D114" s="5">
        <v>0.85445489762036497</v>
      </c>
    </row>
    <row r="115" spans="1:4" x14ac:dyDescent="0.2">
      <c r="A115" s="1">
        <v>2500</v>
      </c>
      <c r="B115" s="1" t="s">
        <v>77</v>
      </c>
      <c r="C115" s="5">
        <v>0.87884615384615405</v>
      </c>
      <c r="D115" s="5">
        <v>0.92766763651126605</v>
      </c>
    </row>
    <row r="116" spans="1:4" x14ac:dyDescent="0.2">
      <c r="A116" s="1">
        <v>2500</v>
      </c>
      <c r="B116" s="1" t="s">
        <v>76</v>
      </c>
      <c r="C116" s="5">
        <v>0.959230769230769</v>
      </c>
      <c r="D116" s="5">
        <v>0.96666666666666701</v>
      </c>
    </row>
    <row r="117" spans="1:4" x14ac:dyDescent="0.2">
      <c r="A117" s="1">
        <v>2500</v>
      </c>
      <c r="B117" s="1" t="s">
        <v>75</v>
      </c>
      <c r="C117" s="5">
        <v>0.90086956521739103</v>
      </c>
      <c r="D117" s="5">
        <v>0.92211838006230495</v>
      </c>
    </row>
    <row r="118" spans="1:4" x14ac:dyDescent="0.2">
      <c r="A118" s="1">
        <v>2500</v>
      </c>
      <c r="B118" s="1" t="s">
        <v>74</v>
      </c>
      <c r="C118" s="5">
        <v>0.92</v>
      </c>
      <c r="D118" s="5">
        <v>0.89212121212121198</v>
      </c>
    </row>
    <row r="119" spans="1:4" x14ac:dyDescent="0.2">
      <c r="A119" s="1">
        <v>2500</v>
      </c>
      <c r="B119" s="1" t="s">
        <v>73</v>
      </c>
      <c r="C119" s="5">
        <v>0.98714285714285699</v>
      </c>
      <c r="D119" s="5">
        <v>0.99335130278526496</v>
      </c>
    </row>
    <row r="120" spans="1:4" x14ac:dyDescent="0.2">
      <c r="A120" s="1">
        <v>2500</v>
      </c>
      <c r="B120" s="1" t="s">
        <v>72</v>
      </c>
      <c r="C120" s="5">
        <v>0.98395604395604397</v>
      </c>
      <c r="D120" s="5">
        <v>0.99141892265957998</v>
      </c>
    </row>
    <row r="121" spans="1:4" x14ac:dyDescent="0.2">
      <c r="A121" s="1">
        <v>2500</v>
      </c>
      <c r="B121" s="1" t="s">
        <v>71</v>
      </c>
      <c r="C121" s="5">
        <v>0.97725490196078402</v>
      </c>
      <c r="D121" s="5">
        <v>0.97534246575342498</v>
      </c>
    </row>
    <row r="122" spans="1:4" x14ac:dyDescent="0.2">
      <c r="A122" s="1">
        <v>2500</v>
      </c>
      <c r="B122" s="1" t="s">
        <v>70</v>
      </c>
      <c r="C122" s="5">
        <v>0.96785714285714297</v>
      </c>
      <c r="D122" s="5">
        <v>0.98302379570516496</v>
      </c>
    </row>
    <row r="123" spans="1:4" x14ac:dyDescent="0.2">
      <c r="A123" s="1">
        <v>2500</v>
      </c>
      <c r="B123" s="1" t="s">
        <v>69</v>
      </c>
      <c r="C123" s="5">
        <v>0.99962962962962998</v>
      </c>
      <c r="D123" s="5">
        <v>0.97967332123411999</v>
      </c>
    </row>
    <row r="124" spans="1:4" x14ac:dyDescent="0.2">
      <c r="A124" s="1">
        <v>2500</v>
      </c>
      <c r="B124" s="1" t="s">
        <v>68</v>
      </c>
      <c r="C124" s="5">
        <v>1</v>
      </c>
      <c r="D124" s="5">
        <v>0.99909173478655799</v>
      </c>
    </row>
    <row r="125" spans="1:4" x14ac:dyDescent="0.2">
      <c r="A125" s="1">
        <v>2500</v>
      </c>
      <c r="B125" s="1" t="s">
        <v>67</v>
      </c>
      <c r="C125" s="5">
        <v>1</v>
      </c>
      <c r="D125" s="5">
        <v>1</v>
      </c>
    </row>
    <row r="126" spans="1:4" x14ac:dyDescent="0.2">
      <c r="A126" s="1">
        <v>2500</v>
      </c>
      <c r="B126" s="1" t="s">
        <v>66</v>
      </c>
      <c r="C126" s="5">
        <v>0.997142857142857</v>
      </c>
      <c r="D126" s="5">
        <v>0.99821237039685395</v>
      </c>
    </row>
    <row r="127" spans="1:4" x14ac:dyDescent="0.2">
      <c r="A127" s="1">
        <v>2500</v>
      </c>
      <c r="B127" s="1" t="s">
        <v>65</v>
      </c>
      <c r="C127" s="5">
        <v>0.92463414634146301</v>
      </c>
      <c r="D127" s="5">
        <v>0.95950392305745402</v>
      </c>
    </row>
    <row r="128" spans="1:4" x14ac:dyDescent="0.2">
      <c r="A128" s="1">
        <v>2500</v>
      </c>
      <c r="B128" s="1" t="s">
        <v>64</v>
      </c>
      <c r="C128" s="5">
        <v>0.80785714285714305</v>
      </c>
      <c r="D128" s="5">
        <v>0.75607921784908505</v>
      </c>
    </row>
    <row r="129" spans="1:4" x14ac:dyDescent="0.2">
      <c r="A129" s="1">
        <v>2500</v>
      </c>
      <c r="B129" s="1" t="s">
        <v>63</v>
      </c>
      <c r="C129" s="5">
        <v>0.94857142857142895</v>
      </c>
      <c r="D129" s="5">
        <v>0.89127516778523497</v>
      </c>
    </row>
    <row r="130" spans="1:4" x14ac:dyDescent="0.2">
      <c r="A130" s="1">
        <v>2500</v>
      </c>
      <c r="B130" s="1" t="s">
        <v>62</v>
      </c>
      <c r="C130" s="5">
        <v>0.96187500000000004</v>
      </c>
      <c r="D130" s="5">
        <v>0.84746696035242297</v>
      </c>
    </row>
    <row r="131" spans="1:4" x14ac:dyDescent="0.2">
      <c r="A131" s="1">
        <v>2500</v>
      </c>
      <c r="B131" s="1" t="s">
        <v>61</v>
      </c>
      <c r="C131" s="5">
        <v>0.77796874999999999</v>
      </c>
      <c r="D131" s="5">
        <v>0.81609572201278502</v>
      </c>
    </row>
    <row r="132" spans="1:4" x14ac:dyDescent="0.2">
      <c r="A132" s="1">
        <v>2500</v>
      </c>
      <c r="B132" s="1" t="s">
        <v>60</v>
      </c>
      <c r="C132" s="5">
        <v>0.79104895104895101</v>
      </c>
      <c r="D132" s="5">
        <v>0.82859654263111604</v>
      </c>
    </row>
    <row r="133" spans="1:4" x14ac:dyDescent="0.2">
      <c r="A133" s="1">
        <v>2500</v>
      </c>
      <c r="B133" s="1" t="s">
        <v>59</v>
      </c>
      <c r="C133" s="5">
        <v>0.89692307692307705</v>
      </c>
      <c r="D133" s="5">
        <v>0.83674201650520297</v>
      </c>
    </row>
    <row r="134" spans="1:4" x14ac:dyDescent="0.2">
      <c r="A134" s="1">
        <v>2500</v>
      </c>
      <c r="B134" s="1" t="s">
        <v>58</v>
      </c>
      <c r="C134" s="5">
        <v>0.99913043478260899</v>
      </c>
      <c r="D134" s="5">
        <v>0.99956502827316196</v>
      </c>
    </row>
    <row r="135" spans="1:4" x14ac:dyDescent="0.2">
      <c r="A135" s="1">
        <v>2500</v>
      </c>
      <c r="B135" s="1" t="s">
        <v>57</v>
      </c>
      <c r="C135" s="5">
        <v>0.98523809523809502</v>
      </c>
      <c r="D135" s="5">
        <v>0.99256416406812198</v>
      </c>
    </row>
    <row r="136" spans="1:4" x14ac:dyDescent="0.2">
      <c r="A136" s="1">
        <v>2500</v>
      </c>
      <c r="B136" s="1" t="s">
        <v>56</v>
      </c>
      <c r="C136" s="5">
        <v>0.93200000000000005</v>
      </c>
      <c r="D136" s="5">
        <v>0.95943998352892701</v>
      </c>
    </row>
    <row r="137" spans="1:4" x14ac:dyDescent="0.2">
      <c r="A137" s="1">
        <v>2500</v>
      </c>
      <c r="B137" s="1" t="s">
        <v>55</v>
      </c>
      <c r="C137" s="5">
        <v>0.98</v>
      </c>
      <c r="D137" s="5">
        <v>0.96314496314496301</v>
      </c>
    </row>
    <row r="138" spans="1:4" x14ac:dyDescent="0.2">
      <c r="A138" s="1">
        <v>2500</v>
      </c>
      <c r="B138" s="1" t="s">
        <v>54</v>
      </c>
      <c r="C138" s="5">
        <v>0.97875000000000001</v>
      </c>
      <c r="D138" s="5">
        <v>0.81818181818181801</v>
      </c>
    </row>
    <row r="139" spans="1:4" x14ac:dyDescent="0.2">
      <c r="A139" s="1">
        <v>2500</v>
      </c>
      <c r="B139" s="1" t="s">
        <v>53</v>
      </c>
      <c r="C139" s="5">
        <v>0.95181818181818201</v>
      </c>
      <c r="D139" s="5">
        <v>0.92297520661156995</v>
      </c>
    </row>
    <row r="140" spans="1:4" x14ac:dyDescent="0.2">
      <c r="A140" s="1">
        <v>2500</v>
      </c>
      <c r="B140" s="1" t="s">
        <v>52</v>
      </c>
      <c r="C140" s="5">
        <v>0.90761904761904799</v>
      </c>
      <c r="D140" s="5">
        <v>0.89253102317958299</v>
      </c>
    </row>
    <row r="141" spans="1:4" x14ac:dyDescent="0.2">
      <c r="A141" s="1">
        <v>2500</v>
      </c>
      <c r="B141" s="1" t="s">
        <v>51</v>
      </c>
      <c r="C141" s="5">
        <v>0.96090909090909105</v>
      </c>
      <c r="D141" s="5">
        <v>0.92658338812185004</v>
      </c>
    </row>
    <row r="142" spans="1:4" x14ac:dyDescent="0.2">
      <c r="A142" s="1">
        <v>2500</v>
      </c>
      <c r="B142" s="1" t="s">
        <v>50</v>
      </c>
      <c r="C142" s="5">
        <v>0.84078947368421098</v>
      </c>
      <c r="D142" s="5">
        <v>0.82028241335044905</v>
      </c>
    </row>
    <row r="143" spans="1:4" x14ac:dyDescent="0.2">
      <c r="A143" s="1">
        <v>2500</v>
      </c>
      <c r="B143" s="1" t="s">
        <v>49</v>
      </c>
      <c r="C143" s="5">
        <v>0.81429824561403497</v>
      </c>
      <c r="D143" s="5">
        <v>0.88540226047975601</v>
      </c>
    </row>
    <row r="144" spans="1:4" x14ac:dyDescent="0.2">
      <c r="A144" s="1">
        <v>2500</v>
      </c>
      <c r="B144" s="1" t="s">
        <v>48</v>
      </c>
      <c r="C144" s="5">
        <v>0.81333333333333302</v>
      </c>
      <c r="D144" s="5">
        <v>0.65968232510983404</v>
      </c>
    </row>
    <row r="145" spans="1:4" x14ac:dyDescent="0.2">
      <c r="A145" s="1">
        <v>2500</v>
      </c>
      <c r="B145" s="1" t="s">
        <v>47</v>
      </c>
      <c r="C145" s="5">
        <v>0.97111111111111104</v>
      </c>
      <c r="D145" s="5">
        <v>0.76298559580969005</v>
      </c>
    </row>
    <row r="146" spans="1:4" x14ac:dyDescent="0.2">
      <c r="A146" s="1">
        <v>2500</v>
      </c>
      <c r="B146" s="1" t="s">
        <v>46</v>
      </c>
      <c r="C146" s="5">
        <v>0.88047619047619097</v>
      </c>
      <c r="D146" s="5">
        <v>0.84141069397042101</v>
      </c>
    </row>
    <row r="147" spans="1:4" x14ac:dyDescent="0.2">
      <c r="A147" s="1">
        <v>2500</v>
      </c>
      <c r="B147" s="1" t="s">
        <v>45</v>
      </c>
      <c r="C147" s="5">
        <v>1</v>
      </c>
      <c r="D147" s="5">
        <v>0.99900099900099903</v>
      </c>
    </row>
    <row r="148" spans="1:4" x14ac:dyDescent="0.2">
      <c r="A148" s="1">
        <v>2500</v>
      </c>
      <c r="B148" s="1" t="s">
        <v>44</v>
      </c>
      <c r="C148" s="5">
        <v>1</v>
      </c>
      <c r="D148" s="5">
        <v>1</v>
      </c>
    </row>
    <row r="149" spans="1:4" x14ac:dyDescent="0.2">
      <c r="A149" s="1">
        <v>2500</v>
      </c>
      <c r="B149" s="1" t="s">
        <v>43</v>
      </c>
      <c r="C149" s="5">
        <v>0.87051948051948003</v>
      </c>
      <c r="D149" s="5">
        <v>0.92877927116530401</v>
      </c>
    </row>
    <row r="150" spans="1:4" x14ac:dyDescent="0.2">
      <c r="A150" s="1">
        <v>2500</v>
      </c>
      <c r="B150" s="1" t="s">
        <v>42</v>
      </c>
      <c r="C150" s="5">
        <v>0.99789855072463796</v>
      </c>
      <c r="D150" s="5">
        <v>0.96655553605895805</v>
      </c>
    </row>
    <row r="151" spans="1:4" x14ac:dyDescent="0.2">
      <c r="A151" s="1">
        <v>2500</v>
      </c>
      <c r="B151" s="1" t="s">
        <v>41</v>
      </c>
      <c r="C151" s="5">
        <v>0.92285714285714304</v>
      </c>
      <c r="D151" s="5">
        <v>0.95356417983885799</v>
      </c>
    </row>
    <row r="152" spans="1:4" x14ac:dyDescent="0.2">
      <c r="A152" s="1">
        <v>2500</v>
      </c>
      <c r="B152" s="1" t="s">
        <v>40</v>
      </c>
      <c r="C152" s="5">
        <v>0.97788461538461502</v>
      </c>
      <c r="D152" s="5">
        <v>0.93302752293577995</v>
      </c>
    </row>
    <row r="153" spans="1:4" x14ac:dyDescent="0.2">
      <c r="A153" s="1">
        <v>2500</v>
      </c>
      <c r="B153" s="1" t="s">
        <v>39</v>
      </c>
      <c r="C153" s="5">
        <v>1</v>
      </c>
      <c r="D153" s="5">
        <v>1</v>
      </c>
    </row>
    <row r="154" spans="1:4" x14ac:dyDescent="0.2">
      <c r="A154" s="1">
        <v>2500</v>
      </c>
      <c r="B154" s="1" t="s">
        <v>38</v>
      </c>
      <c r="C154" s="5">
        <v>0.85</v>
      </c>
      <c r="D154" s="5">
        <v>0.901856763925729</v>
      </c>
    </row>
    <row r="155" spans="1:4" x14ac:dyDescent="0.2">
      <c r="A155" s="1">
        <v>2500</v>
      </c>
      <c r="B155" s="1" t="s">
        <v>37</v>
      </c>
      <c r="C155" s="5">
        <v>0.998</v>
      </c>
      <c r="D155" s="5">
        <v>0.97207792207792199</v>
      </c>
    </row>
    <row r="156" spans="1:4" x14ac:dyDescent="0.2">
      <c r="A156" s="1">
        <v>2500</v>
      </c>
      <c r="B156" s="1" t="s">
        <v>36</v>
      </c>
      <c r="C156" s="5">
        <v>0.972444444444444</v>
      </c>
      <c r="D156" s="5">
        <v>0.98586313714446605</v>
      </c>
    </row>
    <row r="157" spans="1:4" x14ac:dyDescent="0.2">
      <c r="A157" s="1">
        <v>2500</v>
      </c>
      <c r="B157" s="1" t="s">
        <v>35</v>
      </c>
      <c r="C157" s="5">
        <v>0.86287499999999995</v>
      </c>
      <c r="D157" s="5">
        <v>0.91795212765957401</v>
      </c>
    </row>
    <row r="158" spans="1:4" x14ac:dyDescent="0.2">
      <c r="A158" s="1">
        <v>2500</v>
      </c>
      <c r="B158" s="1" t="s">
        <v>34</v>
      </c>
      <c r="C158" s="5">
        <v>1</v>
      </c>
      <c r="D158" s="5">
        <v>1</v>
      </c>
    </row>
    <row r="159" spans="1:4" x14ac:dyDescent="0.2">
      <c r="A159" s="1">
        <v>2500</v>
      </c>
      <c r="B159" s="1" t="s">
        <v>33</v>
      </c>
      <c r="C159" s="5">
        <v>0.81</v>
      </c>
      <c r="D159" s="5">
        <v>0.80820399113081998</v>
      </c>
    </row>
    <row r="160" spans="1:4" x14ac:dyDescent="0.2">
      <c r="A160" s="1">
        <v>2500</v>
      </c>
      <c r="B160" s="1" t="s">
        <v>32</v>
      </c>
      <c r="C160" s="5">
        <v>0.99681818181818205</v>
      </c>
      <c r="D160" s="5">
        <v>0.997725204731574</v>
      </c>
    </row>
    <row r="161" spans="1:4" x14ac:dyDescent="0.2">
      <c r="A161" s="1">
        <v>2500</v>
      </c>
      <c r="B161" s="1" t="s">
        <v>31</v>
      </c>
      <c r="C161" s="5">
        <v>0.97210526315789503</v>
      </c>
      <c r="D161" s="5">
        <v>0.98244680851063804</v>
      </c>
    </row>
    <row r="162" spans="1:4" x14ac:dyDescent="0.2">
      <c r="A162" s="1">
        <v>2500</v>
      </c>
      <c r="B162" s="1" t="s">
        <v>30</v>
      </c>
      <c r="C162" s="5">
        <v>0.982222222222222</v>
      </c>
      <c r="D162" s="5">
        <v>0.98495821727019495</v>
      </c>
    </row>
    <row r="163" spans="1:4" x14ac:dyDescent="0.2">
      <c r="A163" s="1">
        <v>2500</v>
      </c>
      <c r="B163" s="1" t="s">
        <v>29</v>
      </c>
      <c r="C163" s="5">
        <v>0.99952380952380904</v>
      </c>
      <c r="D163" s="5">
        <v>0.97741559953434198</v>
      </c>
    </row>
    <row r="164" spans="1:4" x14ac:dyDescent="0.2">
      <c r="A164" s="1">
        <v>2500</v>
      </c>
      <c r="B164" s="1" t="s">
        <v>28</v>
      </c>
      <c r="C164" s="5">
        <v>0.99124999999999996</v>
      </c>
      <c r="D164" s="5">
        <v>0.99249061326658305</v>
      </c>
    </row>
    <row r="165" spans="1:4" x14ac:dyDescent="0.2">
      <c r="A165" s="1">
        <v>2500</v>
      </c>
      <c r="B165" s="1" t="s">
        <v>27</v>
      </c>
      <c r="C165" s="5">
        <v>0.99555555555555597</v>
      </c>
      <c r="D165" s="5">
        <v>0.98732782369145999</v>
      </c>
    </row>
    <row r="166" spans="1:4" x14ac:dyDescent="0.2">
      <c r="A166" s="1">
        <v>2500</v>
      </c>
      <c r="B166" s="1" t="s">
        <v>26</v>
      </c>
      <c r="C166" s="5">
        <v>0.99583333333333302</v>
      </c>
      <c r="D166" s="5">
        <v>0.984754841367944</v>
      </c>
    </row>
    <row r="167" spans="1:4" x14ac:dyDescent="0.2">
      <c r="A167" s="1">
        <v>2500</v>
      </c>
      <c r="B167" s="1" t="s">
        <v>25</v>
      </c>
      <c r="C167" s="5">
        <v>0.998235294117647</v>
      </c>
      <c r="D167" s="5">
        <v>0.99735527475756702</v>
      </c>
    </row>
    <row r="168" spans="1:4" x14ac:dyDescent="0.2">
      <c r="A168" s="1">
        <v>2500</v>
      </c>
      <c r="B168" s="1" t="s">
        <v>24</v>
      </c>
      <c r="C168" s="5">
        <v>0.83199999999999996</v>
      </c>
      <c r="D168" s="5">
        <v>0.90385659967409004</v>
      </c>
    </row>
    <row r="169" spans="1:4" x14ac:dyDescent="0.2">
      <c r="A169" s="1">
        <v>2500</v>
      </c>
      <c r="B169" s="1" t="s">
        <v>23</v>
      </c>
      <c r="C169" s="5">
        <v>0.98655172413793102</v>
      </c>
      <c r="D169" s="5">
        <v>0.98046607265250196</v>
      </c>
    </row>
    <row r="170" spans="1:4" x14ac:dyDescent="0.2">
      <c r="A170" s="1">
        <v>2500</v>
      </c>
      <c r="B170" s="1" t="s">
        <v>22</v>
      </c>
      <c r="C170" s="5">
        <v>1</v>
      </c>
      <c r="D170" s="5">
        <v>1</v>
      </c>
    </row>
    <row r="171" spans="1:4" x14ac:dyDescent="0.2">
      <c r="A171" s="1">
        <v>2500</v>
      </c>
      <c r="B171" s="1" t="s">
        <v>21</v>
      </c>
      <c r="C171" s="5">
        <v>0.995</v>
      </c>
      <c r="D171" s="5">
        <v>0.99184413230629798</v>
      </c>
    </row>
    <row r="172" spans="1:4" x14ac:dyDescent="0.2">
      <c r="A172" s="1">
        <v>2500</v>
      </c>
      <c r="B172" s="1" t="s">
        <v>20</v>
      </c>
      <c r="C172" s="5">
        <v>0.98399999999999999</v>
      </c>
      <c r="D172" s="5">
        <v>0.84391080617495695</v>
      </c>
    </row>
    <row r="173" spans="1:4" x14ac:dyDescent="0.2">
      <c r="A173" s="1">
        <v>2500</v>
      </c>
      <c r="B173" s="1" t="s">
        <v>19</v>
      </c>
      <c r="C173" s="5">
        <v>0.87130434782608701</v>
      </c>
      <c r="D173" s="5">
        <v>0.93111859681728404</v>
      </c>
    </row>
    <row r="174" spans="1:4" x14ac:dyDescent="0.2">
      <c r="A174" s="1">
        <v>2500</v>
      </c>
      <c r="B174" s="1" t="s">
        <v>18</v>
      </c>
      <c r="C174" s="5">
        <v>1</v>
      </c>
      <c r="D174" s="5">
        <v>0.99255583126550895</v>
      </c>
    </row>
    <row r="175" spans="1:4" x14ac:dyDescent="0.2">
      <c r="A175" s="1">
        <v>2500</v>
      </c>
      <c r="B175" s="1" t="s">
        <v>17</v>
      </c>
      <c r="C175" s="5">
        <v>0.99727272727272698</v>
      </c>
      <c r="D175" s="5">
        <v>0.98739873987398696</v>
      </c>
    </row>
    <row r="176" spans="1:4" x14ac:dyDescent="0.2">
      <c r="A176" s="1">
        <v>2500</v>
      </c>
      <c r="B176" s="1" t="s">
        <v>16</v>
      </c>
      <c r="C176" s="5">
        <v>0.86318181818181805</v>
      </c>
      <c r="D176" s="5">
        <v>0.88966971187631805</v>
      </c>
    </row>
    <row r="177" spans="1:4" x14ac:dyDescent="0.2">
      <c r="A177" s="1">
        <v>2500</v>
      </c>
      <c r="B177" s="1" t="s">
        <v>15</v>
      </c>
      <c r="C177" s="5">
        <v>0.94842105263157905</v>
      </c>
      <c r="D177" s="5">
        <v>0.93006451612903196</v>
      </c>
    </row>
    <row r="178" spans="1:4" x14ac:dyDescent="0.2">
      <c r="A178" s="1">
        <v>2500</v>
      </c>
      <c r="B178" s="1" t="s">
        <v>14</v>
      </c>
      <c r="C178" s="5">
        <v>0.92130434782608694</v>
      </c>
      <c r="D178" s="5">
        <v>0.95536519386834995</v>
      </c>
    </row>
    <row r="179" spans="1:4" x14ac:dyDescent="0.2">
      <c r="A179" s="1">
        <v>2500</v>
      </c>
      <c r="B179" s="1" t="s">
        <v>13</v>
      </c>
      <c r="C179" s="5">
        <v>0.91625000000000001</v>
      </c>
      <c r="D179" s="5">
        <v>0.844956772334294</v>
      </c>
    </row>
    <row r="180" spans="1:4" x14ac:dyDescent="0.2">
      <c r="A180" s="1">
        <v>2500</v>
      </c>
      <c r="B180" s="1" t="s">
        <v>12</v>
      </c>
      <c r="C180" s="5">
        <v>0.99812500000000004</v>
      </c>
      <c r="D180" s="5">
        <v>0.97735618115055101</v>
      </c>
    </row>
    <row r="181" spans="1:4" x14ac:dyDescent="0.2">
      <c r="A181" s="1">
        <v>2500</v>
      </c>
      <c r="B181" s="1" t="s">
        <v>11</v>
      </c>
      <c r="C181" s="5">
        <v>0.98297297297297304</v>
      </c>
      <c r="D181" s="5">
        <v>0.98939064200217597</v>
      </c>
    </row>
    <row r="182" spans="1:4" x14ac:dyDescent="0.2">
      <c r="A182" s="1">
        <v>2500</v>
      </c>
      <c r="B182" s="1" t="s">
        <v>10</v>
      </c>
      <c r="C182" s="5">
        <v>0.99555555555555597</v>
      </c>
      <c r="D182" s="5">
        <v>0.95726495726495697</v>
      </c>
    </row>
    <row r="183" spans="1:4" x14ac:dyDescent="0.2">
      <c r="A183" s="1">
        <v>2500</v>
      </c>
      <c r="B183" s="1" t="s">
        <v>9</v>
      </c>
      <c r="C183" s="5">
        <v>1</v>
      </c>
      <c r="D183" s="5">
        <v>0.98216593434996102</v>
      </c>
    </row>
    <row r="184" spans="1:4" x14ac:dyDescent="0.2">
      <c r="A184" s="1">
        <v>5000</v>
      </c>
      <c r="B184" s="1" t="s">
        <v>99</v>
      </c>
      <c r="C184" s="5">
        <v>0.98487179487179499</v>
      </c>
      <c r="D184" s="5">
        <v>0.86005373936408402</v>
      </c>
    </row>
    <row r="185" spans="1:4" x14ac:dyDescent="0.2">
      <c r="A185" s="1">
        <v>5000</v>
      </c>
      <c r="B185" s="1" t="s">
        <v>98</v>
      </c>
      <c r="C185" s="5">
        <v>0.66347826086956496</v>
      </c>
      <c r="D185" s="5">
        <v>0.78156209987195902</v>
      </c>
    </row>
    <row r="186" spans="1:4" x14ac:dyDescent="0.2">
      <c r="A186" s="1">
        <v>5000</v>
      </c>
      <c r="B186" s="1" t="s">
        <v>97</v>
      </c>
      <c r="C186" s="5">
        <v>0.80761904761904801</v>
      </c>
      <c r="D186" s="5">
        <v>0.75663618112870801</v>
      </c>
    </row>
    <row r="187" spans="1:4" x14ac:dyDescent="0.2">
      <c r="A187" s="1">
        <v>5000</v>
      </c>
      <c r="B187" s="1" t="s">
        <v>96</v>
      </c>
      <c r="C187" s="5">
        <v>0.97172413793103496</v>
      </c>
      <c r="D187" s="5">
        <v>0.982052622408085</v>
      </c>
    </row>
    <row r="188" spans="1:4" x14ac:dyDescent="0.2">
      <c r="A188" s="1">
        <v>5000</v>
      </c>
      <c r="B188" s="1" t="s">
        <v>95</v>
      </c>
      <c r="C188" s="5">
        <v>0.94239130434782603</v>
      </c>
      <c r="D188" s="5">
        <v>0.96731005243779999</v>
      </c>
    </row>
    <row r="189" spans="1:4" x14ac:dyDescent="0.2">
      <c r="A189" s="1">
        <v>5000</v>
      </c>
      <c r="B189" s="1" t="s">
        <v>94</v>
      </c>
      <c r="C189" s="5">
        <v>1</v>
      </c>
      <c r="D189" s="5">
        <v>0.97573839662447304</v>
      </c>
    </row>
    <row r="190" spans="1:4" x14ac:dyDescent="0.2">
      <c r="A190" s="1">
        <v>5000</v>
      </c>
      <c r="B190" s="1" t="s">
        <v>93</v>
      </c>
      <c r="C190" s="5">
        <v>0.99583333333333302</v>
      </c>
      <c r="D190" s="5">
        <v>0.99791231732776597</v>
      </c>
    </row>
    <row r="191" spans="1:4" x14ac:dyDescent="0.2">
      <c r="A191" s="1">
        <v>5000</v>
      </c>
      <c r="B191" s="1" t="s">
        <v>92</v>
      </c>
      <c r="C191" s="5">
        <v>0.92444444444444396</v>
      </c>
      <c r="D191" s="5">
        <v>0.96073903002309502</v>
      </c>
    </row>
    <row r="192" spans="1:4" x14ac:dyDescent="0.2">
      <c r="A192" s="1">
        <v>5000</v>
      </c>
      <c r="B192" s="1" t="s">
        <v>91</v>
      </c>
      <c r="C192" s="5">
        <v>1</v>
      </c>
      <c r="D192" s="5">
        <v>1</v>
      </c>
    </row>
    <row r="193" spans="1:4" x14ac:dyDescent="0.2">
      <c r="A193" s="1">
        <v>5000</v>
      </c>
      <c r="B193" s="1" t="s">
        <v>90</v>
      </c>
      <c r="C193" s="5">
        <v>1</v>
      </c>
      <c r="D193" s="5">
        <v>0.99987181130624303</v>
      </c>
    </row>
    <row r="194" spans="1:4" x14ac:dyDescent="0.2">
      <c r="A194" s="1">
        <v>5000</v>
      </c>
      <c r="B194" s="1" t="s">
        <v>89</v>
      </c>
      <c r="C194" s="5">
        <v>0.99777777777777799</v>
      </c>
      <c r="D194" s="5">
        <v>0.98789878987898805</v>
      </c>
    </row>
    <row r="195" spans="1:4" x14ac:dyDescent="0.2">
      <c r="A195" s="1">
        <v>5000</v>
      </c>
      <c r="B195" s="1" t="s">
        <v>88</v>
      </c>
      <c r="C195" s="5">
        <v>0.99750000000000005</v>
      </c>
      <c r="D195" s="5">
        <v>0.99687695190505898</v>
      </c>
    </row>
    <row r="196" spans="1:4" x14ac:dyDescent="0.2">
      <c r="A196" s="1">
        <v>5000</v>
      </c>
      <c r="B196" s="1" t="s">
        <v>87</v>
      </c>
      <c r="C196" s="5">
        <v>0.984615384615385</v>
      </c>
      <c r="D196" s="5">
        <v>0.97784568372803704</v>
      </c>
    </row>
    <row r="197" spans="1:4" x14ac:dyDescent="0.2">
      <c r="A197" s="1">
        <v>5000</v>
      </c>
      <c r="B197" s="1" t="s">
        <v>86</v>
      </c>
      <c r="C197" s="5">
        <v>0.98777777777777798</v>
      </c>
      <c r="D197" s="5">
        <v>0.97318007662835204</v>
      </c>
    </row>
    <row r="198" spans="1:4" x14ac:dyDescent="0.2">
      <c r="A198" s="1">
        <v>5000</v>
      </c>
      <c r="B198" s="1" t="s">
        <v>85</v>
      </c>
      <c r="C198" s="5">
        <v>0.98458333333333303</v>
      </c>
      <c r="D198" s="5">
        <v>0.99119127516778505</v>
      </c>
    </row>
    <row r="199" spans="1:4" x14ac:dyDescent="0.2">
      <c r="A199" s="1">
        <v>5000</v>
      </c>
      <c r="B199" s="1" t="s">
        <v>84</v>
      </c>
      <c r="C199" s="5">
        <v>1</v>
      </c>
      <c r="D199" s="5">
        <v>0.99709181553801396</v>
      </c>
    </row>
    <row r="200" spans="1:4" x14ac:dyDescent="0.2">
      <c r="A200" s="1">
        <v>5000</v>
      </c>
      <c r="B200" s="1" t="s">
        <v>83</v>
      </c>
      <c r="C200" s="5">
        <v>0.96250000000000002</v>
      </c>
      <c r="D200" s="5">
        <v>0.97839898348157595</v>
      </c>
    </row>
    <row r="201" spans="1:4" x14ac:dyDescent="0.2">
      <c r="A201" s="1">
        <v>5000</v>
      </c>
      <c r="B201" s="1" t="s">
        <v>82</v>
      </c>
      <c r="C201" s="5">
        <v>0.94739130434782604</v>
      </c>
      <c r="D201" s="5">
        <v>0.76348983882270505</v>
      </c>
    </row>
    <row r="202" spans="1:4" x14ac:dyDescent="0.2">
      <c r="A202" s="1">
        <v>5000</v>
      </c>
      <c r="B202" s="1" t="s">
        <v>81</v>
      </c>
      <c r="C202" s="5">
        <v>1</v>
      </c>
      <c r="D202" s="5">
        <v>0.97826086956521696</v>
      </c>
    </row>
    <row r="203" spans="1:4" x14ac:dyDescent="0.2">
      <c r="A203" s="1">
        <v>5000</v>
      </c>
      <c r="B203" s="1" t="s">
        <v>80</v>
      </c>
      <c r="C203" s="5">
        <v>1</v>
      </c>
      <c r="D203" s="5">
        <v>1</v>
      </c>
    </row>
    <row r="204" spans="1:4" x14ac:dyDescent="0.2">
      <c r="A204" s="1">
        <v>5000</v>
      </c>
      <c r="B204" s="1" t="s">
        <v>79</v>
      </c>
      <c r="C204" s="5">
        <v>0.99550000000000005</v>
      </c>
      <c r="D204" s="5">
        <v>0.99774492608368803</v>
      </c>
    </row>
    <row r="205" spans="1:4" x14ac:dyDescent="0.2">
      <c r="A205" s="1">
        <v>5000</v>
      </c>
      <c r="B205" s="1" t="s">
        <v>78</v>
      </c>
      <c r="C205" s="5">
        <v>0.99375000000000002</v>
      </c>
      <c r="D205" s="5">
        <v>0.90084985835693998</v>
      </c>
    </row>
    <row r="206" spans="1:4" x14ac:dyDescent="0.2">
      <c r="A206" s="1">
        <v>5000</v>
      </c>
      <c r="B206" s="1" t="s">
        <v>77</v>
      </c>
      <c r="C206" s="5">
        <v>0.89448717948717904</v>
      </c>
      <c r="D206" s="5">
        <v>0.93941025986266302</v>
      </c>
    </row>
    <row r="207" spans="1:4" x14ac:dyDescent="0.2">
      <c r="A207" s="1">
        <v>5000</v>
      </c>
      <c r="B207" s="1" t="s">
        <v>76</v>
      </c>
      <c r="C207" s="5">
        <v>0.966923076923077</v>
      </c>
      <c r="D207" s="5">
        <v>0.97706956859696803</v>
      </c>
    </row>
    <row r="208" spans="1:4" x14ac:dyDescent="0.2">
      <c r="A208" s="1">
        <v>5000</v>
      </c>
      <c r="B208" s="1" t="s">
        <v>75</v>
      </c>
      <c r="C208" s="5">
        <v>0.90478260869565197</v>
      </c>
      <c r="D208" s="5">
        <v>0.92427270708416598</v>
      </c>
    </row>
    <row r="209" spans="1:4" x14ac:dyDescent="0.2">
      <c r="A209" s="1">
        <v>5000</v>
      </c>
      <c r="B209" s="1" t="s">
        <v>74</v>
      </c>
      <c r="C209" s="5">
        <v>0.921875</v>
      </c>
      <c r="D209" s="5">
        <v>0.89611178614823805</v>
      </c>
    </row>
    <row r="210" spans="1:4" x14ac:dyDescent="0.2">
      <c r="A210" s="1">
        <v>5000</v>
      </c>
      <c r="B210" s="1" t="s">
        <v>73</v>
      </c>
      <c r="C210" s="5">
        <v>0.997142857142857</v>
      </c>
      <c r="D210" s="5">
        <v>0.99856938483547897</v>
      </c>
    </row>
    <row r="211" spans="1:4" x14ac:dyDescent="0.2">
      <c r="A211" s="1">
        <v>5000</v>
      </c>
      <c r="B211" s="1" t="s">
        <v>72</v>
      </c>
      <c r="C211" s="5">
        <v>0.983186813186813</v>
      </c>
      <c r="D211" s="5">
        <v>0.99152213664320898</v>
      </c>
    </row>
    <row r="212" spans="1:4" x14ac:dyDescent="0.2">
      <c r="A212" s="1">
        <v>5000</v>
      </c>
      <c r="B212" s="1" t="s">
        <v>71</v>
      </c>
      <c r="C212" s="5">
        <v>0.99156862745097996</v>
      </c>
      <c r="D212" s="5">
        <v>0.98385214007782096</v>
      </c>
    </row>
    <row r="213" spans="1:4" x14ac:dyDescent="0.2">
      <c r="A213" s="1">
        <v>5000</v>
      </c>
      <c r="B213" s="1" t="s">
        <v>70</v>
      </c>
      <c r="C213" s="5">
        <v>0.97985714285714298</v>
      </c>
      <c r="D213" s="5">
        <v>0.98918373233342904</v>
      </c>
    </row>
    <row r="214" spans="1:4" x14ac:dyDescent="0.2">
      <c r="A214" s="1">
        <v>5000</v>
      </c>
      <c r="B214" s="1" t="s">
        <v>69</v>
      </c>
      <c r="C214" s="5">
        <v>1</v>
      </c>
      <c r="D214" s="5">
        <v>0.99282956425813595</v>
      </c>
    </row>
    <row r="215" spans="1:4" x14ac:dyDescent="0.2">
      <c r="A215" s="1">
        <v>5000</v>
      </c>
      <c r="B215" s="1" t="s">
        <v>68</v>
      </c>
      <c r="C215" s="5">
        <v>1</v>
      </c>
      <c r="D215" s="5">
        <v>1</v>
      </c>
    </row>
    <row r="216" spans="1:4" x14ac:dyDescent="0.2">
      <c r="A216" s="1">
        <v>5000</v>
      </c>
      <c r="B216" s="1" t="s">
        <v>67</v>
      </c>
      <c r="C216" s="5">
        <v>1</v>
      </c>
      <c r="D216" s="5">
        <v>1</v>
      </c>
    </row>
    <row r="217" spans="1:4" x14ac:dyDescent="0.2">
      <c r="A217" s="1">
        <v>5000</v>
      </c>
      <c r="B217" s="1" t="s">
        <v>66</v>
      </c>
      <c r="C217" s="5">
        <v>1</v>
      </c>
      <c r="D217" s="5">
        <v>1</v>
      </c>
    </row>
    <row r="218" spans="1:4" x14ac:dyDescent="0.2">
      <c r="A218" s="1">
        <v>5000</v>
      </c>
      <c r="B218" s="1" t="s">
        <v>65</v>
      </c>
      <c r="C218" s="5">
        <v>0.92585365853658497</v>
      </c>
      <c r="D218" s="5">
        <v>0.96101265822784798</v>
      </c>
    </row>
    <row r="219" spans="1:4" x14ac:dyDescent="0.2">
      <c r="A219" s="1">
        <v>5000</v>
      </c>
      <c r="B219" s="1" t="s">
        <v>64</v>
      </c>
      <c r="C219" s="5">
        <v>0.86517857142857102</v>
      </c>
      <c r="D219" s="5">
        <v>0.80175409564785705</v>
      </c>
    </row>
    <row r="220" spans="1:4" x14ac:dyDescent="0.2">
      <c r="A220" s="1">
        <v>5000</v>
      </c>
      <c r="B220" s="1" t="s">
        <v>63</v>
      </c>
      <c r="C220" s="5">
        <v>0.98071428571428598</v>
      </c>
      <c r="D220" s="5">
        <v>0.92613827993254605</v>
      </c>
    </row>
    <row r="221" spans="1:4" x14ac:dyDescent="0.2">
      <c r="A221" s="1">
        <v>5000</v>
      </c>
      <c r="B221" s="1" t="s">
        <v>62</v>
      </c>
      <c r="C221" s="5">
        <v>0.984375</v>
      </c>
      <c r="D221" s="5">
        <v>0.86681342872867395</v>
      </c>
    </row>
    <row r="222" spans="1:4" x14ac:dyDescent="0.2">
      <c r="A222" s="1">
        <v>5000</v>
      </c>
      <c r="B222" s="1" t="s">
        <v>61</v>
      </c>
      <c r="C222" s="5">
        <v>0.80125000000000002</v>
      </c>
      <c r="D222" s="5">
        <v>0.83729284023185602</v>
      </c>
    </row>
    <row r="223" spans="1:4" x14ac:dyDescent="0.2">
      <c r="A223" s="1">
        <v>5000</v>
      </c>
      <c r="B223" s="1" t="s">
        <v>60</v>
      </c>
      <c r="C223" s="5">
        <v>0.81846153846153802</v>
      </c>
      <c r="D223" s="5">
        <v>0.84965517241379296</v>
      </c>
    </row>
    <row r="224" spans="1:4" x14ac:dyDescent="0.2">
      <c r="A224" s="1">
        <v>5000</v>
      </c>
      <c r="B224" s="1" t="s">
        <v>59</v>
      </c>
      <c r="C224" s="5">
        <v>0.91</v>
      </c>
      <c r="D224" s="5">
        <v>0.87857408095061296</v>
      </c>
    </row>
    <row r="225" spans="1:4" x14ac:dyDescent="0.2">
      <c r="A225" s="1">
        <v>5000</v>
      </c>
      <c r="B225" s="1" t="s">
        <v>58</v>
      </c>
      <c r="C225" s="5">
        <v>1</v>
      </c>
      <c r="D225" s="5">
        <v>1</v>
      </c>
    </row>
    <row r="226" spans="1:4" x14ac:dyDescent="0.2">
      <c r="A226" s="1">
        <v>5000</v>
      </c>
      <c r="B226" s="1" t="s">
        <v>57</v>
      </c>
      <c r="C226" s="5">
        <v>0.99380952380952403</v>
      </c>
      <c r="D226" s="5">
        <v>0.99689515165989995</v>
      </c>
    </row>
    <row r="227" spans="1:4" x14ac:dyDescent="0.2">
      <c r="A227" s="1">
        <v>5000</v>
      </c>
      <c r="B227" s="1" t="s">
        <v>56</v>
      </c>
      <c r="C227" s="5">
        <v>0.96479999999999999</v>
      </c>
      <c r="D227" s="5">
        <v>0.98048780487804899</v>
      </c>
    </row>
    <row r="228" spans="1:4" x14ac:dyDescent="0.2">
      <c r="A228" s="1">
        <v>5000</v>
      </c>
      <c r="B228" s="1" t="s">
        <v>55</v>
      </c>
      <c r="C228" s="5">
        <v>0.999</v>
      </c>
      <c r="D228" s="5">
        <v>0.99107142857142905</v>
      </c>
    </row>
    <row r="229" spans="1:4" x14ac:dyDescent="0.2">
      <c r="A229" s="1">
        <v>5000</v>
      </c>
      <c r="B229" s="1" t="s">
        <v>54</v>
      </c>
      <c r="C229" s="5">
        <v>0.99875000000000003</v>
      </c>
      <c r="D229" s="5">
        <v>0.90078917700112704</v>
      </c>
    </row>
    <row r="230" spans="1:4" x14ac:dyDescent="0.2">
      <c r="A230" s="1">
        <v>5000</v>
      </c>
      <c r="B230" s="1" t="s">
        <v>53</v>
      </c>
      <c r="C230" s="5">
        <v>0.98659090909090896</v>
      </c>
      <c r="D230" s="5">
        <v>0.96563229896563196</v>
      </c>
    </row>
    <row r="231" spans="1:4" x14ac:dyDescent="0.2">
      <c r="A231" s="1">
        <v>5000</v>
      </c>
      <c r="B231" s="1" t="s">
        <v>52</v>
      </c>
      <c r="C231" s="5">
        <v>0.95142857142857096</v>
      </c>
      <c r="D231" s="5">
        <v>0.94445757504136096</v>
      </c>
    </row>
    <row r="232" spans="1:4" x14ac:dyDescent="0.2">
      <c r="A232" s="1">
        <v>5000</v>
      </c>
      <c r="B232" s="1" t="s">
        <v>51</v>
      </c>
      <c r="C232" s="5">
        <v>0.98863636363636398</v>
      </c>
      <c r="D232" s="5">
        <v>0.97818754216325599</v>
      </c>
    </row>
    <row r="233" spans="1:4" x14ac:dyDescent="0.2">
      <c r="A233" s="1">
        <v>5000</v>
      </c>
      <c r="B233" s="1" t="s">
        <v>50</v>
      </c>
      <c r="C233" s="5">
        <v>0.87789473684210495</v>
      </c>
      <c r="D233" s="5">
        <v>0.88888888888888895</v>
      </c>
    </row>
    <row r="234" spans="1:4" x14ac:dyDescent="0.2">
      <c r="A234" s="1">
        <v>5000</v>
      </c>
      <c r="B234" s="1" t="s">
        <v>49</v>
      </c>
      <c r="C234" s="5">
        <v>0.88561403508771896</v>
      </c>
      <c r="D234" s="5">
        <v>0.93067846607669602</v>
      </c>
    </row>
    <row r="235" spans="1:4" x14ac:dyDescent="0.2">
      <c r="A235" s="1">
        <v>5000</v>
      </c>
      <c r="B235" s="1" t="s">
        <v>48</v>
      </c>
      <c r="C235" s="5">
        <v>0.87624999999999997</v>
      </c>
      <c r="D235" s="5">
        <v>0.74232262619131695</v>
      </c>
    </row>
    <row r="236" spans="1:4" x14ac:dyDescent="0.2">
      <c r="A236" s="1">
        <v>5000</v>
      </c>
      <c r="B236" s="1" t="s">
        <v>47</v>
      </c>
      <c r="C236" s="5">
        <v>0.97888888888888903</v>
      </c>
      <c r="D236" s="5">
        <v>0.85617103984450904</v>
      </c>
    </row>
    <row r="237" spans="1:4" x14ac:dyDescent="0.2">
      <c r="A237" s="1">
        <v>5000</v>
      </c>
      <c r="B237" s="1" t="s">
        <v>46</v>
      </c>
      <c r="C237" s="5">
        <v>0.91428571428571404</v>
      </c>
      <c r="D237" s="5">
        <v>0.90502003299552203</v>
      </c>
    </row>
    <row r="238" spans="1:4" x14ac:dyDescent="0.2">
      <c r="A238" s="1">
        <v>5000</v>
      </c>
      <c r="B238" s="1" t="s">
        <v>45</v>
      </c>
      <c r="C238" s="5">
        <v>1</v>
      </c>
      <c r="D238" s="5">
        <v>1</v>
      </c>
    </row>
    <row r="239" spans="1:4" x14ac:dyDescent="0.2">
      <c r="A239" s="1">
        <v>5000</v>
      </c>
      <c r="B239" s="1" t="s">
        <v>44</v>
      </c>
      <c r="C239" s="5">
        <v>1</v>
      </c>
      <c r="D239" s="5">
        <v>1</v>
      </c>
    </row>
    <row r="240" spans="1:4" x14ac:dyDescent="0.2">
      <c r="A240" s="1">
        <v>5000</v>
      </c>
      <c r="B240" s="1" t="s">
        <v>43</v>
      </c>
      <c r="C240" s="5">
        <v>0.878571428571429</v>
      </c>
      <c r="D240" s="5">
        <v>0.93516726568979802</v>
      </c>
    </row>
    <row r="241" spans="1:4" x14ac:dyDescent="0.2">
      <c r="A241" s="1">
        <v>5000</v>
      </c>
      <c r="B241" s="1" t="s">
        <v>42</v>
      </c>
      <c r="C241" s="5">
        <v>0.99949275362318801</v>
      </c>
      <c r="D241" s="5">
        <v>0.968269568269568</v>
      </c>
    </row>
    <row r="242" spans="1:4" x14ac:dyDescent="0.2">
      <c r="A242" s="1">
        <v>5000</v>
      </c>
      <c r="B242" s="1" t="s">
        <v>41</v>
      </c>
      <c r="C242" s="5">
        <v>0.92488095238095203</v>
      </c>
      <c r="D242" s="5">
        <v>0.95542027916128602</v>
      </c>
    </row>
    <row r="243" spans="1:4" x14ac:dyDescent="0.2">
      <c r="A243" s="1">
        <v>5000</v>
      </c>
      <c r="B243" s="1" t="s">
        <v>40</v>
      </c>
      <c r="C243" s="5">
        <v>0.98076923076923095</v>
      </c>
      <c r="D243" s="5">
        <v>0.93655311725277801</v>
      </c>
    </row>
    <row r="244" spans="1:4" x14ac:dyDescent="0.2">
      <c r="A244" s="1">
        <v>5000</v>
      </c>
      <c r="B244" s="1" t="s">
        <v>39</v>
      </c>
      <c r="C244" s="5">
        <v>1</v>
      </c>
      <c r="D244" s="5">
        <v>1</v>
      </c>
    </row>
    <row r="245" spans="1:4" x14ac:dyDescent="0.2">
      <c r="A245" s="1">
        <v>5000</v>
      </c>
      <c r="B245" s="1" t="s">
        <v>38</v>
      </c>
      <c r="C245" s="5">
        <v>0.85750000000000004</v>
      </c>
      <c r="D245" s="5">
        <v>0.90580985915492995</v>
      </c>
    </row>
    <row r="246" spans="1:4" x14ac:dyDescent="0.2">
      <c r="A246" s="1">
        <v>5000</v>
      </c>
      <c r="B246" s="1" t="s">
        <v>37</v>
      </c>
      <c r="C246" s="5">
        <v>0.99933333333333296</v>
      </c>
      <c r="D246" s="5">
        <v>0.96772111039380204</v>
      </c>
    </row>
    <row r="247" spans="1:4" x14ac:dyDescent="0.2">
      <c r="A247" s="1">
        <v>5000</v>
      </c>
      <c r="B247" s="1" t="s">
        <v>36</v>
      </c>
      <c r="C247" s="5">
        <v>0.98311111111111105</v>
      </c>
      <c r="D247" s="5">
        <v>0.99148363962348696</v>
      </c>
    </row>
    <row r="248" spans="1:4" x14ac:dyDescent="0.2">
      <c r="A248" s="1">
        <v>5000</v>
      </c>
      <c r="B248" s="1" t="s">
        <v>35</v>
      </c>
      <c r="C248" s="5">
        <v>0.89037500000000003</v>
      </c>
      <c r="D248" s="5">
        <v>0.9398957577357</v>
      </c>
    </row>
    <row r="249" spans="1:4" x14ac:dyDescent="0.2">
      <c r="A249" s="1">
        <v>5000</v>
      </c>
      <c r="B249" s="1" t="s">
        <v>34</v>
      </c>
      <c r="C249" s="5">
        <v>1</v>
      </c>
      <c r="D249" s="5">
        <v>1</v>
      </c>
    </row>
    <row r="250" spans="1:4" x14ac:dyDescent="0.2">
      <c r="A250" s="1">
        <v>5000</v>
      </c>
      <c r="B250" s="1" t="s">
        <v>33</v>
      </c>
      <c r="C250" s="5">
        <v>0.79666666666666697</v>
      </c>
      <c r="D250" s="5">
        <v>0.80697805289814295</v>
      </c>
    </row>
    <row r="251" spans="1:4" x14ac:dyDescent="0.2">
      <c r="A251" s="1">
        <v>5000</v>
      </c>
      <c r="B251" s="1" t="s">
        <v>32</v>
      </c>
      <c r="C251" s="5">
        <v>1</v>
      </c>
      <c r="D251" s="5">
        <v>1</v>
      </c>
    </row>
    <row r="252" spans="1:4" x14ac:dyDescent="0.2">
      <c r="A252" s="1">
        <v>5000</v>
      </c>
      <c r="B252" s="1" t="s">
        <v>31</v>
      </c>
      <c r="C252" s="5">
        <v>0.97578947368421098</v>
      </c>
      <c r="D252" s="5">
        <v>0.98669505055880802</v>
      </c>
    </row>
    <row r="253" spans="1:4" x14ac:dyDescent="0.2">
      <c r="A253" s="1">
        <v>5000</v>
      </c>
      <c r="B253" s="1" t="s">
        <v>30</v>
      </c>
      <c r="C253" s="5">
        <v>0.99722222222222201</v>
      </c>
      <c r="D253" s="5">
        <v>0.996945292974174</v>
      </c>
    </row>
    <row r="254" spans="1:4" x14ac:dyDescent="0.2">
      <c r="A254" s="1">
        <v>5000</v>
      </c>
      <c r="B254" s="1" t="s">
        <v>29</v>
      </c>
      <c r="C254" s="5">
        <v>1</v>
      </c>
      <c r="D254" s="5">
        <v>0.97810898928737799</v>
      </c>
    </row>
    <row r="255" spans="1:4" x14ac:dyDescent="0.2">
      <c r="A255" s="1">
        <v>5000</v>
      </c>
      <c r="B255" s="1" t="s">
        <v>28</v>
      </c>
      <c r="C255" s="5">
        <v>1</v>
      </c>
      <c r="D255" s="5">
        <v>0.99937539038101197</v>
      </c>
    </row>
    <row r="256" spans="1:4" x14ac:dyDescent="0.2">
      <c r="A256" s="1">
        <v>5000</v>
      </c>
      <c r="B256" s="1" t="s">
        <v>27</v>
      </c>
      <c r="C256" s="5">
        <v>0.99888888888888905</v>
      </c>
      <c r="D256" s="5">
        <v>0.99778024417314104</v>
      </c>
    </row>
    <row r="257" spans="1:4" x14ac:dyDescent="0.2">
      <c r="A257" s="1">
        <v>5000</v>
      </c>
      <c r="B257" s="1" t="s">
        <v>26</v>
      </c>
      <c r="C257" s="5">
        <v>1</v>
      </c>
      <c r="D257" s="5">
        <v>0.99337748344370902</v>
      </c>
    </row>
    <row r="258" spans="1:4" x14ac:dyDescent="0.2">
      <c r="A258" s="1">
        <v>5000</v>
      </c>
      <c r="B258" s="1" t="s">
        <v>25</v>
      </c>
      <c r="C258" s="5">
        <v>0.999411764705882</v>
      </c>
      <c r="D258" s="5">
        <v>0.999411764705882</v>
      </c>
    </row>
    <row r="259" spans="1:4" x14ac:dyDescent="0.2">
      <c r="A259" s="1">
        <v>5000</v>
      </c>
      <c r="B259" s="1" t="s">
        <v>24</v>
      </c>
      <c r="C259" s="5">
        <v>0.85799999999999998</v>
      </c>
      <c r="D259" s="5">
        <v>0.92307692307692302</v>
      </c>
    </row>
    <row r="260" spans="1:4" x14ac:dyDescent="0.2">
      <c r="A260" s="1">
        <v>5000</v>
      </c>
      <c r="B260" s="1" t="s">
        <v>23</v>
      </c>
      <c r="C260" s="5">
        <v>0.99344827586206896</v>
      </c>
      <c r="D260" s="5">
        <v>0.99379096240082798</v>
      </c>
    </row>
    <row r="261" spans="1:4" x14ac:dyDescent="0.2">
      <c r="A261" s="1">
        <v>5000</v>
      </c>
      <c r="B261" s="1" t="s">
        <v>22</v>
      </c>
      <c r="C261" s="5">
        <v>1</v>
      </c>
      <c r="D261" s="5">
        <v>1</v>
      </c>
    </row>
    <row r="262" spans="1:4" x14ac:dyDescent="0.2">
      <c r="A262" s="1">
        <v>5000</v>
      </c>
      <c r="B262" s="1" t="s">
        <v>21</v>
      </c>
      <c r="C262" s="5">
        <v>0.99909090909090903</v>
      </c>
      <c r="D262" s="5">
        <v>0.998410174880763</v>
      </c>
    </row>
    <row r="263" spans="1:4" x14ac:dyDescent="0.2">
      <c r="A263" s="1">
        <v>5000</v>
      </c>
      <c r="B263" s="1" t="s">
        <v>20</v>
      </c>
      <c r="C263" s="5">
        <v>0.99466666666666703</v>
      </c>
      <c r="D263" s="5">
        <v>0.85476940704669102</v>
      </c>
    </row>
    <row r="264" spans="1:4" x14ac:dyDescent="0.2">
      <c r="A264" s="1">
        <v>5000</v>
      </c>
      <c r="B264" s="1" t="s">
        <v>19</v>
      </c>
      <c r="C264" s="5">
        <v>0.87260869565217403</v>
      </c>
      <c r="D264" s="5">
        <v>0.93197120965869495</v>
      </c>
    </row>
    <row r="265" spans="1:4" x14ac:dyDescent="0.2">
      <c r="A265" s="1">
        <v>5000</v>
      </c>
      <c r="B265" s="1" t="s">
        <v>18</v>
      </c>
      <c r="C265" s="5">
        <v>1</v>
      </c>
      <c r="D265" s="5">
        <v>0.99937539038101197</v>
      </c>
    </row>
    <row r="266" spans="1:4" x14ac:dyDescent="0.2">
      <c r="A266" s="1">
        <v>5000</v>
      </c>
      <c r="B266" s="1" t="s">
        <v>17</v>
      </c>
      <c r="C266" s="5">
        <v>0.99954545454545496</v>
      </c>
      <c r="D266" s="5">
        <v>0.98875899280575497</v>
      </c>
    </row>
    <row r="267" spans="1:4" x14ac:dyDescent="0.2">
      <c r="A267" s="1">
        <v>5000</v>
      </c>
      <c r="B267" s="1" t="s">
        <v>16</v>
      </c>
      <c r="C267" s="5">
        <v>0.897272727272727</v>
      </c>
      <c r="D267" s="5">
        <v>0.91803278688524603</v>
      </c>
    </row>
    <row r="268" spans="1:4" x14ac:dyDescent="0.2">
      <c r="A268" s="1">
        <v>5000</v>
      </c>
      <c r="B268" s="1" t="s">
        <v>15</v>
      </c>
      <c r="C268" s="5">
        <v>0.94736842105263197</v>
      </c>
      <c r="D268" s="5">
        <v>0.92759598041741798</v>
      </c>
    </row>
    <row r="269" spans="1:4" x14ac:dyDescent="0.2">
      <c r="A269" s="1">
        <v>5000</v>
      </c>
      <c r="B269" s="1" t="s">
        <v>14</v>
      </c>
      <c r="C269" s="5">
        <v>0.93043478260869605</v>
      </c>
      <c r="D269" s="5">
        <v>0.963963963963964</v>
      </c>
    </row>
    <row r="270" spans="1:4" x14ac:dyDescent="0.2">
      <c r="A270" s="1">
        <v>5000</v>
      </c>
      <c r="B270" s="1" t="s">
        <v>13</v>
      </c>
      <c r="C270" s="5">
        <v>0.95374999999999999</v>
      </c>
      <c r="D270" s="5">
        <v>0.90671420083184795</v>
      </c>
    </row>
    <row r="271" spans="1:4" x14ac:dyDescent="0.2">
      <c r="A271" s="1">
        <v>5000</v>
      </c>
      <c r="B271" s="1" t="s">
        <v>12</v>
      </c>
      <c r="C271" s="5">
        <v>1</v>
      </c>
      <c r="D271" s="5">
        <v>0.98129408157007103</v>
      </c>
    </row>
    <row r="272" spans="1:4" x14ac:dyDescent="0.2">
      <c r="A272" s="1">
        <v>5000</v>
      </c>
      <c r="B272" s="1" t="s">
        <v>11</v>
      </c>
      <c r="C272" s="5">
        <v>0.99567567567567605</v>
      </c>
      <c r="D272" s="5">
        <v>0.99756295694557295</v>
      </c>
    </row>
    <row r="273" spans="1:4" x14ac:dyDescent="0.2">
      <c r="A273" s="1">
        <v>5000</v>
      </c>
      <c r="B273" s="1" t="s">
        <v>10</v>
      </c>
      <c r="C273" s="5">
        <v>0.99888888888888905</v>
      </c>
      <c r="D273" s="5">
        <v>0.98305084745762705</v>
      </c>
    </row>
    <row r="274" spans="1:4" x14ac:dyDescent="0.2">
      <c r="A274" s="1">
        <v>5000</v>
      </c>
      <c r="B274" s="1" t="s">
        <v>9</v>
      </c>
      <c r="C274" s="5">
        <v>1</v>
      </c>
      <c r="D274" s="5">
        <v>0.99113197704747003</v>
      </c>
    </row>
    <row r="275" spans="1:4" x14ac:dyDescent="0.2">
      <c r="A275" s="1">
        <v>7500</v>
      </c>
      <c r="B275" s="1" t="s">
        <v>99</v>
      </c>
      <c r="C275" s="5">
        <v>0.98871794871794905</v>
      </c>
      <c r="D275" s="5">
        <v>0.86057021703955805</v>
      </c>
    </row>
    <row r="276" spans="1:4" x14ac:dyDescent="0.2">
      <c r="A276" s="1">
        <v>7500</v>
      </c>
      <c r="B276" s="1" t="s">
        <v>98</v>
      </c>
      <c r="C276" s="5">
        <v>0.66173913043478305</v>
      </c>
      <c r="D276" s="5">
        <v>0.78251928020565598</v>
      </c>
    </row>
    <row r="277" spans="1:4" x14ac:dyDescent="0.2">
      <c r="A277" s="1">
        <v>7500</v>
      </c>
      <c r="B277" s="1" t="s">
        <v>97</v>
      </c>
      <c r="C277" s="5">
        <v>0.81619047619047602</v>
      </c>
      <c r="D277" s="5">
        <v>0.76981810015719698</v>
      </c>
    </row>
    <row r="278" spans="1:4" x14ac:dyDescent="0.2">
      <c r="A278" s="1">
        <v>7500</v>
      </c>
      <c r="B278" s="1" t="s">
        <v>96</v>
      </c>
      <c r="C278" s="5">
        <v>0.97655172413793101</v>
      </c>
      <c r="D278" s="5">
        <v>0.98384575299635202</v>
      </c>
    </row>
    <row r="279" spans="1:4" x14ac:dyDescent="0.2">
      <c r="A279" s="1">
        <v>7500</v>
      </c>
      <c r="B279" s="1" t="s">
        <v>95</v>
      </c>
      <c r="C279" s="5">
        <v>0.94260869565217398</v>
      </c>
      <c r="D279" s="5">
        <v>0.96828941491737397</v>
      </c>
    </row>
    <row r="280" spans="1:4" x14ac:dyDescent="0.2">
      <c r="A280" s="1">
        <v>7500</v>
      </c>
      <c r="B280" s="1" t="s">
        <v>94</v>
      </c>
      <c r="C280" s="5">
        <v>1</v>
      </c>
      <c r="D280" s="5">
        <v>0.97663983106770502</v>
      </c>
    </row>
    <row r="281" spans="1:4" x14ac:dyDescent="0.2">
      <c r="A281" s="1">
        <v>7500</v>
      </c>
      <c r="B281" s="1" t="s">
        <v>93</v>
      </c>
      <c r="C281" s="5">
        <v>0.99916666666666698</v>
      </c>
      <c r="D281" s="5">
        <v>0.999583159649854</v>
      </c>
    </row>
    <row r="282" spans="1:4" x14ac:dyDescent="0.2">
      <c r="A282" s="1">
        <v>7500</v>
      </c>
      <c r="B282" s="1" t="s">
        <v>92</v>
      </c>
      <c r="C282" s="5">
        <v>0.91444444444444395</v>
      </c>
      <c r="D282" s="5">
        <v>0.95531050493325598</v>
      </c>
    </row>
    <row r="283" spans="1:4" x14ac:dyDescent="0.2">
      <c r="A283" s="1">
        <v>7500</v>
      </c>
      <c r="B283" s="1" t="s">
        <v>91</v>
      </c>
      <c r="C283" s="5">
        <v>1</v>
      </c>
      <c r="D283" s="5">
        <v>1</v>
      </c>
    </row>
    <row r="284" spans="1:4" x14ac:dyDescent="0.2">
      <c r="A284" s="1">
        <v>7500</v>
      </c>
      <c r="B284" s="1" t="s">
        <v>90</v>
      </c>
      <c r="C284" s="5">
        <v>1</v>
      </c>
      <c r="D284" s="5">
        <v>0.99987181130624303</v>
      </c>
    </row>
    <row r="285" spans="1:4" x14ac:dyDescent="0.2">
      <c r="A285" s="1">
        <v>7500</v>
      </c>
      <c r="B285" s="1" t="s">
        <v>89</v>
      </c>
      <c r="C285" s="5">
        <v>1</v>
      </c>
      <c r="D285" s="5">
        <v>0.99173553719008301</v>
      </c>
    </row>
    <row r="286" spans="1:4" x14ac:dyDescent="0.2">
      <c r="A286" s="1">
        <v>7500</v>
      </c>
      <c r="B286" s="1" t="s">
        <v>88</v>
      </c>
      <c r="C286" s="5">
        <v>1</v>
      </c>
      <c r="D286" s="5">
        <v>0.99875156054931302</v>
      </c>
    </row>
    <row r="287" spans="1:4" x14ac:dyDescent="0.2">
      <c r="A287" s="1">
        <v>7500</v>
      </c>
      <c r="B287" s="1" t="s">
        <v>87</v>
      </c>
      <c r="C287" s="5">
        <v>0.99</v>
      </c>
      <c r="D287" s="5">
        <v>0.98131910026686997</v>
      </c>
    </row>
    <row r="288" spans="1:4" x14ac:dyDescent="0.2">
      <c r="A288" s="1">
        <v>7500</v>
      </c>
      <c r="B288" s="1" t="s">
        <v>86</v>
      </c>
      <c r="C288" s="5">
        <v>0.99444444444444402</v>
      </c>
      <c r="D288" s="5">
        <v>0.98243688254665196</v>
      </c>
    </row>
    <row r="289" spans="1:4" x14ac:dyDescent="0.2">
      <c r="A289" s="1">
        <v>7500</v>
      </c>
      <c r="B289" s="1" t="s">
        <v>85</v>
      </c>
      <c r="C289" s="5">
        <v>0.98583333333333301</v>
      </c>
      <c r="D289" s="5">
        <v>0.99224156007548803</v>
      </c>
    </row>
    <row r="290" spans="1:4" x14ac:dyDescent="0.2">
      <c r="A290" s="1">
        <v>7500</v>
      </c>
      <c r="B290" s="1" t="s">
        <v>84</v>
      </c>
      <c r="C290" s="5">
        <v>1</v>
      </c>
      <c r="D290" s="5">
        <v>0.99833610648918503</v>
      </c>
    </row>
    <row r="291" spans="1:4" x14ac:dyDescent="0.2">
      <c r="A291" s="1">
        <v>7500</v>
      </c>
      <c r="B291" s="1" t="s">
        <v>83</v>
      </c>
      <c r="C291" s="5">
        <v>0.97166666666666701</v>
      </c>
      <c r="D291" s="5">
        <v>0.98396624472573802</v>
      </c>
    </row>
    <row r="292" spans="1:4" x14ac:dyDescent="0.2">
      <c r="A292" s="1">
        <v>7500</v>
      </c>
      <c r="B292" s="1" t="s">
        <v>82</v>
      </c>
      <c r="C292" s="5">
        <v>0.96217391304347799</v>
      </c>
      <c r="D292" s="5">
        <v>0.77703651685393305</v>
      </c>
    </row>
    <row r="293" spans="1:4" x14ac:dyDescent="0.2">
      <c r="A293" s="1">
        <v>7500</v>
      </c>
      <c r="B293" s="1" t="s">
        <v>81</v>
      </c>
      <c r="C293" s="5">
        <v>1</v>
      </c>
      <c r="D293" s="5">
        <v>0.99009900990098998</v>
      </c>
    </row>
    <row r="294" spans="1:4" x14ac:dyDescent="0.2">
      <c r="A294" s="1">
        <v>7500</v>
      </c>
      <c r="B294" s="1" t="s">
        <v>80</v>
      </c>
      <c r="C294" s="5">
        <v>1</v>
      </c>
      <c r="D294" s="5">
        <v>1</v>
      </c>
    </row>
    <row r="295" spans="1:4" x14ac:dyDescent="0.2">
      <c r="A295" s="1">
        <v>7500</v>
      </c>
      <c r="B295" s="1" t="s">
        <v>79</v>
      </c>
      <c r="C295" s="5">
        <v>0.998</v>
      </c>
      <c r="D295" s="5">
        <v>0.99899899899899902</v>
      </c>
    </row>
    <row r="296" spans="1:4" x14ac:dyDescent="0.2">
      <c r="A296" s="1">
        <v>7500</v>
      </c>
      <c r="B296" s="1" t="s">
        <v>78</v>
      </c>
      <c r="C296" s="5">
        <v>1</v>
      </c>
      <c r="D296" s="5">
        <v>0.92165898617511499</v>
      </c>
    </row>
    <row r="297" spans="1:4" x14ac:dyDescent="0.2">
      <c r="A297" s="1">
        <v>7500</v>
      </c>
      <c r="B297" s="1" t="s">
        <v>77</v>
      </c>
      <c r="C297" s="5">
        <v>0.9</v>
      </c>
      <c r="D297" s="5">
        <v>0.94367522516467295</v>
      </c>
    </row>
    <row r="298" spans="1:4" x14ac:dyDescent="0.2">
      <c r="A298" s="1">
        <v>7500</v>
      </c>
      <c r="B298" s="1" t="s">
        <v>76</v>
      </c>
      <c r="C298" s="5">
        <v>0.95769230769230795</v>
      </c>
      <c r="D298" s="5">
        <v>0.97227645450995703</v>
      </c>
    </row>
    <row r="299" spans="1:4" x14ac:dyDescent="0.2">
      <c r="A299" s="1">
        <v>7500</v>
      </c>
      <c r="B299" s="1" t="s">
        <v>75</v>
      </c>
      <c r="C299" s="5">
        <v>0.90608695652173898</v>
      </c>
      <c r="D299" s="5">
        <v>0.92807837898018297</v>
      </c>
    </row>
    <row r="300" spans="1:4" x14ac:dyDescent="0.2">
      <c r="A300" s="1">
        <v>7500</v>
      </c>
      <c r="B300" s="1" t="s">
        <v>74</v>
      </c>
      <c r="C300" s="5">
        <v>0.93312499999999998</v>
      </c>
      <c r="D300" s="5">
        <v>0.90293317205926804</v>
      </c>
    </row>
    <row r="301" spans="1:4" x14ac:dyDescent="0.2">
      <c r="A301" s="1">
        <v>7500</v>
      </c>
      <c r="B301" s="1" t="s">
        <v>73</v>
      </c>
      <c r="C301" s="5">
        <v>0.99964285714285706</v>
      </c>
      <c r="D301" s="5">
        <v>0.99982139667797798</v>
      </c>
    </row>
    <row r="302" spans="1:4" x14ac:dyDescent="0.2">
      <c r="A302" s="1">
        <v>7500</v>
      </c>
      <c r="B302" s="1" t="s">
        <v>72</v>
      </c>
      <c r="C302" s="5">
        <v>0.98307692307692296</v>
      </c>
      <c r="D302" s="5">
        <v>0.99146625290923196</v>
      </c>
    </row>
    <row r="303" spans="1:4" x14ac:dyDescent="0.2">
      <c r="A303" s="1">
        <v>7500</v>
      </c>
      <c r="B303" s="1" t="s">
        <v>71</v>
      </c>
      <c r="C303" s="5">
        <v>0.99490196078431403</v>
      </c>
      <c r="D303" s="5">
        <v>0.98552976595124797</v>
      </c>
    </row>
    <row r="304" spans="1:4" x14ac:dyDescent="0.2">
      <c r="A304" s="1">
        <v>7500</v>
      </c>
      <c r="B304" s="1" t="s">
        <v>70</v>
      </c>
      <c r="C304" s="5">
        <v>0.98257142857142898</v>
      </c>
      <c r="D304" s="5">
        <v>0.99085212129943101</v>
      </c>
    </row>
    <row r="305" spans="1:4" x14ac:dyDescent="0.2">
      <c r="A305" s="1">
        <v>7500</v>
      </c>
      <c r="B305" s="1" t="s">
        <v>69</v>
      </c>
      <c r="C305" s="5">
        <v>1</v>
      </c>
      <c r="D305" s="5">
        <v>0.99594245665806003</v>
      </c>
    </row>
    <row r="306" spans="1:4" x14ac:dyDescent="0.2">
      <c r="A306" s="1">
        <v>7500</v>
      </c>
      <c r="B306" s="1" t="s">
        <v>68</v>
      </c>
      <c r="C306" s="5">
        <v>1</v>
      </c>
      <c r="D306" s="5">
        <v>1</v>
      </c>
    </row>
    <row r="307" spans="1:4" x14ac:dyDescent="0.2">
      <c r="A307" s="1">
        <v>7500</v>
      </c>
      <c r="B307" s="1" t="s">
        <v>67</v>
      </c>
      <c r="C307" s="5">
        <v>1</v>
      </c>
      <c r="D307" s="5">
        <v>1</v>
      </c>
    </row>
    <row r="308" spans="1:4" x14ac:dyDescent="0.2">
      <c r="A308" s="1">
        <v>7500</v>
      </c>
      <c r="B308" s="1" t="s">
        <v>66</v>
      </c>
      <c r="C308" s="5">
        <v>1</v>
      </c>
      <c r="D308" s="5">
        <v>1</v>
      </c>
    </row>
    <row r="309" spans="1:4" x14ac:dyDescent="0.2">
      <c r="A309" s="1">
        <v>7500</v>
      </c>
      <c r="B309" s="1" t="s">
        <v>65</v>
      </c>
      <c r="C309" s="5">
        <v>0.92292682926829295</v>
      </c>
      <c r="D309" s="5">
        <v>0.95967537408064896</v>
      </c>
    </row>
    <row r="310" spans="1:4" x14ac:dyDescent="0.2">
      <c r="A310" s="1">
        <v>7500</v>
      </c>
      <c r="B310" s="1" t="s">
        <v>64</v>
      </c>
      <c r="C310" s="5">
        <v>0.880714285714286</v>
      </c>
      <c r="D310" s="5">
        <v>0.81372710773799695</v>
      </c>
    </row>
    <row r="311" spans="1:4" x14ac:dyDescent="0.2">
      <c r="A311" s="1">
        <v>7500</v>
      </c>
      <c r="B311" s="1" t="s">
        <v>63</v>
      </c>
      <c r="C311" s="5">
        <v>0.98499999999999999</v>
      </c>
      <c r="D311" s="5">
        <v>0.93364928909952605</v>
      </c>
    </row>
    <row r="312" spans="1:4" x14ac:dyDescent="0.2">
      <c r="A312" s="1">
        <v>7500</v>
      </c>
      <c r="B312" s="1" t="s">
        <v>62</v>
      </c>
      <c r="C312" s="5">
        <v>0.99437500000000001</v>
      </c>
      <c r="D312" s="5">
        <v>0.870588235294118</v>
      </c>
    </row>
    <row r="313" spans="1:4" x14ac:dyDescent="0.2">
      <c r="A313" s="1">
        <v>7500</v>
      </c>
      <c r="B313" s="1" t="s">
        <v>61</v>
      </c>
      <c r="C313" s="5">
        <v>0.80328124999999995</v>
      </c>
      <c r="D313" s="5">
        <v>0.84133867932247797</v>
      </c>
    </row>
    <row r="314" spans="1:4" x14ac:dyDescent="0.2">
      <c r="A314" s="1">
        <v>7500</v>
      </c>
      <c r="B314" s="1" t="s">
        <v>60</v>
      </c>
      <c r="C314" s="5">
        <v>0.82629370629370602</v>
      </c>
      <c r="D314" s="5">
        <v>0.85477628675805695</v>
      </c>
    </row>
    <row r="315" spans="1:4" x14ac:dyDescent="0.2">
      <c r="A315" s="1">
        <v>7500</v>
      </c>
      <c r="B315" s="1" t="s">
        <v>59</v>
      </c>
      <c r="C315" s="5">
        <v>0.90615384615384598</v>
      </c>
      <c r="D315" s="5">
        <v>0.88372093023255804</v>
      </c>
    </row>
    <row r="316" spans="1:4" x14ac:dyDescent="0.2">
      <c r="A316" s="1">
        <v>7500</v>
      </c>
      <c r="B316" s="1" t="s">
        <v>58</v>
      </c>
      <c r="C316" s="5">
        <v>1</v>
      </c>
      <c r="D316" s="5">
        <v>1</v>
      </c>
    </row>
    <row r="317" spans="1:4" x14ac:dyDescent="0.2">
      <c r="A317" s="1">
        <v>7500</v>
      </c>
      <c r="B317" s="1" t="s">
        <v>57</v>
      </c>
      <c r="C317" s="5">
        <v>0.995714285714286</v>
      </c>
      <c r="D317" s="5">
        <v>0.99785254115962796</v>
      </c>
    </row>
    <row r="318" spans="1:4" x14ac:dyDescent="0.2">
      <c r="A318" s="1">
        <v>7500</v>
      </c>
      <c r="B318" s="1" t="s">
        <v>56</v>
      </c>
      <c r="C318" s="5">
        <v>0.98040000000000005</v>
      </c>
      <c r="D318" s="5">
        <v>0.99010300949303198</v>
      </c>
    </row>
    <row r="319" spans="1:4" x14ac:dyDescent="0.2">
      <c r="A319" s="1">
        <v>7500</v>
      </c>
      <c r="B319" s="1" t="s">
        <v>55</v>
      </c>
      <c r="C319" s="5">
        <v>1</v>
      </c>
      <c r="D319" s="5">
        <v>0.99850224663005505</v>
      </c>
    </row>
    <row r="320" spans="1:4" x14ac:dyDescent="0.2">
      <c r="A320" s="1">
        <v>7500</v>
      </c>
      <c r="B320" s="1" t="s">
        <v>54</v>
      </c>
      <c r="C320" s="5">
        <v>0.99875000000000003</v>
      </c>
      <c r="D320" s="5">
        <v>0.94166175604007096</v>
      </c>
    </row>
    <row r="321" spans="1:4" x14ac:dyDescent="0.2">
      <c r="A321" s="1">
        <v>7500</v>
      </c>
      <c r="B321" s="1" t="s">
        <v>53</v>
      </c>
      <c r="C321" s="5">
        <v>0.99431818181818199</v>
      </c>
      <c r="D321" s="5">
        <v>0.97547380156075802</v>
      </c>
    </row>
    <row r="322" spans="1:4" x14ac:dyDescent="0.2">
      <c r="A322" s="1">
        <v>7500</v>
      </c>
      <c r="B322" s="1" t="s">
        <v>52</v>
      </c>
      <c r="C322" s="5">
        <v>0.96047619047619004</v>
      </c>
      <c r="D322" s="5">
        <v>0.96162097735399299</v>
      </c>
    </row>
    <row r="323" spans="1:4" x14ac:dyDescent="0.2">
      <c r="A323" s="1">
        <v>7500</v>
      </c>
      <c r="B323" s="1" t="s">
        <v>51</v>
      </c>
      <c r="C323" s="5">
        <v>0.99590909090909097</v>
      </c>
      <c r="D323" s="5">
        <v>0.98983510277840503</v>
      </c>
    </row>
    <row r="324" spans="1:4" x14ac:dyDescent="0.2">
      <c r="A324" s="1">
        <v>7500</v>
      </c>
      <c r="B324" s="1" t="s">
        <v>50</v>
      </c>
      <c r="C324" s="5">
        <v>0.89710526315789496</v>
      </c>
      <c r="D324" s="5">
        <v>0.91615157215802201</v>
      </c>
    </row>
    <row r="325" spans="1:4" x14ac:dyDescent="0.2">
      <c r="A325" s="1">
        <v>7500</v>
      </c>
      <c r="B325" s="1" t="s">
        <v>49</v>
      </c>
      <c r="C325" s="5">
        <v>0.90578947368421003</v>
      </c>
      <c r="D325" s="5">
        <v>0.94361692406104403</v>
      </c>
    </row>
    <row r="326" spans="1:4" x14ac:dyDescent="0.2">
      <c r="A326" s="1">
        <v>7500</v>
      </c>
      <c r="B326" s="1" t="s">
        <v>48</v>
      </c>
      <c r="C326" s="5">
        <v>0.89708333333333301</v>
      </c>
      <c r="D326" s="5">
        <v>0.76306928938507901</v>
      </c>
    </row>
    <row r="327" spans="1:4" x14ac:dyDescent="0.2">
      <c r="A327" s="1">
        <v>7500</v>
      </c>
      <c r="B327" s="1" t="s">
        <v>47</v>
      </c>
      <c r="C327" s="5">
        <v>0.99222222222222201</v>
      </c>
      <c r="D327" s="5">
        <v>0.87893700787401596</v>
      </c>
    </row>
    <row r="328" spans="1:4" x14ac:dyDescent="0.2">
      <c r="A328" s="1">
        <v>7500</v>
      </c>
      <c r="B328" s="1" t="s">
        <v>46</v>
      </c>
      <c r="C328" s="5">
        <v>0.91857142857142904</v>
      </c>
      <c r="D328" s="5">
        <v>0.92407185628742505</v>
      </c>
    </row>
    <row r="329" spans="1:4" x14ac:dyDescent="0.2">
      <c r="A329" s="1">
        <v>7500</v>
      </c>
      <c r="B329" s="1" t="s">
        <v>45</v>
      </c>
      <c r="C329" s="5">
        <v>1</v>
      </c>
      <c r="D329" s="5">
        <v>1</v>
      </c>
    </row>
    <row r="330" spans="1:4" x14ac:dyDescent="0.2">
      <c r="A330" s="1">
        <v>7500</v>
      </c>
      <c r="B330" s="1" t="s">
        <v>44</v>
      </c>
      <c r="C330" s="5">
        <v>1</v>
      </c>
      <c r="D330" s="5">
        <v>1</v>
      </c>
    </row>
    <row r="331" spans="1:4" x14ac:dyDescent="0.2">
      <c r="A331" s="1">
        <v>7500</v>
      </c>
      <c r="B331" s="1" t="s">
        <v>43</v>
      </c>
      <c r="C331" s="5">
        <v>0.88376623376623398</v>
      </c>
      <c r="D331" s="5">
        <v>0.93829713891761501</v>
      </c>
    </row>
    <row r="332" spans="1:4" x14ac:dyDescent="0.2">
      <c r="A332" s="1">
        <v>7500</v>
      </c>
      <c r="B332" s="1" t="s">
        <v>42</v>
      </c>
      <c r="C332" s="5">
        <v>0.99978260869565205</v>
      </c>
      <c r="D332" s="5">
        <v>0.96946913536872403</v>
      </c>
    </row>
    <row r="333" spans="1:4" x14ac:dyDescent="0.2">
      <c r="A333" s="1">
        <v>7500</v>
      </c>
      <c r="B333" s="1" t="s">
        <v>41</v>
      </c>
      <c r="C333" s="5">
        <v>0.92833333333333301</v>
      </c>
      <c r="D333" s="5">
        <v>0.95704467353951905</v>
      </c>
    </row>
    <row r="334" spans="1:4" x14ac:dyDescent="0.2">
      <c r="A334" s="1">
        <v>7500</v>
      </c>
      <c r="B334" s="1" t="s">
        <v>40</v>
      </c>
      <c r="C334" s="5">
        <v>0.98019230769230803</v>
      </c>
      <c r="D334" s="5">
        <v>0.93971238938053103</v>
      </c>
    </row>
    <row r="335" spans="1:4" x14ac:dyDescent="0.2">
      <c r="A335" s="1">
        <v>7500</v>
      </c>
      <c r="B335" s="1" t="s">
        <v>39</v>
      </c>
      <c r="C335" s="5">
        <v>1</v>
      </c>
      <c r="D335" s="5">
        <v>1</v>
      </c>
    </row>
    <row r="336" spans="1:4" x14ac:dyDescent="0.2">
      <c r="A336" s="1">
        <v>7500</v>
      </c>
      <c r="B336" s="1" t="s">
        <v>38</v>
      </c>
      <c r="C336" s="5">
        <v>0.86250000000000004</v>
      </c>
      <c r="D336" s="5">
        <v>0.90789473684210498</v>
      </c>
    </row>
    <row r="337" spans="1:4" x14ac:dyDescent="0.2">
      <c r="A337" s="1">
        <v>7500</v>
      </c>
      <c r="B337" s="1" t="s">
        <v>37</v>
      </c>
      <c r="C337" s="5">
        <v>1</v>
      </c>
      <c r="D337" s="5">
        <v>0.96867936712948</v>
      </c>
    </row>
    <row r="338" spans="1:4" x14ac:dyDescent="0.2">
      <c r="A338" s="1">
        <v>7500</v>
      </c>
      <c r="B338" s="1" t="s">
        <v>36</v>
      </c>
      <c r="C338" s="5">
        <v>0.98566666666666702</v>
      </c>
      <c r="D338" s="5">
        <v>0.99278160147725403</v>
      </c>
    </row>
    <row r="339" spans="1:4" x14ac:dyDescent="0.2">
      <c r="A339" s="1">
        <v>7500</v>
      </c>
      <c r="B339" s="1" t="s">
        <v>35</v>
      </c>
      <c r="C339" s="5">
        <v>0.90137500000000004</v>
      </c>
      <c r="D339" s="5">
        <v>0.947755799434843</v>
      </c>
    </row>
    <row r="340" spans="1:4" x14ac:dyDescent="0.2">
      <c r="A340" s="1">
        <v>7500</v>
      </c>
      <c r="B340" s="1" t="s">
        <v>34</v>
      </c>
      <c r="C340" s="5">
        <v>1</v>
      </c>
      <c r="D340" s="5">
        <v>1</v>
      </c>
    </row>
    <row r="341" spans="1:4" x14ac:dyDescent="0.2">
      <c r="A341" s="1">
        <v>7500</v>
      </c>
      <c r="B341" s="1" t="s">
        <v>33</v>
      </c>
      <c r="C341" s="5">
        <v>0.81</v>
      </c>
      <c r="D341" s="5">
        <v>0.81589255735870203</v>
      </c>
    </row>
    <row r="342" spans="1:4" x14ac:dyDescent="0.2">
      <c r="A342" s="1">
        <v>7500</v>
      </c>
      <c r="B342" s="1" t="s">
        <v>32</v>
      </c>
      <c r="C342" s="5">
        <v>1</v>
      </c>
      <c r="D342" s="5">
        <v>1</v>
      </c>
    </row>
    <row r="343" spans="1:4" x14ac:dyDescent="0.2">
      <c r="A343" s="1">
        <v>7500</v>
      </c>
      <c r="B343" s="1" t="s">
        <v>31</v>
      </c>
      <c r="C343" s="5">
        <v>0.97526315789473705</v>
      </c>
      <c r="D343" s="5">
        <v>0.987213638785296</v>
      </c>
    </row>
    <row r="344" spans="1:4" x14ac:dyDescent="0.2">
      <c r="A344" s="1">
        <v>7500</v>
      </c>
      <c r="B344" s="1" t="s">
        <v>30</v>
      </c>
      <c r="C344" s="5">
        <v>0.99833333333333296</v>
      </c>
      <c r="D344" s="5">
        <v>0.99833333333333296</v>
      </c>
    </row>
    <row r="345" spans="1:4" x14ac:dyDescent="0.2">
      <c r="A345" s="1">
        <v>7500</v>
      </c>
      <c r="B345" s="1" t="s">
        <v>29</v>
      </c>
      <c r="C345" s="5">
        <v>1</v>
      </c>
      <c r="D345" s="5">
        <v>0.97719869706840401</v>
      </c>
    </row>
    <row r="346" spans="1:4" x14ac:dyDescent="0.2">
      <c r="A346" s="1">
        <v>7500</v>
      </c>
      <c r="B346" s="1" t="s">
        <v>28</v>
      </c>
      <c r="C346" s="5">
        <v>1</v>
      </c>
      <c r="D346" s="5">
        <v>0.99812850904553996</v>
      </c>
    </row>
    <row r="347" spans="1:4" x14ac:dyDescent="0.2">
      <c r="A347" s="1">
        <v>7500</v>
      </c>
      <c r="B347" s="1" t="s">
        <v>27</v>
      </c>
      <c r="C347" s="5">
        <v>1</v>
      </c>
      <c r="D347" s="5">
        <v>1</v>
      </c>
    </row>
    <row r="348" spans="1:4" x14ac:dyDescent="0.2">
      <c r="A348" s="1">
        <v>7500</v>
      </c>
      <c r="B348" s="1" t="s">
        <v>26</v>
      </c>
      <c r="C348" s="5">
        <v>1</v>
      </c>
      <c r="D348" s="5">
        <v>0.99173553719008301</v>
      </c>
    </row>
    <row r="349" spans="1:4" x14ac:dyDescent="0.2">
      <c r="A349" s="1">
        <v>7500</v>
      </c>
      <c r="B349" s="1" t="s">
        <v>25</v>
      </c>
      <c r="C349" s="5">
        <v>1</v>
      </c>
      <c r="D349" s="5">
        <v>1</v>
      </c>
    </row>
    <row r="350" spans="1:4" x14ac:dyDescent="0.2">
      <c r="A350" s="1">
        <v>7500</v>
      </c>
      <c r="B350" s="1" t="s">
        <v>24</v>
      </c>
      <c r="C350" s="5">
        <v>0.86199999999999999</v>
      </c>
      <c r="D350" s="5">
        <v>0.92538915727321502</v>
      </c>
    </row>
    <row r="351" spans="1:4" x14ac:dyDescent="0.2">
      <c r="A351" s="1">
        <v>7500</v>
      </c>
      <c r="B351" s="1" t="s">
        <v>23</v>
      </c>
      <c r="C351" s="5">
        <v>0.99758620689655197</v>
      </c>
      <c r="D351" s="5">
        <v>0.99741423892432302</v>
      </c>
    </row>
    <row r="352" spans="1:4" x14ac:dyDescent="0.2">
      <c r="A352" s="1">
        <v>7500</v>
      </c>
      <c r="B352" s="1" t="s">
        <v>22</v>
      </c>
      <c r="C352" s="5">
        <v>1</v>
      </c>
      <c r="D352" s="5">
        <v>1</v>
      </c>
    </row>
    <row r="353" spans="1:4" x14ac:dyDescent="0.2">
      <c r="A353" s="1">
        <v>7500</v>
      </c>
      <c r="B353" s="1" t="s">
        <v>21</v>
      </c>
      <c r="C353" s="5">
        <v>1</v>
      </c>
      <c r="D353" s="5">
        <v>0.99977277891388305</v>
      </c>
    </row>
    <row r="354" spans="1:4" x14ac:dyDescent="0.2">
      <c r="A354" s="1">
        <v>7500</v>
      </c>
      <c r="B354" s="1" t="s">
        <v>20</v>
      </c>
      <c r="C354" s="5">
        <v>0.99933333333333296</v>
      </c>
      <c r="D354" s="5">
        <v>0.85706117781589497</v>
      </c>
    </row>
    <row r="355" spans="1:4" x14ac:dyDescent="0.2">
      <c r="A355" s="1">
        <v>7500</v>
      </c>
      <c r="B355" s="1" t="s">
        <v>19</v>
      </c>
      <c r="C355" s="5">
        <v>0.87434782608695605</v>
      </c>
      <c r="D355" s="5">
        <v>0.93296218974715805</v>
      </c>
    </row>
    <row r="356" spans="1:4" x14ac:dyDescent="0.2">
      <c r="A356" s="1">
        <v>7500</v>
      </c>
      <c r="B356" s="1" t="s">
        <v>18</v>
      </c>
      <c r="C356" s="5">
        <v>1</v>
      </c>
      <c r="D356" s="5">
        <v>1</v>
      </c>
    </row>
    <row r="357" spans="1:4" x14ac:dyDescent="0.2">
      <c r="A357" s="1">
        <v>7500</v>
      </c>
      <c r="B357" s="1" t="s">
        <v>17</v>
      </c>
      <c r="C357" s="5">
        <v>1</v>
      </c>
      <c r="D357" s="5">
        <v>0.99277978339350204</v>
      </c>
    </row>
    <row r="358" spans="1:4" x14ac:dyDescent="0.2">
      <c r="A358" s="1">
        <v>7500</v>
      </c>
      <c r="B358" s="1" t="s">
        <v>16</v>
      </c>
      <c r="C358" s="5">
        <v>0.90840909090909105</v>
      </c>
      <c r="D358" s="5">
        <v>0.92975110490811796</v>
      </c>
    </row>
    <row r="359" spans="1:4" x14ac:dyDescent="0.2">
      <c r="A359" s="1">
        <v>7500</v>
      </c>
      <c r="B359" s="1" t="s">
        <v>15</v>
      </c>
      <c r="C359" s="5">
        <v>0.94736842105263197</v>
      </c>
      <c r="D359" s="5">
        <v>0.93095422808378603</v>
      </c>
    </row>
    <row r="360" spans="1:4" x14ac:dyDescent="0.2">
      <c r="A360" s="1">
        <v>7500</v>
      </c>
      <c r="B360" s="1" t="s">
        <v>14</v>
      </c>
      <c r="C360" s="5">
        <v>0.93217391304347796</v>
      </c>
      <c r="D360" s="5">
        <v>0.96467941507311605</v>
      </c>
    </row>
    <row r="361" spans="1:4" x14ac:dyDescent="0.2">
      <c r="A361" s="1">
        <v>7500</v>
      </c>
      <c r="B361" s="1" t="s">
        <v>13</v>
      </c>
      <c r="C361" s="5">
        <v>0.97</v>
      </c>
      <c r="D361" s="5">
        <v>0.92878515858767197</v>
      </c>
    </row>
    <row r="362" spans="1:4" x14ac:dyDescent="0.2">
      <c r="A362" s="1">
        <v>7500</v>
      </c>
      <c r="B362" s="1" t="s">
        <v>12</v>
      </c>
      <c r="C362" s="5">
        <v>1</v>
      </c>
      <c r="D362" s="5">
        <v>0.984615384615385</v>
      </c>
    </row>
    <row r="363" spans="1:4" x14ac:dyDescent="0.2">
      <c r="A363" s="1">
        <v>7500</v>
      </c>
      <c r="B363" s="1" t="s">
        <v>11</v>
      </c>
      <c r="C363" s="5">
        <v>0.99810810810810802</v>
      </c>
      <c r="D363" s="5">
        <v>0.99905315839307496</v>
      </c>
    </row>
    <row r="364" spans="1:4" x14ac:dyDescent="0.2">
      <c r="A364" s="1">
        <v>7500</v>
      </c>
      <c r="B364" s="1" t="s">
        <v>10</v>
      </c>
      <c r="C364" s="5">
        <v>1</v>
      </c>
      <c r="D364" s="5">
        <v>0.98846787479406895</v>
      </c>
    </row>
    <row r="365" spans="1:4" x14ac:dyDescent="0.2">
      <c r="A365" s="1">
        <v>7500</v>
      </c>
      <c r="B365" s="1" t="s">
        <v>9</v>
      </c>
      <c r="C365" s="5">
        <v>1</v>
      </c>
      <c r="D365" s="5">
        <v>0.99164926931106501</v>
      </c>
    </row>
    <row r="366" spans="1:4" x14ac:dyDescent="0.2">
      <c r="A366" s="1">
        <v>10000</v>
      </c>
      <c r="B366" s="1" t="s">
        <v>99</v>
      </c>
      <c r="C366" s="5">
        <v>0.98807692307692296</v>
      </c>
      <c r="D366" s="5">
        <v>0.863239247311828</v>
      </c>
    </row>
    <row r="367" spans="1:4" x14ac:dyDescent="0.2">
      <c r="A367" s="1">
        <v>10000</v>
      </c>
      <c r="B367" s="1" t="s">
        <v>98</v>
      </c>
      <c r="C367" s="5">
        <v>0.66586956521739105</v>
      </c>
      <c r="D367" s="5">
        <v>0.78588838999358601</v>
      </c>
    </row>
    <row r="368" spans="1:4" x14ac:dyDescent="0.2">
      <c r="A368" s="1">
        <v>10000</v>
      </c>
      <c r="B368" s="1" t="s">
        <v>97</v>
      </c>
      <c r="C368" s="5">
        <v>0.81523809523809498</v>
      </c>
      <c r="D368" s="5">
        <v>0.77326106594399302</v>
      </c>
    </row>
    <row r="369" spans="1:4" x14ac:dyDescent="0.2">
      <c r="A369" s="1">
        <v>10000</v>
      </c>
      <c r="B369" s="1" t="s">
        <v>96</v>
      </c>
      <c r="C369" s="5">
        <v>0.98</v>
      </c>
      <c r="D369" s="5">
        <v>0.98714831538728698</v>
      </c>
    </row>
    <row r="370" spans="1:4" x14ac:dyDescent="0.2">
      <c r="A370" s="1">
        <v>10000</v>
      </c>
      <c r="B370" s="1" t="s">
        <v>95</v>
      </c>
      <c r="C370" s="5">
        <v>0.94739130434782604</v>
      </c>
      <c r="D370" s="5">
        <v>0.97081755402094005</v>
      </c>
    </row>
    <row r="371" spans="1:4" x14ac:dyDescent="0.2">
      <c r="A371" s="1">
        <v>10000</v>
      </c>
      <c r="B371" s="1" t="s">
        <v>94</v>
      </c>
      <c r="C371" s="5">
        <v>1</v>
      </c>
      <c r="D371" s="5">
        <v>0.97974314841784704</v>
      </c>
    </row>
    <row r="372" spans="1:4" x14ac:dyDescent="0.2">
      <c r="A372" s="1">
        <v>10000</v>
      </c>
      <c r="B372" s="1" t="s">
        <v>93</v>
      </c>
      <c r="C372" s="5">
        <v>1</v>
      </c>
      <c r="D372" s="5">
        <v>1</v>
      </c>
    </row>
    <row r="373" spans="1:4" x14ac:dyDescent="0.2">
      <c r="A373" s="1">
        <v>10000</v>
      </c>
      <c r="B373" s="1" t="s">
        <v>92</v>
      </c>
      <c r="C373" s="5">
        <v>0.9</v>
      </c>
      <c r="D373" s="5">
        <v>0.94736842105263197</v>
      </c>
    </row>
    <row r="374" spans="1:4" x14ac:dyDescent="0.2">
      <c r="A374" s="1">
        <v>10000</v>
      </c>
      <c r="B374" s="1" t="s">
        <v>91</v>
      </c>
      <c r="C374" s="5">
        <v>1</v>
      </c>
      <c r="D374" s="5">
        <v>1</v>
      </c>
    </row>
    <row r="375" spans="1:4" x14ac:dyDescent="0.2">
      <c r="A375" s="1">
        <v>10000</v>
      </c>
      <c r="B375" s="1" t="s">
        <v>90</v>
      </c>
      <c r="C375" s="5">
        <v>1</v>
      </c>
      <c r="D375" s="5">
        <v>1</v>
      </c>
    </row>
    <row r="376" spans="1:4" x14ac:dyDescent="0.2">
      <c r="A376" s="1">
        <v>10000</v>
      </c>
      <c r="B376" s="1" t="s">
        <v>89</v>
      </c>
      <c r="C376" s="5">
        <v>1</v>
      </c>
      <c r="D376" s="5">
        <v>0.99392600773053597</v>
      </c>
    </row>
    <row r="377" spans="1:4" x14ac:dyDescent="0.2">
      <c r="A377" s="1">
        <v>10000</v>
      </c>
      <c r="B377" s="1" t="s">
        <v>88</v>
      </c>
      <c r="C377" s="5">
        <v>1</v>
      </c>
      <c r="D377" s="5">
        <v>0.99875156054931302</v>
      </c>
    </row>
    <row r="378" spans="1:4" x14ac:dyDescent="0.2">
      <c r="A378" s="1">
        <v>10000</v>
      </c>
      <c r="B378" s="1" t="s">
        <v>87</v>
      </c>
      <c r="C378" s="5">
        <v>0.98846153846153895</v>
      </c>
      <c r="D378" s="5">
        <v>0.983167559296098</v>
      </c>
    </row>
    <row r="379" spans="1:4" x14ac:dyDescent="0.2">
      <c r="A379" s="1">
        <v>10000</v>
      </c>
      <c r="B379" s="1" t="s">
        <v>86</v>
      </c>
      <c r="C379" s="5">
        <v>0.99666666666666703</v>
      </c>
      <c r="D379" s="5">
        <v>0.98140043763676199</v>
      </c>
    </row>
    <row r="380" spans="1:4" x14ac:dyDescent="0.2">
      <c r="A380" s="1">
        <v>10000</v>
      </c>
      <c r="B380" s="1" t="s">
        <v>85</v>
      </c>
      <c r="C380" s="5">
        <v>0.98833333333333295</v>
      </c>
      <c r="D380" s="5">
        <v>0.99371596145789698</v>
      </c>
    </row>
    <row r="381" spans="1:4" x14ac:dyDescent="0.2">
      <c r="A381" s="1">
        <v>10000</v>
      </c>
      <c r="B381" s="1" t="s">
        <v>84</v>
      </c>
      <c r="C381" s="5">
        <v>1</v>
      </c>
      <c r="D381" s="5">
        <v>1</v>
      </c>
    </row>
    <row r="382" spans="1:4" x14ac:dyDescent="0.2">
      <c r="A382" s="1">
        <v>10000</v>
      </c>
      <c r="B382" s="1" t="s">
        <v>83</v>
      </c>
      <c r="C382" s="5">
        <v>0.97333333333333305</v>
      </c>
      <c r="D382" s="5">
        <v>0.98482293423271505</v>
      </c>
    </row>
    <row r="383" spans="1:4" x14ac:dyDescent="0.2">
      <c r="A383" s="1">
        <v>10000</v>
      </c>
      <c r="B383" s="1" t="s">
        <v>82</v>
      </c>
      <c r="C383" s="5">
        <v>0.96869565217391296</v>
      </c>
      <c r="D383" s="5">
        <v>0.78230337078651702</v>
      </c>
    </row>
    <row r="384" spans="1:4" x14ac:dyDescent="0.2">
      <c r="A384" s="1">
        <v>10000</v>
      </c>
      <c r="B384" s="1" t="s">
        <v>81</v>
      </c>
      <c r="C384" s="5">
        <v>1</v>
      </c>
      <c r="D384" s="5">
        <v>0.99173553719008301</v>
      </c>
    </row>
    <row r="385" spans="1:4" x14ac:dyDescent="0.2">
      <c r="A385" s="1">
        <v>10000</v>
      </c>
      <c r="B385" s="1" t="s">
        <v>80</v>
      </c>
      <c r="C385" s="5">
        <v>1</v>
      </c>
      <c r="D385" s="5">
        <v>1</v>
      </c>
    </row>
    <row r="386" spans="1:4" x14ac:dyDescent="0.2">
      <c r="A386" s="1">
        <v>10000</v>
      </c>
      <c r="B386" s="1" t="s">
        <v>79</v>
      </c>
      <c r="C386" s="5">
        <v>1</v>
      </c>
      <c r="D386" s="5">
        <v>1</v>
      </c>
    </row>
    <row r="387" spans="1:4" x14ac:dyDescent="0.2">
      <c r="A387" s="1">
        <v>10000</v>
      </c>
      <c r="B387" s="1" t="s">
        <v>78</v>
      </c>
      <c r="C387" s="5">
        <v>1</v>
      </c>
      <c r="D387" s="5">
        <v>0.916905444126074</v>
      </c>
    </row>
    <row r="388" spans="1:4" x14ac:dyDescent="0.2">
      <c r="A388" s="1">
        <v>10000</v>
      </c>
      <c r="B388" s="1" t="s">
        <v>77</v>
      </c>
      <c r="C388" s="5">
        <v>0.90461538461538504</v>
      </c>
      <c r="D388" s="5">
        <v>0.94597130982705502</v>
      </c>
    </row>
    <row r="389" spans="1:4" x14ac:dyDescent="0.2">
      <c r="A389" s="1">
        <v>10000</v>
      </c>
      <c r="B389" s="1" t="s">
        <v>76</v>
      </c>
      <c r="C389" s="5">
        <v>0.97153846153846202</v>
      </c>
      <c r="D389" s="5">
        <v>0.97982932505818499</v>
      </c>
    </row>
    <row r="390" spans="1:4" x14ac:dyDescent="0.2">
      <c r="A390" s="1">
        <v>10000</v>
      </c>
      <c r="B390" s="1" t="s">
        <v>75</v>
      </c>
      <c r="C390" s="5">
        <v>0.91</v>
      </c>
      <c r="D390" s="5">
        <v>0.92960248723073502</v>
      </c>
    </row>
    <row r="391" spans="1:4" x14ac:dyDescent="0.2">
      <c r="A391" s="1">
        <v>10000</v>
      </c>
      <c r="B391" s="1" t="s">
        <v>74</v>
      </c>
      <c r="C391" s="5">
        <v>0.93062500000000004</v>
      </c>
      <c r="D391" s="5">
        <v>0.90351941747572795</v>
      </c>
    </row>
    <row r="392" spans="1:4" x14ac:dyDescent="0.2">
      <c r="A392" s="1">
        <v>10000</v>
      </c>
      <c r="B392" s="1" t="s">
        <v>73</v>
      </c>
      <c r="C392" s="5">
        <v>1</v>
      </c>
      <c r="D392" s="5">
        <v>1</v>
      </c>
    </row>
    <row r="393" spans="1:4" x14ac:dyDescent="0.2">
      <c r="A393" s="1">
        <v>10000</v>
      </c>
      <c r="B393" s="1" t="s">
        <v>72</v>
      </c>
      <c r="C393" s="5">
        <v>0.983186813186813</v>
      </c>
      <c r="D393" s="5">
        <v>0.99152213664320898</v>
      </c>
    </row>
    <row r="394" spans="1:4" x14ac:dyDescent="0.2">
      <c r="A394" s="1">
        <v>10000</v>
      </c>
      <c r="B394" s="1" t="s">
        <v>71</v>
      </c>
      <c r="C394" s="5">
        <v>0.99784313725490204</v>
      </c>
      <c r="D394" s="5">
        <v>0.98690972558906198</v>
      </c>
    </row>
    <row r="395" spans="1:4" x14ac:dyDescent="0.2">
      <c r="A395" s="1">
        <v>10000</v>
      </c>
      <c r="B395" s="1" t="s">
        <v>70</v>
      </c>
      <c r="C395" s="5">
        <v>0.98428571428571399</v>
      </c>
      <c r="D395" s="5">
        <v>0.99186640754336697</v>
      </c>
    </row>
    <row r="396" spans="1:4" x14ac:dyDescent="0.2">
      <c r="A396" s="1">
        <v>10000</v>
      </c>
      <c r="B396" s="1" t="s">
        <v>69</v>
      </c>
      <c r="C396" s="5">
        <v>1</v>
      </c>
      <c r="D396" s="5">
        <v>0.99833610648918503</v>
      </c>
    </row>
    <row r="397" spans="1:4" x14ac:dyDescent="0.2">
      <c r="A397" s="1">
        <v>10000</v>
      </c>
      <c r="B397" s="1" t="s">
        <v>68</v>
      </c>
      <c r="C397" s="5">
        <v>1</v>
      </c>
      <c r="D397" s="5">
        <v>1</v>
      </c>
    </row>
    <row r="398" spans="1:4" x14ac:dyDescent="0.2">
      <c r="A398" s="1">
        <v>10000</v>
      </c>
      <c r="B398" s="1" t="s">
        <v>67</v>
      </c>
      <c r="C398" s="5">
        <v>1</v>
      </c>
      <c r="D398" s="5">
        <v>1</v>
      </c>
    </row>
    <row r="399" spans="1:4" x14ac:dyDescent="0.2">
      <c r="A399" s="1">
        <v>10000</v>
      </c>
      <c r="B399" s="1" t="s">
        <v>66</v>
      </c>
      <c r="C399" s="5">
        <v>1</v>
      </c>
      <c r="D399" s="5">
        <v>1</v>
      </c>
    </row>
    <row r="400" spans="1:4" x14ac:dyDescent="0.2">
      <c r="A400" s="1">
        <v>10000</v>
      </c>
      <c r="B400" s="1" t="s">
        <v>65</v>
      </c>
      <c r="C400" s="5">
        <v>0.92439024390243896</v>
      </c>
      <c r="D400" s="5">
        <v>0.96058801165885199</v>
      </c>
    </row>
    <row r="401" spans="1:4" x14ac:dyDescent="0.2">
      <c r="A401" s="1">
        <v>10000</v>
      </c>
      <c r="B401" s="1" t="s">
        <v>64</v>
      </c>
      <c r="C401" s="5">
        <v>0.88696428571428598</v>
      </c>
      <c r="D401" s="5">
        <v>0.81714238710208098</v>
      </c>
    </row>
    <row r="402" spans="1:4" x14ac:dyDescent="0.2">
      <c r="A402" s="1">
        <v>10000</v>
      </c>
      <c r="B402" s="1" t="s">
        <v>63</v>
      </c>
      <c r="C402" s="5">
        <v>0.99</v>
      </c>
      <c r="D402" s="5">
        <v>0.94029850746268695</v>
      </c>
    </row>
    <row r="403" spans="1:4" x14ac:dyDescent="0.2">
      <c r="A403" s="1">
        <v>10000</v>
      </c>
      <c r="B403" s="1" t="s">
        <v>62</v>
      </c>
      <c r="C403" s="5">
        <v>0.99562499999999998</v>
      </c>
      <c r="D403" s="5">
        <v>0.87623762376237602</v>
      </c>
    </row>
    <row r="404" spans="1:4" x14ac:dyDescent="0.2">
      <c r="A404" s="1">
        <v>10000</v>
      </c>
      <c r="B404" s="1" t="s">
        <v>61</v>
      </c>
      <c r="C404" s="5">
        <v>0.81328124999999996</v>
      </c>
      <c r="D404" s="5">
        <v>0.84613508900268197</v>
      </c>
    </row>
    <row r="405" spans="1:4" x14ac:dyDescent="0.2">
      <c r="A405" s="1">
        <v>10000</v>
      </c>
      <c r="B405" s="1" t="s">
        <v>60</v>
      </c>
      <c r="C405" s="5">
        <v>0.82671328671328703</v>
      </c>
      <c r="D405" s="5">
        <v>0.85750553077285796</v>
      </c>
    </row>
    <row r="406" spans="1:4" x14ac:dyDescent="0.2">
      <c r="A406" s="1">
        <v>10000</v>
      </c>
      <c r="B406" s="1" t="s">
        <v>59</v>
      </c>
      <c r="C406" s="5">
        <v>0.91307692307692301</v>
      </c>
      <c r="D406" s="5">
        <v>0.88780852655198195</v>
      </c>
    </row>
    <row r="407" spans="1:4" x14ac:dyDescent="0.2">
      <c r="A407" s="1">
        <v>10000</v>
      </c>
      <c r="B407" s="1" t="s">
        <v>58</v>
      </c>
      <c r="C407" s="5">
        <v>1</v>
      </c>
      <c r="D407" s="5">
        <v>1</v>
      </c>
    </row>
    <row r="408" spans="1:4" x14ac:dyDescent="0.2">
      <c r="A408" s="1">
        <v>10000</v>
      </c>
      <c r="B408" s="1" t="s">
        <v>57</v>
      </c>
      <c r="C408" s="5">
        <v>0.997142857142857</v>
      </c>
      <c r="D408" s="5">
        <v>0.99856938483547897</v>
      </c>
    </row>
    <row r="409" spans="1:4" x14ac:dyDescent="0.2">
      <c r="A409" s="1">
        <v>10000</v>
      </c>
      <c r="B409" s="1" t="s">
        <v>56</v>
      </c>
      <c r="C409" s="5">
        <v>0.98880000000000001</v>
      </c>
      <c r="D409" s="5">
        <v>0.99416850995374995</v>
      </c>
    </row>
    <row r="410" spans="1:4" x14ac:dyDescent="0.2">
      <c r="A410" s="1">
        <v>10000</v>
      </c>
      <c r="B410" s="1" t="s">
        <v>55</v>
      </c>
      <c r="C410" s="5">
        <v>1</v>
      </c>
      <c r="D410" s="5">
        <v>0.99950024987506303</v>
      </c>
    </row>
    <row r="411" spans="1:4" x14ac:dyDescent="0.2">
      <c r="A411" s="1">
        <v>10000</v>
      </c>
      <c r="B411" s="1" t="s">
        <v>54</v>
      </c>
      <c r="C411" s="5">
        <v>1</v>
      </c>
      <c r="D411" s="5">
        <v>0.95579450418160095</v>
      </c>
    </row>
    <row r="412" spans="1:4" x14ac:dyDescent="0.2">
      <c r="A412" s="1">
        <v>10000</v>
      </c>
      <c r="B412" s="1" t="s">
        <v>53</v>
      </c>
      <c r="C412" s="5">
        <v>0.99545454545454504</v>
      </c>
      <c r="D412" s="5">
        <v>0.97975617939827797</v>
      </c>
    </row>
    <row r="413" spans="1:4" x14ac:dyDescent="0.2">
      <c r="A413" s="1">
        <v>10000</v>
      </c>
      <c r="B413" s="1" t="s">
        <v>52</v>
      </c>
      <c r="C413" s="5">
        <v>0.97285714285714298</v>
      </c>
      <c r="D413" s="5">
        <v>0.97611084567606299</v>
      </c>
    </row>
    <row r="414" spans="1:4" x14ac:dyDescent="0.2">
      <c r="A414" s="1">
        <v>10000</v>
      </c>
      <c r="B414" s="1" t="s">
        <v>51</v>
      </c>
      <c r="C414" s="5">
        <v>0.99772727272727302</v>
      </c>
      <c r="D414" s="5">
        <v>0.995239174790297</v>
      </c>
    </row>
    <row r="415" spans="1:4" x14ac:dyDescent="0.2">
      <c r="A415" s="1">
        <v>10000</v>
      </c>
      <c r="B415" s="1" t="s">
        <v>50</v>
      </c>
      <c r="C415" s="5">
        <v>0.90105263157894699</v>
      </c>
      <c r="D415" s="5">
        <v>0.92640692640692601</v>
      </c>
    </row>
    <row r="416" spans="1:4" x14ac:dyDescent="0.2">
      <c r="A416" s="1">
        <v>10000</v>
      </c>
      <c r="B416" s="1" t="s">
        <v>49</v>
      </c>
      <c r="C416" s="5">
        <v>0.91429824561403505</v>
      </c>
      <c r="D416" s="5">
        <v>0.94866660598889596</v>
      </c>
    </row>
    <row r="417" spans="1:4" x14ac:dyDescent="0.2">
      <c r="A417" s="1">
        <v>10000</v>
      </c>
      <c r="B417" s="1" t="s">
        <v>48</v>
      </c>
      <c r="C417" s="5">
        <v>0.90416666666666701</v>
      </c>
      <c r="D417" s="5">
        <v>0.76274165202109001</v>
      </c>
    </row>
    <row r="418" spans="1:4" x14ac:dyDescent="0.2">
      <c r="A418" s="1">
        <v>10000</v>
      </c>
      <c r="B418" s="1" t="s">
        <v>47</v>
      </c>
      <c r="C418" s="5">
        <v>0.99333333333333296</v>
      </c>
      <c r="D418" s="5">
        <v>0.89713998996487698</v>
      </c>
    </row>
    <row r="419" spans="1:4" x14ac:dyDescent="0.2">
      <c r="A419" s="1">
        <v>10000</v>
      </c>
      <c r="B419" s="1" t="s">
        <v>46</v>
      </c>
      <c r="C419" s="5">
        <v>0.91380952380952396</v>
      </c>
      <c r="D419" s="5">
        <v>0.93541311235681202</v>
      </c>
    </row>
    <row r="420" spans="1:4" x14ac:dyDescent="0.2">
      <c r="A420" s="1">
        <v>10000</v>
      </c>
      <c r="B420" s="1" t="s">
        <v>45</v>
      </c>
      <c r="C420" s="5">
        <v>1</v>
      </c>
      <c r="D420" s="5">
        <v>1</v>
      </c>
    </row>
    <row r="421" spans="1:4" x14ac:dyDescent="0.2">
      <c r="A421" s="1">
        <v>10000</v>
      </c>
      <c r="B421" s="1" t="s">
        <v>44</v>
      </c>
      <c r="C421" s="5">
        <v>1</v>
      </c>
      <c r="D421" s="5">
        <v>1</v>
      </c>
    </row>
    <row r="422" spans="1:4" x14ac:dyDescent="0.2">
      <c r="A422" s="1">
        <v>10000</v>
      </c>
      <c r="B422" s="1" t="s">
        <v>43</v>
      </c>
      <c r="C422" s="5">
        <v>0.88493506493506502</v>
      </c>
      <c r="D422" s="5">
        <v>0.93895549124982802</v>
      </c>
    </row>
    <row r="423" spans="1:4" x14ac:dyDescent="0.2">
      <c r="A423" s="1">
        <v>10000</v>
      </c>
      <c r="B423" s="1" t="s">
        <v>42</v>
      </c>
      <c r="C423" s="5">
        <v>0.99978260869565205</v>
      </c>
      <c r="D423" s="5">
        <v>0.96936696409751999</v>
      </c>
    </row>
    <row r="424" spans="1:4" x14ac:dyDescent="0.2">
      <c r="A424" s="1">
        <v>10000</v>
      </c>
      <c r="B424" s="1" t="s">
        <v>41</v>
      </c>
      <c r="C424" s="5">
        <v>0.92857142857142905</v>
      </c>
      <c r="D424" s="5">
        <v>0.95811325390001201</v>
      </c>
    </row>
    <row r="425" spans="1:4" x14ac:dyDescent="0.2">
      <c r="A425" s="1">
        <v>10000</v>
      </c>
      <c r="B425" s="1" t="s">
        <v>40</v>
      </c>
      <c r="C425" s="5">
        <v>0.98192307692307701</v>
      </c>
      <c r="D425" s="5">
        <v>0.94015835021174698</v>
      </c>
    </row>
    <row r="426" spans="1:4" x14ac:dyDescent="0.2">
      <c r="A426" s="1">
        <v>10000</v>
      </c>
      <c r="B426" s="1" t="s">
        <v>39</v>
      </c>
      <c r="C426" s="5">
        <v>1</v>
      </c>
      <c r="D426" s="5">
        <v>1</v>
      </c>
    </row>
    <row r="427" spans="1:4" x14ac:dyDescent="0.2">
      <c r="A427" s="1">
        <v>10000</v>
      </c>
      <c r="B427" s="1" t="s">
        <v>38</v>
      </c>
      <c r="C427" s="5">
        <v>0.86499999999999999</v>
      </c>
      <c r="D427" s="5">
        <v>0.91172595520421595</v>
      </c>
    </row>
    <row r="428" spans="1:4" x14ac:dyDescent="0.2">
      <c r="A428" s="1">
        <v>10000</v>
      </c>
      <c r="B428" s="1" t="s">
        <v>37</v>
      </c>
      <c r="C428" s="5">
        <v>1</v>
      </c>
      <c r="D428" s="5">
        <v>0.96961861667743998</v>
      </c>
    </row>
    <row r="429" spans="1:4" x14ac:dyDescent="0.2">
      <c r="A429" s="1">
        <v>10000</v>
      </c>
      <c r="B429" s="1" t="s">
        <v>36</v>
      </c>
      <c r="C429" s="5">
        <v>0.98444444444444401</v>
      </c>
      <c r="D429" s="5">
        <v>0.99216125419932799</v>
      </c>
    </row>
    <row r="430" spans="1:4" x14ac:dyDescent="0.2">
      <c r="A430" s="1">
        <v>10000</v>
      </c>
      <c r="B430" s="1" t="s">
        <v>35</v>
      </c>
      <c r="C430" s="5">
        <v>0.90712499999999996</v>
      </c>
      <c r="D430" s="5">
        <v>0.95105170041281695</v>
      </c>
    </row>
    <row r="431" spans="1:4" x14ac:dyDescent="0.2">
      <c r="A431" s="1">
        <v>10000</v>
      </c>
      <c r="B431" s="1" t="s">
        <v>34</v>
      </c>
      <c r="C431" s="5">
        <v>1</v>
      </c>
      <c r="D431" s="5">
        <v>1</v>
      </c>
    </row>
    <row r="432" spans="1:4" x14ac:dyDescent="0.2">
      <c r="A432" s="1">
        <v>10000</v>
      </c>
      <c r="B432" s="1" t="s">
        <v>33</v>
      </c>
      <c r="C432" s="5">
        <v>0.80777777777777804</v>
      </c>
      <c r="D432" s="5">
        <v>0.82007896221094201</v>
      </c>
    </row>
    <row r="433" spans="1:4" x14ac:dyDescent="0.2">
      <c r="A433" s="1">
        <v>10000</v>
      </c>
      <c r="B433" s="1" t="s">
        <v>32</v>
      </c>
      <c r="C433" s="5">
        <v>1</v>
      </c>
      <c r="D433" s="5">
        <v>1</v>
      </c>
    </row>
    <row r="434" spans="1:4" x14ac:dyDescent="0.2">
      <c r="A434" s="1">
        <v>10000</v>
      </c>
      <c r="B434" s="1" t="s">
        <v>31</v>
      </c>
      <c r="C434" s="5">
        <v>0.97894736842105301</v>
      </c>
      <c r="D434" s="5">
        <v>0.98936170212765995</v>
      </c>
    </row>
    <row r="435" spans="1:4" x14ac:dyDescent="0.2">
      <c r="A435" s="1">
        <v>10000</v>
      </c>
      <c r="B435" s="1" t="s">
        <v>30</v>
      </c>
      <c r="C435" s="5">
        <v>1</v>
      </c>
      <c r="D435" s="5">
        <v>0.99944475291504697</v>
      </c>
    </row>
    <row r="436" spans="1:4" x14ac:dyDescent="0.2">
      <c r="A436" s="1">
        <v>10000</v>
      </c>
      <c r="B436" s="1" t="s">
        <v>29</v>
      </c>
      <c r="C436" s="5">
        <v>1</v>
      </c>
      <c r="D436" s="5">
        <v>0.97719869706840401</v>
      </c>
    </row>
    <row r="437" spans="1:4" x14ac:dyDescent="0.2">
      <c r="A437" s="1">
        <v>10000</v>
      </c>
      <c r="B437" s="1" t="s">
        <v>28</v>
      </c>
      <c r="C437" s="5">
        <v>1</v>
      </c>
      <c r="D437" s="5">
        <v>0.99937539038101197</v>
      </c>
    </row>
    <row r="438" spans="1:4" x14ac:dyDescent="0.2">
      <c r="A438" s="1">
        <v>10000</v>
      </c>
      <c r="B438" s="1" t="s">
        <v>27</v>
      </c>
      <c r="C438" s="5">
        <v>1</v>
      </c>
      <c r="D438" s="5">
        <v>0.99833610648918503</v>
      </c>
    </row>
    <row r="439" spans="1:4" x14ac:dyDescent="0.2">
      <c r="A439" s="1">
        <v>10000</v>
      </c>
      <c r="B439" s="1" t="s">
        <v>26</v>
      </c>
      <c r="C439" s="5">
        <v>1</v>
      </c>
      <c r="D439" s="5">
        <v>0.99461251554082097</v>
      </c>
    </row>
    <row r="440" spans="1:4" x14ac:dyDescent="0.2">
      <c r="A440" s="1">
        <v>10000</v>
      </c>
      <c r="B440" s="1" t="s">
        <v>25</v>
      </c>
      <c r="C440" s="5">
        <v>1</v>
      </c>
      <c r="D440" s="5">
        <v>1</v>
      </c>
    </row>
    <row r="441" spans="1:4" x14ac:dyDescent="0.2">
      <c r="A441" s="1">
        <v>10000</v>
      </c>
      <c r="B441" s="1" t="s">
        <v>24</v>
      </c>
      <c r="C441" s="5">
        <v>0.86399999999999999</v>
      </c>
      <c r="D441" s="5">
        <v>0.92703862660944203</v>
      </c>
    </row>
    <row r="442" spans="1:4" x14ac:dyDescent="0.2">
      <c r="A442" s="1">
        <v>10000</v>
      </c>
      <c r="B442" s="1" t="s">
        <v>23</v>
      </c>
      <c r="C442" s="5">
        <v>0.99965517241379298</v>
      </c>
      <c r="D442" s="5">
        <v>0.99948284778486496</v>
      </c>
    </row>
    <row r="443" spans="1:4" x14ac:dyDescent="0.2">
      <c r="A443" s="1">
        <v>10000</v>
      </c>
      <c r="B443" s="1" t="s">
        <v>22</v>
      </c>
      <c r="C443" s="5">
        <v>1</v>
      </c>
      <c r="D443" s="5">
        <v>1</v>
      </c>
    </row>
    <row r="444" spans="1:4" x14ac:dyDescent="0.2">
      <c r="A444" s="1">
        <v>10000</v>
      </c>
      <c r="B444" s="1" t="s">
        <v>21</v>
      </c>
      <c r="C444" s="5">
        <v>1</v>
      </c>
      <c r="D444" s="5">
        <v>0.99977277891388305</v>
      </c>
    </row>
    <row r="445" spans="1:4" x14ac:dyDescent="0.2">
      <c r="A445" s="1">
        <v>10000</v>
      </c>
      <c r="B445" s="1" t="s">
        <v>20</v>
      </c>
      <c r="C445" s="5">
        <v>0.99933333333333296</v>
      </c>
      <c r="D445" s="5">
        <v>0.86347926267281105</v>
      </c>
    </row>
    <row r="446" spans="1:4" x14ac:dyDescent="0.2">
      <c r="A446" s="1">
        <v>10000</v>
      </c>
      <c r="B446" s="1" t="s">
        <v>19</v>
      </c>
      <c r="C446" s="5">
        <v>0.88152173913043497</v>
      </c>
      <c r="D446" s="5">
        <v>0.93703061813980304</v>
      </c>
    </row>
    <row r="447" spans="1:4" x14ac:dyDescent="0.2">
      <c r="A447" s="1">
        <v>10000</v>
      </c>
      <c r="B447" s="1" t="s">
        <v>18</v>
      </c>
      <c r="C447" s="5">
        <v>1</v>
      </c>
      <c r="D447" s="5">
        <v>1</v>
      </c>
    </row>
    <row r="448" spans="1:4" x14ac:dyDescent="0.2">
      <c r="A448" s="1">
        <v>10000</v>
      </c>
      <c r="B448" s="1" t="s">
        <v>17</v>
      </c>
      <c r="C448" s="5">
        <v>1</v>
      </c>
      <c r="D448" s="5">
        <v>0.99435028248587598</v>
      </c>
    </row>
    <row r="449" spans="1:4" x14ac:dyDescent="0.2">
      <c r="A449" s="1">
        <v>10000</v>
      </c>
      <c r="B449" s="1" t="s">
        <v>16</v>
      </c>
      <c r="C449" s="5">
        <v>0.91181818181818197</v>
      </c>
      <c r="D449" s="5">
        <v>0.93280632411067199</v>
      </c>
    </row>
    <row r="450" spans="1:4" x14ac:dyDescent="0.2">
      <c r="A450" s="1">
        <v>10000</v>
      </c>
      <c r="B450" s="1" t="s">
        <v>15</v>
      </c>
      <c r="C450" s="5">
        <v>0.94736842105263197</v>
      </c>
      <c r="D450" s="5">
        <v>0.92999225006458297</v>
      </c>
    </row>
    <row r="451" spans="1:4" x14ac:dyDescent="0.2">
      <c r="A451" s="1">
        <v>10000</v>
      </c>
      <c r="B451" s="1" t="s">
        <v>14</v>
      </c>
      <c r="C451" s="5">
        <v>0.93782608695652203</v>
      </c>
      <c r="D451" s="5">
        <v>0.96791563832174099</v>
      </c>
    </row>
    <row r="452" spans="1:4" x14ac:dyDescent="0.2">
      <c r="A452" s="1">
        <v>10000</v>
      </c>
      <c r="B452" s="1" t="s">
        <v>13</v>
      </c>
      <c r="C452" s="5">
        <v>0.97375</v>
      </c>
      <c r="D452" s="5">
        <v>0.92959427207637202</v>
      </c>
    </row>
    <row r="453" spans="1:4" x14ac:dyDescent="0.2">
      <c r="A453" s="1">
        <v>10000</v>
      </c>
      <c r="B453" s="1" t="s">
        <v>12</v>
      </c>
      <c r="C453" s="5">
        <v>1</v>
      </c>
      <c r="D453" s="5">
        <v>0.98009188361408905</v>
      </c>
    </row>
    <row r="454" spans="1:4" x14ac:dyDescent="0.2">
      <c r="A454" s="1">
        <v>10000</v>
      </c>
      <c r="B454" s="1" t="s">
        <v>11</v>
      </c>
      <c r="C454" s="5">
        <v>0.99783783783783797</v>
      </c>
      <c r="D454" s="5">
        <v>0.99891774891774898</v>
      </c>
    </row>
    <row r="455" spans="1:4" x14ac:dyDescent="0.2">
      <c r="A455" s="1">
        <v>10000</v>
      </c>
      <c r="B455" s="1" t="s">
        <v>10</v>
      </c>
      <c r="C455" s="5">
        <v>1</v>
      </c>
      <c r="D455" s="5">
        <v>0.98901098901098905</v>
      </c>
    </row>
    <row r="456" spans="1:4" x14ac:dyDescent="0.2">
      <c r="A456" s="1">
        <v>10000</v>
      </c>
      <c r="B456" s="1" t="s">
        <v>9</v>
      </c>
      <c r="C456" s="5">
        <v>1</v>
      </c>
      <c r="D456" s="5">
        <v>0.99294486542984095</v>
      </c>
    </row>
    <row r="457" spans="1:4" x14ac:dyDescent="0.2">
      <c r="A457" s="1">
        <v>15000</v>
      </c>
      <c r="B457" s="1" t="s">
        <v>99</v>
      </c>
      <c r="C457" s="5">
        <v>0.98974358974359</v>
      </c>
      <c r="D457" s="5">
        <v>0.86083853702051705</v>
      </c>
    </row>
    <row r="458" spans="1:4" x14ac:dyDescent="0.2">
      <c r="A458" s="1">
        <v>15000</v>
      </c>
      <c r="B458" s="1" t="s">
        <v>98</v>
      </c>
      <c r="C458" s="5">
        <v>0.66021739130434798</v>
      </c>
      <c r="D458" s="5">
        <v>0.78253027570213896</v>
      </c>
    </row>
    <row r="459" spans="1:4" x14ac:dyDescent="0.2">
      <c r="A459" s="1">
        <v>15000</v>
      </c>
      <c r="B459" s="1" t="s">
        <v>97</v>
      </c>
      <c r="C459" s="5">
        <v>0.82571428571428596</v>
      </c>
      <c r="D459" s="5">
        <v>0.77757847533632296</v>
      </c>
    </row>
    <row r="460" spans="1:4" x14ac:dyDescent="0.2">
      <c r="A460" s="1">
        <v>15000</v>
      </c>
      <c r="B460" s="1" t="s">
        <v>96</v>
      </c>
      <c r="C460" s="5">
        <v>0.98586206896551698</v>
      </c>
      <c r="D460" s="5">
        <v>0.99150338130743898</v>
      </c>
    </row>
    <row r="461" spans="1:4" x14ac:dyDescent="0.2">
      <c r="A461" s="1">
        <v>15000</v>
      </c>
      <c r="B461" s="1" t="s">
        <v>95</v>
      </c>
      <c r="C461" s="5">
        <v>0.94413043478260905</v>
      </c>
      <c r="D461" s="5">
        <v>0.97050279329608902</v>
      </c>
    </row>
    <row r="462" spans="1:4" x14ac:dyDescent="0.2">
      <c r="A462" s="1">
        <v>15000</v>
      </c>
      <c r="B462" s="1" t="s">
        <v>94</v>
      </c>
      <c r="C462" s="5">
        <v>1</v>
      </c>
      <c r="D462" s="5">
        <v>0.97935415563790396</v>
      </c>
    </row>
    <row r="463" spans="1:4" x14ac:dyDescent="0.2">
      <c r="A463" s="1">
        <v>15000</v>
      </c>
      <c r="B463" s="1" t="s">
        <v>93</v>
      </c>
      <c r="C463" s="5">
        <v>1</v>
      </c>
      <c r="D463" s="5">
        <v>1</v>
      </c>
    </row>
    <row r="464" spans="1:4" x14ac:dyDescent="0.2">
      <c r="A464" s="1">
        <v>15000</v>
      </c>
      <c r="B464" s="1" t="s">
        <v>92</v>
      </c>
      <c r="C464" s="5">
        <v>0.90333333333333299</v>
      </c>
      <c r="D464" s="5">
        <v>0.94921190893169904</v>
      </c>
    </row>
    <row r="465" spans="1:4" x14ac:dyDescent="0.2">
      <c r="A465" s="1">
        <v>15000</v>
      </c>
      <c r="B465" s="1" t="s">
        <v>91</v>
      </c>
      <c r="C465" s="5">
        <v>1</v>
      </c>
      <c r="D465" s="5">
        <v>1</v>
      </c>
    </row>
    <row r="466" spans="1:4" x14ac:dyDescent="0.2">
      <c r="A466" s="1">
        <v>15000</v>
      </c>
      <c r="B466" s="1" t="s">
        <v>90</v>
      </c>
      <c r="C466" s="5">
        <v>1</v>
      </c>
      <c r="D466" s="5">
        <v>1</v>
      </c>
    </row>
    <row r="467" spans="1:4" x14ac:dyDescent="0.2">
      <c r="A467" s="1">
        <v>15000</v>
      </c>
      <c r="B467" s="1" t="s">
        <v>89</v>
      </c>
      <c r="C467" s="5">
        <v>1</v>
      </c>
      <c r="D467" s="5">
        <v>1</v>
      </c>
    </row>
    <row r="468" spans="1:4" x14ac:dyDescent="0.2">
      <c r="A468" s="1">
        <v>15000</v>
      </c>
      <c r="B468" s="1" t="s">
        <v>88</v>
      </c>
      <c r="C468" s="5">
        <v>1</v>
      </c>
      <c r="D468" s="5">
        <v>1</v>
      </c>
    </row>
    <row r="469" spans="1:4" x14ac:dyDescent="0.2">
      <c r="A469" s="1">
        <v>15000</v>
      </c>
      <c r="B469" s="1" t="s">
        <v>87</v>
      </c>
      <c r="C469" s="5">
        <v>0.99538461538461498</v>
      </c>
      <c r="D469" s="5">
        <v>0.98740938573063697</v>
      </c>
    </row>
    <row r="470" spans="1:4" x14ac:dyDescent="0.2">
      <c r="A470" s="1">
        <v>15000</v>
      </c>
      <c r="B470" s="1" t="s">
        <v>86</v>
      </c>
      <c r="C470" s="5">
        <v>1</v>
      </c>
      <c r="D470" s="5">
        <v>0.99502487562189101</v>
      </c>
    </row>
    <row r="471" spans="1:4" x14ac:dyDescent="0.2">
      <c r="A471" s="1">
        <v>15000</v>
      </c>
      <c r="B471" s="1" t="s">
        <v>85</v>
      </c>
      <c r="C471" s="5">
        <v>0.98875000000000002</v>
      </c>
      <c r="D471" s="5">
        <v>0.99434318038969205</v>
      </c>
    </row>
    <row r="472" spans="1:4" x14ac:dyDescent="0.2">
      <c r="A472" s="1">
        <v>15000</v>
      </c>
      <c r="B472" s="1" t="s">
        <v>84</v>
      </c>
      <c r="C472" s="5">
        <v>1</v>
      </c>
      <c r="D472" s="5">
        <v>1</v>
      </c>
    </row>
    <row r="473" spans="1:4" x14ac:dyDescent="0.2">
      <c r="A473" s="1">
        <v>15000</v>
      </c>
      <c r="B473" s="1" t="s">
        <v>83</v>
      </c>
      <c r="C473" s="5">
        <v>0.98416666666666697</v>
      </c>
      <c r="D473" s="5">
        <v>0.98994132439228799</v>
      </c>
    </row>
    <row r="474" spans="1:4" x14ac:dyDescent="0.2">
      <c r="A474" s="1">
        <v>15000</v>
      </c>
      <c r="B474" s="1" t="s">
        <v>82</v>
      </c>
      <c r="C474" s="5">
        <v>0.98521739130434804</v>
      </c>
      <c r="D474" s="5">
        <v>0.80042387848816698</v>
      </c>
    </row>
    <row r="475" spans="1:4" x14ac:dyDescent="0.2">
      <c r="A475" s="1">
        <v>15000</v>
      </c>
      <c r="B475" s="1" t="s">
        <v>81</v>
      </c>
      <c r="C475" s="5">
        <v>1</v>
      </c>
      <c r="D475" s="5">
        <v>0.99722991689750695</v>
      </c>
    </row>
    <row r="476" spans="1:4" x14ac:dyDescent="0.2">
      <c r="A476" s="1">
        <v>15000</v>
      </c>
      <c r="B476" s="1" t="s">
        <v>80</v>
      </c>
      <c r="C476" s="5">
        <v>1</v>
      </c>
      <c r="D476" s="5">
        <v>1</v>
      </c>
    </row>
    <row r="477" spans="1:4" x14ac:dyDescent="0.2">
      <c r="A477" s="1">
        <v>15000</v>
      </c>
      <c r="B477" s="1" t="s">
        <v>79</v>
      </c>
      <c r="C477" s="5">
        <v>1</v>
      </c>
      <c r="D477" s="5">
        <v>1</v>
      </c>
    </row>
    <row r="478" spans="1:4" x14ac:dyDescent="0.2">
      <c r="A478" s="1">
        <v>15000</v>
      </c>
      <c r="B478" s="1" t="s">
        <v>78</v>
      </c>
      <c r="C478" s="5">
        <v>1</v>
      </c>
      <c r="D478" s="5">
        <v>0.92165898617511499</v>
      </c>
    </row>
    <row r="479" spans="1:4" x14ac:dyDescent="0.2">
      <c r="A479" s="1">
        <v>15000</v>
      </c>
      <c r="B479" s="1" t="s">
        <v>77</v>
      </c>
      <c r="C479" s="5">
        <v>0.90333333333333299</v>
      </c>
      <c r="D479" s="5">
        <v>0.94621634324850601</v>
      </c>
    </row>
    <row r="480" spans="1:4" x14ac:dyDescent="0.2">
      <c r="A480" s="1">
        <v>15000</v>
      </c>
      <c r="B480" s="1" t="s">
        <v>76</v>
      </c>
      <c r="C480" s="5">
        <v>0.97153846153846202</v>
      </c>
      <c r="D480" s="5">
        <v>0.98135198135198098</v>
      </c>
    </row>
    <row r="481" spans="1:4" x14ac:dyDescent="0.2">
      <c r="A481" s="1">
        <v>15000</v>
      </c>
      <c r="B481" s="1" t="s">
        <v>75</v>
      </c>
      <c r="C481" s="5">
        <v>0.90956521739130403</v>
      </c>
      <c r="D481" s="5">
        <v>0.93019119608714995</v>
      </c>
    </row>
    <row r="482" spans="1:4" x14ac:dyDescent="0.2">
      <c r="A482" s="1">
        <v>15000</v>
      </c>
      <c r="B482" s="1" t="s">
        <v>74</v>
      </c>
      <c r="C482" s="5">
        <v>0.93187500000000001</v>
      </c>
      <c r="D482" s="5">
        <v>0.90418435415403298</v>
      </c>
    </row>
    <row r="483" spans="1:4" x14ac:dyDescent="0.2">
      <c r="A483" s="1">
        <v>15000</v>
      </c>
      <c r="B483" s="1" t="s">
        <v>73</v>
      </c>
      <c r="C483" s="5">
        <v>1</v>
      </c>
      <c r="D483" s="5">
        <v>1</v>
      </c>
    </row>
    <row r="484" spans="1:4" x14ac:dyDescent="0.2">
      <c r="A484" s="1">
        <v>15000</v>
      </c>
      <c r="B484" s="1" t="s">
        <v>72</v>
      </c>
      <c r="C484" s="5">
        <v>0.98208791208791202</v>
      </c>
      <c r="D484" s="5">
        <v>0.99096302045794704</v>
      </c>
    </row>
    <row r="485" spans="1:4" x14ac:dyDescent="0.2">
      <c r="A485" s="1">
        <v>15000</v>
      </c>
      <c r="B485" s="1" t="s">
        <v>71</v>
      </c>
      <c r="C485" s="5">
        <v>0.999411764705882</v>
      </c>
      <c r="D485" s="5">
        <v>0.98750363266492303</v>
      </c>
    </row>
    <row r="486" spans="1:4" x14ac:dyDescent="0.2">
      <c r="A486" s="1">
        <v>15000</v>
      </c>
      <c r="B486" s="1" t="s">
        <v>70</v>
      </c>
      <c r="C486" s="5">
        <v>0.98557142857142899</v>
      </c>
      <c r="D486" s="5">
        <v>0.99244767316406501</v>
      </c>
    </row>
    <row r="487" spans="1:4" x14ac:dyDescent="0.2">
      <c r="A487" s="1">
        <v>15000</v>
      </c>
      <c r="B487" s="1" t="s">
        <v>69</v>
      </c>
      <c r="C487" s="5">
        <v>1</v>
      </c>
      <c r="D487" s="5">
        <v>0.99981484910201801</v>
      </c>
    </row>
    <row r="488" spans="1:4" x14ac:dyDescent="0.2">
      <c r="A488" s="1">
        <v>15000</v>
      </c>
      <c r="B488" s="1" t="s">
        <v>68</v>
      </c>
      <c r="C488" s="5">
        <v>1</v>
      </c>
      <c r="D488" s="5">
        <v>1</v>
      </c>
    </row>
    <row r="489" spans="1:4" x14ac:dyDescent="0.2">
      <c r="A489" s="1">
        <v>15000</v>
      </c>
      <c r="B489" s="1" t="s">
        <v>67</v>
      </c>
      <c r="C489" s="5">
        <v>1</v>
      </c>
      <c r="D489" s="5">
        <v>1</v>
      </c>
    </row>
    <row r="490" spans="1:4" x14ac:dyDescent="0.2">
      <c r="A490" s="1">
        <v>15000</v>
      </c>
      <c r="B490" s="1" t="s">
        <v>66</v>
      </c>
      <c r="C490" s="5">
        <v>1</v>
      </c>
      <c r="D490" s="5">
        <v>1</v>
      </c>
    </row>
    <row r="491" spans="1:4" x14ac:dyDescent="0.2">
      <c r="A491" s="1">
        <v>15000</v>
      </c>
      <c r="B491" s="1" t="s">
        <v>65</v>
      </c>
      <c r="C491" s="5">
        <v>0.92682926829268297</v>
      </c>
      <c r="D491" s="5">
        <v>0.962025316455696</v>
      </c>
    </row>
    <row r="492" spans="1:4" x14ac:dyDescent="0.2">
      <c r="A492" s="1">
        <v>15000</v>
      </c>
      <c r="B492" s="1" t="s">
        <v>64</v>
      </c>
      <c r="C492" s="5">
        <v>0.90142857142857102</v>
      </c>
      <c r="D492" s="5">
        <v>0.83019488528903895</v>
      </c>
    </row>
    <row r="493" spans="1:4" x14ac:dyDescent="0.2">
      <c r="A493" s="1">
        <v>15000</v>
      </c>
      <c r="B493" s="1" t="s">
        <v>63</v>
      </c>
      <c r="C493" s="5">
        <v>0.99357142857142899</v>
      </c>
      <c r="D493" s="5">
        <v>0.94593675620537199</v>
      </c>
    </row>
    <row r="494" spans="1:4" x14ac:dyDescent="0.2">
      <c r="A494" s="1">
        <v>15000</v>
      </c>
      <c r="B494" s="1" t="s">
        <v>62</v>
      </c>
      <c r="C494" s="5">
        <v>0.99875000000000003</v>
      </c>
      <c r="D494" s="5">
        <v>0.879955947136564</v>
      </c>
    </row>
    <row r="495" spans="1:4" x14ac:dyDescent="0.2">
      <c r="A495" s="1">
        <v>15000</v>
      </c>
      <c r="B495" s="1" t="s">
        <v>61</v>
      </c>
      <c r="C495" s="5">
        <v>0.81468750000000001</v>
      </c>
      <c r="D495" s="5">
        <v>0.85008559550012197</v>
      </c>
    </row>
    <row r="496" spans="1:4" x14ac:dyDescent="0.2">
      <c r="A496" s="1">
        <v>15000</v>
      </c>
      <c r="B496" s="1" t="s">
        <v>60</v>
      </c>
      <c r="C496" s="5">
        <v>0.83398601398601402</v>
      </c>
      <c r="D496" s="5">
        <v>0.86376475700731503</v>
      </c>
    </row>
    <row r="497" spans="1:4" x14ac:dyDescent="0.2">
      <c r="A497" s="1">
        <v>15000</v>
      </c>
      <c r="B497" s="1" t="s">
        <v>59</v>
      </c>
      <c r="C497" s="5">
        <v>0.91923076923076896</v>
      </c>
      <c r="D497" s="5">
        <v>0.88518518518518496</v>
      </c>
    </row>
    <row r="498" spans="1:4" x14ac:dyDescent="0.2">
      <c r="A498" s="1">
        <v>15000</v>
      </c>
      <c r="B498" s="1" t="s">
        <v>58</v>
      </c>
      <c r="C498" s="5">
        <v>1</v>
      </c>
      <c r="D498" s="5">
        <v>1</v>
      </c>
    </row>
    <row r="499" spans="1:4" x14ac:dyDescent="0.2">
      <c r="A499" s="1">
        <v>15000</v>
      </c>
      <c r="B499" s="1" t="s">
        <v>57</v>
      </c>
      <c r="C499" s="5">
        <v>0.998571428571429</v>
      </c>
      <c r="D499" s="5">
        <v>0.99928520371694096</v>
      </c>
    </row>
    <row r="500" spans="1:4" x14ac:dyDescent="0.2">
      <c r="A500" s="1">
        <v>15000</v>
      </c>
      <c r="B500" s="1" t="s">
        <v>56</v>
      </c>
      <c r="C500" s="5">
        <v>0.99199999999999999</v>
      </c>
      <c r="D500" s="5">
        <v>0.99598393574297195</v>
      </c>
    </row>
    <row r="501" spans="1:4" x14ac:dyDescent="0.2">
      <c r="A501" s="1">
        <v>15000</v>
      </c>
      <c r="B501" s="1" t="s">
        <v>55</v>
      </c>
      <c r="C501" s="5">
        <v>0.999</v>
      </c>
      <c r="D501" s="5">
        <v>0.99949974987493695</v>
      </c>
    </row>
    <row r="502" spans="1:4" x14ac:dyDescent="0.2">
      <c r="A502" s="1">
        <v>15000</v>
      </c>
      <c r="B502" s="1" t="s">
        <v>54</v>
      </c>
      <c r="C502" s="5">
        <v>1</v>
      </c>
      <c r="D502" s="5">
        <v>0.97323600973236002</v>
      </c>
    </row>
    <row r="503" spans="1:4" x14ac:dyDescent="0.2">
      <c r="A503" s="1">
        <v>15000</v>
      </c>
      <c r="B503" s="1" t="s">
        <v>53</v>
      </c>
      <c r="C503" s="5">
        <v>0.99886363636363595</v>
      </c>
      <c r="D503" s="5">
        <v>0.98223265169292695</v>
      </c>
    </row>
    <row r="504" spans="1:4" x14ac:dyDescent="0.2">
      <c r="A504" s="1">
        <v>15000</v>
      </c>
      <c r="B504" s="1" t="s">
        <v>52</v>
      </c>
      <c r="C504" s="5">
        <v>0.97952380952381002</v>
      </c>
      <c r="D504" s="5">
        <v>0.98256508239789797</v>
      </c>
    </row>
    <row r="505" spans="1:4" x14ac:dyDescent="0.2">
      <c r="A505" s="1">
        <v>15000</v>
      </c>
      <c r="B505" s="1" t="s">
        <v>51</v>
      </c>
      <c r="C505" s="5">
        <v>1</v>
      </c>
      <c r="D505" s="5">
        <v>0.99863822060826102</v>
      </c>
    </row>
    <row r="506" spans="1:4" x14ac:dyDescent="0.2">
      <c r="A506" s="1">
        <v>15000</v>
      </c>
      <c r="B506" s="1" t="s">
        <v>50</v>
      </c>
      <c r="C506" s="5">
        <v>0.91289473684210498</v>
      </c>
      <c r="D506" s="5">
        <v>0.93744088636670697</v>
      </c>
    </row>
    <row r="507" spans="1:4" x14ac:dyDescent="0.2">
      <c r="A507" s="1">
        <v>15000</v>
      </c>
      <c r="B507" s="1" t="s">
        <v>49</v>
      </c>
      <c r="C507" s="5">
        <v>0.92342105263157903</v>
      </c>
      <c r="D507" s="5">
        <v>0.95392143536767704</v>
      </c>
    </row>
    <row r="508" spans="1:4" x14ac:dyDescent="0.2">
      <c r="A508" s="1">
        <v>15000</v>
      </c>
      <c r="B508" s="1" t="s">
        <v>48</v>
      </c>
      <c r="C508" s="5">
        <v>0.913333333333333</v>
      </c>
      <c r="D508" s="5">
        <v>0.78905687544996395</v>
      </c>
    </row>
    <row r="509" spans="1:4" x14ac:dyDescent="0.2">
      <c r="A509" s="1">
        <v>15000</v>
      </c>
      <c r="B509" s="1" t="s">
        <v>47</v>
      </c>
      <c r="C509" s="5">
        <v>0.99888888888888905</v>
      </c>
      <c r="D509" s="5">
        <v>0.90945877592311597</v>
      </c>
    </row>
    <row r="510" spans="1:4" x14ac:dyDescent="0.2">
      <c r="A510" s="1">
        <v>15000</v>
      </c>
      <c r="B510" s="1" t="s">
        <v>46</v>
      </c>
      <c r="C510" s="5">
        <v>0.92333333333333301</v>
      </c>
      <c r="D510" s="5">
        <v>0.94585365853658498</v>
      </c>
    </row>
    <row r="511" spans="1:4" x14ac:dyDescent="0.2">
      <c r="A511" s="1">
        <v>15000</v>
      </c>
      <c r="B511" s="1" t="s">
        <v>45</v>
      </c>
      <c r="C511" s="5">
        <v>1</v>
      </c>
      <c r="D511" s="5">
        <v>1</v>
      </c>
    </row>
    <row r="512" spans="1:4" x14ac:dyDescent="0.2">
      <c r="A512" s="1">
        <v>15000</v>
      </c>
      <c r="B512" s="1" t="s">
        <v>44</v>
      </c>
      <c r="C512" s="5">
        <v>1</v>
      </c>
      <c r="D512" s="5">
        <v>1</v>
      </c>
    </row>
    <row r="513" spans="1:4" x14ac:dyDescent="0.2">
      <c r="A513" s="1">
        <v>15000</v>
      </c>
      <c r="B513" s="1" t="s">
        <v>43</v>
      </c>
      <c r="C513" s="5">
        <v>0.88701298701298703</v>
      </c>
      <c r="D513" s="5">
        <v>0.940123881624226</v>
      </c>
    </row>
    <row r="514" spans="1:4" x14ac:dyDescent="0.2">
      <c r="A514" s="1">
        <v>15000</v>
      </c>
      <c r="B514" s="1" t="s">
        <v>42</v>
      </c>
      <c r="C514" s="5">
        <v>1</v>
      </c>
      <c r="D514" s="5">
        <v>0.96974807631495696</v>
      </c>
    </row>
    <row r="515" spans="1:4" x14ac:dyDescent="0.2">
      <c r="A515" s="1">
        <v>15000</v>
      </c>
      <c r="B515" s="1" t="s">
        <v>41</v>
      </c>
      <c r="C515" s="5">
        <v>0.93023809523809498</v>
      </c>
      <c r="D515" s="5">
        <v>0.95894949990795797</v>
      </c>
    </row>
    <row r="516" spans="1:4" x14ac:dyDescent="0.2">
      <c r="A516" s="1">
        <v>15000</v>
      </c>
      <c r="B516" s="1" t="s">
        <v>40</v>
      </c>
      <c r="C516" s="5">
        <v>0.98211538461538495</v>
      </c>
      <c r="D516" s="5">
        <v>0.94259874492432605</v>
      </c>
    </row>
    <row r="517" spans="1:4" x14ac:dyDescent="0.2">
      <c r="A517" s="1">
        <v>15000</v>
      </c>
      <c r="B517" s="1" t="s">
        <v>39</v>
      </c>
      <c r="C517" s="5">
        <v>1</v>
      </c>
      <c r="D517" s="5">
        <v>1</v>
      </c>
    </row>
    <row r="518" spans="1:4" x14ac:dyDescent="0.2">
      <c r="A518" s="1">
        <v>15000</v>
      </c>
      <c r="B518" s="1" t="s">
        <v>38</v>
      </c>
      <c r="C518" s="5">
        <v>0.86083333333333301</v>
      </c>
      <c r="D518" s="5">
        <v>0.90415754923413605</v>
      </c>
    </row>
    <row r="519" spans="1:4" x14ac:dyDescent="0.2">
      <c r="A519" s="1">
        <v>15000</v>
      </c>
      <c r="B519" s="1" t="s">
        <v>37</v>
      </c>
      <c r="C519" s="5">
        <v>1</v>
      </c>
      <c r="D519" s="5">
        <v>0.967741935483871</v>
      </c>
    </row>
    <row r="520" spans="1:4" x14ac:dyDescent="0.2">
      <c r="A520" s="1">
        <v>15000</v>
      </c>
      <c r="B520" s="1" t="s">
        <v>36</v>
      </c>
      <c r="C520" s="5">
        <v>0.98699999999999999</v>
      </c>
      <c r="D520" s="5">
        <v>0.99345747357825898</v>
      </c>
    </row>
    <row r="521" spans="1:4" x14ac:dyDescent="0.2">
      <c r="A521" s="1">
        <v>15000</v>
      </c>
      <c r="B521" s="1" t="s">
        <v>35</v>
      </c>
      <c r="C521" s="5">
        <v>0.91112499999999996</v>
      </c>
      <c r="D521" s="5">
        <v>0.953433616742969</v>
      </c>
    </row>
    <row r="522" spans="1:4" x14ac:dyDescent="0.2">
      <c r="A522" s="1">
        <v>15000</v>
      </c>
      <c r="B522" s="1" t="s">
        <v>34</v>
      </c>
      <c r="C522" s="5">
        <v>1</v>
      </c>
      <c r="D522" s="5">
        <v>1</v>
      </c>
    </row>
    <row r="523" spans="1:4" x14ac:dyDescent="0.2">
      <c r="A523" s="1">
        <v>15000</v>
      </c>
      <c r="B523" s="1" t="s">
        <v>33</v>
      </c>
      <c r="C523" s="5">
        <v>0.79666666666666697</v>
      </c>
      <c r="D523" s="5">
        <v>0.81755986316989704</v>
      </c>
    </row>
    <row r="524" spans="1:4" x14ac:dyDescent="0.2">
      <c r="A524" s="1">
        <v>15000</v>
      </c>
      <c r="B524" s="1" t="s">
        <v>32</v>
      </c>
      <c r="C524" s="5">
        <v>1</v>
      </c>
      <c r="D524" s="5">
        <v>1</v>
      </c>
    </row>
    <row r="525" spans="1:4" x14ac:dyDescent="0.2">
      <c r="A525" s="1">
        <v>15000</v>
      </c>
      <c r="B525" s="1" t="s">
        <v>31</v>
      </c>
      <c r="C525" s="5">
        <v>0.98105263157894695</v>
      </c>
      <c r="D525" s="5">
        <v>0.99043570669500502</v>
      </c>
    </row>
    <row r="526" spans="1:4" x14ac:dyDescent="0.2">
      <c r="A526" s="1">
        <v>15000</v>
      </c>
      <c r="B526" s="1" t="s">
        <v>30</v>
      </c>
      <c r="C526" s="5">
        <v>1</v>
      </c>
      <c r="D526" s="5">
        <v>0.99972229936128898</v>
      </c>
    </row>
    <row r="527" spans="1:4" x14ac:dyDescent="0.2">
      <c r="A527" s="1">
        <v>15000</v>
      </c>
      <c r="B527" s="1" t="s">
        <v>29</v>
      </c>
      <c r="C527" s="5">
        <v>1</v>
      </c>
      <c r="D527" s="5">
        <v>0.97697138869504496</v>
      </c>
    </row>
    <row r="528" spans="1:4" x14ac:dyDescent="0.2">
      <c r="A528" s="1">
        <v>15000</v>
      </c>
      <c r="B528" s="1" t="s">
        <v>28</v>
      </c>
      <c r="C528" s="5">
        <v>1</v>
      </c>
      <c r="D528" s="5">
        <v>1</v>
      </c>
    </row>
    <row r="529" spans="1:4" x14ac:dyDescent="0.2">
      <c r="A529" s="1">
        <v>15000</v>
      </c>
      <c r="B529" s="1" t="s">
        <v>27</v>
      </c>
      <c r="C529" s="5">
        <v>1</v>
      </c>
      <c r="D529" s="5">
        <v>1</v>
      </c>
    </row>
    <row r="530" spans="1:4" x14ac:dyDescent="0.2">
      <c r="A530" s="1">
        <v>15000</v>
      </c>
      <c r="B530" s="1" t="s">
        <v>26</v>
      </c>
      <c r="C530" s="5">
        <v>1</v>
      </c>
      <c r="D530" s="5">
        <v>0.99792099792099798</v>
      </c>
    </row>
    <row r="531" spans="1:4" x14ac:dyDescent="0.2">
      <c r="A531" s="1">
        <v>15000</v>
      </c>
      <c r="B531" s="1" t="s">
        <v>25</v>
      </c>
      <c r="C531" s="5">
        <v>1</v>
      </c>
      <c r="D531" s="5">
        <v>1</v>
      </c>
    </row>
    <row r="532" spans="1:4" x14ac:dyDescent="0.2">
      <c r="A532" s="1">
        <v>15000</v>
      </c>
      <c r="B532" s="1" t="s">
        <v>24</v>
      </c>
      <c r="C532" s="5">
        <v>0.88500000000000001</v>
      </c>
      <c r="D532" s="5">
        <v>0.93899204244031798</v>
      </c>
    </row>
    <row r="533" spans="1:4" x14ac:dyDescent="0.2">
      <c r="A533" s="1">
        <v>15000</v>
      </c>
      <c r="B533" s="1" t="s">
        <v>23</v>
      </c>
      <c r="C533" s="5">
        <v>0.99965517241379298</v>
      </c>
      <c r="D533" s="5">
        <v>0.99948284778486496</v>
      </c>
    </row>
    <row r="534" spans="1:4" x14ac:dyDescent="0.2">
      <c r="A534" s="1">
        <v>15000</v>
      </c>
      <c r="B534" s="1" t="s">
        <v>22</v>
      </c>
      <c r="C534" s="5">
        <v>1</v>
      </c>
      <c r="D534" s="5">
        <v>1</v>
      </c>
    </row>
    <row r="535" spans="1:4" x14ac:dyDescent="0.2">
      <c r="A535" s="1">
        <v>15000</v>
      </c>
      <c r="B535" s="1" t="s">
        <v>21</v>
      </c>
      <c r="C535" s="5">
        <v>1</v>
      </c>
      <c r="D535" s="5">
        <v>1</v>
      </c>
    </row>
    <row r="536" spans="1:4" x14ac:dyDescent="0.2">
      <c r="A536" s="1">
        <v>15000</v>
      </c>
      <c r="B536" s="1" t="s">
        <v>20</v>
      </c>
      <c r="C536" s="5">
        <v>1</v>
      </c>
      <c r="D536" s="5">
        <v>0.86605080831408798</v>
      </c>
    </row>
    <row r="537" spans="1:4" x14ac:dyDescent="0.2">
      <c r="A537" s="1">
        <v>15000</v>
      </c>
      <c r="B537" s="1" t="s">
        <v>19</v>
      </c>
      <c r="C537" s="5">
        <v>0.88086956521739102</v>
      </c>
      <c r="D537" s="5">
        <v>0.93666204345815995</v>
      </c>
    </row>
    <row r="538" spans="1:4" x14ac:dyDescent="0.2">
      <c r="A538" s="1">
        <v>15000</v>
      </c>
      <c r="B538" s="1" t="s">
        <v>18</v>
      </c>
      <c r="C538" s="5">
        <v>1</v>
      </c>
      <c r="D538" s="5">
        <v>1</v>
      </c>
    </row>
    <row r="539" spans="1:4" x14ac:dyDescent="0.2">
      <c r="A539" s="1">
        <v>15000</v>
      </c>
      <c r="B539" s="1" t="s">
        <v>17</v>
      </c>
      <c r="C539" s="5">
        <v>1</v>
      </c>
      <c r="D539" s="5">
        <v>0.99524994345170803</v>
      </c>
    </row>
    <row r="540" spans="1:4" x14ac:dyDescent="0.2">
      <c r="A540" s="1">
        <v>15000</v>
      </c>
      <c r="B540" s="1" t="s">
        <v>16</v>
      </c>
      <c r="C540" s="5">
        <v>0.91681818181818198</v>
      </c>
      <c r="D540" s="5">
        <v>0.93737655396770103</v>
      </c>
    </row>
    <row r="541" spans="1:4" x14ac:dyDescent="0.2">
      <c r="A541" s="1">
        <v>15000</v>
      </c>
      <c r="B541" s="1" t="s">
        <v>15</v>
      </c>
      <c r="C541" s="5">
        <v>0.94736842105263197</v>
      </c>
      <c r="D541" s="5">
        <v>0.92879256965944301</v>
      </c>
    </row>
    <row r="542" spans="1:4" x14ac:dyDescent="0.2">
      <c r="A542" s="1">
        <v>15000</v>
      </c>
      <c r="B542" s="1" t="s">
        <v>14</v>
      </c>
      <c r="C542" s="5">
        <v>0.94130434782608696</v>
      </c>
      <c r="D542" s="5">
        <v>0.96976483762597998</v>
      </c>
    </row>
    <row r="543" spans="1:4" x14ac:dyDescent="0.2">
      <c r="A543" s="1">
        <v>15000</v>
      </c>
      <c r="B543" s="1" t="s">
        <v>13</v>
      </c>
      <c r="C543" s="5">
        <v>0.98124999999999996</v>
      </c>
      <c r="D543" s="5">
        <v>0.93955715140634299</v>
      </c>
    </row>
    <row r="544" spans="1:4" x14ac:dyDescent="0.2">
      <c r="A544" s="1">
        <v>15000</v>
      </c>
      <c r="B544" s="1" t="s">
        <v>12</v>
      </c>
      <c r="C544" s="5">
        <v>1</v>
      </c>
      <c r="D544" s="5">
        <v>0.98400984009840098</v>
      </c>
    </row>
    <row r="545" spans="1:4" x14ac:dyDescent="0.2">
      <c r="A545" s="1">
        <v>15000</v>
      </c>
      <c r="B545" s="1" t="s">
        <v>11</v>
      </c>
      <c r="C545" s="5">
        <v>0.99972972972972995</v>
      </c>
      <c r="D545" s="5">
        <v>0.99986484660089203</v>
      </c>
    </row>
    <row r="546" spans="1:4" x14ac:dyDescent="0.2">
      <c r="A546" s="1">
        <v>15000</v>
      </c>
      <c r="B546" s="1" t="s">
        <v>10</v>
      </c>
      <c r="C546" s="5">
        <v>1</v>
      </c>
      <c r="D546" s="5">
        <v>0.98955470038482696</v>
      </c>
    </row>
    <row r="547" spans="1:4" x14ac:dyDescent="0.2">
      <c r="A547" s="1">
        <v>15000</v>
      </c>
      <c r="B547" s="1" t="s">
        <v>9</v>
      </c>
      <c r="C547" s="5">
        <v>1</v>
      </c>
      <c r="D547" s="5">
        <v>0.99009900990098998</v>
      </c>
    </row>
    <row r="548" spans="1:4" x14ac:dyDescent="0.2">
      <c r="A548" s="1">
        <v>20000</v>
      </c>
      <c r="B548" s="1" t="s">
        <v>99</v>
      </c>
      <c r="C548" s="5">
        <v>0.98884615384615404</v>
      </c>
      <c r="D548" s="5">
        <v>0.85647659763477901</v>
      </c>
    </row>
    <row r="549" spans="1:4" x14ac:dyDescent="0.2">
      <c r="A549" s="1">
        <v>20000</v>
      </c>
      <c r="B549" s="1" t="s">
        <v>98</v>
      </c>
      <c r="C549" s="5">
        <v>0.65956521739130403</v>
      </c>
      <c r="D549" s="5">
        <v>0.78266477492583497</v>
      </c>
    </row>
    <row r="550" spans="1:4" x14ac:dyDescent="0.2">
      <c r="A550" s="1">
        <v>20000</v>
      </c>
      <c r="B550" s="1" t="s">
        <v>97</v>
      </c>
      <c r="C550" s="5">
        <v>0.83285714285714296</v>
      </c>
      <c r="D550" s="5">
        <v>0.77802491103202798</v>
      </c>
    </row>
    <row r="551" spans="1:4" x14ac:dyDescent="0.2">
      <c r="A551" s="1">
        <v>20000</v>
      </c>
      <c r="B551" s="1" t="s">
        <v>96</v>
      </c>
      <c r="C551" s="5">
        <v>0.98655172413793102</v>
      </c>
      <c r="D551" s="5">
        <v>0.99168110918544194</v>
      </c>
    </row>
    <row r="552" spans="1:4" x14ac:dyDescent="0.2">
      <c r="A552" s="1">
        <v>20000</v>
      </c>
      <c r="B552" s="1" t="s">
        <v>95</v>
      </c>
      <c r="C552" s="5">
        <v>0.95</v>
      </c>
      <c r="D552" s="5">
        <v>0.97392467127256499</v>
      </c>
    </row>
    <row r="553" spans="1:4" x14ac:dyDescent="0.2">
      <c r="A553" s="1">
        <v>20000</v>
      </c>
      <c r="B553" s="1" t="s">
        <v>94</v>
      </c>
      <c r="C553" s="5">
        <v>1</v>
      </c>
      <c r="D553" s="5">
        <v>0.98299681190223198</v>
      </c>
    </row>
    <row r="554" spans="1:4" x14ac:dyDescent="0.2">
      <c r="A554" s="1">
        <v>20000</v>
      </c>
      <c r="B554" s="1" t="s">
        <v>93</v>
      </c>
      <c r="C554" s="5">
        <v>1</v>
      </c>
      <c r="D554" s="5">
        <v>1</v>
      </c>
    </row>
    <row r="555" spans="1:4" x14ac:dyDescent="0.2">
      <c r="A555" s="1">
        <v>20000</v>
      </c>
      <c r="B555" s="1" t="s">
        <v>92</v>
      </c>
      <c r="C555" s="5">
        <v>0.89333333333333298</v>
      </c>
      <c r="D555" s="5">
        <v>0.94366197183098599</v>
      </c>
    </row>
    <row r="556" spans="1:4" x14ac:dyDescent="0.2">
      <c r="A556" s="1">
        <v>20000</v>
      </c>
      <c r="B556" s="1" t="s">
        <v>91</v>
      </c>
      <c r="C556" s="5">
        <v>1</v>
      </c>
      <c r="D556" s="5">
        <v>1</v>
      </c>
    </row>
    <row r="557" spans="1:4" x14ac:dyDescent="0.2">
      <c r="A557" s="1">
        <v>20000</v>
      </c>
      <c r="B557" s="1" t="s">
        <v>90</v>
      </c>
      <c r="C557" s="5">
        <v>1</v>
      </c>
      <c r="D557" s="5">
        <v>1</v>
      </c>
    </row>
    <row r="558" spans="1:4" x14ac:dyDescent="0.2">
      <c r="A558" s="1">
        <v>20000</v>
      </c>
      <c r="B558" s="1" t="s">
        <v>89</v>
      </c>
      <c r="C558" s="5">
        <v>1</v>
      </c>
      <c r="D558" s="5">
        <v>0.99889012208657002</v>
      </c>
    </row>
    <row r="559" spans="1:4" x14ac:dyDescent="0.2">
      <c r="A559" s="1">
        <v>20000</v>
      </c>
      <c r="B559" s="1" t="s">
        <v>88</v>
      </c>
      <c r="C559" s="5">
        <v>1</v>
      </c>
      <c r="D559" s="5">
        <v>1</v>
      </c>
    </row>
    <row r="560" spans="1:4" x14ac:dyDescent="0.2">
      <c r="A560" s="1">
        <v>20000</v>
      </c>
      <c r="B560" s="1" t="s">
        <v>87</v>
      </c>
      <c r="C560" s="5">
        <v>0.99923076923076903</v>
      </c>
      <c r="D560" s="5">
        <v>0.99160305343511501</v>
      </c>
    </row>
    <row r="561" spans="1:4" x14ac:dyDescent="0.2">
      <c r="A561" s="1">
        <v>20000</v>
      </c>
      <c r="B561" s="1" t="s">
        <v>86</v>
      </c>
      <c r="C561" s="5">
        <v>1</v>
      </c>
      <c r="D561" s="5">
        <v>0.99612617598229103</v>
      </c>
    </row>
    <row r="562" spans="1:4" x14ac:dyDescent="0.2">
      <c r="A562" s="1">
        <v>20000</v>
      </c>
      <c r="B562" s="1" t="s">
        <v>85</v>
      </c>
      <c r="C562" s="5">
        <v>0.99</v>
      </c>
      <c r="D562" s="5">
        <v>0.99497487437185905</v>
      </c>
    </row>
    <row r="563" spans="1:4" x14ac:dyDescent="0.2">
      <c r="A563" s="1">
        <v>20000</v>
      </c>
      <c r="B563" s="1" t="s">
        <v>84</v>
      </c>
      <c r="C563" s="5">
        <v>1</v>
      </c>
      <c r="D563" s="5">
        <v>1</v>
      </c>
    </row>
    <row r="564" spans="1:4" x14ac:dyDescent="0.2">
      <c r="A564" s="1">
        <v>20000</v>
      </c>
      <c r="B564" s="1" t="s">
        <v>83</v>
      </c>
      <c r="C564" s="5">
        <v>0.98666666666666702</v>
      </c>
      <c r="D564" s="5">
        <v>0.99328859060402697</v>
      </c>
    </row>
    <row r="565" spans="1:4" x14ac:dyDescent="0.2">
      <c r="A565" s="1">
        <v>20000</v>
      </c>
      <c r="B565" s="1" t="s">
        <v>82</v>
      </c>
      <c r="C565" s="5">
        <v>0.98304347826087002</v>
      </c>
      <c r="D565" s="5">
        <v>0.80262690805821801</v>
      </c>
    </row>
    <row r="566" spans="1:4" x14ac:dyDescent="0.2">
      <c r="A566" s="1">
        <v>20000</v>
      </c>
      <c r="B566" s="1" t="s">
        <v>81</v>
      </c>
      <c r="C566" s="5">
        <v>1</v>
      </c>
      <c r="D566" s="5">
        <v>0.99667774086378702</v>
      </c>
    </row>
    <row r="567" spans="1:4" x14ac:dyDescent="0.2">
      <c r="A567" s="1">
        <v>20000</v>
      </c>
      <c r="B567" s="1" t="s">
        <v>80</v>
      </c>
      <c r="C567" s="5">
        <v>1</v>
      </c>
      <c r="D567" s="5">
        <v>1</v>
      </c>
    </row>
    <row r="568" spans="1:4" x14ac:dyDescent="0.2">
      <c r="A568" s="1">
        <v>20000</v>
      </c>
      <c r="B568" s="1" t="s">
        <v>79</v>
      </c>
      <c r="C568" s="5">
        <v>1</v>
      </c>
      <c r="D568" s="5">
        <v>1</v>
      </c>
    </row>
    <row r="569" spans="1:4" x14ac:dyDescent="0.2">
      <c r="A569" s="1">
        <v>20000</v>
      </c>
      <c r="B569" s="1" t="s">
        <v>78</v>
      </c>
      <c r="C569" s="5">
        <v>1</v>
      </c>
      <c r="D569" s="5">
        <v>0.93294460641399402</v>
      </c>
    </row>
    <row r="570" spans="1:4" x14ac:dyDescent="0.2">
      <c r="A570" s="1">
        <v>20000</v>
      </c>
      <c r="B570" s="1" t="s">
        <v>77</v>
      </c>
      <c r="C570" s="5">
        <v>0.90435897435897405</v>
      </c>
      <c r="D570" s="5">
        <v>0.946782095161399</v>
      </c>
    </row>
    <row r="571" spans="1:4" x14ac:dyDescent="0.2">
      <c r="A571" s="1">
        <v>20000</v>
      </c>
      <c r="B571" s="1" t="s">
        <v>76</v>
      </c>
      <c r="C571" s="5">
        <v>0.966923076923077</v>
      </c>
      <c r="D571" s="5">
        <v>0.97479643272586303</v>
      </c>
    </row>
    <row r="572" spans="1:4" x14ac:dyDescent="0.2">
      <c r="A572" s="1">
        <v>20000</v>
      </c>
      <c r="B572" s="1" t="s">
        <v>75</v>
      </c>
      <c r="C572" s="5">
        <v>0.90913043478260902</v>
      </c>
      <c r="D572" s="5">
        <v>0.92974655402401096</v>
      </c>
    </row>
    <row r="573" spans="1:4" x14ac:dyDescent="0.2">
      <c r="A573" s="1">
        <v>20000</v>
      </c>
      <c r="B573" s="1" t="s">
        <v>74</v>
      </c>
      <c r="C573" s="5">
        <v>0.93312499999999998</v>
      </c>
      <c r="D573" s="5">
        <v>0.90484848484848501</v>
      </c>
    </row>
    <row r="574" spans="1:4" x14ac:dyDescent="0.2">
      <c r="A574" s="1">
        <v>20000</v>
      </c>
      <c r="B574" s="1" t="s">
        <v>73</v>
      </c>
      <c r="C574" s="5">
        <v>1</v>
      </c>
      <c r="D574" s="5">
        <v>1</v>
      </c>
    </row>
    <row r="575" spans="1:4" x14ac:dyDescent="0.2">
      <c r="A575" s="1">
        <v>20000</v>
      </c>
      <c r="B575" s="1" t="s">
        <v>72</v>
      </c>
      <c r="C575" s="5">
        <v>0.98219780219780195</v>
      </c>
      <c r="D575" s="5">
        <v>0.99101895997338996</v>
      </c>
    </row>
    <row r="576" spans="1:4" x14ac:dyDescent="0.2">
      <c r="A576" s="1">
        <v>20000</v>
      </c>
      <c r="B576" s="1" t="s">
        <v>71</v>
      </c>
      <c r="C576" s="5">
        <v>0.99921568627450996</v>
      </c>
      <c r="D576" s="5">
        <v>0.98635439852898499</v>
      </c>
    </row>
    <row r="577" spans="1:4" x14ac:dyDescent="0.2">
      <c r="A577" s="1">
        <v>20000</v>
      </c>
      <c r="B577" s="1" t="s">
        <v>70</v>
      </c>
      <c r="C577" s="5">
        <v>0.98571428571428599</v>
      </c>
      <c r="D577" s="5">
        <v>0.99273433565930502</v>
      </c>
    </row>
    <row r="578" spans="1:4" x14ac:dyDescent="0.2">
      <c r="A578" s="1">
        <v>20000</v>
      </c>
      <c r="B578" s="1" t="s">
        <v>69</v>
      </c>
      <c r="C578" s="5">
        <v>1</v>
      </c>
      <c r="D578" s="5">
        <v>0.99962976675305404</v>
      </c>
    </row>
    <row r="579" spans="1:4" x14ac:dyDescent="0.2">
      <c r="A579" s="1">
        <v>20000</v>
      </c>
      <c r="B579" s="1" t="s">
        <v>68</v>
      </c>
      <c r="C579" s="5">
        <v>1</v>
      </c>
      <c r="D579" s="5">
        <v>1</v>
      </c>
    </row>
    <row r="580" spans="1:4" x14ac:dyDescent="0.2">
      <c r="A580" s="1">
        <v>20000</v>
      </c>
      <c r="B580" s="1" t="s">
        <v>67</v>
      </c>
      <c r="C580" s="5">
        <v>1</v>
      </c>
      <c r="D580" s="5">
        <v>1</v>
      </c>
    </row>
    <row r="581" spans="1:4" x14ac:dyDescent="0.2">
      <c r="A581" s="1">
        <v>20000</v>
      </c>
      <c r="B581" s="1" t="s">
        <v>66</v>
      </c>
      <c r="C581" s="5">
        <v>1</v>
      </c>
      <c r="D581" s="5">
        <v>1</v>
      </c>
    </row>
    <row r="582" spans="1:4" x14ac:dyDescent="0.2">
      <c r="A582" s="1">
        <v>20000</v>
      </c>
      <c r="B582" s="1" t="s">
        <v>65</v>
      </c>
      <c r="C582" s="5">
        <v>0.92439024390243896</v>
      </c>
      <c r="D582" s="5">
        <v>0.96070975918884705</v>
      </c>
    </row>
    <row r="583" spans="1:4" x14ac:dyDescent="0.2">
      <c r="A583" s="1">
        <v>20000</v>
      </c>
      <c r="B583" s="1" t="s">
        <v>64</v>
      </c>
      <c r="C583" s="5">
        <v>0.910535714285714</v>
      </c>
      <c r="D583" s="5">
        <v>0.83282972641894604</v>
      </c>
    </row>
    <row r="584" spans="1:4" x14ac:dyDescent="0.2">
      <c r="A584" s="1">
        <v>20000</v>
      </c>
      <c r="B584" s="1" t="s">
        <v>63</v>
      </c>
      <c r="C584" s="5">
        <v>0.996428571428571</v>
      </c>
      <c r="D584" s="5">
        <v>0.94897959183673497</v>
      </c>
    </row>
    <row r="585" spans="1:4" x14ac:dyDescent="0.2">
      <c r="A585" s="1">
        <v>20000</v>
      </c>
      <c r="B585" s="1" t="s">
        <v>62</v>
      </c>
      <c r="C585" s="5">
        <v>0.99937500000000001</v>
      </c>
      <c r="D585" s="5">
        <v>0.88220689655172402</v>
      </c>
    </row>
    <row r="586" spans="1:4" x14ac:dyDescent="0.2">
      <c r="A586" s="1">
        <v>20000</v>
      </c>
      <c r="B586" s="1" t="s">
        <v>61</v>
      </c>
      <c r="C586" s="5">
        <v>0.81374999999999997</v>
      </c>
      <c r="D586" s="5">
        <v>0.84765625</v>
      </c>
    </row>
    <row r="587" spans="1:4" x14ac:dyDescent="0.2">
      <c r="A587" s="1">
        <v>20000</v>
      </c>
      <c r="B587" s="1" t="s">
        <v>60</v>
      </c>
      <c r="C587" s="5">
        <v>0.83111888111888099</v>
      </c>
      <c r="D587" s="5">
        <v>0.86339035995786595</v>
      </c>
    </row>
    <row r="588" spans="1:4" x14ac:dyDescent="0.2">
      <c r="A588" s="1">
        <v>20000</v>
      </c>
      <c r="B588" s="1" t="s">
        <v>59</v>
      </c>
      <c r="C588" s="5">
        <v>0.91923076923076896</v>
      </c>
      <c r="D588" s="5">
        <v>0.89013035381750505</v>
      </c>
    </row>
    <row r="589" spans="1:4" x14ac:dyDescent="0.2">
      <c r="A589" s="1">
        <v>20000</v>
      </c>
      <c r="B589" s="1" t="s">
        <v>58</v>
      </c>
      <c r="C589" s="5">
        <v>1</v>
      </c>
      <c r="D589" s="5">
        <v>1</v>
      </c>
    </row>
    <row r="590" spans="1:4" x14ac:dyDescent="0.2">
      <c r="A590" s="1">
        <v>20000</v>
      </c>
      <c r="B590" s="1" t="s">
        <v>57</v>
      </c>
      <c r="C590" s="5">
        <v>0.99952380952380904</v>
      </c>
      <c r="D590" s="5">
        <v>0.99976184805906199</v>
      </c>
    </row>
    <row r="591" spans="1:4" x14ac:dyDescent="0.2">
      <c r="A591" s="1">
        <v>20000</v>
      </c>
      <c r="B591" s="1" t="s">
        <v>56</v>
      </c>
      <c r="C591" s="5">
        <v>0.99639999999999995</v>
      </c>
      <c r="D591" s="5">
        <v>0.99819675415748299</v>
      </c>
    </row>
    <row r="592" spans="1:4" x14ac:dyDescent="0.2">
      <c r="A592" s="1">
        <v>20000</v>
      </c>
      <c r="B592" s="1" t="s">
        <v>55</v>
      </c>
      <c r="C592" s="5">
        <v>1</v>
      </c>
      <c r="D592" s="5">
        <v>1</v>
      </c>
    </row>
    <row r="593" spans="1:4" x14ac:dyDescent="0.2">
      <c r="A593" s="1">
        <v>20000</v>
      </c>
      <c r="B593" s="1" t="s">
        <v>54</v>
      </c>
      <c r="C593" s="5">
        <v>1</v>
      </c>
      <c r="D593" s="5">
        <v>0.97859327217125402</v>
      </c>
    </row>
    <row r="594" spans="1:4" x14ac:dyDescent="0.2">
      <c r="A594" s="1">
        <v>20000</v>
      </c>
      <c r="B594" s="1" t="s">
        <v>53</v>
      </c>
      <c r="C594" s="5">
        <v>0.99954545454545496</v>
      </c>
      <c r="D594" s="5">
        <v>0.98643041381630603</v>
      </c>
    </row>
    <row r="595" spans="1:4" x14ac:dyDescent="0.2">
      <c r="A595" s="1">
        <v>20000</v>
      </c>
      <c r="B595" s="1" t="s">
        <v>52</v>
      </c>
      <c r="C595" s="5">
        <v>0.98238095238095202</v>
      </c>
      <c r="D595" s="5">
        <v>0.98613766730401498</v>
      </c>
    </row>
    <row r="596" spans="1:4" x14ac:dyDescent="0.2">
      <c r="A596" s="1">
        <v>20000</v>
      </c>
      <c r="B596" s="1" t="s">
        <v>51</v>
      </c>
      <c r="C596" s="5">
        <v>1</v>
      </c>
      <c r="D596" s="5">
        <v>0.99954566106315301</v>
      </c>
    </row>
    <row r="597" spans="1:4" x14ac:dyDescent="0.2">
      <c r="A597" s="1">
        <v>20000</v>
      </c>
      <c r="B597" s="1" t="s">
        <v>50</v>
      </c>
      <c r="C597" s="5">
        <v>0.91710526315789498</v>
      </c>
      <c r="D597" s="5">
        <v>0.94278371432436103</v>
      </c>
    </row>
    <row r="598" spans="1:4" x14ac:dyDescent="0.2">
      <c r="A598" s="1">
        <v>20000</v>
      </c>
      <c r="B598" s="1" t="s">
        <v>49</v>
      </c>
      <c r="C598" s="5">
        <v>0.92649122807017503</v>
      </c>
      <c r="D598" s="5">
        <v>0.95570737004026596</v>
      </c>
    </row>
    <row r="599" spans="1:4" x14ac:dyDescent="0.2">
      <c r="A599" s="1">
        <v>20000</v>
      </c>
      <c r="B599" s="1" t="s">
        <v>48</v>
      </c>
      <c r="C599" s="5">
        <v>0.92666666666666697</v>
      </c>
      <c r="D599" s="5">
        <v>0.79513764747944204</v>
      </c>
    </row>
    <row r="600" spans="1:4" x14ac:dyDescent="0.2">
      <c r="A600" s="1">
        <v>20000</v>
      </c>
      <c r="B600" s="1" t="s">
        <v>47</v>
      </c>
      <c r="C600" s="5">
        <v>1</v>
      </c>
      <c r="D600" s="5">
        <v>0.92307692307692302</v>
      </c>
    </row>
    <row r="601" spans="1:4" x14ac:dyDescent="0.2">
      <c r="A601" s="1">
        <v>20000</v>
      </c>
      <c r="B601" s="1" t="s">
        <v>46</v>
      </c>
      <c r="C601" s="5">
        <v>0.92761904761904801</v>
      </c>
      <c r="D601" s="5">
        <v>0.95280019564685703</v>
      </c>
    </row>
    <row r="602" spans="1:4" x14ac:dyDescent="0.2">
      <c r="A602" s="1">
        <v>20000</v>
      </c>
      <c r="B602" s="1" t="s">
        <v>45</v>
      </c>
      <c r="C602" s="5">
        <v>1</v>
      </c>
      <c r="D602" s="5">
        <v>1</v>
      </c>
    </row>
    <row r="603" spans="1:4" x14ac:dyDescent="0.2">
      <c r="A603" s="1">
        <v>20000</v>
      </c>
      <c r="B603" s="1" t="s">
        <v>44</v>
      </c>
      <c r="C603" s="5">
        <v>1</v>
      </c>
      <c r="D603" s="5">
        <v>1</v>
      </c>
    </row>
    <row r="604" spans="1:4" x14ac:dyDescent="0.2">
      <c r="A604" s="1">
        <v>20000</v>
      </c>
      <c r="B604" s="1" t="s">
        <v>43</v>
      </c>
      <c r="C604" s="5">
        <v>0.88688311688311705</v>
      </c>
      <c r="D604" s="5">
        <v>0.94005093261752404</v>
      </c>
    </row>
    <row r="605" spans="1:4" x14ac:dyDescent="0.2">
      <c r="A605" s="1">
        <v>20000</v>
      </c>
      <c r="B605" s="1" t="s">
        <v>42</v>
      </c>
      <c r="C605" s="5">
        <v>1</v>
      </c>
      <c r="D605" s="5">
        <v>0.96985030571368303</v>
      </c>
    </row>
    <row r="606" spans="1:4" x14ac:dyDescent="0.2">
      <c r="A606" s="1">
        <v>20000</v>
      </c>
      <c r="B606" s="1" t="s">
        <v>41</v>
      </c>
      <c r="C606" s="5">
        <v>0.92857142857142905</v>
      </c>
      <c r="D606" s="5">
        <v>0.95811325390001201</v>
      </c>
    </row>
    <row r="607" spans="1:4" x14ac:dyDescent="0.2">
      <c r="A607" s="1">
        <v>20000</v>
      </c>
      <c r="B607" s="1" t="s">
        <v>40</v>
      </c>
      <c r="C607" s="5">
        <v>0.98173076923076896</v>
      </c>
      <c r="D607" s="5">
        <v>0.94179503735817705</v>
      </c>
    </row>
    <row r="608" spans="1:4" x14ac:dyDescent="0.2">
      <c r="A608" s="1">
        <v>20000</v>
      </c>
      <c r="B608" s="1" t="s">
        <v>39</v>
      </c>
      <c r="C608" s="5">
        <v>1</v>
      </c>
      <c r="D608" s="5">
        <v>1</v>
      </c>
    </row>
    <row r="609" spans="1:4" x14ac:dyDescent="0.2">
      <c r="A609" s="1">
        <v>20000</v>
      </c>
      <c r="B609" s="1" t="s">
        <v>38</v>
      </c>
      <c r="C609" s="5">
        <v>0.86333333333333295</v>
      </c>
      <c r="D609" s="5">
        <v>0.90638670166229196</v>
      </c>
    </row>
    <row r="610" spans="1:4" x14ac:dyDescent="0.2">
      <c r="A610" s="1">
        <v>20000</v>
      </c>
      <c r="B610" s="1" t="s">
        <v>37</v>
      </c>
      <c r="C610" s="5">
        <v>1</v>
      </c>
      <c r="D610" s="5">
        <v>0.96805421103581801</v>
      </c>
    </row>
    <row r="611" spans="1:4" x14ac:dyDescent="0.2">
      <c r="A611" s="1">
        <v>20000</v>
      </c>
      <c r="B611" s="1" t="s">
        <v>36</v>
      </c>
      <c r="C611" s="5">
        <v>0.98711111111111105</v>
      </c>
      <c r="D611" s="5">
        <v>0.99351375531201103</v>
      </c>
    </row>
    <row r="612" spans="1:4" x14ac:dyDescent="0.2">
      <c r="A612" s="1">
        <v>20000</v>
      </c>
      <c r="B612" s="1" t="s">
        <v>35</v>
      </c>
      <c r="C612" s="5">
        <v>0.90862500000000002</v>
      </c>
      <c r="D612" s="5">
        <v>0.95212522103608599</v>
      </c>
    </row>
    <row r="613" spans="1:4" x14ac:dyDescent="0.2">
      <c r="A613" s="1">
        <v>20000</v>
      </c>
      <c r="B613" s="1" t="s">
        <v>34</v>
      </c>
      <c r="C613" s="5">
        <v>1</v>
      </c>
      <c r="D613" s="5">
        <v>1</v>
      </c>
    </row>
    <row r="614" spans="1:4" x14ac:dyDescent="0.2">
      <c r="A614" s="1">
        <v>20000</v>
      </c>
      <c r="B614" s="1" t="s">
        <v>33</v>
      </c>
      <c r="C614" s="5">
        <v>0.79666666666666697</v>
      </c>
      <c r="D614" s="5">
        <v>0.81989708404802697</v>
      </c>
    </row>
    <row r="615" spans="1:4" x14ac:dyDescent="0.2">
      <c r="A615" s="1">
        <v>20000</v>
      </c>
      <c r="B615" s="1" t="s">
        <v>32</v>
      </c>
      <c r="C615" s="5">
        <v>1</v>
      </c>
      <c r="D615" s="5">
        <v>1</v>
      </c>
    </row>
    <row r="616" spans="1:4" x14ac:dyDescent="0.2">
      <c r="A616" s="1">
        <v>20000</v>
      </c>
      <c r="B616" s="1" t="s">
        <v>31</v>
      </c>
      <c r="C616" s="5">
        <v>0.98315789473684201</v>
      </c>
      <c r="D616" s="5">
        <v>0.99150743099787697</v>
      </c>
    </row>
    <row r="617" spans="1:4" x14ac:dyDescent="0.2">
      <c r="A617" s="1">
        <v>20000</v>
      </c>
      <c r="B617" s="1" t="s">
        <v>30</v>
      </c>
      <c r="C617" s="5">
        <v>1</v>
      </c>
      <c r="D617" s="5">
        <v>1</v>
      </c>
    </row>
    <row r="618" spans="1:4" x14ac:dyDescent="0.2">
      <c r="A618" s="1">
        <v>20000</v>
      </c>
      <c r="B618" s="1" t="s">
        <v>29</v>
      </c>
      <c r="C618" s="5">
        <v>1</v>
      </c>
      <c r="D618" s="5">
        <v>0.97674418604651203</v>
      </c>
    </row>
    <row r="619" spans="1:4" x14ac:dyDescent="0.2">
      <c r="A619" s="1">
        <v>20000</v>
      </c>
      <c r="B619" s="1" t="s">
        <v>28</v>
      </c>
      <c r="C619" s="5">
        <v>1</v>
      </c>
      <c r="D619" s="5">
        <v>1</v>
      </c>
    </row>
    <row r="620" spans="1:4" x14ac:dyDescent="0.2">
      <c r="A620" s="1">
        <v>20000</v>
      </c>
      <c r="B620" s="1" t="s">
        <v>27</v>
      </c>
      <c r="C620" s="5">
        <v>1</v>
      </c>
      <c r="D620" s="5">
        <v>1</v>
      </c>
    </row>
    <row r="621" spans="1:4" x14ac:dyDescent="0.2">
      <c r="A621" s="1">
        <v>20000</v>
      </c>
      <c r="B621" s="1" t="s">
        <v>26</v>
      </c>
      <c r="C621" s="5">
        <v>1</v>
      </c>
      <c r="D621" s="5">
        <v>0.99543757776856101</v>
      </c>
    </row>
    <row r="622" spans="1:4" x14ac:dyDescent="0.2">
      <c r="A622" s="1">
        <v>20000</v>
      </c>
      <c r="B622" s="1" t="s">
        <v>25</v>
      </c>
      <c r="C622" s="5">
        <v>1</v>
      </c>
      <c r="D622" s="5">
        <v>1</v>
      </c>
    </row>
    <row r="623" spans="1:4" x14ac:dyDescent="0.2">
      <c r="A623" s="1">
        <v>20000</v>
      </c>
      <c r="B623" s="1" t="s">
        <v>24</v>
      </c>
      <c r="C623" s="5">
        <v>0.878</v>
      </c>
      <c r="D623" s="5">
        <v>0.935037273695421</v>
      </c>
    </row>
    <row r="624" spans="1:4" x14ac:dyDescent="0.2">
      <c r="A624" s="1">
        <v>20000</v>
      </c>
      <c r="B624" s="1" t="s">
        <v>23</v>
      </c>
      <c r="C624" s="5">
        <v>1</v>
      </c>
      <c r="D624" s="5">
        <v>1</v>
      </c>
    </row>
    <row r="625" spans="1:4" x14ac:dyDescent="0.2">
      <c r="A625" s="1">
        <v>20000</v>
      </c>
      <c r="B625" s="1" t="s">
        <v>22</v>
      </c>
      <c r="C625" s="5">
        <v>1</v>
      </c>
      <c r="D625" s="5">
        <v>1</v>
      </c>
    </row>
    <row r="626" spans="1:4" x14ac:dyDescent="0.2">
      <c r="A626" s="1">
        <v>20000</v>
      </c>
      <c r="B626" s="1" t="s">
        <v>21</v>
      </c>
      <c r="C626" s="5">
        <v>1</v>
      </c>
      <c r="D626" s="5">
        <v>1</v>
      </c>
    </row>
    <row r="627" spans="1:4" x14ac:dyDescent="0.2">
      <c r="A627" s="1">
        <v>20000</v>
      </c>
      <c r="B627" s="1" t="s">
        <v>20</v>
      </c>
      <c r="C627" s="5">
        <v>1</v>
      </c>
      <c r="D627" s="5">
        <v>0.86981733835894504</v>
      </c>
    </row>
    <row r="628" spans="1:4" x14ac:dyDescent="0.2">
      <c r="A628" s="1">
        <v>20000</v>
      </c>
      <c r="B628" s="1" t="s">
        <v>19</v>
      </c>
      <c r="C628" s="5">
        <v>0.88717391304347804</v>
      </c>
      <c r="D628" s="5">
        <v>0.94021426102983496</v>
      </c>
    </row>
    <row r="629" spans="1:4" x14ac:dyDescent="0.2">
      <c r="A629" s="1">
        <v>20000</v>
      </c>
      <c r="B629" s="1" t="s">
        <v>18</v>
      </c>
      <c r="C629" s="5">
        <v>1</v>
      </c>
      <c r="D629" s="5">
        <v>1</v>
      </c>
    </row>
    <row r="630" spans="1:4" x14ac:dyDescent="0.2">
      <c r="A630" s="1">
        <v>20000</v>
      </c>
      <c r="B630" s="1" t="s">
        <v>17</v>
      </c>
      <c r="C630" s="5">
        <v>1</v>
      </c>
      <c r="D630" s="5">
        <v>0.99570038470242095</v>
      </c>
    </row>
    <row r="631" spans="1:4" x14ac:dyDescent="0.2">
      <c r="A631" s="1">
        <v>20000</v>
      </c>
      <c r="B631" s="1" t="s">
        <v>16</v>
      </c>
      <c r="C631" s="5">
        <v>0.92</v>
      </c>
      <c r="D631" s="5">
        <v>0.940411197583924</v>
      </c>
    </row>
    <row r="632" spans="1:4" x14ac:dyDescent="0.2">
      <c r="A632" s="1">
        <v>20000</v>
      </c>
      <c r="B632" s="1" t="s">
        <v>15</v>
      </c>
      <c r="C632" s="5">
        <v>0.94736842105263197</v>
      </c>
      <c r="D632" s="5">
        <v>0.92807424593967502</v>
      </c>
    </row>
    <row r="633" spans="1:4" x14ac:dyDescent="0.2">
      <c r="A633" s="1">
        <v>20000</v>
      </c>
      <c r="B633" s="1" t="s">
        <v>14</v>
      </c>
      <c r="C633" s="5">
        <v>0.94347826086956499</v>
      </c>
      <c r="D633" s="5">
        <v>0.970917225950783</v>
      </c>
    </row>
    <row r="634" spans="1:4" x14ac:dyDescent="0.2">
      <c r="A634" s="1">
        <v>20000</v>
      </c>
      <c r="B634" s="1" t="s">
        <v>13</v>
      </c>
      <c r="C634" s="5">
        <v>0.98499999999999999</v>
      </c>
      <c r="D634" s="5">
        <v>0.94541091781643705</v>
      </c>
    </row>
    <row r="635" spans="1:4" x14ac:dyDescent="0.2">
      <c r="A635" s="1">
        <v>20000</v>
      </c>
      <c r="B635" s="1" t="s">
        <v>12</v>
      </c>
      <c r="C635" s="5">
        <v>1</v>
      </c>
      <c r="D635" s="5">
        <v>0.98826436071649204</v>
      </c>
    </row>
    <row r="636" spans="1:4" x14ac:dyDescent="0.2">
      <c r="A636" s="1">
        <v>20000</v>
      </c>
      <c r="B636" s="1" t="s">
        <v>11</v>
      </c>
      <c r="C636" s="5">
        <v>0.99972972972972995</v>
      </c>
      <c r="D636" s="5">
        <v>0.99986484660089203</v>
      </c>
    </row>
    <row r="637" spans="1:4" x14ac:dyDescent="0.2">
      <c r="A637" s="1">
        <v>20000</v>
      </c>
      <c r="B637" s="1" t="s">
        <v>10</v>
      </c>
      <c r="C637" s="5">
        <v>1</v>
      </c>
      <c r="D637" s="5">
        <v>0.99282956425813595</v>
      </c>
    </row>
    <row r="638" spans="1:4" x14ac:dyDescent="0.2">
      <c r="A638" s="1">
        <v>20000</v>
      </c>
      <c r="B638" s="1" t="s">
        <v>9</v>
      </c>
      <c r="C638" s="5">
        <v>1</v>
      </c>
      <c r="D638" s="5">
        <v>0.99242622094541699</v>
      </c>
    </row>
  </sheetData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36490-84E8-8C45-8F52-ED493426FCEA}">
  <dimension ref="A1:D309"/>
  <sheetViews>
    <sheetView topLeftCell="A150" zoomScale="120" zoomScaleNormal="120" workbookViewId="0">
      <selection activeCell="C19" sqref="C19"/>
    </sheetView>
  </sheetViews>
  <sheetFormatPr baseColWidth="10" defaultRowHeight="16" x14ac:dyDescent="0.2"/>
  <cols>
    <col min="1" max="1" width="20.1640625" style="1" customWidth="1"/>
    <col min="2" max="2" width="55.33203125" style="1" customWidth="1"/>
    <col min="3" max="4" width="17.33203125" customWidth="1"/>
  </cols>
  <sheetData>
    <row r="1" spans="1:4" x14ac:dyDescent="0.2">
      <c r="A1" s="1" t="s">
        <v>103</v>
      </c>
      <c r="B1" s="1" t="s">
        <v>102</v>
      </c>
      <c r="C1" s="1" t="s">
        <v>101</v>
      </c>
      <c r="D1" s="1" t="s">
        <v>100</v>
      </c>
    </row>
    <row r="2" spans="1:4" x14ac:dyDescent="0.2">
      <c r="A2" s="2">
        <v>1000</v>
      </c>
      <c r="B2" s="1" t="s">
        <v>145</v>
      </c>
      <c r="C2" s="3">
        <v>0.97642857142857098</v>
      </c>
      <c r="D2" s="3">
        <v>0.98491466654658399</v>
      </c>
    </row>
    <row r="3" spans="1:4" x14ac:dyDescent="0.2">
      <c r="A3" s="2">
        <v>1000</v>
      </c>
      <c r="B3" s="1" t="s">
        <v>144</v>
      </c>
      <c r="C3" s="3">
        <v>0.99047619047619095</v>
      </c>
      <c r="D3" s="3">
        <v>0.97378277153558102</v>
      </c>
    </row>
    <row r="4" spans="1:4" x14ac:dyDescent="0.2">
      <c r="A4" s="2">
        <v>1000</v>
      </c>
      <c r="B4" s="1" t="s">
        <v>143</v>
      </c>
      <c r="C4" s="3">
        <v>0.99434782608695604</v>
      </c>
      <c r="D4" s="3">
        <v>0.99608013937282203</v>
      </c>
    </row>
    <row r="5" spans="1:4" x14ac:dyDescent="0.2">
      <c r="A5" s="2">
        <v>1000</v>
      </c>
      <c r="B5" s="1" t="s">
        <v>142</v>
      </c>
      <c r="C5" s="3">
        <v>0.93857142857142895</v>
      </c>
      <c r="D5" s="3">
        <v>0.96404988994864305</v>
      </c>
    </row>
    <row r="6" spans="1:4" x14ac:dyDescent="0.2">
      <c r="A6" s="2">
        <v>1000</v>
      </c>
      <c r="B6" s="1" t="s">
        <v>141</v>
      </c>
      <c r="C6" s="3">
        <v>0.99871794871794894</v>
      </c>
      <c r="D6" s="3">
        <v>0.99273607748184001</v>
      </c>
    </row>
    <row r="7" spans="1:4" x14ac:dyDescent="0.2">
      <c r="A7" s="2">
        <v>1000</v>
      </c>
      <c r="B7" s="1" t="s">
        <v>140</v>
      </c>
      <c r="C7" s="3">
        <v>0.97933333333333294</v>
      </c>
      <c r="D7" s="3">
        <v>0.98756302521008399</v>
      </c>
    </row>
    <row r="8" spans="1:4" x14ac:dyDescent="0.2">
      <c r="A8" s="2">
        <v>1000</v>
      </c>
      <c r="B8" s="1" t="s">
        <v>139</v>
      </c>
      <c r="C8" s="3">
        <v>0.811153846153846</v>
      </c>
      <c r="D8" s="3">
        <v>0.87589118848203795</v>
      </c>
    </row>
    <row r="9" spans="1:4" x14ac:dyDescent="0.2">
      <c r="A9" s="2">
        <v>1000</v>
      </c>
      <c r="B9" s="1" t="s">
        <v>78</v>
      </c>
      <c r="C9" s="3">
        <v>0.87624999999999997</v>
      </c>
      <c r="D9" s="3">
        <v>0.62505572893446304</v>
      </c>
    </row>
    <row r="10" spans="1:4" x14ac:dyDescent="0.2">
      <c r="A10" s="2">
        <v>1000</v>
      </c>
      <c r="B10" s="1" t="s">
        <v>138</v>
      </c>
      <c r="C10" s="3">
        <v>0.99860465116279096</v>
      </c>
      <c r="D10" s="3">
        <v>0.99895312318250595</v>
      </c>
    </row>
    <row r="11" spans="1:4" x14ac:dyDescent="0.2">
      <c r="A11" s="2">
        <v>1000</v>
      </c>
      <c r="B11" s="1" t="s">
        <v>137</v>
      </c>
      <c r="C11" s="3">
        <v>0.96</v>
      </c>
      <c r="D11" s="3">
        <v>0.97117903930131</v>
      </c>
    </row>
    <row r="12" spans="1:4" x14ac:dyDescent="0.2">
      <c r="A12" s="2">
        <v>1000</v>
      </c>
      <c r="B12" s="1" t="s">
        <v>136</v>
      </c>
      <c r="C12" s="3">
        <v>0.98743589743589699</v>
      </c>
      <c r="D12" s="3">
        <v>0.99265369248614499</v>
      </c>
    </row>
    <row r="13" spans="1:4" x14ac:dyDescent="0.2">
      <c r="A13" s="2">
        <v>1000</v>
      </c>
      <c r="B13" s="1" t="s">
        <v>135</v>
      </c>
      <c r="C13" s="3">
        <v>0.97357142857142898</v>
      </c>
      <c r="D13" s="3">
        <v>0.98411552346570397</v>
      </c>
    </row>
    <row r="14" spans="1:4" x14ac:dyDescent="0.2">
      <c r="A14" s="2">
        <v>1000</v>
      </c>
      <c r="B14" s="1" t="s">
        <v>134</v>
      </c>
      <c r="C14" s="3">
        <v>0.92349673202614402</v>
      </c>
      <c r="D14" s="3">
        <v>0.94253218597825394</v>
      </c>
    </row>
    <row r="15" spans="1:4" x14ac:dyDescent="0.2">
      <c r="A15" s="2">
        <v>1000</v>
      </c>
      <c r="B15" s="1" t="s">
        <v>133</v>
      </c>
      <c r="C15" s="3">
        <v>0.88100000000000001</v>
      </c>
      <c r="D15" s="3">
        <v>0.77689594356261005</v>
      </c>
    </row>
    <row r="16" spans="1:4" x14ac:dyDescent="0.2">
      <c r="A16" s="2">
        <v>1000</v>
      </c>
      <c r="B16" s="1" t="s">
        <v>132</v>
      </c>
      <c r="C16" s="3">
        <v>0.89853658536585401</v>
      </c>
      <c r="D16" s="3">
        <v>0.93561904761904802</v>
      </c>
    </row>
    <row r="17" spans="1:4" x14ac:dyDescent="0.2">
      <c r="A17" s="2">
        <v>1000</v>
      </c>
      <c r="B17" s="1" t="s">
        <v>131</v>
      </c>
      <c r="C17" s="3">
        <v>0.90564516129032302</v>
      </c>
      <c r="D17" s="3">
        <v>0.88002507640466998</v>
      </c>
    </row>
    <row r="18" spans="1:4" x14ac:dyDescent="0.2">
      <c r="A18" s="2">
        <v>1000</v>
      </c>
      <c r="B18" s="1" t="s">
        <v>45</v>
      </c>
      <c r="C18" s="3">
        <v>1</v>
      </c>
      <c r="D18" s="3">
        <v>0.98425196850393704</v>
      </c>
    </row>
    <row r="19" spans="1:4" x14ac:dyDescent="0.2">
      <c r="A19" s="2">
        <v>1000</v>
      </c>
      <c r="B19" s="1" t="s">
        <v>130</v>
      </c>
      <c r="C19" s="3">
        <v>0.87007999999999996</v>
      </c>
      <c r="D19" s="3">
        <v>0.76379086344323899</v>
      </c>
    </row>
    <row r="20" spans="1:4" x14ac:dyDescent="0.2">
      <c r="A20" s="2">
        <v>1000</v>
      </c>
      <c r="B20" s="1" t="s">
        <v>129</v>
      </c>
      <c r="C20" s="3">
        <v>1</v>
      </c>
      <c r="D20" s="3">
        <v>1</v>
      </c>
    </row>
    <row r="21" spans="1:4" x14ac:dyDescent="0.2">
      <c r="A21" s="2">
        <v>1000</v>
      </c>
      <c r="B21" s="1" t="s">
        <v>128</v>
      </c>
      <c r="C21" s="3">
        <v>0.85337662337662301</v>
      </c>
      <c r="D21" s="3">
        <v>0.91524479420572502</v>
      </c>
    </row>
    <row r="22" spans="1:4" x14ac:dyDescent="0.2">
      <c r="A22" s="2">
        <v>1000</v>
      </c>
      <c r="B22" s="1" t="s">
        <v>127</v>
      </c>
      <c r="C22" s="3">
        <v>0.99384057971014494</v>
      </c>
      <c r="D22" s="3">
        <v>0.96435100548446095</v>
      </c>
    </row>
    <row r="23" spans="1:4" x14ac:dyDescent="0.2">
      <c r="A23" s="2">
        <v>1000</v>
      </c>
      <c r="B23" s="1" t="s">
        <v>126</v>
      </c>
      <c r="C23" s="3">
        <v>0.98786764705882402</v>
      </c>
      <c r="D23" s="3">
        <v>0.99290518069617895</v>
      </c>
    </row>
    <row r="24" spans="1:4" x14ac:dyDescent="0.2">
      <c r="A24" s="2">
        <v>1000</v>
      </c>
      <c r="B24" s="1" t="s">
        <v>125</v>
      </c>
      <c r="C24" s="3">
        <v>0.99589743589743596</v>
      </c>
      <c r="D24" s="3">
        <v>0.99589743589743596</v>
      </c>
    </row>
    <row r="25" spans="1:4" x14ac:dyDescent="0.2">
      <c r="A25" s="2">
        <v>1000</v>
      </c>
      <c r="B25" s="1" t="s">
        <v>124</v>
      </c>
      <c r="C25" s="3">
        <v>0.98199999999999998</v>
      </c>
      <c r="D25" s="3">
        <v>0.96305982347172303</v>
      </c>
    </row>
    <row r="26" spans="1:4" x14ac:dyDescent="0.2">
      <c r="A26" s="2">
        <v>1000</v>
      </c>
      <c r="B26" s="1" t="s">
        <v>123</v>
      </c>
      <c r="C26" s="3">
        <v>0.94933333333333303</v>
      </c>
      <c r="D26" s="3">
        <v>0.97289911181963096</v>
      </c>
    </row>
    <row r="27" spans="1:4" x14ac:dyDescent="0.2">
      <c r="A27" s="2">
        <v>1000</v>
      </c>
      <c r="B27" s="1" t="s">
        <v>122</v>
      </c>
      <c r="C27" s="3">
        <v>0.82</v>
      </c>
      <c r="D27" s="3">
        <v>0.88969258589511802</v>
      </c>
    </row>
    <row r="28" spans="1:4" x14ac:dyDescent="0.2">
      <c r="A28" s="2">
        <v>1000</v>
      </c>
      <c r="B28" s="1" t="s">
        <v>121</v>
      </c>
      <c r="C28" s="3">
        <v>0.91957983193277304</v>
      </c>
      <c r="D28" s="3">
        <v>0.84747337850919602</v>
      </c>
    </row>
    <row r="29" spans="1:4" x14ac:dyDescent="0.2">
      <c r="A29" s="2">
        <v>1000</v>
      </c>
      <c r="B29" s="1" t="s">
        <v>120</v>
      </c>
      <c r="C29" s="3">
        <v>0.79174999999999995</v>
      </c>
      <c r="D29" s="3">
        <v>0.84718785527987694</v>
      </c>
    </row>
    <row r="30" spans="1:4" x14ac:dyDescent="0.2">
      <c r="A30" s="2">
        <v>1000</v>
      </c>
      <c r="B30" s="1" t="s">
        <v>119</v>
      </c>
      <c r="C30" s="3">
        <v>0.79749999999999999</v>
      </c>
      <c r="D30" s="3">
        <v>0.809131261889664</v>
      </c>
    </row>
    <row r="31" spans="1:4" x14ac:dyDescent="0.2">
      <c r="A31" s="2">
        <v>1000</v>
      </c>
      <c r="B31" s="1" t="s">
        <v>118</v>
      </c>
      <c r="C31" s="3">
        <v>0.93538461538461504</v>
      </c>
      <c r="D31" s="3">
        <v>0.95409964692036098</v>
      </c>
    </row>
    <row r="32" spans="1:4" x14ac:dyDescent="0.2">
      <c r="A32" s="2">
        <v>1000</v>
      </c>
      <c r="B32" s="1" t="s">
        <v>117</v>
      </c>
      <c r="C32" s="3">
        <v>0.84</v>
      </c>
      <c r="D32" s="3">
        <v>0.88668115492083199</v>
      </c>
    </row>
    <row r="33" spans="1:4" x14ac:dyDescent="0.2">
      <c r="A33" s="2">
        <v>1000</v>
      </c>
      <c r="B33" s="1" t="s">
        <v>116</v>
      </c>
      <c r="C33" s="3">
        <v>0.99366666666666703</v>
      </c>
      <c r="D33" s="3">
        <v>0.97164276401564498</v>
      </c>
    </row>
    <row r="34" spans="1:4" x14ac:dyDescent="0.2">
      <c r="A34" s="2">
        <v>1000</v>
      </c>
      <c r="B34" s="1" t="s">
        <v>115</v>
      </c>
      <c r="C34" s="3">
        <v>0.97789473684210504</v>
      </c>
      <c r="D34" s="3">
        <v>0.98750996545309599</v>
      </c>
    </row>
    <row r="35" spans="1:4" x14ac:dyDescent="0.2">
      <c r="A35" s="2">
        <v>1000</v>
      </c>
      <c r="B35" s="1" t="s">
        <v>114</v>
      </c>
      <c r="C35" s="3">
        <v>0.78756345177664999</v>
      </c>
      <c r="D35" s="3">
        <v>0.825551387447788</v>
      </c>
    </row>
    <row r="36" spans="1:4" x14ac:dyDescent="0.2">
      <c r="A36" s="2">
        <v>1000</v>
      </c>
      <c r="B36" s="1" t="s">
        <v>113</v>
      </c>
      <c r="C36" s="3">
        <v>0.96684210526315795</v>
      </c>
      <c r="D36" s="3">
        <v>0.96531791907514497</v>
      </c>
    </row>
    <row r="37" spans="1:4" x14ac:dyDescent="0.2">
      <c r="A37" s="2">
        <v>1000</v>
      </c>
      <c r="B37" s="1" t="s">
        <v>112</v>
      </c>
      <c r="C37" s="3">
        <v>0.991363636363636</v>
      </c>
      <c r="D37" s="3">
        <v>0.99339558187201105</v>
      </c>
    </row>
    <row r="38" spans="1:4" x14ac:dyDescent="0.2">
      <c r="A38" s="2">
        <v>1000</v>
      </c>
      <c r="B38" s="1" t="s">
        <v>111</v>
      </c>
      <c r="C38" s="3">
        <v>0.91896551724137898</v>
      </c>
      <c r="D38" s="3">
        <v>0.87664473684210498</v>
      </c>
    </row>
    <row r="39" spans="1:4" x14ac:dyDescent="0.2">
      <c r="A39" s="2">
        <v>1000</v>
      </c>
      <c r="B39" s="1" t="s">
        <v>110</v>
      </c>
      <c r="C39" s="3">
        <v>0.98810526315789504</v>
      </c>
      <c r="D39" s="3">
        <v>0.99134016263597002</v>
      </c>
    </row>
    <row r="40" spans="1:4" x14ac:dyDescent="0.2">
      <c r="A40" s="2">
        <v>1000</v>
      </c>
      <c r="B40" s="1" t="s">
        <v>109</v>
      </c>
      <c r="C40" s="3">
        <v>1</v>
      </c>
      <c r="D40" s="3">
        <v>1</v>
      </c>
    </row>
    <row r="41" spans="1:4" x14ac:dyDescent="0.2">
      <c r="A41" s="2">
        <v>1000</v>
      </c>
      <c r="B41" s="1" t="s">
        <v>108</v>
      </c>
      <c r="C41" s="3">
        <v>0.97506024096385502</v>
      </c>
      <c r="D41" s="3">
        <v>0.98073194377120698</v>
      </c>
    </row>
    <row r="42" spans="1:4" x14ac:dyDescent="0.2">
      <c r="A42" s="2">
        <v>1000</v>
      </c>
      <c r="B42" s="1" t="s">
        <v>107</v>
      </c>
      <c r="C42" s="3">
        <v>0.98785714285714299</v>
      </c>
      <c r="D42" s="3">
        <v>0.96848739495798297</v>
      </c>
    </row>
    <row r="43" spans="1:4" x14ac:dyDescent="0.2">
      <c r="A43" s="2">
        <v>1000</v>
      </c>
      <c r="B43" s="1" t="s">
        <v>106</v>
      </c>
      <c r="C43" s="3">
        <v>0.87612903225806404</v>
      </c>
      <c r="D43" s="3">
        <v>0.85034439574201603</v>
      </c>
    </row>
    <row r="44" spans="1:4" x14ac:dyDescent="0.2">
      <c r="A44" s="2">
        <v>1000</v>
      </c>
      <c r="B44" s="1" t="s">
        <v>105</v>
      </c>
      <c r="C44" s="3">
        <v>0.97812500000000002</v>
      </c>
      <c r="D44" s="3">
        <v>0.95310596833130301</v>
      </c>
    </row>
    <row r="45" spans="1:4" x14ac:dyDescent="0.2">
      <c r="A45" s="2">
        <v>1000</v>
      </c>
      <c r="B45" s="1" t="s">
        <v>104</v>
      </c>
      <c r="C45" s="3">
        <v>0.93153846153846198</v>
      </c>
      <c r="D45" s="3">
        <v>0.91361750282912102</v>
      </c>
    </row>
    <row r="46" spans="1:4" x14ac:dyDescent="0.2">
      <c r="A46" s="2">
        <v>2500</v>
      </c>
      <c r="B46" s="1" t="s">
        <v>145</v>
      </c>
      <c r="C46" s="3">
        <v>0.98812500000000003</v>
      </c>
      <c r="D46" s="3">
        <v>0.99322414179941698</v>
      </c>
    </row>
    <row r="47" spans="1:4" x14ac:dyDescent="0.2">
      <c r="A47" s="2">
        <v>2500</v>
      </c>
      <c r="B47" s="1" t="s">
        <v>144</v>
      </c>
      <c r="C47" s="3">
        <v>0.99952380952380904</v>
      </c>
      <c r="D47" s="3">
        <v>0.99881037354270796</v>
      </c>
    </row>
    <row r="48" spans="1:4" x14ac:dyDescent="0.2">
      <c r="A48" s="2">
        <v>2500</v>
      </c>
      <c r="B48" s="1" t="s">
        <v>143</v>
      </c>
      <c r="C48" s="3">
        <v>0.99913043478260899</v>
      </c>
      <c r="D48" s="3">
        <v>0.99956502827316196</v>
      </c>
    </row>
    <row r="49" spans="1:4" x14ac:dyDescent="0.2">
      <c r="A49" s="2">
        <v>2500</v>
      </c>
      <c r="B49" s="1" t="s">
        <v>142</v>
      </c>
      <c r="C49" s="3">
        <v>0.98523809523809502</v>
      </c>
      <c r="D49" s="3">
        <v>0.99256416406812198</v>
      </c>
    </row>
    <row r="50" spans="1:4" x14ac:dyDescent="0.2">
      <c r="A50" s="2">
        <v>2500</v>
      </c>
      <c r="B50" s="1" t="s">
        <v>141</v>
      </c>
      <c r="C50" s="3">
        <v>1</v>
      </c>
      <c r="D50" s="3">
        <v>0.99923136049192895</v>
      </c>
    </row>
    <row r="51" spans="1:4" x14ac:dyDescent="0.2">
      <c r="A51" s="2">
        <v>2500</v>
      </c>
      <c r="B51" s="1" t="s">
        <v>140</v>
      </c>
      <c r="C51" s="3">
        <v>0.99177777777777798</v>
      </c>
      <c r="D51" s="3">
        <v>0.99553870176221304</v>
      </c>
    </row>
    <row r="52" spans="1:4" x14ac:dyDescent="0.2">
      <c r="A52" s="2">
        <v>2500</v>
      </c>
      <c r="B52" s="1" t="s">
        <v>139</v>
      </c>
      <c r="C52" s="3">
        <v>0.87884615384615405</v>
      </c>
      <c r="D52" s="3">
        <v>0.92766763651126605</v>
      </c>
    </row>
    <row r="53" spans="1:4" x14ac:dyDescent="0.2">
      <c r="A53" s="2">
        <v>2500</v>
      </c>
      <c r="B53" s="1" t="s">
        <v>78</v>
      </c>
      <c r="C53" s="3">
        <v>0.96499999999999997</v>
      </c>
      <c r="D53" s="3">
        <v>0.85445489762036497</v>
      </c>
    </row>
    <row r="54" spans="1:4" x14ac:dyDescent="0.2">
      <c r="A54" s="2">
        <v>2500</v>
      </c>
      <c r="B54" s="1" t="s">
        <v>138</v>
      </c>
      <c r="C54" s="3">
        <v>1</v>
      </c>
      <c r="D54" s="3">
        <v>1</v>
      </c>
    </row>
    <row r="55" spans="1:4" x14ac:dyDescent="0.2">
      <c r="A55" s="2">
        <v>2500</v>
      </c>
      <c r="B55" s="1" t="s">
        <v>137</v>
      </c>
      <c r="C55" s="3">
        <v>0.98892086330935203</v>
      </c>
      <c r="D55" s="3">
        <v>0.99349522983521199</v>
      </c>
    </row>
    <row r="56" spans="1:4" x14ac:dyDescent="0.2">
      <c r="A56" s="2">
        <v>2500</v>
      </c>
      <c r="B56" s="1" t="s">
        <v>136</v>
      </c>
      <c r="C56" s="3">
        <v>0.99769230769230799</v>
      </c>
      <c r="D56" s="3">
        <v>0.99846035411855305</v>
      </c>
    </row>
    <row r="57" spans="1:4" x14ac:dyDescent="0.2">
      <c r="A57" s="2">
        <v>2500</v>
      </c>
      <c r="B57" s="1" t="s">
        <v>135</v>
      </c>
      <c r="C57" s="3">
        <v>0.997142857142857</v>
      </c>
      <c r="D57" s="3">
        <v>0.99821237039685395</v>
      </c>
    </row>
    <row r="58" spans="1:4" x14ac:dyDescent="0.2">
      <c r="A58" s="2">
        <v>2500</v>
      </c>
      <c r="B58" s="1" t="s">
        <v>134</v>
      </c>
      <c r="C58" s="3">
        <v>0.96947712418300702</v>
      </c>
      <c r="D58" s="3">
        <v>0.97470101195952197</v>
      </c>
    </row>
    <row r="59" spans="1:4" x14ac:dyDescent="0.2">
      <c r="A59" s="2">
        <v>2500</v>
      </c>
      <c r="B59" s="1" t="s">
        <v>133</v>
      </c>
      <c r="C59" s="3">
        <v>0.98</v>
      </c>
      <c r="D59" s="3">
        <v>0.96314496314496301</v>
      </c>
    </row>
    <row r="60" spans="1:4" x14ac:dyDescent="0.2">
      <c r="A60" s="2">
        <v>2500</v>
      </c>
      <c r="B60" s="1" t="s">
        <v>132</v>
      </c>
      <c r="C60" s="3">
        <v>0.92463414634146301</v>
      </c>
      <c r="D60" s="3">
        <v>0.95950392305745402</v>
      </c>
    </row>
    <row r="61" spans="1:4" x14ac:dyDescent="0.2">
      <c r="A61" s="2">
        <v>2500</v>
      </c>
      <c r="B61" s="1" t="s">
        <v>131</v>
      </c>
      <c r="C61" s="3">
        <v>0.959435483870968</v>
      </c>
      <c r="D61" s="3">
        <v>0.92764132553606204</v>
      </c>
    </row>
    <row r="62" spans="1:4" x14ac:dyDescent="0.2">
      <c r="A62" s="2">
        <v>2500</v>
      </c>
      <c r="B62" s="1" t="s">
        <v>45</v>
      </c>
      <c r="C62" s="3">
        <v>1</v>
      </c>
      <c r="D62" s="3">
        <v>0.99900099900099903</v>
      </c>
    </row>
    <row r="63" spans="1:4" x14ac:dyDescent="0.2">
      <c r="A63" s="2">
        <v>2500</v>
      </c>
      <c r="B63" s="1" t="s">
        <v>130</v>
      </c>
      <c r="C63" s="3">
        <v>0.95704</v>
      </c>
      <c r="D63" s="3">
        <v>0.90256139424346404</v>
      </c>
    </row>
    <row r="64" spans="1:4" x14ac:dyDescent="0.2">
      <c r="A64" s="2">
        <v>2500</v>
      </c>
      <c r="B64" s="1" t="s">
        <v>129</v>
      </c>
      <c r="C64" s="3">
        <v>1</v>
      </c>
      <c r="D64" s="3">
        <v>1</v>
      </c>
    </row>
    <row r="65" spans="1:4" x14ac:dyDescent="0.2">
      <c r="A65" s="2">
        <v>2500</v>
      </c>
      <c r="B65" s="1" t="s">
        <v>128</v>
      </c>
      <c r="C65" s="3">
        <v>0.87051948051948003</v>
      </c>
      <c r="D65" s="3">
        <v>0.92877927116530401</v>
      </c>
    </row>
    <row r="66" spans="1:4" x14ac:dyDescent="0.2">
      <c r="A66" s="2">
        <v>2500</v>
      </c>
      <c r="B66" s="1" t="s">
        <v>127</v>
      </c>
      <c r="C66" s="3">
        <v>0.99789855072463796</v>
      </c>
      <c r="D66" s="3">
        <v>0.96655553605895805</v>
      </c>
    </row>
    <row r="67" spans="1:4" x14ac:dyDescent="0.2">
      <c r="A67" s="2">
        <v>2500</v>
      </c>
      <c r="B67" s="1" t="s">
        <v>126</v>
      </c>
      <c r="C67" s="3">
        <v>0.99691176470588205</v>
      </c>
      <c r="D67" s="3">
        <v>0.998416731102029</v>
      </c>
    </row>
    <row r="68" spans="1:4" x14ac:dyDescent="0.2">
      <c r="A68" s="2">
        <v>2500</v>
      </c>
      <c r="B68" s="1" t="s">
        <v>125</v>
      </c>
      <c r="C68" s="3">
        <v>1</v>
      </c>
      <c r="D68" s="3">
        <v>1</v>
      </c>
    </row>
    <row r="69" spans="1:4" x14ac:dyDescent="0.2">
      <c r="A69" s="2">
        <v>2500</v>
      </c>
      <c r="B69" s="1" t="s">
        <v>124</v>
      </c>
      <c r="C69" s="3">
        <v>0.998</v>
      </c>
      <c r="D69" s="3">
        <v>0.97207792207792199</v>
      </c>
    </row>
    <row r="70" spans="1:4" x14ac:dyDescent="0.2">
      <c r="A70" s="2">
        <v>2500</v>
      </c>
      <c r="B70" s="1" t="s">
        <v>123</v>
      </c>
      <c r="C70" s="3">
        <v>0.972444444444444</v>
      </c>
      <c r="D70" s="3">
        <v>0.98586313714446605</v>
      </c>
    </row>
    <row r="71" spans="1:4" x14ac:dyDescent="0.2">
      <c r="A71" s="2">
        <v>2500</v>
      </c>
      <c r="B71" s="1" t="s">
        <v>122</v>
      </c>
      <c r="C71" s="3">
        <v>0.85</v>
      </c>
      <c r="D71" s="3">
        <v>0.901856763925729</v>
      </c>
    </row>
    <row r="72" spans="1:4" x14ac:dyDescent="0.2">
      <c r="A72" s="2">
        <v>2500</v>
      </c>
      <c r="B72" s="1" t="s">
        <v>121</v>
      </c>
      <c r="C72" s="3">
        <v>0.97260504201680698</v>
      </c>
      <c r="D72" s="3">
        <v>0.92292970774689997</v>
      </c>
    </row>
    <row r="73" spans="1:4" x14ac:dyDescent="0.2">
      <c r="A73" s="2">
        <v>2500</v>
      </c>
      <c r="B73" s="1" t="s">
        <v>120</v>
      </c>
      <c r="C73" s="3">
        <v>0.86287499999999995</v>
      </c>
      <c r="D73" s="3">
        <v>0.91795212765957401</v>
      </c>
    </row>
    <row r="74" spans="1:4" x14ac:dyDescent="0.2">
      <c r="A74" s="2">
        <v>2500</v>
      </c>
      <c r="B74" s="1" t="s">
        <v>119</v>
      </c>
      <c r="C74" s="3">
        <v>0.88839285714285698</v>
      </c>
      <c r="D74" s="3">
        <v>0.91075514874141905</v>
      </c>
    </row>
    <row r="75" spans="1:4" x14ac:dyDescent="0.2">
      <c r="A75" s="2">
        <v>2500</v>
      </c>
      <c r="B75" s="1" t="s">
        <v>118</v>
      </c>
      <c r="C75" s="3">
        <v>0.959230769230769</v>
      </c>
      <c r="D75" s="3">
        <v>0.96666666666666701</v>
      </c>
    </row>
    <row r="76" spans="1:4" x14ac:dyDescent="0.2">
      <c r="A76" s="2">
        <v>2500</v>
      </c>
      <c r="B76" s="1" t="s">
        <v>117</v>
      </c>
      <c r="C76" s="3">
        <v>0.92735294117647105</v>
      </c>
      <c r="D76" s="3">
        <v>0.95821303753229004</v>
      </c>
    </row>
    <row r="77" spans="1:4" x14ac:dyDescent="0.2">
      <c r="A77" s="2">
        <v>2500</v>
      </c>
      <c r="B77" s="1" t="s">
        <v>116</v>
      </c>
      <c r="C77" s="3">
        <v>1</v>
      </c>
      <c r="D77" s="3">
        <v>0.99075297225891701</v>
      </c>
    </row>
    <row r="78" spans="1:4" x14ac:dyDescent="0.2">
      <c r="A78" s="2">
        <v>2500</v>
      </c>
      <c r="B78" s="1" t="s">
        <v>115</v>
      </c>
      <c r="C78" s="3">
        <v>1</v>
      </c>
      <c r="D78" s="3">
        <v>1</v>
      </c>
    </row>
    <row r="79" spans="1:4" x14ac:dyDescent="0.2">
      <c r="A79" s="2">
        <v>2500</v>
      </c>
      <c r="B79" s="1" t="s">
        <v>114</v>
      </c>
      <c r="C79" s="3">
        <v>0.91304568527918795</v>
      </c>
      <c r="D79" s="3">
        <v>0.91908740195702698</v>
      </c>
    </row>
    <row r="80" spans="1:4" x14ac:dyDescent="0.2">
      <c r="A80" s="2">
        <v>2500</v>
      </c>
      <c r="B80" s="1" t="s">
        <v>113</v>
      </c>
      <c r="C80" s="3">
        <v>0.97210526315789503</v>
      </c>
      <c r="D80" s="3">
        <v>0.98244680851063804</v>
      </c>
    </row>
    <row r="81" spans="1:4" x14ac:dyDescent="0.2">
      <c r="A81" s="2">
        <v>2500</v>
      </c>
      <c r="B81" s="1" t="s">
        <v>112</v>
      </c>
      <c r="C81" s="3">
        <v>0.99681818181818205</v>
      </c>
      <c r="D81" s="3">
        <v>0.997725204731574</v>
      </c>
    </row>
    <row r="82" spans="1:4" x14ac:dyDescent="0.2">
      <c r="A82" s="2">
        <v>2500</v>
      </c>
      <c r="B82" s="1" t="s">
        <v>111</v>
      </c>
      <c r="C82" s="3">
        <v>0.98655172413793102</v>
      </c>
      <c r="D82" s="3">
        <v>0.98046607265250196</v>
      </c>
    </row>
    <row r="83" spans="1:4" x14ac:dyDescent="0.2">
      <c r="A83" s="2">
        <v>2500</v>
      </c>
      <c r="B83" s="1" t="s">
        <v>110</v>
      </c>
      <c r="C83" s="3">
        <v>0.996</v>
      </c>
      <c r="D83" s="3">
        <v>0.99762770836628201</v>
      </c>
    </row>
    <row r="84" spans="1:4" x14ac:dyDescent="0.2">
      <c r="A84" s="2">
        <v>2500</v>
      </c>
      <c r="B84" s="1" t="s">
        <v>109</v>
      </c>
      <c r="C84" s="3">
        <v>1</v>
      </c>
      <c r="D84" s="3">
        <v>1</v>
      </c>
    </row>
    <row r="85" spans="1:4" x14ac:dyDescent="0.2">
      <c r="A85" s="2">
        <v>2500</v>
      </c>
      <c r="B85" s="1" t="s">
        <v>108</v>
      </c>
      <c r="C85" s="3">
        <v>0.99012048192771096</v>
      </c>
      <c r="D85" s="3">
        <v>0.99485503298831801</v>
      </c>
    </row>
    <row r="86" spans="1:4" x14ac:dyDescent="0.2">
      <c r="A86" s="2">
        <v>2500</v>
      </c>
      <c r="B86" s="1" t="s">
        <v>107</v>
      </c>
      <c r="C86" s="3">
        <v>0.99678571428571405</v>
      </c>
      <c r="D86" s="3">
        <v>0.98291952808593097</v>
      </c>
    </row>
    <row r="87" spans="1:4" x14ac:dyDescent="0.2">
      <c r="A87" s="2">
        <v>2500</v>
      </c>
      <c r="B87" s="1" t="s">
        <v>106</v>
      </c>
      <c r="C87" s="3">
        <v>0.93806451612903197</v>
      </c>
      <c r="D87" s="3">
        <v>0.94247285691135996</v>
      </c>
    </row>
    <row r="88" spans="1:4" x14ac:dyDescent="0.2">
      <c r="A88" s="2">
        <v>2500</v>
      </c>
      <c r="B88" s="1" t="s">
        <v>105</v>
      </c>
      <c r="C88" s="3">
        <v>0.99812500000000004</v>
      </c>
      <c r="D88" s="3">
        <v>0.97735618115055101</v>
      </c>
    </row>
    <row r="89" spans="1:4" x14ac:dyDescent="0.2">
      <c r="A89" s="2">
        <v>2500</v>
      </c>
      <c r="B89" s="1" t="s">
        <v>104</v>
      </c>
      <c r="C89" s="3">
        <v>0.99076923076923096</v>
      </c>
      <c r="D89" s="3">
        <v>0.98373176506530202</v>
      </c>
    </row>
    <row r="90" spans="1:4" x14ac:dyDescent="0.2">
      <c r="A90" s="2">
        <v>5000</v>
      </c>
      <c r="B90" s="1" t="s">
        <v>145</v>
      </c>
      <c r="C90" s="3">
        <v>0.98928571428571399</v>
      </c>
      <c r="D90" s="3">
        <v>0.99434622633043201</v>
      </c>
    </row>
    <row r="91" spans="1:4" x14ac:dyDescent="0.2">
      <c r="A91" s="2">
        <v>5000</v>
      </c>
      <c r="B91" s="1" t="s">
        <v>144</v>
      </c>
      <c r="C91" s="3">
        <v>1</v>
      </c>
      <c r="D91" s="3">
        <v>1</v>
      </c>
    </row>
    <row r="92" spans="1:4" x14ac:dyDescent="0.2">
      <c r="A92" s="2">
        <v>5000</v>
      </c>
      <c r="B92" s="1" t="s">
        <v>143</v>
      </c>
      <c r="C92" s="3">
        <v>1</v>
      </c>
      <c r="D92" s="3">
        <v>1</v>
      </c>
    </row>
    <row r="93" spans="1:4" x14ac:dyDescent="0.2">
      <c r="A93" s="2">
        <v>5000</v>
      </c>
      <c r="B93" s="1" t="s">
        <v>142</v>
      </c>
      <c r="C93" s="3">
        <v>0.99380952380952403</v>
      </c>
      <c r="D93" s="3">
        <v>0.99689515165989995</v>
      </c>
    </row>
    <row r="94" spans="1:4" x14ac:dyDescent="0.2">
      <c r="A94" s="2">
        <v>5000</v>
      </c>
      <c r="B94" s="1" t="s">
        <v>141</v>
      </c>
      <c r="C94" s="3">
        <v>1</v>
      </c>
      <c r="D94" s="3">
        <v>0.99987181130624303</v>
      </c>
    </row>
    <row r="95" spans="1:4" x14ac:dyDescent="0.2">
      <c r="A95" s="2">
        <v>5000</v>
      </c>
      <c r="B95" s="1" t="s">
        <v>140</v>
      </c>
      <c r="C95" s="3">
        <v>0.998</v>
      </c>
      <c r="D95" s="3">
        <v>0.99899899899899902</v>
      </c>
    </row>
    <row r="96" spans="1:4" x14ac:dyDescent="0.2">
      <c r="A96" s="2">
        <v>5000</v>
      </c>
      <c r="B96" s="1" t="s">
        <v>139</v>
      </c>
      <c r="C96" s="3">
        <v>0.89448717948717904</v>
      </c>
      <c r="D96" s="3">
        <v>0.93941025986266302</v>
      </c>
    </row>
    <row r="97" spans="1:4" x14ac:dyDescent="0.2">
      <c r="A97" s="2">
        <v>5000</v>
      </c>
      <c r="B97" s="1" t="s">
        <v>78</v>
      </c>
      <c r="C97" s="3">
        <v>0.99375000000000002</v>
      </c>
      <c r="D97" s="3">
        <v>0.90084985835693998</v>
      </c>
    </row>
    <row r="98" spans="1:4" x14ac:dyDescent="0.2">
      <c r="A98" s="2">
        <v>5000</v>
      </c>
      <c r="B98" s="1" t="s">
        <v>138</v>
      </c>
      <c r="C98" s="3">
        <v>1</v>
      </c>
      <c r="D98" s="3">
        <v>1</v>
      </c>
    </row>
    <row r="99" spans="1:4" x14ac:dyDescent="0.2">
      <c r="A99" s="2">
        <v>5000</v>
      </c>
      <c r="B99" s="1" t="s">
        <v>137</v>
      </c>
      <c r="C99" s="3">
        <v>0.99348920863309398</v>
      </c>
      <c r="D99" s="3">
        <v>0.99660809006603401</v>
      </c>
    </row>
    <row r="100" spans="1:4" x14ac:dyDescent="0.2">
      <c r="A100" s="2">
        <v>5000</v>
      </c>
      <c r="B100" s="1" t="s">
        <v>136</v>
      </c>
      <c r="C100" s="3">
        <v>0.99871794871794894</v>
      </c>
      <c r="D100" s="3">
        <v>0.99935856318152705</v>
      </c>
    </row>
    <row r="101" spans="1:4" x14ac:dyDescent="0.2">
      <c r="A101" s="2">
        <v>5000</v>
      </c>
      <c r="B101" s="1" t="s">
        <v>135</v>
      </c>
      <c r="C101" s="3">
        <v>1</v>
      </c>
      <c r="D101" s="3">
        <v>1</v>
      </c>
    </row>
    <row r="102" spans="1:4" x14ac:dyDescent="0.2">
      <c r="A102" s="2">
        <v>5000</v>
      </c>
      <c r="B102" s="1" t="s">
        <v>134</v>
      </c>
      <c r="C102" s="3">
        <v>0.98277777777777797</v>
      </c>
      <c r="D102" s="3">
        <v>0.98314726122562401</v>
      </c>
    </row>
    <row r="103" spans="1:4" x14ac:dyDescent="0.2">
      <c r="A103" s="2">
        <v>5000</v>
      </c>
      <c r="B103" s="1" t="s">
        <v>133</v>
      </c>
      <c r="C103" s="3">
        <v>0.999</v>
      </c>
      <c r="D103" s="3">
        <v>0.99107142857142905</v>
      </c>
    </row>
    <row r="104" spans="1:4" x14ac:dyDescent="0.2">
      <c r="A104" s="2">
        <v>5000</v>
      </c>
      <c r="B104" s="1" t="s">
        <v>132</v>
      </c>
      <c r="C104" s="3">
        <v>0.92585365853658497</v>
      </c>
      <c r="D104" s="3">
        <v>0.96101265822784798</v>
      </c>
    </row>
    <row r="105" spans="1:4" x14ac:dyDescent="0.2">
      <c r="A105" s="2">
        <v>5000</v>
      </c>
      <c r="B105" s="1" t="s">
        <v>131</v>
      </c>
      <c r="C105" s="3">
        <v>0.97145161290322601</v>
      </c>
      <c r="D105" s="3">
        <v>0.93838124172314397</v>
      </c>
    </row>
    <row r="106" spans="1:4" x14ac:dyDescent="0.2">
      <c r="A106" s="2">
        <v>5000</v>
      </c>
      <c r="B106" s="1" t="s">
        <v>45</v>
      </c>
      <c r="C106" s="3">
        <v>1</v>
      </c>
      <c r="D106" s="3">
        <v>1</v>
      </c>
    </row>
    <row r="107" spans="1:4" x14ac:dyDescent="0.2">
      <c r="A107" s="2">
        <v>5000</v>
      </c>
      <c r="B107" s="1" t="s">
        <v>130</v>
      </c>
      <c r="C107" s="3">
        <v>0.97487999999999997</v>
      </c>
      <c r="D107" s="3">
        <v>0.94670602858918596</v>
      </c>
    </row>
    <row r="108" spans="1:4" x14ac:dyDescent="0.2">
      <c r="A108" s="2">
        <v>5000</v>
      </c>
      <c r="B108" s="1" t="s">
        <v>129</v>
      </c>
      <c r="C108" s="3">
        <v>1</v>
      </c>
      <c r="D108" s="3">
        <v>1</v>
      </c>
    </row>
    <row r="109" spans="1:4" x14ac:dyDescent="0.2">
      <c r="A109" s="2">
        <v>5000</v>
      </c>
      <c r="B109" s="1" t="s">
        <v>128</v>
      </c>
      <c r="C109" s="3">
        <v>0.878571428571429</v>
      </c>
      <c r="D109" s="3">
        <v>0.93516726568979802</v>
      </c>
    </row>
    <row r="110" spans="1:4" x14ac:dyDescent="0.2">
      <c r="A110" s="2">
        <v>5000</v>
      </c>
      <c r="B110" s="1" t="s">
        <v>127</v>
      </c>
      <c r="C110" s="3">
        <v>0.99949275362318801</v>
      </c>
      <c r="D110" s="3">
        <v>0.968269568269568</v>
      </c>
    </row>
    <row r="111" spans="1:4" x14ac:dyDescent="0.2">
      <c r="A111" s="2">
        <v>5000</v>
      </c>
      <c r="B111" s="1" t="s">
        <v>126</v>
      </c>
      <c r="C111" s="3">
        <v>0.99661764705882305</v>
      </c>
      <c r="D111" s="3">
        <v>0.99830595860646698</v>
      </c>
    </row>
    <row r="112" spans="1:4" x14ac:dyDescent="0.2">
      <c r="A112" s="2">
        <v>5000</v>
      </c>
      <c r="B112" s="1" t="s">
        <v>125</v>
      </c>
      <c r="C112" s="3">
        <v>1</v>
      </c>
      <c r="D112" s="3">
        <v>1</v>
      </c>
    </row>
    <row r="113" spans="1:4" x14ac:dyDescent="0.2">
      <c r="A113" s="2">
        <v>5000</v>
      </c>
      <c r="B113" s="1" t="s">
        <v>124</v>
      </c>
      <c r="C113" s="3">
        <v>0.99933333333333296</v>
      </c>
      <c r="D113" s="3">
        <v>0.96772111039380204</v>
      </c>
    </row>
    <row r="114" spans="1:4" x14ac:dyDescent="0.2">
      <c r="A114" s="2">
        <v>5000</v>
      </c>
      <c r="B114" s="1" t="s">
        <v>123</v>
      </c>
      <c r="C114" s="3">
        <v>0.98311111111111105</v>
      </c>
      <c r="D114" s="3">
        <v>0.99148363962348696</v>
      </c>
    </row>
    <row r="115" spans="1:4" x14ac:dyDescent="0.2">
      <c r="A115" s="2">
        <v>5000</v>
      </c>
      <c r="B115" s="1" t="s">
        <v>122</v>
      </c>
      <c r="C115" s="3">
        <v>0.85750000000000004</v>
      </c>
      <c r="D115" s="3">
        <v>0.90580985915492995</v>
      </c>
    </row>
    <row r="116" spans="1:4" x14ac:dyDescent="0.2">
      <c r="A116" s="2">
        <v>5000</v>
      </c>
      <c r="B116" s="1" t="s">
        <v>121</v>
      </c>
      <c r="C116" s="3">
        <v>0.98756302521008399</v>
      </c>
      <c r="D116" s="3">
        <v>0.94211960878627499</v>
      </c>
    </row>
    <row r="117" spans="1:4" x14ac:dyDescent="0.2">
      <c r="A117" s="2">
        <v>5000</v>
      </c>
      <c r="B117" s="1" t="s">
        <v>120</v>
      </c>
      <c r="C117" s="3">
        <v>0.89037500000000003</v>
      </c>
      <c r="D117" s="3">
        <v>0.9398957577357</v>
      </c>
    </row>
    <row r="118" spans="1:4" x14ac:dyDescent="0.2">
      <c r="A118" s="2">
        <v>5000</v>
      </c>
      <c r="B118" s="1" t="s">
        <v>119</v>
      </c>
      <c r="C118" s="3">
        <v>0.91839285714285701</v>
      </c>
      <c r="D118" s="3">
        <v>0.93543106584212399</v>
      </c>
    </row>
    <row r="119" spans="1:4" x14ac:dyDescent="0.2">
      <c r="A119" s="2">
        <v>5000</v>
      </c>
      <c r="B119" s="1" t="s">
        <v>118</v>
      </c>
      <c r="C119" s="3">
        <v>0.966923076923077</v>
      </c>
      <c r="D119" s="3">
        <v>0.97706956859696803</v>
      </c>
    </row>
    <row r="120" spans="1:4" x14ac:dyDescent="0.2">
      <c r="A120" s="2">
        <v>5000</v>
      </c>
      <c r="B120" s="1" t="s">
        <v>117</v>
      </c>
      <c r="C120" s="3">
        <v>0.95411764705882396</v>
      </c>
      <c r="D120" s="3">
        <v>0.975345760673482</v>
      </c>
    </row>
    <row r="121" spans="1:4" x14ac:dyDescent="0.2">
      <c r="A121" s="2">
        <v>5000</v>
      </c>
      <c r="B121" s="1" t="s">
        <v>116</v>
      </c>
      <c r="C121" s="3">
        <v>0.99966666666666704</v>
      </c>
      <c r="D121" s="3">
        <v>0.99156885435609199</v>
      </c>
    </row>
    <row r="122" spans="1:4" x14ac:dyDescent="0.2">
      <c r="A122" s="2">
        <v>5000</v>
      </c>
      <c r="B122" s="1" t="s">
        <v>115</v>
      </c>
      <c r="C122" s="3">
        <v>1</v>
      </c>
      <c r="D122" s="3">
        <v>1</v>
      </c>
    </row>
    <row r="123" spans="1:4" x14ac:dyDescent="0.2">
      <c r="A123" s="2">
        <v>5000</v>
      </c>
      <c r="B123" s="1" t="s">
        <v>114</v>
      </c>
      <c r="C123" s="3">
        <v>0.94223350253807103</v>
      </c>
      <c r="D123" s="3">
        <v>0.94340677492312797</v>
      </c>
    </row>
    <row r="124" spans="1:4" x14ac:dyDescent="0.2">
      <c r="A124" s="2">
        <v>5000</v>
      </c>
      <c r="B124" s="1" t="s">
        <v>113</v>
      </c>
      <c r="C124" s="3">
        <v>0.97578947368421098</v>
      </c>
      <c r="D124" s="3">
        <v>0.98669505055880802</v>
      </c>
    </row>
    <row r="125" spans="1:4" x14ac:dyDescent="0.2">
      <c r="A125" s="2">
        <v>5000</v>
      </c>
      <c r="B125" s="1" t="s">
        <v>112</v>
      </c>
      <c r="C125" s="3">
        <v>1</v>
      </c>
      <c r="D125" s="3">
        <v>1</v>
      </c>
    </row>
    <row r="126" spans="1:4" x14ac:dyDescent="0.2">
      <c r="A126" s="2">
        <v>5000</v>
      </c>
      <c r="B126" s="1" t="s">
        <v>111</v>
      </c>
      <c r="C126" s="3">
        <v>0.99344827586206896</v>
      </c>
      <c r="D126" s="3">
        <v>0.99379096240082798</v>
      </c>
    </row>
    <row r="127" spans="1:4" x14ac:dyDescent="0.2">
      <c r="A127" s="2">
        <v>5000</v>
      </c>
      <c r="B127" s="1" t="s">
        <v>110</v>
      </c>
      <c r="C127" s="3">
        <v>0.99694736842105303</v>
      </c>
      <c r="D127" s="3">
        <v>0.99836609919359098</v>
      </c>
    </row>
    <row r="128" spans="1:4" x14ac:dyDescent="0.2">
      <c r="A128" s="2">
        <v>5000</v>
      </c>
      <c r="B128" s="1" t="s">
        <v>109</v>
      </c>
      <c r="C128" s="3">
        <v>1</v>
      </c>
      <c r="D128" s="3">
        <v>1</v>
      </c>
    </row>
    <row r="129" spans="1:4" x14ac:dyDescent="0.2">
      <c r="A129" s="2">
        <v>5000</v>
      </c>
      <c r="B129" s="1" t="s">
        <v>108</v>
      </c>
      <c r="C129" s="3">
        <v>0.98891566265060205</v>
      </c>
      <c r="D129" s="3">
        <v>0.99442694451175195</v>
      </c>
    </row>
    <row r="130" spans="1:4" x14ac:dyDescent="0.2">
      <c r="A130" s="2">
        <v>5000</v>
      </c>
      <c r="B130" s="1" t="s">
        <v>107</v>
      </c>
      <c r="C130" s="3">
        <v>0.999285714285714</v>
      </c>
      <c r="D130" s="3">
        <v>0.98904206433368702</v>
      </c>
    </row>
    <row r="131" spans="1:4" x14ac:dyDescent="0.2">
      <c r="A131" s="2">
        <v>5000</v>
      </c>
      <c r="B131" s="1" t="s">
        <v>106</v>
      </c>
      <c r="C131" s="3">
        <v>0.94967741935483896</v>
      </c>
      <c r="D131" s="3">
        <v>0.96162012085578996</v>
      </c>
    </row>
    <row r="132" spans="1:4" x14ac:dyDescent="0.2">
      <c r="A132" s="2">
        <v>5000</v>
      </c>
      <c r="B132" s="1" t="s">
        <v>105</v>
      </c>
      <c r="C132" s="3">
        <v>1</v>
      </c>
      <c r="D132" s="3">
        <v>0.98129408157007103</v>
      </c>
    </row>
    <row r="133" spans="1:4" x14ac:dyDescent="0.2">
      <c r="A133" s="2">
        <v>5000</v>
      </c>
      <c r="B133" s="1" t="s">
        <v>104</v>
      </c>
      <c r="C133" s="3">
        <v>0.99738461538461498</v>
      </c>
      <c r="D133" s="3">
        <v>0.99363935933787995</v>
      </c>
    </row>
    <row r="134" spans="1:4" x14ac:dyDescent="0.2">
      <c r="A134" s="2">
        <v>7500</v>
      </c>
      <c r="B134" s="1" t="s">
        <v>145</v>
      </c>
      <c r="C134" s="3">
        <v>0.99</v>
      </c>
      <c r="D134" s="3">
        <v>0.99488559892328399</v>
      </c>
    </row>
    <row r="135" spans="1:4" x14ac:dyDescent="0.2">
      <c r="A135" s="2">
        <v>7500</v>
      </c>
      <c r="B135" s="1" t="s">
        <v>144</v>
      </c>
      <c r="C135" s="3">
        <v>1</v>
      </c>
      <c r="D135" s="3">
        <v>1</v>
      </c>
    </row>
    <row r="136" spans="1:4" x14ac:dyDescent="0.2">
      <c r="A136" s="2">
        <v>7500</v>
      </c>
      <c r="B136" s="1" t="s">
        <v>143</v>
      </c>
      <c r="C136" s="3">
        <v>1</v>
      </c>
      <c r="D136" s="3">
        <v>1</v>
      </c>
    </row>
    <row r="137" spans="1:4" x14ac:dyDescent="0.2">
      <c r="A137" s="2">
        <v>7500</v>
      </c>
      <c r="B137" s="1" t="s">
        <v>142</v>
      </c>
      <c r="C137" s="3">
        <v>0.995714285714286</v>
      </c>
      <c r="D137" s="3">
        <v>0.99785254115962796</v>
      </c>
    </row>
    <row r="138" spans="1:4" x14ac:dyDescent="0.2">
      <c r="A138" s="2">
        <v>7500</v>
      </c>
      <c r="B138" s="1" t="s">
        <v>141</v>
      </c>
      <c r="C138" s="3">
        <v>1</v>
      </c>
      <c r="D138" s="3">
        <v>0.99987181130624303</v>
      </c>
    </row>
    <row r="139" spans="1:4" x14ac:dyDescent="0.2">
      <c r="A139" s="2">
        <v>7500</v>
      </c>
      <c r="B139" s="1" t="s">
        <v>140</v>
      </c>
      <c r="C139" s="3">
        <v>0.99911111111111095</v>
      </c>
      <c r="D139" s="3">
        <v>0.99955535793686101</v>
      </c>
    </row>
    <row r="140" spans="1:4" x14ac:dyDescent="0.2">
      <c r="A140" s="2">
        <v>7500</v>
      </c>
      <c r="B140" s="1" t="s">
        <v>139</v>
      </c>
      <c r="C140" s="3">
        <v>0.9</v>
      </c>
      <c r="D140" s="3">
        <v>0.94367522516467295</v>
      </c>
    </row>
    <row r="141" spans="1:4" x14ac:dyDescent="0.2">
      <c r="A141" s="2">
        <v>7500</v>
      </c>
      <c r="B141" s="1" t="s">
        <v>78</v>
      </c>
      <c r="C141" s="3">
        <v>1</v>
      </c>
      <c r="D141" s="3">
        <v>0.92165898617511499</v>
      </c>
    </row>
    <row r="142" spans="1:4" x14ac:dyDescent="0.2">
      <c r="A142" s="2">
        <v>7500</v>
      </c>
      <c r="B142" s="1" t="s">
        <v>138</v>
      </c>
      <c r="C142" s="3">
        <v>1</v>
      </c>
      <c r="D142" s="3">
        <v>1</v>
      </c>
    </row>
    <row r="143" spans="1:4" x14ac:dyDescent="0.2">
      <c r="A143" s="2">
        <v>7500</v>
      </c>
      <c r="B143" s="1" t="s">
        <v>137</v>
      </c>
      <c r="C143" s="3">
        <v>0.99446043165467601</v>
      </c>
      <c r="D143" s="3">
        <v>0.9972045376666</v>
      </c>
    </row>
    <row r="144" spans="1:4" x14ac:dyDescent="0.2">
      <c r="A144" s="2">
        <v>7500</v>
      </c>
      <c r="B144" s="1" t="s">
        <v>136</v>
      </c>
      <c r="C144" s="3">
        <v>0.99948717948717902</v>
      </c>
      <c r="D144" s="3">
        <v>0.99974352398050803</v>
      </c>
    </row>
    <row r="145" spans="1:4" x14ac:dyDescent="0.2">
      <c r="A145" s="2">
        <v>7500</v>
      </c>
      <c r="B145" s="1" t="s">
        <v>135</v>
      </c>
      <c r="C145" s="3">
        <v>1</v>
      </c>
      <c r="D145" s="3">
        <v>1</v>
      </c>
    </row>
    <row r="146" spans="1:4" x14ac:dyDescent="0.2">
      <c r="A146" s="2">
        <v>7500</v>
      </c>
      <c r="B146" s="1" t="s">
        <v>134</v>
      </c>
      <c r="C146" s="3">
        <v>0.986045751633987</v>
      </c>
      <c r="D146" s="3">
        <v>0.98499959193666897</v>
      </c>
    </row>
    <row r="147" spans="1:4" x14ac:dyDescent="0.2">
      <c r="A147" s="2">
        <v>7500</v>
      </c>
      <c r="B147" s="1" t="s">
        <v>133</v>
      </c>
      <c r="C147" s="3">
        <v>1</v>
      </c>
      <c r="D147" s="3">
        <v>0.99850224663005505</v>
      </c>
    </row>
    <row r="148" spans="1:4" x14ac:dyDescent="0.2">
      <c r="A148" s="2">
        <v>7500</v>
      </c>
      <c r="B148" s="1" t="s">
        <v>132</v>
      </c>
      <c r="C148" s="3">
        <v>0.92292682926829295</v>
      </c>
      <c r="D148" s="3">
        <v>0.95967537408064896</v>
      </c>
    </row>
    <row r="149" spans="1:4" x14ac:dyDescent="0.2">
      <c r="A149" s="2">
        <v>7500</v>
      </c>
      <c r="B149" s="1" t="s">
        <v>131</v>
      </c>
      <c r="C149" s="3">
        <v>0.97443548387096801</v>
      </c>
      <c r="D149" s="3">
        <v>0.94020153289499298</v>
      </c>
    </row>
    <row r="150" spans="1:4" x14ac:dyDescent="0.2">
      <c r="A150" s="2">
        <v>7500</v>
      </c>
      <c r="B150" s="1" t="s">
        <v>45</v>
      </c>
      <c r="C150" s="3">
        <v>1</v>
      </c>
      <c r="D150" s="3">
        <v>1</v>
      </c>
    </row>
    <row r="151" spans="1:4" x14ac:dyDescent="0.2">
      <c r="A151" s="2">
        <v>7500</v>
      </c>
      <c r="B151" s="1" t="s">
        <v>130</v>
      </c>
      <c r="C151" s="3">
        <v>0.97911999999999999</v>
      </c>
      <c r="D151" s="3">
        <v>0.96007216818324403</v>
      </c>
    </row>
    <row r="152" spans="1:4" x14ac:dyDescent="0.2">
      <c r="A152" s="2">
        <v>7500</v>
      </c>
      <c r="B152" s="1" t="s">
        <v>129</v>
      </c>
      <c r="C152" s="3">
        <v>1</v>
      </c>
      <c r="D152" s="3">
        <v>1</v>
      </c>
    </row>
    <row r="153" spans="1:4" x14ac:dyDescent="0.2">
      <c r="A153" s="2">
        <v>7500</v>
      </c>
      <c r="B153" s="1" t="s">
        <v>128</v>
      </c>
      <c r="C153" s="3">
        <v>0.88376623376623398</v>
      </c>
      <c r="D153" s="3">
        <v>0.93829713891761501</v>
      </c>
    </row>
    <row r="154" spans="1:4" x14ac:dyDescent="0.2">
      <c r="A154" s="2">
        <v>7500</v>
      </c>
      <c r="B154" s="1" t="s">
        <v>127</v>
      </c>
      <c r="C154" s="3">
        <v>0.99978260869565205</v>
      </c>
      <c r="D154" s="3">
        <v>0.96946913536872403</v>
      </c>
    </row>
    <row r="155" spans="1:4" x14ac:dyDescent="0.2">
      <c r="A155" s="2">
        <v>7500</v>
      </c>
      <c r="B155" s="1" t="s">
        <v>126</v>
      </c>
      <c r="C155" s="3">
        <v>0.995882352941176</v>
      </c>
      <c r="D155" s="3">
        <v>0.99793692897141195</v>
      </c>
    </row>
    <row r="156" spans="1:4" x14ac:dyDescent="0.2">
      <c r="A156" s="2">
        <v>7500</v>
      </c>
      <c r="B156" s="1" t="s">
        <v>125</v>
      </c>
      <c r="C156" s="3">
        <v>1</v>
      </c>
      <c r="D156" s="3">
        <v>1</v>
      </c>
    </row>
    <row r="157" spans="1:4" x14ac:dyDescent="0.2">
      <c r="A157" s="2">
        <v>7500</v>
      </c>
      <c r="B157" s="1" t="s">
        <v>124</v>
      </c>
      <c r="C157" s="3">
        <v>1</v>
      </c>
      <c r="D157" s="3">
        <v>0.96867936712948</v>
      </c>
    </row>
    <row r="158" spans="1:4" x14ac:dyDescent="0.2">
      <c r="A158" s="2">
        <v>7500</v>
      </c>
      <c r="B158" s="1" t="s">
        <v>123</v>
      </c>
      <c r="C158" s="3">
        <v>0.98566666666666702</v>
      </c>
      <c r="D158" s="3">
        <v>0.99278160147725403</v>
      </c>
    </row>
    <row r="159" spans="1:4" x14ac:dyDescent="0.2">
      <c r="A159" s="2">
        <v>7500</v>
      </c>
      <c r="B159" s="1" t="s">
        <v>122</v>
      </c>
      <c r="C159" s="3">
        <v>0.86250000000000004</v>
      </c>
      <c r="D159" s="3">
        <v>0.90789473684210498</v>
      </c>
    </row>
    <row r="160" spans="1:4" x14ac:dyDescent="0.2">
      <c r="A160" s="2">
        <v>7500</v>
      </c>
      <c r="B160" s="1" t="s">
        <v>121</v>
      </c>
      <c r="C160" s="3">
        <v>0.99210084033613399</v>
      </c>
      <c r="D160" s="3">
        <v>0.94755006220153304</v>
      </c>
    </row>
    <row r="161" spans="1:4" x14ac:dyDescent="0.2">
      <c r="A161" s="2">
        <v>7500</v>
      </c>
      <c r="B161" s="1" t="s">
        <v>120</v>
      </c>
      <c r="C161" s="3">
        <v>0.90137500000000004</v>
      </c>
      <c r="D161" s="3">
        <v>0.947755799434843</v>
      </c>
    </row>
    <row r="162" spans="1:4" x14ac:dyDescent="0.2">
      <c r="A162" s="2">
        <v>7500</v>
      </c>
      <c r="B162" s="1" t="s">
        <v>119</v>
      </c>
      <c r="C162" s="3">
        <v>0.92785714285714305</v>
      </c>
      <c r="D162" s="3">
        <v>0.94498499590797502</v>
      </c>
    </row>
    <row r="163" spans="1:4" x14ac:dyDescent="0.2">
      <c r="A163" s="2">
        <v>7500</v>
      </c>
      <c r="B163" s="1" t="s">
        <v>118</v>
      </c>
      <c r="C163" s="3">
        <v>0.95769230769230795</v>
      </c>
      <c r="D163" s="3">
        <v>0.97227645450995703</v>
      </c>
    </row>
    <row r="164" spans="1:4" x14ac:dyDescent="0.2">
      <c r="A164" s="2">
        <v>7500</v>
      </c>
      <c r="B164" s="1" t="s">
        <v>117</v>
      </c>
      <c r="C164" s="3">
        <v>0.96294117647058797</v>
      </c>
      <c r="D164" s="3">
        <v>0.98112076715612795</v>
      </c>
    </row>
    <row r="165" spans="1:4" x14ac:dyDescent="0.2">
      <c r="A165" s="2">
        <v>7500</v>
      </c>
      <c r="B165" s="1" t="s">
        <v>116</v>
      </c>
      <c r="C165" s="3">
        <v>1</v>
      </c>
      <c r="D165" s="3">
        <v>0.99469496021220205</v>
      </c>
    </row>
    <row r="166" spans="1:4" x14ac:dyDescent="0.2">
      <c r="A166" s="2">
        <v>7500</v>
      </c>
      <c r="B166" s="1" t="s">
        <v>115</v>
      </c>
      <c r="C166" s="3">
        <v>1</v>
      </c>
      <c r="D166" s="3">
        <v>1</v>
      </c>
    </row>
    <row r="167" spans="1:4" x14ac:dyDescent="0.2">
      <c r="A167" s="2">
        <v>7500</v>
      </c>
      <c r="B167" s="1" t="s">
        <v>114</v>
      </c>
      <c r="C167" s="3">
        <v>0.95060913705583805</v>
      </c>
      <c r="D167" s="3">
        <v>0.95003043831168799</v>
      </c>
    </row>
    <row r="168" spans="1:4" x14ac:dyDescent="0.2">
      <c r="A168" s="2">
        <v>7500</v>
      </c>
      <c r="B168" s="1" t="s">
        <v>113</v>
      </c>
      <c r="C168" s="3">
        <v>0.97526315789473705</v>
      </c>
      <c r="D168" s="3">
        <v>0.987213638785296</v>
      </c>
    </row>
    <row r="169" spans="1:4" x14ac:dyDescent="0.2">
      <c r="A169" s="2">
        <v>7500</v>
      </c>
      <c r="B169" s="1" t="s">
        <v>112</v>
      </c>
      <c r="C169" s="3">
        <v>1</v>
      </c>
      <c r="D169" s="3">
        <v>1</v>
      </c>
    </row>
    <row r="170" spans="1:4" x14ac:dyDescent="0.2">
      <c r="A170" s="2">
        <v>7500</v>
      </c>
      <c r="B170" s="1" t="s">
        <v>111</v>
      </c>
      <c r="C170" s="3">
        <v>0.99758620689655197</v>
      </c>
      <c r="D170" s="3">
        <v>0.99741423892432302</v>
      </c>
    </row>
    <row r="171" spans="1:4" x14ac:dyDescent="0.2">
      <c r="A171" s="2">
        <v>7500</v>
      </c>
      <c r="B171" s="1" t="s">
        <v>110</v>
      </c>
      <c r="C171" s="3">
        <v>0.998</v>
      </c>
      <c r="D171" s="3">
        <v>0.99884112937210301</v>
      </c>
    </row>
    <row r="172" spans="1:4" x14ac:dyDescent="0.2">
      <c r="A172" s="2">
        <v>7500</v>
      </c>
      <c r="B172" s="1" t="s">
        <v>109</v>
      </c>
      <c r="C172" s="3">
        <v>1</v>
      </c>
      <c r="D172" s="3">
        <v>1</v>
      </c>
    </row>
    <row r="173" spans="1:4" x14ac:dyDescent="0.2">
      <c r="A173" s="2">
        <v>7500</v>
      </c>
      <c r="B173" s="1" t="s">
        <v>108</v>
      </c>
      <c r="C173" s="3">
        <v>0.99048192771084298</v>
      </c>
      <c r="D173" s="3">
        <v>0.99521820713031905</v>
      </c>
    </row>
    <row r="174" spans="1:4" x14ac:dyDescent="0.2">
      <c r="A174" s="2">
        <v>7500</v>
      </c>
      <c r="B174" s="1" t="s">
        <v>107</v>
      </c>
      <c r="C174" s="3">
        <v>0.998571428571429</v>
      </c>
      <c r="D174" s="3">
        <v>0.98903431199151004</v>
      </c>
    </row>
    <row r="175" spans="1:4" x14ac:dyDescent="0.2">
      <c r="A175" s="2">
        <v>7500</v>
      </c>
      <c r="B175" s="1" t="s">
        <v>106</v>
      </c>
      <c r="C175" s="3">
        <v>0.95129032258064505</v>
      </c>
      <c r="D175" s="3">
        <v>0.96435578809679501</v>
      </c>
    </row>
    <row r="176" spans="1:4" x14ac:dyDescent="0.2">
      <c r="A176" s="2">
        <v>7500</v>
      </c>
      <c r="B176" s="1" t="s">
        <v>105</v>
      </c>
      <c r="C176" s="3">
        <v>1</v>
      </c>
      <c r="D176" s="3">
        <v>0.984615384615385</v>
      </c>
    </row>
    <row r="177" spans="1:4" x14ac:dyDescent="0.2">
      <c r="A177" s="2">
        <v>7500</v>
      </c>
      <c r="B177" s="1" t="s">
        <v>104</v>
      </c>
      <c r="C177" s="3">
        <v>0.99892307692307702</v>
      </c>
      <c r="D177" s="3">
        <v>0.99540088916142899</v>
      </c>
    </row>
    <row r="178" spans="1:4" x14ac:dyDescent="0.2">
      <c r="A178" s="2">
        <v>10000</v>
      </c>
      <c r="B178" s="1" t="s">
        <v>145</v>
      </c>
      <c r="C178" s="3">
        <v>0.99</v>
      </c>
      <c r="D178" s="3">
        <v>0.99493023464489205</v>
      </c>
    </row>
    <row r="179" spans="1:4" x14ac:dyDescent="0.2">
      <c r="A179" s="2">
        <v>10000</v>
      </c>
      <c r="B179" s="1" t="s">
        <v>144</v>
      </c>
      <c r="C179" s="3">
        <v>1</v>
      </c>
      <c r="D179" s="3">
        <v>1</v>
      </c>
    </row>
    <row r="180" spans="1:4" x14ac:dyDescent="0.2">
      <c r="A180" s="2">
        <v>10000</v>
      </c>
      <c r="B180" s="1" t="s">
        <v>143</v>
      </c>
      <c r="C180" s="3">
        <v>1</v>
      </c>
      <c r="D180" s="3">
        <v>1</v>
      </c>
    </row>
    <row r="181" spans="1:4" x14ac:dyDescent="0.2">
      <c r="A181" s="2">
        <v>10000</v>
      </c>
      <c r="B181" s="1" t="s">
        <v>142</v>
      </c>
      <c r="C181" s="3">
        <v>0.997142857142857</v>
      </c>
      <c r="D181" s="3">
        <v>0.99856938483547897</v>
      </c>
    </row>
    <row r="182" spans="1:4" x14ac:dyDescent="0.2">
      <c r="A182" s="2">
        <v>10000</v>
      </c>
      <c r="B182" s="1" t="s">
        <v>141</v>
      </c>
      <c r="C182" s="3">
        <v>1</v>
      </c>
      <c r="D182" s="3">
        <v>1</v>
      </c>
    </row>
    <row r="183" spans="1:4" x14ac:dyDescent="0.2">
      <c r="A183" s="2">
        <v>10000</v>
      </c>
      <c r="B183" s="1" t="s">
        <v>140</v>
      </c>
      <c r="C183" s="3">
        <v>1</v>
      </c>
      <c r="D183" s="3">
        <v>1</v>
      </c>
    </row>
    <row r="184" spans="1:4" x14ac:dyDescent="0.2">
      <c r="A184" s="2">
        <v>10000</v>
      </c>
      <c r="B184" s="1" t="s">
        <v>139</v>
      </c>
      <c r="C184" s="3">
        <v>0.90461538461538504</v>
      </c>
      <c r="D184" s="3">
        <v>0.94597130982705502</v>
      </c>
    </row>
    <row r="185" spans="1:4" x14ac:dyDescent="0.2">
      <c r="A185" s="2">
        <v>10000</v>
      </c>
      <c r="B185" s="1" t="s">
        <v>78</v>
      </c>
      <c r="C185" s="3">
        <v>1</v>
      </c>
      <c r="D185" s="3">
        <v>0.916905444126074</v>
      </c>
    </row>
    <row r="186" spans="1:4" x14ac:dyDescent="0.2">
      <c r="A186" s="2">
        <v>10000</v>
      </c>
      <c r="B186" s="1" t="s">
        <v>138</v>
      </c>
      <c r="C186" s="3">
        <v>1</v>
      </c>
      <c r="D186" s="3">
        <v>1</v>
      </c>
    </row>
    <row r="187" spans="1:4" x14ac:dyDescent="0.2">
      <c r="A187" s="2">
        <v>10000</v>
      </c>
      <c r="B187" s="1" t="s">
        <v>137</v>
      </c>
      <c r="C187" s="3">
        <v>0.99496402877697798</v>
      </c>
      <c r="D187" s="3">
        <v>0.99743968843532504</v>
      </c>
    </row>
    <row r="188" spans="1:4" x14ac:dyDescent="0.2">
      <c r="A188" s="2">
        <v>10000</v>
      </c>
      <c r="B188" s="1" t="s">
        <v>136</v>
      </c>
      <c r="C188" s="3">
        <v>0.99974358974359001</v>
      </c>
      <c r="D188" s="3">
        <v>0.99987177843313202</v>
      </c>
    </row>
    <row r="189" spans="1:4" x14ac:dyDescent="0.2">
      <c r="A189" s="2">
        <v>10000</v>
      </c>
      <c r="B189" s="1" t="s">
        <v>135</v>
      </c>
      <c r="C189" s="3">
        <v>1</v>
      </c>
      <c r="D189" s="3">
        <v>1</v>
      </c>
    </row>
    <row r="190" spans="1:4" x14ac:dyDescent="0.2">
      <c r="A190" s="2">
        <v>10000</v>
      </c>
      <c r="B190" s="1" t="s">
        <v>134</v>
      </c>
      <c r="C190" s="3">
        <v>0.98735294117647099</v>
      </c>
      <c r="D190" s="3">
        <v>0.98588699809107405</v>
      </c>
    </row>
    <row r="191" spans="1:4" x14ac:dyDescent="0.2">
      <c r="A191" s="2">
        <v>10000</v>
      </c>
      <c r="B191" s="1" t="s">
        <v>133</v>
      </c>
      <c r="C191" s="3">
        <v>1</v>
      </c>
      <c r="D191" s="3">
        <v>0.99950024987506303</v>
      </c>
    </row>
    <row r="192" spans="1:4" x14ac:dyDescent="0.2">
      <c r="A192" s="2">
        <v>10000</v>
      </c>
      <c r="B192" s="1" t="s">
        <v>132</v>
      </c>
      <c r="C192" s="3">
        <v>0.92439024390243896</v>
      </c>
      <c r="D192" s="3">
        <v>0.96058801165885199</v>
      </c>
    </row>
    <row r="193" spans="1:4" x14ac:dyDescent="0.2">
      <c r="A193" s="2">
        <v>10000</v>
      </c>
      <c r="B193" s="1" t="s">
        <v>131</v>
      </c>
      <c r="C193" s="3">
        <v>0.97419354838709704</v>
      </c>
      <c r="D193" s="3">
        <v>0.94187361116525703</v>
      </c>
    </row>
    <row r="194" spans="1:4" x14ac:dyDescent="0.2">
      <c r="A194" s="2">
        <v>10000</v>
      </c>
      <c r="B194" s="1" t="s">
        <v>45</v>
      </c>
      <c r="C194" s="3">
        <v>1</v>
      </c>
      <c r="D194" s="3">
        <v>1</v>
      </c>
    </row>
    <row r="195" spans="1:4" x14ac:dyDescent="0.2">
      <c r="A195" s="2">
        <v>10000</v>
      </c>
      <c r="B195" s="1" t="s">
        <v>130</v>
      </c>
      <c r="C195" s="3">
        <v>0.97984000000000004</v>
      </c>
      <c r="D195" s="3">
        <v>0.96791528370475799</v>
      </c>
    </row>
    <row r="196" spans="1:4" x14ac:dyDescent="0.2">
      <c r="A196" s="2">
        <v>10000</v>
      </c>
      <c r="B196" s="1" t="s">
        <v>129</v>
      </c>
      <c r="C196" s="3">
        <v>1</v>
      </c>
      <c r="D196" s="3">
        <v>1</v>
      </c>
    </row>
    <row r="197" spans="1:4" x14ac:dyDescent="0.2">
      <c r="A197" s="2">
        <v>10000</v>
      </c>
      <c r="B197" s="1" t="s">
        <v>128</v>
      </c>
      <c r="C197" s="3">
        <v>0.88493506493506502</v>
      </c>
      <c r="D197" s="3">
        <v>0.93895549124982802</v>
      </c>
    </row>
    <row r="198" spans="1:4" x14ac:dyDescent="0.2">
      <c r="A198" s="2">
        <v>10000</v>
      </c>
      <c r="B198" s="1" t="s">
        <v>127</v>
      </c>
      <c r="C198" s="3">
        <v>0.99978260869565205</v>
      </c>
      <c r="D198" s="3">
        <v>0.96936696409751999</v>
      </c>
    </row>
    <row r="199" spans="1:4" x14ac:dyDescent="0.2">
      <c r="A199" s="2">
        <v>10000</v>
      </c>
      <c r="B199" s="1" t="s">
        <v>126</v>
      </c>
      <c r="C199" s="3">
        <v>0.995882352941176</v>
      </c>
      <c r="D199" s="3">
        <v>0.99793692897141195</v>
      </c>
    </row>
    <row r="200" spans="1:4" x14ac:dyDescent="0.2">
      <c r="A200" s="2">
        <v>10000</v>
      </c>
      <c r="B200" s="1" t="s">
        <v>125</v>
      </c>
      <c r="C200" s="3">
        <v>1</v>
      </c>
      <c r="D200" s="3">
        <v>1</v>
      </c>
    </row>
    <row r="201" spans="1:4" x14ac:dyDescent="0.2">
      <c r="A201" s="2">
        <v>10000</v>
      </c>
      <c r="B201" s="1" t="s">
        <v>124</v>
      </c>
      <c r="C201" s="3">
        <v>1</v>
      </c>
      <c r="D201" s="3">
        <v>0.96961861667743998</v>
      </c>
    </row>
    <row r="202" spans="1:4" x14ac:dyDescent="0.2">
      <c r="A202" s="2">
        <v>10000</v>
      </c>
      <c r="B202" s="1" t="s">
        <v>123</v>
      </c>
      <c r="C202" s="3">
        <v>0.98444444444444401</v>
      </c>
      <c r="D202" s="3">
        <v>0.99216125419932799</v>
      </c>
    </row>
    <row r="203" spans="1:4" x14ac:dyDescent="0.2">
      <c r="A203" s="2">
        <v>10000</v>
      </c>
      <c r="B203" s="1" t="s">
        <v>122</v>
      </c>
      <c r="C203" s="3">
        <v>0.86499999999999999</v>
      </c>
      <c r="D203" s="3">
        <v>0.91172595520421595</v>
      </c>
    </row>
    <row r="204" spans="1:4" x14ac:dyDescent="0.2">
      <c r="A204" s="2">
        <v>10000</v>
      </c>
      <c r="B204" s="1" t="s">
        <v>121</v>
      </c>
      <c r="C204" s="3">
        <v>0.99386554621848699</v>
      </c>
      <c r="D204" s="3">
        <v>0.94950224791265303</v>
      </c>
    </row>
    <row r="205" spans="1:4" x14ac:dyDescent="0.2">
      <c r="A205" s="2">
        <v>10000</v>
      </c>
      <c r="B205" s="1" t="s">
        <v>120</v>
      </c>
      <c r="C205" s="3">
        <v>0.90712499999999996</v>
      </c>
      <c r="D205" s="3">
        <v>0.95105170041281695</v>
      </c>
    </row>
    <row r="206" spans="1:4" x14ac:dyDescent="0.2">
      <c r="A206" s="2">
        <v>10000</v>
      </c>
      <c r="B206" s="1" t="s">
        <v>119</v>
      </c>
      <c r="C206" s="3">
        <v>0.93071428571428605</v>
      </c>
      <c r="D206" s="3">
        <v>0.94746409743683002</v>
      </c>
    </row>
    <row r="207" spans="1:4" x14ac:dyDescent="0.2">
      <c r="A207" s="2">
        <v>10000</v>
      </c>
      <c r="B207" s="1" t="s">
        <v>118</v>
      </c>
      <c r="C207" s="3">
        <v>0.97153846153846202</v>
      </c>
      <c r="D207" s="3">
        <v>0.97982932505818499</v>
      </c>
    </row>
    <row r="208" spans="1:4" x14ac:dyDescent="0.2">
      <c r="A208" s="2">
        <v>10000</v>
      </c>
      <c r="B208" s="1" t="s">
        <v>117</v>
      </c>
      <c r="C208" s="3">
        <v>0.96529411764705897</v>
      </c>
      <c r="D208" s="3">
        <v>0.982193625617238</v>
      </c>
    </row>
    <row r="209" spans="1:4" x14ac:dyDescent="0.2">
      <c r="A209" s="2">
        <v>10000</v>
      </c>
      <c r="B209" s="1" t="s">
        <v>116</v>
      </c>
      <c r="C209" s="3">
        <v>1</v>
      </c>
      <c r="D209" s="3">
        <v>0.99585062240663902</v>
      </c>
    </row>
    <row r="210" spans="1:4" x14ac:dyDescent="0.2">
      <c r="A210" s="2">
        <v>10000</v>
      </c>
      <c r="B210" s="1" t="s">
        <v>115</v>
      </c>
      <c r="C210" s="3">
        <v>1</v>
      </c>
      <c r="D210" s="3">
        <v>1</v>
      </c>
    </row>
    <row r="211" spans="1:4" x14ac:dyDescent="0.2">
      <c r="A211" s="2">
        <v>10000</v>
      </c>
      <c r="B211" s="1" t="s">
        <v>114</v>
      </c>
      <c r="C211" s="3">
        <v>0.95543147208121804</v>
      </c>
      <c r="D211" s="3">
        <v>0.95339884510181305</v>
      </c>
    </row>
    <row r="212" spans="1:4" x14ac:dyDescent="0.2">
      <c r="A212" s="2">
        <v>10000</v>
      </c>
      <c r="B212" s="1" t="s">
        <v>113</v>
      </c>
      <c r="C212" s="3">
        <v>0.97894736842105301</v>
      </c>
      <c r="D212" s="3">
        <v>0.98936170212765995</v>
      </c>
    </row>
    <row r="213" spans="1:4" x14ac:dyDescent="0.2">
      <c r="A213" s="2">
        <v>10000</v>
      </c>
      <c r="B213" s="1" t="s">
        <v>112</v>
      </c>
      <c r="C213" s="3">
        <v>1</v>
      </c>
      <c r="D213" s="3">
        <v>1</v>
      </c>
    </row>
    <row r="214" spans="1:4" x14ac:dyDescent="0.2">
      <c r="A214" s="2">
        <v>10000</v>
      </c>
      <c r="B214" s="1" t="s">
        <v>111</v>
      </c>
      <c r="C214" s="3">
        <v>0.99965517241379298</v>
      </c>
      <c r="D214" s="3">
        <v>0.99948284778486496</v>
      </c>
    </row>
    <row r="215" spans="1:4" x14ac:dyDescent="0.2">
      <c r="A215" s="2">
        <v>10000</v>
      </c>
      <c r="B215" s="1" t="s">
        <v>110</v>
      </c>
      <c r="C215" s="3">
        <v>0.99789473684210495</v>
      </c>
      <c r="D215" s="3">
        <v>0.99889363047257795</v>
      </c>
    </row>
    <row r="216" spans="1:4" x14ac:dyDescent="0.2">
      <c r="A216" s="2">
        <v>10000</v>
      </c>
      <c r="B216" s="1" t="s">
        <v>109</v>
      </c>
      <c r="C216" s="3">
        <v>1</v>
      </c>
      <c r="D216" s="3">
        <v>1</v>
      </c>
    </row>
    <row r="217" spans="1:4" x14ac:dyDescent="0.2">
      <c r="A217" s="2">
        <v>10000</v>
      </c>
      <c r="B217" s="1" t="s">
        <v>108</v>
      </c>
      <c r="C217" s="3">
        <v>0.99132530120481899</v>
      </c>
      <c r="D217" s="3">
        <v>0.99564375605033895</v>
      </c>
    </row>
    <row r="218" spans="1:4" x14ac:dyDescent="0.2">
      <c r="A218" s="2">
        <v>10000</v>
      </c>
      <c r="B218" s="1" t="s">
        <v>107</v>
      </c>
      <c r="C218" s="3">
        <v>0.999285714285714</v>
      </c>
      <c r="D218" s="3">
        <v>0.99149539333805803</v>
      </c>
    </row>
    <row r="219" spans="1:4" x14ac:dyDescent="0.2">
      <c r="A219" s="2">
        <v>10000</v>
      </c>
      <c r="B219" s="1" t="s">
        <v>106</v>
      </c>
      <c r="C219" s="3">
        <v>0.956129032258065</v>
      </c>
      <c r="D219" s="3">
        <v>0.96657427034077903</v>
      </c>
    </row>
    <row r="220" spans="1:4" x14ac:dyDescent="0.2">
      <c r="A220" s="2">
        <v>10000</v>
      </c>
      <c r="B220" s="1" t="s">
        <v>105</v>
      </c>
      <c r="C220" s="3">
        <v>1</v>
      </c>
      <c r="D220" s="3">
        <v>0.98009188361408905</v>
      </c>
    </row>
    <row r="221" spans="1:4" x14ac:dyDescent="0.2">
      <c r="A221" s="2">
        <v>10000</v>
      </c>
      <c r="B221" s="1" t="s">
        <v>104</v>
      </c>
      <c r="C221" s="3">
        <v>0.99876923076923096</v>
      </c>
      <c r="D221" s="3">
        <v>0.99578188511388899</v>
      </c>
    </row>
    <row r="222" spans="1:4" x14ac:dyDescent="0.2">
      <c r="A222" s="2">
        <v>15000</v>
      </c>
      <c r="B222" s="1" t="s">
        <v>145</v>
      </c>
      <c r="C222" s="3">
        <v>0.98857142857142899</v>
      </c>
      <c r="D222" s="3">
        <v>0.99420823418488702</v>
      </c>
    </row>
    <row r="223" spans="1:4" x14ac:dyDescent="0.2">
      <c r="A223" s="2">
        <v>15000</v>
      </c>
      <c r="B223" s="1" t="s">
        <v>144</v>
      </c>
      <c r="C223" s="3">
        <v>1</v>
      </c>
      <c r="D223" s="3">
        <v>1</v>
      </c>
    </row>
    <row r="224" spans="1:4" x14ac:dyDescent="0.2">
      <c r="A224" s="2">
        <v>15000</v>
      </c>
      <c r="B224" s="1" t="s">
        <v>143</v>
      </c>
      <c r="C224" s="3">
        <v>1</v>
      </c>
      <c r="D224" s="3">
        <v>1</v>
      </c>
    </row>
    <row r="225" spans="1:4" x14ac:dyDescent="0.2">
      <c r="A225" s="2">
        <v>15000</v>
      </c>
      <c r="B225" s="1" t="s">
        <v>142</v>
      </c>
      <c r="C225" s="3">
        <v>0.998571428571429</v>
      </c>
      <c r="D225" s="3">
        <v>0.99928520371694096</v>
      </c>
    </row>
    <row r="226" spans="1:4" x14ac:dyDescent="0.2">
      <c r="A226" s="2">
        <v>15000</v>
      </c>
      <c r="B226" s="1" t="s">
        <v>141</v>
      </c>
      <c r="C226" s="3">
        <v>1</v>
      </c>
      <c r="D226" s="3">
        <v>1</v>
      </c>
    </row>
    <row r="227" spans="1:4" x14ac:dyDescent="0.2">
      <c r="A227" s="2">
        <v>15000</v>
      </c>
      <c r="B227" s="1" t="s">
        <v>140</v>
      </c>
      <c r="C227" s="3">
        <v>1</v>
      </c>
      <c r="D227" s="3">
        <v>1</v>
      </c>
    </row>
    <row r="228" spans="1:4" x14ac:dyDescent="0.2">
      <c r="A228" s="2">
        <v>15000</v>
      </c>
      <c r="B228" s="1" t="s">
        <v>139</v>
      </c>
      <c r="C228" s="3">
        <v>0.90333333333333299</v>
      </c>
      <c r="D228" s="3">
        <v>0.94621634324850601</v>
      </c>
    </row>
    <row r="229" spans="1:4" x14ac:dyDescent="0.2">
      <c r="A229" s="2">
        <v>15000</v>
      </c>
      <c r="B229" s="1" t="s">
        <v>78</v>
      </c>
      <c r="C229" s="3">
        <v>1</v>
      </c>
      <c r="D229" s="3">
        <v>0.92165898617511499</v>
      </c>
    </row>
    <row r="230" spans="1:4" x14ac:dyDescent="0.2">
      <c r="A230" s="2">
        <v>15000</v>
      </c>
      <c r="B230" s="1" t="s">
        <v>138</v>
      </c>
      <c r="C230" s="3">
        <v>1</v>
      </c>
      <c r="D230" s="3">
        <v>1</v>
      </c>
    </row>
    <row r="231" spans="1:4" x14ac:dyDescent="0.2">
      <c r="A231" s="2">
        <v>15000</v>
      </c>
      <c r="B231" s="1" t="s">
        <v>137</v>
      </c>
      <c r="C231" s="3">
        <v>0.99510791366906504</v>
      </c>
      <c r="D231" s="3">
        <v>0.99754795903649196</v>
      </c>
    </row>
    <row r="232" spans="1:4" x14ac:dyDescent="0.2">
      <c r="A232" s="2">
        <v>15000</v>
      </c>
      <c r="B232" s="1" t="s">
        <v>136</v>
      </c>
      <c r="C232" s="3">
        <v>0.99897435897435904</v>
      </c>
      <c r="D232" s="3">
        <v>0.99948691636736797</v>
      </c>
    </row>
    <row r="233" spans="1:4" x14ac:dyDescent="0.2">
      <c r="A233" s="2">
        <v>15000</v>
      </c>
      <c r="B233" s="1" t="s">
        <v>135</v>
      </c>
      <c r="C233" s="3">
        <v>1</v>
      </c>
      <c r="D233" s="3">
        <v>1</v>
      </c>
    </row>
    <row r="234" spans="1:4" x14ac:dyDescent="0.2">
      <c r="A234" s="2">
        <v>15000</v>
      </c>
      <c r="B234" s="1" t="s">
        <v>134</v>
      </c>
      <c r="C234" s="3">
        <v>0.988398692810458</v>
      </c>
      <c r="D234" s="3">
        <v>0.98654489113593702</v>
      </c>
    </row>
    <row r="235" spans="1:4" x14ac:dyDescent="0.2">
      <c r="A235" s="2">
        <v>15000</v>
      </c>
      <c r="B235" s="1" t="s">
        <v>133</v>
      </c>
      <c r="C235" s="3">
        <v>0.999</v>
      </c>
      <c r="D235" s="3">
        <v>0.99949974987493695</v>
      </c>
    </row>
    <row r="236" spans="1:4" x14ac:dyDescent="0.2">
      <c r="A236" s="2">
        <v>15000</v>
      </c>
      <c r="B236" s="1" t="s">
        <v>132</v>
      </c>
      <c r="C236" s="3">
        <v>0.92682926829268297</v>
      </c>
      <c r="D236" s="3">
        <v>0.962025316455696</v>
      </c>
    </row>
    <row r="237" spans="1:4" x14ac:dyDescent="0.2">
      <c r="A237" s="2">
        <v>15000</v>
      </c>
      <c r="B237" s="1" t="s">
        <v>131</v>
      </c>
      <c r="C237" s="3">
        <v>0.97604838709677399</v>
      </c>
      <c r="D237" s="3">
        <v>0.94194100708226303</v>
      </c>
    </row>
    <row r="238" spans="1:4" x14ac:dyDescent="0.2">
      <c r="A238" s="2">
        <v>15000</v>
      </c>
      <c r="B238" s="1" t="s">
        <v>45</v>
      </c>
      <c r="C238" s="3">
        <v>1</v>
      </c>
      <c r="D238" s="3">
        <v>1</v>
      </c>
    </row>
    <row r="239" spans="1:4" x14ac:dyDescent="0.2">
      <c r="A239" s="2">
        <v>15000</v>
      </c>
      <c r="B239" s="1" t="s">
        <v>130</v>
      </c>
      <c r="C239" s="3">
        <v>0.98416000000000003</v>
      </c>
      <c r="D239" s="3">
        <v>0.97391442029845998</v>
      </c>
    </row>
    <row r="240" spans="1:4" x14ac:dyDescent="0.2">
      <c r="A240" s="2">
        <v>15000</v>
      </c>
      <c r="B240" s="1" t="s">
        <v>129</v>
      </c>
      <c r="C240" s="3">
        <v>1</v>
      </c>
      <c r="D240" s="3">
        <v>1</v>
      </c>
    </row>
    <row r="241" spans="1:4" x14ac:dyDescent="0.2">
      <c r="A241" s="2">
        <v>15000</v>
      </c>
      <c r="B241" s="1" t="s">
        <v>128</v>
      </c>
      <c r="C241" s="3">
        <v>0.88701298701298703</v>
      </c>
      <c r="D241" s="3">
        <v>0.940123881624226</v>
      </c>
    </row>
    <row r="242" spans="1:4" x14ac:dyDescent="0.2">
      <c r="A242" s="2">
        <v>15000</v>
      </c>
      <c r="B242" s="1" t="s">
        <v>127</v>
      </c>
      <c r="C242" s="3">
        <v>1</v>
      </c>
      <c r="D242" s="3">
        <v>0.96974807631495696</v>
      </c>
    </row>
    <row r="243" spans="1:4" x14ac:dyDescent="0.2">
      <c r="A243" s="2">
        <v>15000</v>
      </c>
      <c r="B243" s="1" t="s">
        <v>126</v>
      </c>
      <c r="C243" s="3">
        <v>0.99507352941176497</v>
      </c>
      <c r="D243" s="3">
        <v>0.99753068219511298</v>
      </c>
    </row>
    <row r="244" spans="1:4" x14ac:dyDescent="0.2">
      <c r="A244" s="2">
        <v>15000</v>
      </c>
      <c r="B244" s="1" t="s">
        <v>125</v>
      </c>
      <c r="C244" s="3">
        <v>1</v>
      </c>
      <c r="D244" s="3">
        <v>1</v>
      </c>
    </row>
    <row r="245" spans="1:4" x14ac:dyDescent="0.2">
      <c r="A245" s="2">
        <v>15000</v>
      </c>
      <c r="B245" s="1" t="s">
        <v>124</v>
      </c>
      <c r="C245" s="3">
        <v>1</v>
      </c>
      <c r="D245" s="3">
        <v>0.967741935483871</v>
      </c>
    </row>
    <row r="246" spans="1:4" x14ac:dyDescent="0.2">
      <c r="A246" s="2">
        <v>15000</v>
      </c>
      <c r="B246" s="1" t="s">
        <v>123</v>
      </c>
      <c r="C246" s="3">
        <v>0.98699999999999999</v>
      </c>
      <c r="D246" s="3">
        <v>0.99345747357825898</v>
      </c>
    </row>
    <row r="247" spans="1:4" x14ac:dyDescent="0.2">
      <c r="A247" s="2">
        <v>15000</v>
      </c>
      <c r="B247" s="1" t="s">
        <v>122</v>
      </c>
      <c r="C247" s="3">
        <v>0.86083333333333301</v>
      </c>
      <c r="D247" s="3">
        <v>0.90415754923413605</v>
      </c>
    </row>
    <row r="248" spans="1:4" x14ac:dyDescent="0.2">
      <c r="A248" s="2">
        <v>15000</v>
      </c>
      <c r="B248" s="1" t="s">
        <v>121</v>
      </c>
      <c r="C248" s="3">
        <v>0.996302521008403</v>
      </c>
      <c r="D248" s="3">
        <v>0.95397489539748903</v>
      </c>
    </row>
    <row r="249" spans="1:4" x14ac:dyDescent="0.2">
      <c r="A249" s="2">
        <v>15000</v>
      </c>
      <c r="B249" s="1" t="s">
        <v>120</v>
      </c>
      <c r="C249" s="3">
        <v>0.91112499999999996</v>
      </c>
      <c r="D249" s="3">
        <v>0.953433616742969</v>
      </c>
    </row>
    <row r="250" spans="1:4" x14ac:dyDescent="0.2">
      <c r="A250" s="2">
        <v>15000</v>
      </c>
      <c r="B250" s="1" t="s">
        <v>119</v>
      </c>
      <c r="C250" s="3">
        <v>0.934642857142857</v>
      </c>
      <c r="D250" s="3">
        <v>0.951031161987826</v>
      </c>
    </row>
    <row r="251" spans="1:4" x14ac:dyDescent="0.2">
      <c r="A251" s="2">
        <v>15000</v>
      </c>
      <c r="B251" s="1" t="s">
        <v>118</v>
      </c>
      <c r="C251" s="3">
        <v>0.97153846153846202</v>
      </c>
      <c r="D251" s="3">
        <v>0.98135198135198098</v>
      </c>
    </row>
    <row r="252" spans="1:4" x14ac:dyDescent="0.2">
      <c r="A252" s="2">
        <v>15000</v>
      </c>
      <c r="B252" s="1" t="s">
        <v>117</v>
      </c>
      <c r="C252" s="3">
        <v>0.96852941176470597</v>
      </c>
      <c r="D252" s="3">
        <v>0.98401314806514295</v>
      </c>
    </row>
    <row r="253" spans="1:4" x14ac:dyDescent="0.2">
      <c r="A253" s="2">
        <v>15000</v>
      </c>
      <c r="B253" s="1" t="s">
        <v>116</v>
      </c>
      <c r="C253" s="3">
        <v>1</v>
      </c>
      <c r="D253" s="3">
        <v>0.99651220727453904</v>
      </c>
    </row>
    <row r="254" spans="1:4" x14ac:dyDescent="0.2">
      <c r="A254" s="2">
        <v>15000</v>
      </c>
      <c r="B254" s="1" t="s">
        <v>115</v>
      </c>
      <c r="C254" s="3">
        <v>1</v>
      </c>
      <c r="D254" s="3">
        <v>1</v>
      </c>
    </row>
    <row r="255" spans="1:4" x14ac:dyDescent="0.2">
      <c r="A255" s="2">
        <v>15000</v>
      </c>
      <c r="B255" s="1" t="s">
        <v>114</v>
      </c>
      <c r="C255" s="3">
        <v>0.95944162436548197</v>
      </c>
      <c r="D255" s="3">
        <v>0.95730348460291703</v>
      </c>
    </row>
    <row r="256" spans="1:4" x14ac:dyDescent="0.2">
      <c r="A256" s="2">
        <v>15000</v>
      </c>
      <c r="B256" s="1" t="s">
        <v>113</v>
      </c>
      <c r="C256" s="3">
        <v>0.98105263157894695</v>
      </c>
      <c r="D256" s="3">
        <v>0.99043570669500502</v>
      </c>
    </row>
    <row r="257" spans="1:4" x14ac:dyDescent="0.2">
      <c r="A257" s="2">
        <v>15000</v>
      </c>
      <c r="B257" s="1" t="s">
        <v>112</v>
      </c>
      <c r="C257" s="3">
        <v>1</v>
      </c>
      <c r="D257" s="3">
        <v>1</v>
      </c>
    </row>
    <row r="258" spans="1:4" x14ac:dyDescent="0.2">
      <c r="A258" s="2">
        <v>15000</v>
      </c>
      <c r="B258" s="1" t="s">
        <v>111</v>
      </c>
      <c r="C258" s="3">
        <v>0.99965517241379298</v>
      </c>
      <c r="D258" s="3">
        <v>0.99948284778486496</v>
      </c>
    </row>
    <row r="259" spans="1:4" x14ac:dyDescent="0.2">
      <c r="A259" s="2">
        <v>15000</v>
      </c>
      <c r="B259" s="1" t="s">
        <v>110</v>
      </c>
      <c r="C259" s="3">
        <v>0.99894736842105303</v>
      </c>
      <c r="D259" s="3">
        <v>0.99947340705634502</v>
      </c>
    </row>
    <row r="260" spans="1:4" x14ac:dyDescent="0.2">
      <c r="A260" s="2">
        <v>15000</v>
      </c>
      <c r="B260" s="1" t="s">
        <v>109</v>
      </c>
      <c r="C260" s="3">
        <v>1</v>
      </c>
      <c r="D260" s="3">
        <v>1</v>
      </c>
    </row>
    <row r="261" spans="1:4" x14ac:dyDescent="0.2">
      <c r="A261" s="2">
        <v>15000</v>
      </c>
      <c r="B261" s="1" t="s">
        <v>108</v>
      </c>
      <c r="C261" s="3">
        <v>0.98987951807228902</v>
      </c>
      <c r="D261" s="3">
        <v>0.99491402276580299</v>
      </c>
    </row>
    <row r="262" spans="1:4" x14ac:dyDescent="0.2">
      <c r="A262" s="2">
        <v>15000</v>
      </c>
      <c r="B262" s="1" t="s">
        <v>107</v>
      </c>
      <c r="C262" s="3">
        <v>0.99750000000000005</v>
      </c>
      <c r="D262" s="3">
        <v>0.99218472468916497</v>
      </c>
    </row>
    <row r="263" spans="1:4" x14ac:dyDescent="0.2">
      <c r="A263" s="2">
        <v>15000</v>
      </c>
      <c r="B263" s="1" t="s">
        <v>106</v>
      </c>
      <c r="C263" s="3">
        <v>0.95870967741935498</v>
      </c>
      <c r="D263" s="3">
        <v>0.96870925684484999</v>
      </c>
    </row>
    <row r="264" spans="1:4" x14ac:dyDescent="0.2">
      <c r="A264" s="2">
        <v>15000</v>
      </c>
      <c r="B264" s="1" t="s">
        <v>105</v>
      </c>
      <c r="C264" s="3">
        <v>1</v>
      </c>
      <c r="D264" s="3">
        <v>0.98400984009840098</v>
      </c>
    </row>
    <row r="265" spans="1:4" x14ac:dyDescent="0.2">
      <c r="A265" s="2">
        <v>15000</v>
      </c>
      <c r="B265" s="1" t="s">
        <v>104</v>
      </c>
      <c r="C265" s="3">
        <v>0.99984615384615405</v>
      </c>
      <c r="D265" s="3">
        <v>0.99555759803921595</v>
      </c>
    </row>
    <row r="266" spans="1:4" x14ac:dyDescent="0.2">
      <c r="A266" s="2">
        <v>20000</v>
      </c>
      <c r="B266" s="1" t="s">
        <v>145</v>
      </c>
      <c r="C266" s="3">
        <v>0.98857142857142899</v>
      </c>
      <c r="D266" s="3">
        <v>0.99425287356321801</v>
      </c>
    </row>
    <row r="267" spans="1:4" x14ac:dyDescent="0.2">
      <c r="A267" s="2">
        <v>20000</v>
      </c>
      <c r="B267" s="1" t="s">
        <v>144</v>
      </c>
      <c r="C267" s="3">
        <v>1</v>
      </c>
      <c r="D267" s="3">
        <v>1</v>
      </c>
    </row>
    <row r="268" spans="1:4" x14ac:dyDescent="0.2">
      <c r="A268" s="2">
        <v>20000</v>
      </c>
      <c r="B268" s="1" t="s">
        <v>143</v>
      </c>
      <c r="C268" s="3">
        <v>1</v>
      </c>
      <c r="D268" s="3">
        <v>1</v>
      </c>
    </row>
    <row r="269" spans="1:4" x14ac:dyDescent="0.2">
      <c r="A269" s="2">
        <v>20000</v>
      </c>
      <c r="B269" s="1" t="s">
        <v>142</v>
      </c>
      <c r="C269" s="3">
        <v>0.99952380952380904</v>
      </c>
      <c r="D269" s="3">
        <v>0.99976184805906199</v>
      </c>
    </row>
    <row r="270" spans="1:4" x14ac:dyDescent="0.2">
      <c r="A270" s="2">
        <v>20000</v>
      </c>
      <c r="B270" s="1" t="s">
        <v>141</v>
      </c>
      <c r="C270" s="3">
        <v>1</v>
      </c>
      <c r="D270" s="3">
        <v>1</v>
      </c>
    </row>
    <row r="271" spans="1:4" x14ac:dyDescent="0.2">
      <c r="A271" s="2">
        <v>20000</v>
      </c>
      <c r="B271" s="1" t="s">
        <v>140</v>
      </c>
      <c r="C271" s="3">
        <v>1</v>
      </c>
      <c r="D271" s="3">
        <v>1</v>
      </c>
    </row>
    <row r="272" spans="1:4" x14ac:dyDescent="0.2">
      <c r="A272" s="2">
        <v>20000</v>
      </c>
      <c r="B272" s="1" t="s">
        <v>139</v>
      </c>
      <c r="C272" s="3">
        <v>0.90435897435897405</v>
      </c>
      <c r="D272" s="3">
        <v>0.946782095161399</v>
      </c>
    </row>
    <row r="273" spans="1:4" x14ac:dyDescent="0.2">
      <c r="A273" s="2">
        <v>20000</v>
      </c>
      <c r="B273" s="1" t="s">
        <v>78</v>
      </c>
      <c r="C273" s="3">
        <v>1</v>
      </c>
      <c r="D273" s="3">
        <v>0.93294460641399402</v>
      </c>
    </row>
    <row r="274" spans="1:4" x14ac:dyDescent="0.2">
      <c r="A274" s="2">
        <v>20000</v>
      </c>
      <c r="B274" s="1" t="s">
        <v>138</v>
      </c>
      <c r="C274" s="3">
        <v>1</v>
      </c>
      <c r="D274" s="3">
        <v>1</v>
      </c>
    </row>
    <row r="275" spans="1:4" x14ac:dyDescent="0.2">
      <c r="A275" s="2">
        <v>20000</v>
      </c>
      <c r="B275" s="1" t="s">
        <v>137</v>
      </c>
      <c r="C275" s="3">
        <v>0.99546762589928095</v>
      </c>
      <c r="D275" s="3">
        <v>0.99772866568121998</v>
      </c>
    </row>
    <row r="276" spans="1:4" x14ac:dyDescent="0.2">
      <c r="A276" s="2">
        <v>20000</v>
      </c>
      <c r="B276" s="1" t="s">
        <v>136</v>
      </c>
      <c r="C276" s="3">
        <v>0.99948717948717902</v>
      </c>
      <c r="D276" s="3">
        <v>0.99974352398050803</v>
      </c>
    </row>
    <row r="277" spans="1:4" x14ac:dyDescent="0.2">
      <c r="A277" s="2">
        <v>20000</v>
      </c>
      <c r="B277" s="1" t="s">
        <v>135</v>
      </c>
      <c r="C277" s="3">
        <v>1</v>
      </c>
      <c r="D277" s="3">
        <v>1</v>
      </c>
    </row>
    <row r="278" spans="1:4" x14ac:dyDescent="0.2">
      <c r="A278" s="2">
        <v>20000</v>
      </c>
      <c r="B278" s="1" t="s">
        <v>134</v>
      </c>
      <c r="C278" s="3">
        <v>0.98836601307189498</v>
      </c>
      <c r="D278" s="3">
        <v>0.98652836220112905</v>
      </c>
    </row>
    <row r="279" spans="1:4" x14ac:dyDescent="0.2">
      <c r="A279" s="2">
        <v>20000</v>
      </c>
      <c r="B279" s="1" t="s">
        <v>133</v>
      </c>
      <c r="C279" s="3">
        <v>1</v>
      </c>
      <c r="D279" s="3">
        <v>1</v>
      </c>
    </row>
    <row r="280" spans="1:4" x14ac:dyDescent="0.2">
      <c r="A280" s="2">
        <v>20000</v>
      </c>
      <c r="B280" s="1" t="s">
        <v>132</v>
      </c>
      <c r="C280" s="3">
        <v>0.92439024390243896</v>
      </c>
      <c r="D280" s="3">
        <v>0.96070975918884705</v>
      </c>
    </row>
    <row r="281" spans="1:4" x14ac:dyDescent="0.2">
      <c r="A281" s="2">
        <v>20000</v>
      </c>
      <c r="B281" s="1" t="s">
        <v>131</v>
      </c>
      <c r="C281" s="3">
        <v>0.97508064516129</v>
      </c>
      <c r="D281" s="3">
        <v>0.93859649122806998</v>
      </c>
    </row>
    <row r="282" spans="1:4" x14ac:dyDescent="0.2">
      <c r="A282" s="2">
        <v>20000</v>
      </c>
      <c r="B282" s="1" t="s">
        <v>45</v>
      </c>
      <c r="C282" s="3">
        <v>1</v>
      </c>
      <c r="D282" s="3">
        <v>1</v>
      </c>
    </row>
    <row r="283" spans="1:4" x14ac:dyDescent="0.2">
      <c r="A283" s="2">
        <v>20000</v>
      </c>
      <c r="B283" s="1" t="s">
        <v>130</v>
      </c>
      <c r="C283" s="3">
        <v>0.98504000000000003</v>
      </c>
      <c r="D283" s="3">
        <v>0.978114946181038</v>
      </c>
    </row>
    <row r="284" spans="1:4" x14ac:dyDescent="0.2">
      <c r="A284" s="2">
        <v>20000</v>
      </c>
      <c r="B284" s="1" t="s">
        <v>129</v>
      </c>
      <c r="C284" s="3">
        <v>1</v>
      </c>
      <c r="D284" s="3">
        <v>1</v>
      </c>
    </row>
    <row r="285" spans="1:4" x14ac:dyDescent="0.2">
      <c r="A285" s="2">
        <v>20000</v>
      </c>
      <c r="B285" s="1" t="s">
        <v>128</v>
      </c>
      <c r="C285" s="3">
        <v>0.88688311688311705</v>
      </c>
      <c r="D285" s="3">
        <v>0.94005093261752404</v>
      </c>
    </row>
    <row r="286" spans="1:4" x14ac:dyDescent="0.2">
      <c r="A286" s="2">
        <v>20000</v>
      </c>
      <c r="B286" s="1" t="s">
        <v>127</v>
      </c>
      <c r="C286" s="3">
        <v>1</v>
      </c>
      <c r="D286" s="3">
        <v>0.96985030571368303</v>
      </c>
    </row>
    <row r="287" spans="1:4" x14ac:dyDescent="0.2">
      <c r="A287" s="2">
        <v>20000</v>
      </c>
      <c r="B287" s="1" t="s">
        <v>126</v>
      </c>
      <c r="C287" s="3">
        <v>0.99433823529411802</v>
      </c>
      <c r="D287" s="3">
        <v>0.99716108100136402</v>
      </c>
    </row>
    <row r="288" spans="1:4" x14ac:dyDescent="0.2">
      <c r="A288" s="2">
        <v>20000</v>
      </c>
      <c r="B288" s="1" t="s">
        <v>125</v>
      </c>
      <c r="C288" s="3">
        <v>1</v>
      </c>
      <c r="D288" s="3">
        <v>1</v>
      </c>
    </row>
    <row r="289" spans="1:4" x14ac:dyDescent="0.2">
      <c r="A289" s="2">
        <v>20000</v>
      </c>
      <c r="B289" s="1" t="s">
        <v>124</v>
      </c>
      <c r="C289" s="3">
        <v>1</v>
      </c>
      <c r="D289" s="3">
        <v>0.96805421103581801</v>
      </c>
    </row>
    <row r="290" spans="1:4" x14ac:dyDescent="0.2">
      <c r="A290" s="2">
        <v>20000</v>
      </c>
      <c r="B290" s="1" t="s">
        <v>123</v>
      </c>
      <c r="C290" s="3">
        <v>0.98711111111111105</v>
      </c>
      <c r="D290" s="3">
        <v>0.99351375531201103</v>
      </c>
    </row>
    <row r="291" spans="1:4" x14ac:dyDescent="0.2">
      <c r="A291" s="2">
        <v>20000</v>
      </c>
      <c r="B291" s="1" t="s">
        <v>122</v>
      </c>
      <c r="C291" s="3">
        <v>0.86333333333333295</v>
      </c>
      <c r="D291" s="3">
        <v>0.90638670166229196</v>
      </c>
    </row>
    <row r="292" spans="1:4" x14ac:dyDescent="0.2">
      <c r="A292" s="2">
        <v>20000</v>
      </c>
      <c r="B292" s="1" t="s">
        <v>121</v>
      </c>
      <c r="C292" s="3">
        <v>0.996050420168067</v>
      </c>
      <c r="D292" s="3">
        <v>0.95477063111683902</v>
      </c>
    </row>
    <row r="293" spans="1:4" x14ac:dyDescent="0.2">
      <c r="A293" s="2">
        <v>20000</v>
      </c>
      <c r="B293" s="1" t="s">
        <v>120</v>
      </c>
      <c r="C293" s="3">
        <v>0.90862500000000002</v>
      </c>
      <c r="D293" s="3">
        <v>0.95212522103608599</v>
      </c>
    </row>
    <row r="294" spans="1:4" x14ac:dyDescent="0.2">
      <c r="A294" s="2">
        <v>20000</v>
      </c>
      <c r="B294" s="1" t="s">
        <v>119</v>
      </c>
      <c r="C294" s="3">
        <v>0.93714285714285706</v>
      </c>
      <c r="D294" s="3">
        <v>0.95340176219456796</v>
      </c>
    </row>
    <row r="295" spans="1:4" x14ac:dyDescent="0.2">
      <c r="A295" s="2">
        <v>20000</v>
      </c>
      <c r="B295" s="1" t="s">
        <v>118</v>
      </c>
      <c r="C295" s="3">
        <v>0.966923076923077</v>
      </c>
      <c r="D295" s="3">
        <v>0.97479643272586303</v>
      </c>
    </row>
    <row r="296" spans="1:4" x14ac:dyDescent="0.2">
      <c r="A296" s="2">
        <v>20000</v>
      </c>
      <c r="B296" s="1" t="s">
        <v>117</v>
      </c>
      <c r="C296" s="3">
        <v>0.96911764705882397</v>
      </c>
      <c r="D296" s="3">
        <v>0.98431665421956704</v>
      </c>
    </row>
    <row r="297" spans="1:4" x14ac:dyDescent="0.2">
      <c r="A297" s="2">
        <v>20000</v>
      </c>
      <c r="B297" s="1" t="s">
        <v>116</v>
      </c>
      <c r="C297" s="3">
        <v>1</v>
      </c>
      <c r="D297" s="3">
        <v>0.99684332945672005</v>
      </c>
    </row>
    <row r="298" spans="1:4" x14ac:dyDescent="0.2">
      <c r="A298" s="2">
        <v>20000</v>
      </c>
      <c r="B298" s="1" t="s">
        <v>115</v>
      </c>
      <c r="C298" s="3">
        <v>1</v>
      </c>
      <c r="D298" s="3">
        <v>1</v>
      </c>
    </row>
    <row r="299" spans="1:4" x14ac:dyDescent="0.2">
      <c r="A299" s="2">
        <v>20000</v>
      </c>
      <c r="B299" s="1" t="s">
        <v>114</v>
      </c>
      <c r="C299" s="3">
        <v>0.96274111675126905</v>
      </c>
      <c r="D299" s="3">
        <v>0.95821755165967804</v>
      </c>
    </row>
    <row r="300" spans="1:4" x14ac:dyDescent="0.2">
      <c r="A300" s="2">
        <v>20000</v>
      </c>
      <c r="B300" s="1" t="s">
        <v>113</v>
      </c>
      <c r="C300" s="3">
        <v>0.98315789473684201</v>
      </c>
      <c r="D300" s="3">
        <v>0.99150743099787697</v>
      </c>
    </row>
    <row r="301" spans="1:4" x14ac:dyDescent="0.2">
      <c r="A301" s="2">
        <v>20000</v>
      </c>
      <c r="B301" s="1" t="s">
        <v>112</v>
      </c>
      <c r="C301" s="3">
        <v>1</v>
      </c>
      <c r="D301" s="3">
        <v>1</v>
      </c>
    </row>
    <row r="302" spans="1:4" x14ac:dyDescent="0.2">
      <c r="A302" s="2">
        <v>20000</v>
      </c>
      <c r="B302" s="1" t="s">
        <v>111</v>
      </c>
      <c r="C302" s="3">
        <v>1</v>
      </c>
      <c r="D302" s="3">
        <v>1</v>
      </c>
    </row>
    <row r="303" spans="1:4" x14ac:dyDescent="0.2">
      <c r="A303" s="2">
        <v>20000</v>
      </c>
      <c r="B303" s="1" t="s">
        <v>110</v>
      </c>
      <c r="C303" s="3">
        <v>0.99884210526315798</v>
      </c>
      <c r="D303" s="3">
        <v>0.99942071725735904</v>
      </c>
    </row>
    <row r="304" spans="1:4" x14ac:dyDescent="0.2">
      <c r="A304" s="2">
        <v>20000</v>
      </c>
      <c r="B304" s="1" t="s">
        <v>109</v>
      </c>
      <c r="C304" s="3">
        <v>1</v>
      </c>
      <c r="D304" s="3">
        <v>1</v>
      </c>
    </row>
    <row r="305" spans="1:4" x14ac:dyDescent="0.2">
      <c r="A305" s="2">
        <v>20000</v>
      </c>
      <c r="B305" s="1" t="s">
        <v>108</v>
      </c>
      <c r="C305" s="3">
        <v>0.99156626506024104</v>
      </c>
      <c r="D305" s="3">
        <v>0.99576527525710801</v>
      </c>
    </row>
    <row r="306" spans="1:4" x14ac:dyDescent="0.2">
      <c r="A306" s="2">
        <v>20000</v>
      </c>
      <c r="B306" s="1" t="s">
        <v>107</v>
      </c>
      <c r="C306" s="3">
        <v>0.998571428571429</v>
      </c>
      <c r="D306" s="3">
        <v>0.993603411513859</v>
      </c>
    </row>
    <row r="307" spans="1:4" x14ac:dyDescent="0.2">
      <c r="A307" s="2">
        <v>20000</v>
      </c>
      <c r="B307" s="1" t="s">
        <v>106</v>
      </c>
      <c r="C307" s="3">
        <v>0.96225806451612905</v>
      </c>
      <c r="D307" s="3">
        <v>0.97213622291021695</v>
      </c>
    </row>
    <row r="308" spans="1:4" x14ac:dyDescent="0.2">
      <c r="A308" s="2">
        <v>20000</v>
      </c>
      <c r="B308" s="1" t="s">
        <v>105</v>
      </c>
      <c r="C308" s="3">
        <v>1</v>
      </c>
      <c r="D308" s="3">
        <v>0.98826436071649204</v>
      </c>
    </row>
    <row r="309" spans="1:4" x14ac:dyDescent="0.2">
      <c r="A309" s="2">
        <v>20000</v>
      </c>
      <c r="B309" s="1" t="s">
        <v>104</v>
      </c>
      <c r="C309" s="3">
        <v>0.99984615384615405</v>
      </c>
      <c r="D309" s="3">
        <v>0.99670270684763396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1F561-8776-DC43-BA07-6436C4B11FC8}">
  <dimension ref="A1:D99"/>
  <sheetViews>
    <sheetView zoomScale="115" zoomScaleNormal="110" workbookViewId="0">
      <selection sqref="A1:D1048576"/>
    </sheetView>
  </sheetViews>
  <sheetFormatPr baseColWidth="10" defaultRowHeight="16" x14ac:dyDescent="0.2"/>
  <cols>
    <col min="1" max="1" width="14.5" style="1" customWidth="1"/>
    <col min="2" max="2" width="34.6640625" style="1" customWidth="1"/>
    <col min="3" max="4" width="23.83203125" style="1" customWidth="1"/>
    <col min="5" max="5" width="21.83203125" customWidth="1"/>
  </cols>
  <sheetData>
    <row r="1" spans="1:4" x14ac:dyDescent="0.2">
      <c r="A1" s="1" t="s">
        <v>103</v>
      </c>
      <c r="B1" s="1" t="s">
        <v>102</v>
      </c>
      <c r="C1" s="1" t="s">
        <v>101</v>
      </c>
      <c r="D1" s="1" t="s">
        <v>100</v>
      </c>
    </row>
    <row r="2" spans="1:4" x14ac:dyDescent="0.2">
      <c r="A2" s="2">
        <v>1000</v>
      </c>
      <c r="B2" s="1" t="s">
        <v>159</v>
      </c>
      <c r="C2" s="3">
        <v>0.91957983193277304</v>
      </c>
      <c r="D2" s="3">
        <v>0.84747337850919602</v>
      </c>
    </row>
    <row r="3" spans="1:4" x14ac:dyDescent="0.2">
      <c r="A3" s="2">
        <v>1000</v>
      </c>
      <c r="B3" s="1" t="s">
        <v>158</v>
      </c>
      <c r="C3" s="3">
        <v>0.98927512355848402</v>
      </c>
      <c r="D3" s="3">
        <v>0.99330069143481003</v>
      </c>
    </row>
    <row r="4" spans="1:4" x14ac:dyDescent="0.2">
      <c r="A4" s="2">
        <v>1000</v>
      </c>
      <c r="B4" s="1" t="s">
        <v>157</v>
      </c>
      <c r="C4" s="3">
        <v>0.96921282798833797</v>
      </c>
      <c r="D4" s="3">
        <v>0.97468298761269501</v>
      </c>
    </row>
    <row r="5" spans="1:4" x14ac:dyDescent="0.2">
      <c r="A5" s="2">
        <v>1000</v>
      </c>
      <c r="B5" s="1" t="s">
        <v>156</v>
      </c>
      <c r="C5" s="3">
        <v>0.92767676767676799</v>
      </c>
      <c r="D5" s="3">
        <v>0.866088268577895</v>
      </c>
    </row>
    <row r="6" spans="1:4" x14ac:dyDescent="0.2">
      <c r="A6" s="2">
        <v>1000</v>
      </c>
      <c r="B6" s="1" t="s">
        <v>155</v>
      </c>
      <c r="C6" s="3">
        <v>0.92301176470588198</v>
      </c>
      <c r="D6" s="3">
        <v>0.953455022725615</v>
      </c>
    </row>
    <row r="7" spans="1:4" x14ac:dyDescent="0.2">
      <c r="A7" s="2">
        <v>1000</v>
      </c>
      <c r="B7" s="1" t="s">
        <v>154</v>
      </c>
      <c r="C7" s="3">
        <v>0.96720588235294103</v>
      </c>
      <c r="D7" s="3">
        <v>0.97497220506485505</v>
      </c>
    </row>
    <row r="8" spans="1:4" x14ac:dyDescent="0.2">
      <c r="A8" s="2">
        <v>1000</v>
      </c>
      <c r="B8" s="1" t="s">
        <v>153</v>
      </c>
      <c r="C8" s="3">
        <v>1</v>
      </c>
      <c r="D8" s="3">
        <v>1</v>
      </c>
    </row>
    <row r="9" spans="1:4" x14ac:dyDescent="0.2">
      <c r="A9" s="2">
        <v>1000</v>
      </c>
      <c r="B9" s="1" t="s">
        <v>152</v>
      </c>
      <c r="C9" s="3">
        <v>0.93555555555555603</v>
      </c>
      <c r="D9" s="3">
        <v>0.95845190665907798</v>
      </c>
    </row>
    <row r="10" spans="1:4" x14ac:dyDescent="0.2">
      <c r="A10" s="2">
        <v>1000</v>
      </c>
      <c r="B10" s="1" t="s">
        <v>151</v>
      </c>
      <c r="C10" s="3">
        <v>0.94209580838323304</v>
      </c>
      <c r="D10" s="3">
        <v>0.96494832714894696</v>
      </c>
    </row>
    <row r="11" spans="1:4" x14ac:dyDescent="0.2">
      <c r="A11" s="2">
        <v>1000</v>
      </c>
      <c r="B11" s="1" t="s">
        <v>150</v>
      </c>
      <c r="C11" s="3">
        <v>0.87612903225806404</v>
      </c>
      <c r="D11" s="3">
        <v>0.85034439574201603</v>
      </c>
    </row>
    <row r="12" spans="1:4" x14ac:dyDescent="0.2">
      <c r="A12" s="2">
        <v>1000</v>
      </c>
      <c r="B12" s="1" t="s">
        <v>149</v>
      </c>
      <c r="C12" s="3">
        <v>0.85266055045871603</v>
      </c>
      <c r="D12" s="3">
        <v>0.85778892153394104</v>
      </c>
    </row>
    <row r="13" spans="1:4" x14ac:dyDescent="0.2">
      <c r="A13" s="2">
        <v>1000</v>
      </c>
      <c r="B13" s="1" t="s">
        <v>148</v>
      </c>
      <c r="C13" s="3">
        <v>0.97012500000000002</v>
      </c>
      <c r="D13" s="3">
        <v>0.961055043031391</v>
      </c>
    </row>
    <row r="14" spans="1:4" x14ac:dyDescent="0.2">
      <c r="A14" s="2">
        <v>1000</v>
      </c>
      <c r="B14" s="1" t="s">
        <v>147</v>
      </c>
      <c r="C14" s="3">
        <v>0.97506024096385502</v>
      </c>
      <c r="D14" s="3">
        <v>0.98073194377120698</v>
      </c>
    </row>
    <row r="15" spans="1:4" x14ac:dyDescent="0.2">
      <c r="A15" s="2">
        <v>1000</v>
      </c>
      <c r="B15" s="1" t="s">
        <v>146</v>
      </c>
      <c r="C15" s="3">
        <v>0.97473372781065104</v>
      </c>
      <c r="D15" s="3">
        <v>0.97062722799988199</v>
      </c>
    </row>
    <row r="16" spans="1:4" x14ac:dyDescent="0.2">
      <c r="A16" s="2">
        <v>2500</v>
      </c>
      <c r="B16" s="1" t="s">
        <v>159</v>
      </c>
      <c r="C16" s="3">
        <v>0.97260504201680698</v>
      </c>
      <c r="D16" s="3">
        <v>0.92292970774689997</v>
      </c>
    </row>
    <row r="17" spans="1:4" x14ac:dyDescent="0.2">
      <c r="A17" s="2">
        <v>2500</v>
      </c>
      <c r="B17" s="1" t="s">
        <v>158</v>
      </c>
      <c r="C17" s="3">
        <v>0.995881383855025</v>
      </c>
      <c r="D17" s="3">
        <v>0.99771408765689895</v>
      </c>
    </row>
    <row r="18" spans="1:4" x14ac:dyDescent="0.2">
      <c r="A18" s="2">
        <v>2500</v>
      </c>
      <c r="B18" s="1" t="s">
        <v>157</v>
      </c>
      <c r="C18" s="3">
        <v>0.99201166180758005</v>
      </c>
      <c r="D18" s="3">
        <v>0.99437438812338397</v>
      </c>
    </row>
    <row r="19" spans="1:4" x14ac:dyDescent="0.2">
      <c r="A19" s="2">
        <v>2500</v>
      </c>
      <c r="B19" s="1" t="s">
        <v>156</v>
      </c>
      <c r="C19" s="3">
        <v>0.97863636363636397</v>
      </c>
      <c r="D19" s="3">
        <v>0.94448235523493895</v>
      </c>
    </row>
    <row r="20" spans="1:4" x14ac:dyDescent="0.2">
      <c r="A20" s="2">
        <v>2500</v>
      </c>
      <c r="B20" s="1" t="s">
        <v>155</v>
      </c>
      <c r="C20" s="3">
        <v>0.95931764705882305</v>
      </c>
      <c r="D20" s="3">
        <v>0.97593144471173998</v>
      </c>
    </row>
    <row r="21" spans="1:4" x14ac:dyDescent="0.2">
      <c r="A21" s="2">
        <v>2500</v>
      </c>
      <c r="B21" s="1" t="s">
        <v>154</v>
      </c>
      <c r="C21" s="3">
        <v>0.98073529411764704</v>
      </c>
      <c r="D21" s="3">
        <v>0.98338658146964897</v>
      </c>
    </row>
    <row r="22" spans="1:4" x14ac:dyDescent="0.2">
      <c r="A22" s="2">
        <v>2500</v>
      </c>
      <c r="B22" s="1" t="s">
        <v>153</v>
      </c>
      <c r="C22" s="3">
        <v>1</v>
      </c>
      <c r="D22" s="3">
        <v>1</v>
      </c>
    </row>
    <row r="23" spans="1:4" x14ac:dyDescent="0.2">
      <c r="A23" s="2">
        <v>2500</v>
      </c>
      <c r="B23" s="1" t="s">
        <v>152</v>
      </c>
      <c r="C23" s="3">
        <v>0.96296296296296302</v>
      </c>
      <c r="D23" s="3">
        <v>0.97341819543242203</v>
      </c>
    </row>
    <row r="24" spans="1:4" x14ac:dyDescent="0.2">
      <c r="A24" s="2">
        <v>2500</v>
      </c>
      <c r="B24" s="1" t="s">
        <v>151</v>
      </c>
      <c r="C24" s="3">
        <v>0.97371257485029905</v>
      </c>
      <c r="D24" s="3">
        <v>0.98608289621297096</v>
      </c>
    </row>
    <row r="25" spans="1:4" x14ac:dyDescent="0.2">
      <c r="A25" s="2">
        <v>2500</v>
      </c>
      <c r="B25" s="1" t="s">
        <v>150</v>
      </c>
      <c r="C25" s="3">
        <v>0.93806451612903197</v>
      </c>
      <c r="D25" s="3">
        <v>0.94247285691135996</v>
      </c>
    </row>
    <row r="26" spans="1:4" x14ac:dyDescent="0.2">
      <c r="A26" s="2">
        <v>2500</v>
      </c>
      <c r="B26" s="1" t="s">
        <v>149</v>
      </c>
      <c r="C26" s="3">
        <v>0.93262996941896004</v>
      </c>
      <c r="D26" s="3">
        <v>0.93508922548598705</v>
      </c>
    </row>
    <row r="27" spans="1:4" x14ac:dyDescent="0.2">
      <c r="A27" s="2">
        <v>2500</v>
      </c>
      <c r="B27" s="1" t="s">
        <v>148</v>
      </c>
      <c r="C27" s="3">
        <v>0.97762499999999997</v>
      </c>
      <c r="D27" s="3">
        <v>0.97664835164835195</v>
      </c>
    </row>
    <row r="28" spans="1:4" x14ac:dyDescent="0.2">
      <c r="A28" s="2">
        <v>2500</v>
      </c>
      <c r="B28" s="1" t="s">
        <v>147</v>
      </c>
      <c r="C28" s="3">
        <v>0.99012048192771096</v>
      </c>
      <c r="D28" s="3">
        <v>0.99485503298831801</v>
      </c>
    </row>
    <row r="29" spans="1:4" x14ac:dyDescent="0.2">
      <c r="A29" s="2">
        <v>2500</v>
      </c>
      <c r="B29" s="1" t="s">
        <v>146</v>
      </c>
      <c r="C29" s="3">
        <v>0.993431952662722</v>
      </c>
      <c r="D29" s="3">
        <v>0.99428503745817398</v>
      </c>
    </row>
    <row r="30" spans="1:4" x14ac:dyDescent="0.2">
      <c r="A30" s="2">
        <v>5000</v>
      </c>
      <c r="B30" s="1" t="s">
        <v>159</v>
      </c>
      <c r="C30" s="3">
        <v>0.98756302521008399</v>
      </c>
      <c r="D30" s="3">
        <v>0.94211960878627499</v>
      </c>
    </row>
    <row r="31" spans="1:4" x14ac:dyDescent="0.2">
      <c r="A31" s="2">
        <v>5000</v>
      </c>
      <c r="B31" s="1" t="s">
        <v>158</v>
      </c>
      <c r="C31" s="3">
        <v>0.99657331136738103</v>
      </c>
      <c r="D31" s="3">
        <v>0.99822605797077502</v>
      </c>
    </row>
    <row r="32" spans="1:4" x14ac:dyDescent="0.2">
      <c r="A32" s="2">
        <v>5000</v>
      </c>
      <c r="B32" s="1" t="s">
        <v>157</v>
      </c>
      <c r="C32" s="3">
        <v>0.994810495626822</v>
      </c>
      <c r="D32" s="3">
        <v>0.99662650602409597</v>
      </c>
    </row>
    <row r="33" spans="1:4" x14ac:dyDescent="0.2">
      <c r="A33" s="2">
        <v>5000</v>
      </c>
      <c r="B33" s="1" t="s">
        <v>156</v>
      </c>
      <c r="C33" s="3">
        <v>0.98787878787878802</v>
      </c>
      <c r="D33" s="3">
        <v>0.96604519076429196</v>
      </c>
    </row>
    <row r="34" spans="1:4" x14ac:dyDescent="0.2">
      <c r="A34" s="2">
        <v>5000</v>
      </c>
      <c r="B34" s="1" t="s">
        <v>155</v>
      </c>
      <c r="C34" s="3">
        <v>0.96992941176470604</v>
      </c>
      <c r="D34" s="3">
        <v>0.98228306585171199</v>
      </c>
    </row>
    <row r="35" spans="1:4" x14ac:dyDescent="0.2">
      <c r="A35" s="2">
        <v>5000</v>
      </c>
      <c r="B35" s="1" t="s">
        <v>154</v>
      </c>
      <c r="C35" s="3">
        <v>0.98392156862745095</v>
      </c>
      <c r="D35" s="3">
        <v>0.98317454874972399</v>
      </c>
    </row>
    <row r="36" spans="1:4" x14ac:dyDescent="0.2">
      <c r="A36" s="2">
        <v>5000</v>
      </c>
      <c r="B36" s="1" t="s">
        <v>153</v>
      </c>
      <c r="C36" s="3">
        <v>1</v>
      </c>
      <c r="D36" s="3">
        <v>1</v>
      </c>
    </row>
    <row r="37" spans="1:4" x14ac:dyDescent="0.2">
      <c r="A37" s="2">
        <v>5000</v>
      </c>
      <c r="B37" s="1" t="s">
        <v>152</v>
      </c>
      <c r="C37" s="3">
        <v>0.97296296296296303</v>
      </c>
      <c r="D37" s="3">
        <v>0.97839851024208602</v>
      </c>
    </row>
    <row r="38" spans="1:4" x14ac:dyDescent="0.2">
      <c r="A38" s="2">
        <v>5000</v>
      </c>
      <c r="B38" s="1" t="s">
        <v>151</v>
      </c>
      <c r="C38" s="3">
        <v>0.98371257485029895</v>
      </c>
      <c r="D38" s="3">
        <v>0.99160982676404896</v>
      </c>
    </row>
    <row r="39" spans="1:4" x14ac:dyDescent="0.2">
      <c r="A39" s="2">
        <v>5000</v>
      </c>
      <c r="B39" s="1" t="s">
        <v>150</v>
      </c>
      <c r="C39" s="3">
        <v>0.94967741935483896</v>
      </c>
      <c r="D39" s="3">
        <v>0.96162012085578996</v>
      </c>
    </row>
    <row r="40" spans="1:4" x14ac:dyDescent="0.2">
      <c r="A40" s="2">
        <v>5000</v>
      </c>
      <c r="B40" s="1" t="s">
        <v>149</v>
      </c>
      <c r="C40" s="3">
        <v>0.95400611620795095</v>
      </c>
      <c r="D40" s="3">
        <v>0.95634580012262405</v>
      </c>
    </row>
    <row r="41" spans="1:4" x14ac:dyDescent="0.2">
      <c r="A41" s="2">
        <v>5000</v>
      </c>
      <c r="B41" s="1" t="s">
        <v>148</v>
      </c>
      <c r="C41" s="3">
        <v>0.97675000000000001</v>
      </c>
      <c r="D41" s="3">
        <v>0.97772772772772798</v>
      </c>
    </row>
    <row r="42" spans="1:4" x14ac:dyDescent="0.2">
      <c r="A42" s="2">
        <v>5000</v>
      </c>
      <c r="B42" s="1" t="s">
        <v>147</v>
      </c>
      <c r="C42" s="3">
        <v>0.98891566265060205</v>
      </c>
      <c r="D42" s="3">
        <v>0.99442694451175195</v>
      </c>
    </row>
    <row r="43" spans="1:4" x14ac:dyDescent="0.2">
      <c r="A43" s="2">
        <v>5000</v>
      </c>
      <c r="B43" s="1" t="s">
        <v>146</v>
      </c>
      <c r="C43" s="3">
        <v>0.99668639053254404</v>
      </c>
      <c r="D43" s="3">
        <v>0.99780818671879601</v>
      </c>
    </row>
    <row r="44" spans="1:4" x14ac:dyDescent="0.2">
      <c r="A44" s="2">
        <v>7500</v>
      </c>
      <c r="B44" s="1" t="s">
        <v>159</v>
      </c>
      <c r="C44" s="3">
        <v>0.99210084033613399</v>
      </c>
      <c r="D44" s="3">
        <v>0.94755006220153304</v>
      </c>
    </row>
    <row r="45" spans="1:4" x14ac:dyDescent="0.2">
      <c r="A45" s="2">
        <v>7500</v>
      </c>
      <c r="B45" s="1" t="s">
        <v>158</v>
      </c>
      <c r="C45" s="3">
        <v>0.99670510708402005</v>
      </c>
      <c r="D45" s="3">
        <v>0.99832512396557804</v>
      </c>
    </row>
    <row r="46" spans="1:4" x14ac:dyDescent="0.2">
      <c r="A46" s="2">
        <v>7500</v>
      </c>
      <c r="B46" s="1" t="s">
        <v>157</v>
      </c>
      <c r="C46" s="3">
        <v>0.99568513119533497</v>
      </c>
      <c r="D46" s="3">
        <v>0.99724059392930697</v>
      </c>
    </row>
    <row r="47" spans="1:4" x14ac:dyDescent="0.2">
      <c r="A47" s="2">
        <v>7500</v>
      </c>
      <c r="B47" s="1" t="s">
        <v>156</v>
      </c>
      <c r="C47" s="3">
        <v>0.990505050505051</v>
      </c>
      <c r="D47" s="3">
        <v>0.97342101997766495</v>
      </c>
    </row>
    <row r="48" spans="1:4" x14ac:dyDescent="0.2">
      <c r="A48" s="2">
        <v>7500</v>
      </c>
      <c r="B48" s="1" t="s">
        <v>155</v>
      </c>
      <c r="C48" s="3">
        <v>0.972447058823529</v>
      </c>
      <c r="D48" s="3">
        <v>0.983684204262814</v>
      </c>
    </row>
    <row r="49" spans="1:4" x14ac:dyDescent="0.2">
      <c r="A49" s="2">
        <v>7500</v>
      </c>
      <c r="B49" s="1" t="s">
        <v>154</v>
      </c>
      <c r="C49" s="3">
        <v>0.98470588235294099</v>
      </c>
      <c r="D49" s="3">
        <v>0.98181818181818203</v>
      </c>
    </row>
    <row r="50" spans="1:4" x14ac:dyDescent="0.2">
      <c r="A50" s="2">
        <v>7500</v>
      </c>
      <c r="B50" s="1" t="s">
        <v>153</v>
      </c>
      <c r="C50" s="3">
        <v>1</v>
      </c>
      <c r="D50" s="3">
        <v>1</v>
      </c>
    </row>
    <row r="51" spans="1:4" x14ac:dyDescent="0.2">
      <c r="A51" s="2">
        <v>7500</v>
      </c>
      <c r="B51" s="1" t="s">
        <v>152</v>
      </c>
      <c r="C51" s="3">
        <v>0.97481481481481502</v>
      </c>
      <c r="D51" s="3">
        <v>0.97898456388320598</v>
      </c>
    </row>
    <row r="52" spans="1:4" x14ac:dyDescent="0.2">
      <c r="A52" s="2">
        <v>7500</v>
      </c>
      <c r="B52" s="1" t="s">
        <v>151</v>
      </c>
      <c r="C52" s="3">
        <v>0.98538922155688602</v>
      </c>
      <c r="D52" s="3">
        <v>0.99264084931837404</v>
      </c>
    </row>
    <row r="53" spans="1:4" x14ac:dyDescent="0.2">
      <c r="A53" s="2">
        <v>7500</v>
      </c>
      <c r="B53" s="1" t="s">
        <v>150</v>
      </c>
      <c r="C53" s="3">
        <v>0.95129032258064505</v>
      </c>
      <c r="D53" s="3">
        <v>0.96435578809679501</v>
      </c>
    </row>
    <row r="54" spans="1:4" x14ac:dyDescent="0.2">
      <c r="A54" s="2">
        <v>7500</v>
      </c>
      <c r="B54" s="1" t="s">
        <v>149</v>
      </c>
      <c r="C54" s="3">
        <v>0.95886850152905201</v>
      </c>
      <c r="D54" s="3">
        <v>0.96155910268794897</v>
      </c>
    </row>
    <row r="55" spans="1:4" x14ac:dyDescent="0.2">
      <c r="A55" s="2">
        <v>7500</v>
      </c>
      <c r="B55" s="1" t="s">
        <v>148</v>
      </c>
      <c r="C55" s="3">
        <v>0.97837499999999999</v>
      </c>
      <c r="D55" s="3">
        <v>0.98002879859763403</v>
      </c>
    </row>
    <row r="56" spans="1:4" x14ac:dyDescent="0.2">
      <c r="A56" s="2">
        <v>7500</v>
      </c>
      <c r="B56" s="1" t="s">
        <v>147</v>
      </c>
      <c r="C56" s="3">
        <v>0.99048192771084298</v>
      </c>
      <c r="D56" s="3">
        <v>0.99521820713031905</v>
      </c>
    </row>
    <row r="57" spans="1:4" x14ac:dyDescent="0.2">
      <c r="A57" s="2">
        <v>7500</v>
      </c>
      <c r="B57" s="1" t="s">
        <v>146</v>
      </c>
      <c r="C57" s="3">
        <v>0.99822485207100597</v>
      </c>
      <c r="D57" s="3">
        <v>0.99878629999111901</v>
      </c>
    </row>
    <row r="58" spans="1:4" x14ac:dyDescent="0.2">
      <c r="A58" s="2">
        <v>10000</v>
      </c>
      <c r="B58" s="1" t="s">
        <v>159</v>
      </c>
      <c r="C58" s="3">
        <v>0.99386554621848699</v>
      </c>
      <c r="D58" s="3">
        <v>0.94950224791265303</v>
      </c>
    </row>
    <row r="59" spans="1:4" x14ac:dyDescent="0.2">
      <c r="A59" s="2">
        <v>10000</v>
      </c>
      <c r="B59" s="1" t="s">
        <v>158</v>
      </c>
      <c r="C59" s="3">
        <v>0.99690280065897896</v>
      </c>
      <c r="D59" s="3">
        <v>0.99844076130448101</v>
      </c>
    </row>
    <row r="60" spans="1:4" x14ac:dyDescent="0.2">
      <c r="A60" s="2">
        <v>10000</v>
      </c>
      <c r="B60" s="1" t="s">
        <v>157</v>
      </c>
      <c r="C60" s="3">
        <v>0.99591836734693895</v>
      </c>
      <c r="D60" s="3">
        <v>0.997357702807258</v>
      </c>
    </row>
    <row r="61" spans="1:4" x14ac:dyDescent="0.2">
      <c r="A61" s="2">
        <v>10000</v>
      </c>
      <c r="B61" s="1" t="s">
        <v>156</v>
      </c>
      <c r="C61" s="3">
        <v>0.99141414141414097</v>
      </c>
      <c r="D61" s="3">
        <v>0.97639831878435202</v>
      </c>
    </row>
    <row r="62" spans="1:4" x14ac:dyDescent="0.2">
      <c r="A62" s="2">
        <v>10000</v>
      </c>
      <c r="B62" s="1" t="s">
        <v>155</v>
      </c>
      <c r="C62" s="3">
        <v>0.97425882352941195</v>
      </c>
      <c r="D62" s="3">
        <v>0.98468489892984501</v>
      </c>
    </row>
    <row r="63" spans="1:4" x14ac:dyDescent="0.2">
      <c r="A63" s="2">
        <v>10000</v>
      </c>
      <c r="B63" s="1" t="s">
        <v>154</v>
      </c>
      <c r="C63" s="3">
        <v>0.98450980392156895</v>
      </c>
      <c r="D63" s="3">
        <v>0.98181462651544804</v>
      </c>
    </row>
    <row r="64" spans="1:4" x14ac:dyDescent="0.2">
      <c r="A64" s="2">
        <v>10000</v>
      </c>
      <c r="B64" s="1" t="s">
        <v>153</v>
      </c>
      <c r="C64" s="3">
        <v>1</v>
      </c>
      <c r="D64" s="3">
        <v>1</v>
      </c>
    </row>
    <row r="65" spans="1:4" x14ac:dyDescent="0.2">
      <c r="A65" s="2">
        <v>10000</v>
      </c>
      <c r="B65" s="1" t="s">
        <v>152</v>
      </c>
      <c r="C65" s="3">
        <v>0.97481481481481502</v>
      </c>
      <c r="D65" s="3">
        <v>0.98007819772854199</v>
      </c>
    </row>
    <row r="66" spans="1:4" x14ac:dyDescent="0.2">
      <c r="A66" s="2">
        <v>10000</v>
      </c>
      <c r="B66" s="1" t="s">
        <v>151</v>
      </c>
      <c r="C66" s="3">
        <v>0.98706586826347298</v>
      </c>
      <c r="D66" s="3">
        <v>0.99343096486470195</v>
      </c>
    </row>
    <row r="67" spans="1:4" x14ac:dyDescent="0.2">
      <c r="A67" s="2">
        <v>10000</v>
      </c>
      <c r="B67" s="1" t="s">
        <v>150</v>
      </c>
      <c r="C67" s="3">
        <v>0.956129032258065</v>
      </c>
      <c r="D67" s="3">
        <v>0.96657427034077903</v>
      </c>
    </row>
    <row r="68" spans="1:4" x14ac:dyDescent="0.2">
      <c r="A68" s="2">
        <v>10000</v>
      </c>
      <c r="B68" s="1" t="s">
        <v>149</v>
      </c>
      <c r="C68" s="3">
        <v>0.96097859327217106</v>
      </c>
      <c r="D68" s="3">
        <v>0.964000306771992</v>
      </c>
    </row>
    <row r="69" spans="1:4" x14ac:dyDescent="0.2">
      <c r="A69" s="2">
        <v>10000</v>
      </c>
      <c r="B69" s="1" t="s">
        <v>148</v>
      </c>
      <c r="C69" s="3">
        <v>0.97799999999999998</v>
      </c>
      <c r="D69" s="3">
        <v>0.98057400676776496</v>
      </c>
    </row>
    <row r="70" spans="1:4" x14ac:dyDescent="0.2">
      <c r="A70" s="2">
        <v>10000</v>
      </c>
      <c r="B70" s="1" t="s">
        <v>147</v>
      </c>
      <c r="C70" s="3">
        <v>0.99132530120481899</v>
      </c>
      <c r="D70" s="3">
        <v>0.99564375605033895</v>
      </c>
    </row>
    <row r="71" spans="1:4" x14ac:dyDescent="0.2">
      <c r="A71" s="2">
        <v>10000</v>
      </c>
      <c r="B71" s="1" t="s">
        <v>146</v>
      </c>
      <c r="C71" s="3">
        <v>0.99875739644970396</v>
      </c>
      <c r="D71" s="3">
        <v>0.999289562488899</v>
      </c>
    </row>
    <row r="72" spans="1:4" x14ac:dyDescent="0.2">
      <c r="A72" s="2">
        <v>15000</v>
      </c>
      <c r="B72" s="1" t="s">
        <v>159</v>
      </c>
      <c r="C72" s="3">
        <v>0.996302521008403</v>
      </c>
      <c r="D72" s="3">
        <v>0.95397489539748903</v>
      </c>
    </row>
    <row r="73" spans="1:4" x14ac:dyDescent="0.2">
      <c r="A73" s="2">
        <v>15000</v>
      </c>
      <c r="B73" s="1" t="s">
        <v>158</v>
      </c>
      <c r="C73" s="3">
        <v>0.99663920922570004</v>
      </c>
      <c r="D73" s="3">
        <v>0.99830853899023897</v>
      </c>
    </row>
    <row r="74" spans="1:4" x14ac:dyDescent="0.2">
      <c r="A74" s="2">
        <v>15000</v>
      </c>
      <c r="B74" s="1" t="s">
        <v>157</v>
      </c>
      <c r="C74" s="3">
        <v>0.99626822157434403</v>
      </c>
      <c r="D74" s="3">
        <v>0.99743140688849996</v>
      </c>
    </row>
    <row r="75" spans="1:4" x14ac:dyDescent="0.2">
      <c r="A75" s="2">
        <v>15000</v>
      </c>
      <c r="B75" s="1" t="s">
        <v>156</v>
      </c>
      <c r="C75" s="3">
        <v>0.99287878787878803</v>
      </c>
      <c r="D75" s="3">
        <v>0.97891198804929702</v>
      </c>
    </row>
    <row r="76" spans="1:4" x14ac:dyDescent="0.2">
      <c r="A76" s="2">
        <v>15000</v>
      </c>
      <c r="B76" s="1" t="s">
        <v>155</v>
      </c>
      <c r="C76" s="3">
        <v>0.975035294117647</v>
      </c>
      <c r="D76" s="3">
        <v>0.98537594521329697</v>
      </c>
    </row>
    <row r="77" spans="1:4" x14ac:dyDescent="0.2">
      <c r="A77" s="2">
        <v>15000</v>
      </c>
      <c r="B77" s="1" t="s">
        <v>154</v>
      </c>
      <c r="C77" s="3">
        <v>0.98549019607843102</v>
      </c>
      <c r="D77" s="3">
        <v>0.98097004001171095</v>
      </c>
    </row>
    <row r="78" spans="1:4" x14ac:dyDescent="0.2">
      <c r="A78" s="2">
        <v>15000</v>
      </c>
      <c r="B78" s="1" t="s">
        <v>153</v>
      </c>
      <c r="C78" s="3">
        <v>1</v>
      </c>
      <c r="D78" s="3">
        <v>1</v>
      </c>
    </row>
    <row r="79" spans="1:4" x14ac:dyDescent="0.2">
      <c r="A79" s="2">
        <v>15000</v>
      </c>
      <c r="B79" s="1" t="s">
        <v>152</v>
      </c>
      <c r="C79" s="3">
        <v>0.97518518518518504</v>
      </c>
      <c r="D79" s="3">
        <v>0.97790157845868197</v>
      </c>
    </row>
    <row r="80" spans="1:4" x14ac:dyDescent="0.2">
      <c r="A80" s="2">
        <v>15000</v>
      </c>
      <c r="B80" s="1" t="s">
        <v>151</v>
      </c>
      <c r="C80" s="3">
        <v>0.98814371257485001</v>
      </c>
      <c r="D80" s="3">
        <v>0.99403650382507103</v>
      </c>
    </row>
    <row r="81" spans="1:4" x14ac:dyDescent="0.2">
      <c r="A81" s="2">
        <v>15000</v>
      </c>
      <c r="B81" s="1" t="s">
        <v>150</v>
      </c>
      <c r="C81" s="3">
        <v>0.95870967741935498</v>
      </c>
      <c r="D81" s="3">
        <v>0.96870925684484999</v>
      </c>
    </row>
    <row r="82" spans="1:4" x14ac:dyDescent="0.2">
      <c r="A82" s="2">
        <v>15000</v>
      </c>
      <c r="B82" s="1" t="s">
        <v>149</v>
      </c>
      <c r="C82" s="3">
        <v>0.96431192660550502</v>
      </c>
      <c r="D82" s="3">
        <v>0.96731444698375701</v>
      </c>
    </row>
    <row r="83" spans="1:4" x14ac:dyDescent="0.2">
      <c r="A83" s="2">
        <v>15000</v>
      </c>
      <c r="B83" s="1" t="s">
        <v>148</v>
      </c>
      <c r="C83" s="3">
        <v>0.97712500000000002</v>
      </c>
      <c r="D83" s="3">
        <v>0.98086454608193696</v>
      </c>
    </row>
    <row r="84" spans="1:4" x14ac:dyDescent="0.2">
      <c r="A84" s="2">
        <v>15000</v>
      </c>
      <c r="B84" s="1" t="s">
        <v>147</v>
      </c>
      <c r="C84" s="3">
        <v>0.98987951807228902</v>
      </c>
      <c r="D84" s="3">
        <v>0.99491402276580299</v>
      </c>
    </row>
    <row r="85" spans="1:4" x14ac:dyDescent="0.2">
      <c r="A85" s="2">
        <v>15000</v>
      </c>
      <c r="B85" s="1" t="s">
        <v>146</v>
      </c>
      <c r="C85" s="3">
        <v>0.99934911242603597</v>
      </c>
      <c r="D85" s="3">
        <v>0.99961528217572704</v>
      </c>
    </row>
    <row r="86" spans="1:4" x14ac:dyDescent="0.2">
      <c r="A86" s="2">
        <v>20000</v>
      </c>
      <c r="B86" s="1" t="s">
        <v>159</v>
      </c>
      <c r="C86" s="3">
        <v>0.996050420168067</v>
      </c>
      <c r="D86" s="3">
        <v>0.95477063111683902</v>
      </c>
    </row>
    <row r="87" spans="1:4" x14ac:dyDescent="0.2">
      <c r="A87" s="2">
        <v>20000</v>
      </c>
      <c r="B87" s="1" t="s">
        <v>158</v>
      </c>
      <c r="C87" s="3">
        <v>0.99640856672158196</v>
      </c>
      <c r="D87" s="3">
        <v>0.99820105296166095</v>
      </c>
    </row>
    <row r="88" spans="1:4" x14ac:dyDescent="0.2">
      <c r="A88" s="2">
        <v>20000</v>
      </c>
      <c r="B88" s="1" t="s">
        <v>157</v>
      </c>
      <c r="C88" s="3">
        <v>0.99638483965014601</v>
      </c>
      <c r="D88" s="3">
        <v>0.99762095891410596</v>
      </c>
    </row>
    <row r="89" spans="1:4" x14ac:dyDescent="0.2">
      <c r="A89" s="2">
        <v>20000</v>
      </c>
      <c r="B89" s="1" t="s">
        <v>156</v>
      </c>
      <c r="C89" s="3">
        <v>0.99308080808080801</v>
      </c>
      <c r="D89" s="3">
        <v>0.98123658865212804</v>
      </c>
    </row>
    <row r="90" spans="1:4" x14ac:dyDescent="0.2">
      <c r="A90" s="2">
        <v>20000</v>
      </c>
      <c r="B90" s="1" t="s">
        <v>155</v>
      </c>
      <c r="C90" s="3">
        <v>0.97489411764705902</v>
      </c>
      <c r="D90" s="3">
        <v>0.98526841448189795</v>
      </c>
    </row>
    <row r="91" spans="1:4" x14ac:dyDescent="0.2">
      <c r="A91" s="2">
        <v>20000</v>
      </c>
      <c r="B91" s="1" t="s">
        <v>154</v>
      </c>
      <c r="C91" s="3">
        <v>0.98485294117647104</v>
      </c>
      <c r="D91" s="3">
        <v>0.97926059513074803</v>
      </c>
    </row>
    <row r="92" spans="1:4" x14ac:dyDescent="0.2">
      <c r="A92" s="2">
        <v>20000</v>
      </c>
      <c r="B92" s="1" t="s">
        <v>153</v>
      </c>
      <c r="C92" s="3">
        <v>1</v>
      </c>
      <c r="D92" s="3">
        <v>1</v>
      </c>
    </row>
    <row r="93" spans="1:4" x14ac:dyDescent="0.2">
      <c r="A93" s="2">
        <v>20000</v>
      </c>
      <c r="B93" s="1" t="s">
        <v>152</v>
      </c>
      <c r="C93" s="3">
        <v>0.97592592592592597</v>
      </c>
      <c r="D93" s="3">
        <v>0.97864438254410402</v>
      </c>
    </row>
    <row r="94" spans="1:4" x14ac:dyDescent="0.2">
      <c r="A94" s="2">
        <v>20000</v>
      </c>
      <c r="B94" s="1" t="s">
        <v>151</v>
      </c>
      <c r="C94" s="3">
        <v>0.98778443113772496</v>
      </c>
      <c r="D94" s="3">
        <v>0.99385468128690202</v>
      </c>
    </row>
    <row r="95" spans="1:4" x14ac:dyDescent="0.2">
      <c r="A95" s="2">
        <v>20000</v>
      </c>
      <c r="B95" s="1" t="s">
        <v>150</v>
      </c>
      <c r="C95" s="3">
        <v>0.96225806451612905</v>
      </c>
      <c r="D95" s="3">
        <v>0.97213622291021695</v>
      </c>
    </row>
    <row r="96" spans="1:4" x14ac:dyDescent="0.2">
      <c r="A96" s="2">
        <v>20000</v>
      </c>
      <c r="B96" s="1" t="s">
        <v>149</v>
      </c>
      <c r="C96" s="3">
        <v>0.96608562691131505</v>
      </c>
      <c r="D96" s="3">
        <v>0.96778739373516098</v>
      </c>
    </row>
    <row r="97" spans="1:4" x14ac:dyDescent="0.2">
      <c r="A97" s="2">
        <v>20000</v>
      </c>
      <c r="B97" s="1" t="s">
        <v>148</v>
      </c>
      <c r="C97" s="3">
        <v>0.97712500000000002</v>
      </c>
      <c r="D97" s="3">
        <v>0.98104919678714897</v>
      </c>
    </row>
    <row r="98" spans="1:4" x14ac:dyDescent="0.2">
      <c r="A98" s="2">
        <v>20000</v>
      </c>
      <c r="B98" s="1" t="s">
        <v>147</v>
      </c>
      <c r="C98" s="3">
        <v>0.99156626506024104</v>
      </c>
      <c r="D98" s="3">
        <v>0.99576527525710801</v>
      </c>
    </row>
    <row r="99" spans="1:4" x14ac:dyDescent="0.2">
      <c r="A99" s="2">
        <v>20000</v>
      </c>
      <c r="B99" s="1" t="s">
        <v>146</v>
      </c>
      <c r="C99" s="3">
        <v>0.99934911242603597</v>
      </c>
      <c r="D99" s="3">
        <v>0.999674450264879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D1F5B-6109-9F49-A825-58997515F494}">
  <dimension ref="A1:D5"/>
  <sheetViews>
    <sheetView zoomScaleNormal="108" workbookViewId="0">
      <selection activeCell="I26" sqref="I26"/>
    </sheetView>
  </sheetViews>
  <sheetFormatPr baseColWidth="10" defaultRowHeight="16" x14ac:dyDescent="0.2"/>
  <cols>
    <col min="1" max="1" width="18.5" style="1" customWidth="1"/>
    <col min="2" max="2" width="28.1640625" style="1" customWidth="1"/>
    <col min="3" max="4" width="17.33203125" style="4" customWidth="1"/>
  </cols>
  <sheetData>
    <row r="1" spans="1:4" x14ac:dyDescent="0.2">
      <c r="A1" s="1" t="s">
        <v>103</v>
      </c>
      <c r="B1" s="1" t="s">
        <v>102</v>
      </c>
      <c r="C1" s="1" t="s">
        <v>101</v>
      </c>
      <c r="D1" s="1" t="s">
        <v>100</v>
      </c>
    </row>
    <row r="2" spans="1:4" x14ac:dyDescent="0.2">
      <c r="A2" s="1">
        <v>7500</v>
      </c>
      <c r="B2" s="1" t="s">
        <v>163</v>
      </c>
      <c r="C2" s="6">
        <v>0.90133333333333299</v>
      </c>
      <c r="D2" s="3">
        <v>0.94528928509001897</v>
      </c>
    </row>
    <row r="3" spans="1:4" x14ac:dyDescent="0.2">
      <c r="A3" s="1">
        <v>7500</v>
      </c>
      <c r="B3" s="1" t="s">
        <v>162</v>
      </c>
      <c r="C3" s="6">
        <v>0.89388888888888896</v>
      </c>
      <c r="D3" s="3">
        <v>0.93221320973348798</v>
      </c>
    </row>
    <row r="4" spans="1:4" x14ac:dyDescent="0.2">
      <c r="A4" s="1">
        <v>7500</v>
      </c>
      <c r="B4" s="1" t="s">
        <v>161</v>
      </c>
      <c r="C4" s="6">
        <v>0.88756756756756805</v>
      </c>
      <c r="D4" s="3">
        <v>0.93949363467315095</v>
      </c>
    </row>
    <row r="5" spans="1:4" x14ac:dyDescent="0.2">
      <c r="A5" s="1">
        <v>7500</v>
      </c>
      <c r="B5" s="1" t="s">
        <v>160</v>
      </c>
      <c r="C5" s="6">
        <v>0.99993573723670104</v>
      </c>
      <c r="D5" s="3">
        <v>0.998445732537662</v>
      </c>
    </row>
  </sheetData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104D1-8C22-2A4F-8E07-AE7EC9058955}">
  <dimension ref="A1:D45"/>
  <sheetViews>
    <sheetView zoomScale="120" zoomScaleNormal="120" workbookViewId="0">
      <selection activeCell="E21" sqref="E21"/>
    </sheetView>
  </sheetViews>
  <sheetFormatPr baseColWidth="10" defaultRowHeight="16" x14ac:dyDescent="0.2"/>
  <cols>
    <col min="1" max="1" width="20.1640625" style="1" customWidth="1"/>
    <col min="2" max="2" width="55.33203125" style="1" customWidth="1"/>
    <col min="3" max="4" width="17.33203125" customWidth="1"/>
  </cols>
  <sheetData>
    <row r="1" spans="1:4" x14ac:dyDescent="0.2">
      <c r="A1" s="1" t="s">
        <v>103</v>
      </c>
      <c r="B1" s="1" t="s">
        <v>102</v>
      </c>
      <c r="C1" s="1" t="s">
        <v>101</v>
      </c>
      <c r="D1" s="1" t="s">
        <v>100</v>
      </c>
    </row>
    <row r="2" spans="1:4" x14ac:dyDescent="0.2">
      <c r="A2" s="2">
        <v>7500</v>
      </c>
      <c r="B2" s="1" t="s">
        <v>145</v>
      </c>
      <c r="C2" s="3">
        <v>0.98982142857142896</v>
      </c>
      <c r="D2" s="3">
        <v>0.99479540559942603</v>
      </c>
    </row>
    <row r="3" spans="1:4" x14ac:dyDescent="0.2">
      <c r="A3" s="2">
        <v>7500</v>
      </c>
      <c r="B3" s="1" t="s">
        <v>144</v>
      </c>
      <c r="C3" s="3">
        <v>1</v>
      </c>
      <c r="D3" s="3">
        <v>1</v>
      </c>
    </row>
    <row r="4" spans="1:4" x14ac:dyDescent="0.2">
      <c r="A4" s="2">
        <v>7500</v>
      </c>
      <c r="B4" s="1" t="s">
        <v>143</v>
      </c>
      <c r="C4" s="3">
        <v>1</v>
      </c>
      <c r="D4" s="3">
        <v>1</v>
      </c>
    </row>
    <row r="5" spans="1:4" x14ac:dyDescent="0.2">
      <c r="A5" s="2">
        <v>7500</v>
      </c>
      <c r="B5" s="1" t="s">
        <v>142</v>
      </c>
      <c r="C5" s="3">
        <v>0.99619047619047596</v>
      </c>
      <c r="D5" s="3">
        <v>0.99809160305343503</v>
      </c>
    </row>
    <row r="6" spans="1:4" x14ac:dyDescent="0.2">
      <c r="A6" s="2">
        <v>7500</v>
      </c>
      <c r="B6" s="1" t="s">
        <v>141</v>
      </c>
      <c r="C6" s="3">
        <v>1</v>
      </c>
      <c r="D6" s="3">
        <v>0.99987181130624303</v>
      </c>
    </row>
    <row r="7" spans="1:4" x14ac:dyDescent="0.2">
      <c r="A7" s="2">
        <v>7500</v>
      </c>
      <c r="B7" s="1" t="s">
        <v>140</v>
      </c>
      <c r="C7" s="3">
        <v>0.99911111111111095</v>
      </c>
      <c r="D7" s="3">
        <v>0.99955535793686101</v>
      </c>
    </row>
    <row r="8" spans="1:4" x14ac:dyDescent="0.2">
      <c r="A8" s="2">
        <v>7500</v>
      </c>
      <c r="B8" s="1" t="s">
        <v>139</v>
      </c>
      <c r="C8" s="3">
        <v>0.9</v>
      </c>
      <c r="D8" s="3">
        <v>0.94367522516467295</v>
      </c>
    </row>
    <row r="9" spans="1:4" x14ac:dyDescent="0.2">
      <c r="A9" s="2">
        <v>7500</v>
      </c>
      <c r="B9" s="1" t="s">
        <v>78</v>
      </c>
      <c r="C9" s="3">
        <v>1</v>
      </c>
      <c r="D9" s="3">
        <v>0.92165898617511499</v>
      </c>
    </row>
    <row r="10" spans="1:4" x14ac:dyDescent="0.2">
      <c r="A10" s="2">
        <v>7500</v>
      </c>
      <c r="B10" s="1" t="s">
        <v>138</v>
      </c>
      <c r="C10" s="3">
        <v>1</v>
      </c>
      <c r="D10" s="3">
        <v>1</v>
      </c>
    </row>
    <row r="11" spans="1:4" x14ac:dyDescent="0.2">
      <c r="A11" s="2">
        <v>7500</v>
      </c>
      <c r="B11" s="1" t="s">
        <v>137</v>
      </c>
      <c r="C11" s="3">
        <v>0.99446043165467601</v>
      </c>
      <c r="D11" s="3">
        <v>0.9972045376666</v>
      </c>
    </row>
    <row r="12" spans="1:4" x14ac:dyDescent="0.2">
      <c r="A12" s="2">
        <v>7500</v>
      </c>
      <c r="B12" s="1" t="s">
        <v>136</v>
      </c>
      <c r="C12" s="3">
        <v>0.99948717948717902</v>
      </c>
      <c r="D12" s="3">
        <v>0.99974352398050803</v>
      </c>
    </row>
    <row r="13" spans="1:4" x14ac:dyDescent="0.2">
      <c r="A13" s="2">
        <v>7500</v>
      </c>
      <c r="B13" s="1" t="s">
        <v>135</v>
      </c>
      <c r="C13" s="3">
        <v>1</v>
      </c>
      <c r="D13" s="3">
        <v>1</v>
      </c>
    </row>
    <row r="14" spans="1:4" x14ac:dyDescent="0.2">
      <c r="A14" s="2">
        <v>7500</v>
      </c>
      <c r="B14" s="1" t="s">
        <v>134</v>
      </c>
      <c r="C14" s="3">
        <v>0.986045751633987</v>
      </c>
      <c r="D14" s="3">
        <v>0.98499959193666897</v>
      </c>
    </row>
    <row r="15" spans="1:4" x14ac:dyDescent="0.2">
      <c r="A15" s="2">
        <v>7500</v>
      </c>
      <c r="B15" s="1" t="s">
        <v>133</v>
      </c>
      <c r="C15" s="3">
        <v>1</v>
      </c>
      <c r="D15" s="3">
        <v>0.99850224663005505</v>
      </c>
    </row>
    <row r="16" spans="1:4" x14ac:dyDescent="0.2">
      <c r="A16" s="2">
        <v>7500</v>
      </c>
      <c r="B16" s="1" t="s">
        <v>132</v>
      </c>
      <c r="C16" s="3">
        <v>0.92292682926829295</v>
      </c>
      <c r="D16" s="3">
        <v>0.95967537408064896</v>
      </c>
    </row>
    <row r="17" spans="1:4" x14ac:dyDescent="0.2">
      <c r="A17" s="2">
        <v>7500</v>
      </c>
      <c r="B17" s="1" t="s">
        <v>131</v>
      </c>
      <c r="C17" s="3">
        <v>0.97443548387096801</v>
      </c>
      <c r="D17" s="3">
        <v>0.94016495487083696</v>
      </c>
    </row>
    <row r="18" spans="1:4" x14ac:dyDescent="0.2">
      <c r="A18" s="2">
        <v>7500</v>
      </c>
      <c r="B18" s="1" t="s">
        <v>45</v>
      </c>
      <c r="C18" s="3">
        <v>1</v>
      </c>
      <c r="D18" s="3">
        <v>1</v>
      </c>
    </row>
    <row r="19" spans="1:4" x14ac:dyDescent="0.2">
      <c r="A19" s="2">
        <v>7500</v>
      </c>
      <c r="B19" s="1" t="s">
        <v>130</v>
      </c>
      <c r="C19" s="3">
        <v>0.97911999999999999</v>
      </c>
      <c r="D19" s="3">
        <v>0.96007216818324403</v>
      </c>
    </row>
    <row r="20" spans="1:4" x14ac:dyDescent="0.2">
      <c r="A20" s="2">
        <v>7500</v>
      </c>
      <c r="B20" s="1" t="s">
        <v>129</v>
      </c>
      <c r="C20" s="3">
        <v>1</v>
      </c>
      <c r="D20" s="3">
        <v>1</v>
      </c>
    </row>
    <row r="21" spans="1:4" x14ac:dyDescent="0.2">
      <c r="A21" s="2">
        <v>7500</v>
      </c>
      <c r="B21" s="1" t="s">
        <v>128</v>
      </c>
      <c r="C21" s="3">
        <v>0.88376623376623398</v>
      </c>
      <c r="D21" s="3">
        <v>0.93829713891761501</v>
      </c>
    </row>
    <row r="22" spans="1:4" x14ac:dyDescent="0.2">
      <c r="A22" s="2">
        <v>7500</v>
      </c>
      <c r="B22" s="1" t="s">
        <v>127</v>
      </c>
      <c r="C22" s="3">
        <v>0.99978260869565205</v>
      </c>
      <c r="D22" s="3">
        <v>0.96946913536872403</v>
      </c>
    </row>
    <row r="23" spans="1:4" x14ac:dyDescent="0.2">
      <c r="A23" s="2">
        <v>7500</v>
      </c>
      <c r="B23" s="1" t="s">
        <v>126</v>
      </c>
      <c r="C23" s="3">
        <v>0.995882352941176</v>
      </c>
      <c r="D23" s="3">
        <v>0.99793692897141195</v>
      </c>
    </row>
    <row r="24" spans="1:4" x14ac:dyDescent="0.2">
      <c r="A24" s="2">
        <v>7500</v>
      </c>
      <c r="B24" s="1" t="s">
        <v>125</v>
      </c>
      <c r="C24" s="3">
        <v>1</v>
      </c>
      <c r="D24" s="3">
        <v>1</v>
      </c>
    </row>
    <row r="25" spans="1:4" x14ac:dyDescent="0.2">
      <c r="A25" s="2">
        <v>7500</v>
      </c>
      <c r="B25" s="1" t="s">
        <v>124</v>
      </c>
      <c r="C25" s="3">
        <v>1</v>
      </c>
      <c r="D25" s="3">
        <v>0.96867936712948</v>
      </c>
    </row>
    <row r="26" spans="1:4" x14ac:dyDescent="0.2">
      <c r="A26" s="2">
        <v>7500</v>
      </c>
      <c r="B26" s="1" t="s">
        <v>123</v>
      </c>
      <c r="C26" s="3">
        <v>0.98566666666666702</v>
      </c>
      <c r="D26" s="3">
        <v>0.99278160147725403</v>
      </c>
    </row>
    <row r="27" spans="1:4" x14ac:dyDescent="0.2">
      <c r="A27" s="2">
        <v>7500</v>
      </c>
      <c r="B27" s="1" t="s">
        <v>122</v>
      </c>
      <c r="C27" s="3">
        <v>0.86083333333333301</v>
      </c>
      <c r="D27" s="3">
        <v>0.90653795524352798</v>
      </c>
    </row>
    <row r="28" spans="1:4" x14ac:dyDescent="0.2">
      <c r="A28" s="2">
        <v>7500</v>
      </c>
      <c r="B28" s="1" t="s">
        <v>121</v>
      </c>
      <c r="C28" s="3">
        <v>0.99210084033613399</v>
      </c>
      <c r="D28" s="3">
        <v>0.94755006220153304</v>
      </c>
    </row>
    <row r="29" spans="1:4" x14ac:dyDescent="0.2">
      <c r="A29" s="2">
        <v>7500</v>
      </c>
      <c r="B29" s="1" t="s">
        <v>120</v>
      </c>
      <c r="C29" s="3">
        <v>0.90137500000000004</v>
      </c>
      <c r="D29" s="3">
        <v>0.947755799434843</v>
      </c>
    </row>
    <row r="30" spans="1:4" x14ac:dyDescent="0.2">
      <c r="A30" s="2">
        <v>7500</v>
      </c>
      <c r="B30" s="1" t="s">
        <v>119</v>
      </c>
      <c r="C30" s="3">
        <v>0.92785714285714305</v>
      </c>
      <c r="D30" s="3">
        <v>0.94498499590797502</v>
      </c>
    </row>
    <row r="31" spans="1:4" x14ac:dyDescent="0.2">
      <c r="A31" s="2">
        <v>7500</v>
      </c>
      <c r="B31" s="1" t="s">
        <v>118</v>
      </c>
      <c r="C31" s="3">
        <v>0.95769230769230795</v>
      </c>
      <c r="D31" s="3">
        <v>0.97227645450995703</v>
      </c>
    </row>
    <row r="32" spans="1:4" x14ac:dyDescent="0.2">
      <c r="A32" s="2">
        <v>7500</v>
      </c>
      <c r="B32" s="1" t="s">
        <v>117</v>
      </c>
      <c r="C32" s="3">
        <v>0.96294117647058797</v>
      </c>
      <c r="D32" s="3">
        <v>0.98112076715612795</v>
      </c>
    </row>
    <row r="33" spans="1:4" x14ac:dyDescent="0.2">
      <c r="A33" s="2">
        <v>7500</v>
      </c>
      <c r="B33" s="1" t="s">
        <v>116</v>
      </c>
      <c r="C33" s="3">
        <v>1</v>
      </c>
      <c r="D33" s="3">
        <v>0.99469496021220205</v>
      </c>
    </row>
    <row r="34" spans="1:4" x14ac:dyDescent="0.2">
      <c r="A34" s="2">
        <v>7500</v>
      </c>
      <c r="B34" s="1" t="s">
        <v>115</v>
      </c>
      <c r="C34" s="3">
        <v>1</v>
      </c>
      <c r="D34" s="3">
        <v>1</v>
      </c>
    </row>
    <row r="35" spans="1:4" x14ac:dyDescent="0.2">
      <c r="A35" s="2">
        <v>7500</v>
      </c>
      <c r="B35" s="1" t="s">
        <v>114</v>
      </c>
      <c r="C35" s="3">
        <v>0.95060913705583805</v>
      </c>
      <c r="D35" s="3">
        <v>0.95003043831168799</v>
      </c>
    </row>
    <row r="36" spans="1:4" x14ac:dyDescent="0.2">
      <c r="A36" s="2">
        <v>7500</v>
      </c>
      <c r="B36" s="1" t="s">
        <v>113</v>
      </c>
      <c r="C36" s="3">
        <v>0.97526315789473705</v>
      </c>
      <c r="D36" s="3">
        <v>0.987213638785296</v>
      </c>
    </row>
    <row r="37" spans="1:4" x14ac:dyDescent="0.2">
      <c r="A37" s="2">
        <v>7500</v>
      </c>
      <c r="B37" s="1" t="s">
        <v>112</v>
      </c>
      <c r="C37" s="3">
        <v>1</v>
      </c>
      <c r="D37" s="3">
        <v>1</v>
      </c>
    </row>
    <row r="38" spans="1:4" x14ac:dyDescent="0.2">
      <c r="A38" s="2">
        <v>7500</v>
      </c>
      <c r="B38" s="1" t="s">
        <v>111</v>
      </c>
      <c r="C38" s="3">
        <v>0.99758620689655197</v>
      </c>
      <c r="D38" s="3">
        <v>0.99741423892432302</v>
      </c>
    </row>
    <row r="39" spans="1:4" x14ac:dyDescent="0.2">
      <c r="A39" s="2">
        <v>7500</v>
      </c>
      <c r="B39" s="1" t="s">
        <v>110</v>
      </c>
      <c r="C39" s="3">
        <v>0.998</v>
      </c>
      <c r="D39" s="3">
        <v>0.99884112937210301</v>
      </c>
    </row>
    <row r="40" spans="1:4" x14ac:dyDescent="0.2">
      <c r="A40" s="2">
        <v>7500</v>
      </c>
      <c r="B40" s="1" t="s">
        <v>109</v>
      </c>
      <c r="C40" s="3">
        <v>1</v>
      </c>
      <c r="D40" s="3">
        <v>1</v>
      </c>
    </row>
    <row r="41" spans="1:4" x14ac:dyDescent="0.2">
      <c r="A41" s="2">
        <v>7500</v>
      </c>
      <c r="B41" s="1" t="s">
        <v>108</v>
      </c>
      <c r="C41" s="3">
        <v>0.99072289156626503</v>
      </c>
      <c r="D41" s="3">
        <v>0.99533982932881404</v>
      </c>
    </row>
    <row r="42" spans="1:4" x14ac:dyDescent="0.2">
      <c r="A42" s="2">
        <v>7500</v>
      </c>
      <c r="B42" s="1" t="s">
        <v>107</v>
      </c>
      <c r="C42" s="3">
        <v>0.998571428571429</v>
      </c>
      <c r="D42" s="3">
        <v>0.98903431199151004</v>
      </c>
    </row>
    <row r="43" spans="1:4" x14ac:dyDescent="0.2">
      <c r="A43" s="2">
        <v>7500</v>
      </c>
      <c r="B43" s="1" t="s">
        <v>106</v>
      </c>
      <c r="C43" s="3">
        <v>0.95129032258064505</v>
      </c>
      <c r="D43" s="3">
        <v>0.96435578809679501</v>
      </c>
    </row>
    <row r="44" spans="1:4" x14ac:dyDescent="0.2">
      <c r="A44" s="2">
        <v>7500</v>
      </c>
      <c r="B44" s="1" t="s">
        <v>105</v>
      </c>
      <c r="C44" s="3">
        <v>1</v>
      </c>
      <c r="D44" s="3">
        <v>0.98491843644198196</v>
      </c>
    </row>
    <row r="45" spans="1:4" x14ac:dyDescent="0.2">
      <c r="A45" s="2">
        <v>7500</v>
      </c>
      <c r="B45" s="1" t="s">
        <v>104</v>
      </c>
      <c r="C45" s="3">
        <v>0.99892307692307702</v>
      </c>
      <c r="D45" s="3">
        <v>0.99540088916142899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0FD24-4FB5-9148-8B97-B8C66CB53336}">
  <dimension ref="A1:D155"/>
  <sheetViews>
    <sheetView zoomScaleNormal="108" workbookViewId="0">
      <selection activeCell="H15" sqref="H15"/>
    </sheetView>
  </sheetViews>
  <sheetFormatPr baseColWidth="10" defaultRowHeight="16" x14ac:dyDescent="0.2"/>
  <cols>
    <col min="1" max="1" width="18.5" style="1" customWidth="1"/>
    <col min="2" max="2" width="28.1640625" style="1" customWidth="1"/>
    <col min="3" max="4" width="17.33203125" style="4" customWidth="1"/>
  </cols>
  <sheetData>
    <row r="1" spans="1:4" x14ac:dyDescent="0.2">
      <c r="A1" s="1" t="s">
        <v>103</v>
      </c>
      <c r="B1" s="1" t="s">
        <v>102</v>
      </c>
      <c r="C1" s="1" t="s">
        <v>101</v>
      </c>
      <c r="D1" s="1" t="s">
        <v>100</v>
      </c>
    </row>
    <row r="2" spans="1:4" x14ac:dyDescent="0.2">
      <c r="A2" s="2">
        <v>7500</v>
      </c>
      <c r="B2" t="s">
        <v>99</v>
      </c>
      <c r="C2" s="3">
        <v>0.99012820512820499</v>
      </c>
      <c r="D2" s="3">
        <v>0.83704546686175696</v>
      </c>
    </row>
    <row r="3" spans="1:4" x14ac:dyDescent="0.2">
      <c r="A3" s="2">
        <v>7500</v>
      </c>
      <c r="B3" t="s">
        <v>98</v>
      </c>
      <c r="C3" s="3">
        <v>0.65630434782608704</v>
      </c>
      <c r="D3" s="3">
        <v>0.78040584205764496</v>
      </c>
    </row>
    <row r="4" spans="1:4" x14ac:dyDescent="0.2">
      <c r="A4" s="2">
        <v>7500</v>
      </c>
      <c r="B4" t="s">
        <v>414</v>
      </c>
      <c r="C4" s="3">
        <v>0.93500000000000005</v>
      </c>
      <c r="D4" s="3">
        <v>0.85534591194968601</v>
      </c>
    </row>
    <row r="5" spans="1:4" x14ac:dyDescent="0.2">
      <c r="A5" s="2">
        <v>7500</v>
      </c>
      <c r="B5" t="s">
        <v>413</v>
      </c>
      <c r="C5" s="3">
        <v>1</v>
      </c>
      <c r="D5" s="3">
        <v>0.99786172487526703</v>
      </c>
    </row>
    <row r="6" spans="1:4" x14ac:dyDescent="0.2">
      <c r="A6" s="2">
        <v>7500</v>
      </c>
      <c r="B6" t="s">
        <v>412</v>
      </c>
      <c r="C6" s="3">
        <v>1</v>
      </c>
      <c r="D6" s="3">
        <v>0.99843993759750405</v>
      </c>
    </row>
    <row r="7" spans="1:4" x14ac:dyDescent="0.2">
      <c r="A7" s="2">
        <v>7500</v>
      </c>
      <c r="B7" t="s">
        <v>97</v>
      </c>
      <c r="C7" s="3">
        <v>0.81285714285714294</v>
      </c>
      <c r="D7" s="3">
        <v>0.77538042243924599</v>
      </c>
    </row>
    <row r="8" spans="1:4" x14ac:dyDescent="0.2">
      <c r="A8" s="2">
        <v>7500</v>
      </c>
      <c r="B8" t="s">
        <v>411</v>
      </c>
      <c r="C8" s="3">
        <v>0.87837837837837796</v>
      </c>
      <c r="D8" s="3">
        <v>0.93525179856115104</v>
      </c>
    </row>
    <row r="9" spans="1:4" x14ac:dyDescent="0.2">
      <c r="A9" s="2">
        <v>7500</v>
      </c>
      <c r="B9" t="s">
        <v>410</v>
      </c>
      <c r="C9" s="3">
        <v>1</v>
      </c>
      <c r="D9" s="3">
        <v>0.98795924668107404</v>
      </c>
    </row>
    <row r="10" spans="1:4" x14ac:dyDescent="0.2">
      <c r="A10" s="2">
        <v>7500</v>
      </c>
      <c r="B10" t="s">
        <v>96</v>
      </c>
      <c r="C10" s="3">
        <v>0.858275862068966</v>
      </c>
      <c r="D10" s="3">
        <v>0.92048816568047298</v>
      </c>
    </row>
    <row r="11" spans="1:4" x14ac:dyDescent="0.2">
      <c r="A11" s="2">
        <v>7500</v>
      </c>
      <c r="B11" t="s">
        <v>95</v>
      </c>
      <c r="C11" s="3">
        <v>0.95239130434782604</v>
      </c>
      <c r="D11" s="3">
        <v>0.97442170818505303</v>
      </c>
    </row>
    <row r="12" spans="1:4" x14ac:dyDescent="0.2">
      <c r="A12" s="2">
        <v>7500</v>
      </c>
      <c r="B12" t="s">
        <v>94</v>
      </c>
      <c r="C12" s="3">
        <v>1</v>
      </c>
      <c r="D12" s="3">
        <v>0.97278822137504894</v>
      </c>
    </row>
    <row r="13" spans="1:4" x14ac:dyDescent="0.2">
      <c r="A13" s="2">
        <v>7500</v>
      </c>
      <c r="B13" t="s">
        <v>163</v>
      </c>
      <c r="C13" s="3">
        <v>0.89266666666666705</v>
      </c>
      <c r="D13" s="3">
        <v>0.94146598699244199</v>
      </c>
    </row>
    <row r="14" spans="1:4" x14ac:dyDescent="0.2">
      <c r="A14" s="2">
        <v>7500</v>
      </c>
      <c r="B14" t="s">
        <v>409</v>
      </c>
      <c r="C14" s="3">
        <v>0.997</v>
      </c>
      <c r="D14" s="3">
        <v>0.98566485417696503</v>
      </c>
    </row>
    <row r="15" spans="1:4" x14ac:dyDescent="0.2">
      <c r="A15" s="2">
        <v>7500</v>
      </c>
      <c r="B15" t="s">
        <v>408</v>
      </c>
      <c r="C15" s="3">
        <v>1</v>
      </c>
      <c r="D15" s="3">
        <v>1</v>
      </c>
    </row>
    <row r="16" spans="1:4" x14ac:dyDescent="0.2">
      <c r="A16" s="2">
        <v>7500</v>
      </c>
      <c r="B16" t="s">
        <v>407</v>
      </c>
      <c r="C16" s="3">
        <v>1</v>
      </c>
      <c r="D16" s="3">
        <v>1</v>
      </c>
    </row>
    <row r="17" spans="1:4" x14ac:dyDescent="0.2">
      <c r="A17" s="2">
        <v>7500</v>
      </c>
      <c r="B17" t="s">
        <v>93</v>
      </c>
      <c r="C17" s="3">
        <v>0.99916666666666698</v>
      </c>
      <c r="D17" s="3">
        <v>0.999583159649854</v>
      </c>
    </row>
    <row r="18" spans="1:4" x14ac:dyDescent="0.2">
      <c r="A18" s="2">
        <v>7500</v>
      </c>
      <c r="B18" t="s">
        <v>406</v>
      </c>
      <c r="C18" s="3">
        <v>0.96625000000000005</v>
      </c>
      <c r="D18" s="3">
        <v>0.91479289940828401</v>
      </c>
    </row>
    <row r="19" spans="1:4" x14ac:dyDescent="0.2">
      <c r="A19" s="2">
        <v>7500</v>
      </c>
      <c r="B19" t="s">
        <v>405</v>
      </c>
      <c r="C19" s="3">
        <v>0.95044117647058801</v>
      </c>
      <c r="D19" s="3">
        <v>0.97459096735278605</v>
      </c>
    </row>
    <row r="20" spans="1:4" x14ac:dyDescent="0.2">
      <c r="A20" s="2">
        <v>7500</v>
      </c>
      <c r="B20" t="s">
        <v>91</v>
      </c>
      <c r="C20" s="3">
        <v>1</v>
      </c>
      <c r="D20" s="3">
        <v>1</v>
      </c>
    </row>
    <row r="21" spans="1:4" x14ac:dyDescent="0.2">
      <c r="A21" s="2">
        <v>7500</v>
      </c>
      <c r="B21" t="s">
        <v>90</v>
      </c>
      <c r="C21" s="3">
        <v>1</v>
      </c>
      <c r="D21" s="3">
        <v>1</v>
      </c>
    </row>
    <row r="22" spans="1:4" x14ac:dyDescent="0.2">
      <c r="A22" s="2">
        <v>7500</v>
      </c>
      <c r="B22" t="s">
        <v>89</v>
      </c>
      <c r="C22" s="3">
        <v>1</v>
      </c>
      <c r="D22" s="3">
        <v>0.99667774086378702</v>
      </c>
    </row>
    <row r="23" spans="1:4" x14ac:dyDescent="0.2">
      <c r="A23" s="2">
        <v>7500</v>
      </c>
      <c r="B23" t="s">
        <v>88</v>
      </c>
      <c r="C23" s="3">
        <v>1</v>
      </c>
      <c r="D23" s="3">
        <v>0.93185789167152</v>
      </c>
    </row>
    <row r="24" spans="1:4" x14ac:dyDescent="0.2">
      <c r="A24" s="2">
        <v>7500</v>
      </c>
      <c r="B24" t="s">
        <v>87</v>
      </c>
      <c r="C24" s="3">
        <v>0.99615384615384595</v>
      </c>
      <c r="D24" s="3">
        <v>0.93535572408811796</v>
      </c>
    </row>
    <row r="25" spans="1:4" x14ac:dyDescent="0.2">
      <c r="A25" s="2">
        <v>7500</v>
      </c>
      <c r="B25" t="s">
        <v>86</v>
      </c>
      <c r="C25" s="3">
        <v>0.99444444444444402</v>
      </c>
      <c r="D25" s="3">
        <v>0.99278979478646701</v>
      </c>
    </row>
    <row r="26" spans="1:4" x14ac:dyDescent="0.2">
      <c r="A26" s="2">
        <v>7500</v>
      </c>
      <c r="B26" t="s">
        <v>85</v>
      </c>
      <c r="C26" s="3">
        <v>0.92416666666666702</v>
      </c>
      <c r="D26" s="3">
        <v>0.95768566493955098</v>
      </c>
    </row>
    <row r="27" spans="1:4" x14ac:dyDescent="0.2">
      <c r="A27" s="2">
        <v>7500</v>
      </c>
      <c r="B27" t="s">
        <v>84</v>
      </c>
      <c r="C27" s="3">
        <v>1</v>
      </c>
      <c r="D27" s="3">
        <v>0.99916736053288902</v>
      </c>
    </row>
    <row r="28" spans="1:4" x14ac:dyDescent="0.2">
      <c r="A28" s="2">
        <v>7500</v>
      </c>
      <c r="B28" t="s">
        <v>83</v>
      </c>
      <c r="C28" s="3">
        <v>0.95583333333333298</v>
      </c>
      <c r="D28" s="3">
        <v>0.97617021276595695</v>
      </c>
    </row>
    <row r="29" spans="1:4" x14ac:dyDescent="0.2">
      <c r="A29" s="2">
        <v>7500</v>
      </c>
      <c r="B29" t="s">
        <v>82</v>
      </c>
      <c r="C29" s="3">
        <v>0.97347826086956502</v>
      </c>
      <c r="D29" s="3">
        <v>0.729197199153232</v>
      </c>
    </row>
    <row r="30" spans="1:4" x14ac:dyDescent="0.2">
      <c r="A30" s="2">
        <v>7500</v>
      </c>
      <c r="B30" t="s">
        <v>81</v>
      </c>
      <c r="C30" s="3">
        <v>1</v>
      </c>
      <c r="D30" s="3">
        <v>0.99282956425813595</v>
      </c>
    </row>
    <row r="31" spans="1:4" x14ac:dyDescent="0.2">
      <c r="A31" s="2">
        <v>7500</v>
      </c>
      <c r="B31" t="s">
        <v>80</v>
      </c>
      <c r="C31" s="3">
        <v>1</v>
      </c>
      <c r="D31" s="3">
        <v>1</v>
      </c>
    </row>
    <row r="32" spans="1:4" x14ac:dyDescent="0.2">
      <c r="A32" s="2">
        <v>7500</v>
      </c>
      <c r="B32" t="s">
        <v>79</v>
      </c>
      <c r="C32" s="3">
        <v>0.99750000000000005</v>
      </c>
      <c r="D32" s="3">
        <v>0.99874843554443105</v>
      </c>
    </row>
    <row r="33" spans="1:4" x14ac:dyDescent="0.2">
      <c r="A33" s="2">
        <v>7500</v>
      </c>
      <c r="B33" t="s">
        <v>404</v>
      </c>
      <c r="C33" s="3">
        <v>1</v>
      </c>
      <c r="D33" s="3">
        <v>0.98576122672508204</v>
      </c>
    </row>
    <row r="34" spans="1:4" x14ac:dyDescent="0.2">
      <c r="A34" s="2">
        <v>7500</v>
      </c>
      <c r="B34" t="s">
        <v>403</v>
      </c>
      <c r="C34" s="3">
        <v>0.94</v>
      </c>
      <c r="D34" s="3">
        <v>0.96907216494845405</v>
      </c>
    </row>
    <row r="35" spans="1:4" x14ac:dyDescent="0.2">
      <c r="A35" s="2">
        <v>7500</v>
      </c>
      <c r="B35" t="s">
        <v>402</v>
      </c>
      <c r="C35" s="3">
        <v>0.73857142857142899</v>
      </c>
      <c r="D35" s="3">
        <v>0.83319903303787302</v>
      </c>
    </row>
    <row r="36" spans="1:4" x14ac:dyDescent="0.2">
      <c r="A36" s="2">
        <v>7500</v>
      </c>
      <c r="B36" t="s">
        <v>401</v>
      </c>
      <c r="C36" s="3">
        <v>0.99965517241379298</v>
      </c>
      <c r="D36" s="3">
        <v>0.99982755647525401</v>
      </c>
    </row>
    <row r="37" spans="1:4" x14ac:dyDescent="0.2">
      <c r="A37" s="2">
        <v>7500</v>
      </c>
      <c r="B37" t="s">
        <v>400</v>
      </c>
      <c r="C37" s="3">
        <v>0.99923076923076903</v>
      </c>
      <c r="D37" s="3">
        <v>0.84213938411669398</v>
      </c>
    </row>
    <row r="38" spans="1:4" x14ac:dyDescent="0.2">
      <c r="A38" s="2">
        <v>7500</v>
      </c>
      <c r="B38" t="s">
        <v>399</v>
      </c>
      <c r="C38" s="3">
        <v>1</v>
      </c>
      <c r="D38" s="3">
        <v>1</v>
      </c>
    </row>
    <row r="39" spans="1:4" x14ac:dyDescent="0.2">
      <c r="A39" s="2">
        <v>7500</v>
      </c>
      <c r="B39" t="s">
        <v>398</v>
      </c>
      <c r="C39" s="3">
        <v>1</v>
      </c>
      <c r="D39" s="3">
        <v>0.89605734767025103</v>
      </c>
    </row>
    <row r="40" spans="1:4" x14ac:dyDescent="0.2">
      <c r="A40" s="2">
        <v>7500</v>
      </c>
      <c r="B40" t="s">
        <v>397</v>
      </c>
      <c r="C40" s="3">
        <v>1</v>
      </c>
      <c r="D40" s="3">
        <v>0.99937539038101197</v>
      </c>
    </row>
    <row r="41" spans="1:4" x14ac:dyDescent="0.2">
      <c r="A41" s="2">
        <v>7500</v>
      </c>
      <c r="B41" t="s">
        <v>396</v>
      </c>
      <c r="C41" s="3">
        <v>0.999</v>
      </c>
      <c r="D41" s="3">
        <v>0.96475132786093698</v>
      </c>
    </row>
    <row r="42" spans="1:4" x14ac:dyDescent="0.2">
      <c r="A42" s="2">
        <v>7500</v>
      </c>
      <c r="B42" t="s">
        <v>395</v>
      </c>
      <c r="C42" s="3">
        <v>1</v>
      </c>
      <c r="D42" s="3">
        <v>1</v>
      </c>
    </row>
    <row r="43" spans="1:4" x14ac:dyDescent="0.2">
      <c r="A43" s="2">
        <v>7500</v>
      </c>
      <c r="B43" t="s">
        <v>78</v>
      </c>
      <c r="C43" s="3">
        <v>0.99750000000000005</v>
      </c>
      <c r="D43" s="3">
        <v>0.91882556131260795</v>
      </c>
    </row>
    <row r="44" spans="1:4" x14ac:dyDescent="0.2">
      <c r="A44" s="2">
        <v>7500</v>
      </c>
      <c r="B44" t="s">
        <v>77</v>
      </c>
      <c r="C44" s="3">
        <v>0.90756410256410303</v>
      </c>
      <c r="D44" s="3">
        <v>0.94658019656348202</v>
      </c>
    </row>
    <row r="45" spans="1:4" x14ac:dyDescent="0.2">
      <c r="A45" s="2">
        <v>7500</v>
      </c>
      <c r="B45" t="s">
        <v>394</v>
      </c>
      <c r="C45" s="3">
        <v>1</v>
      </c>
      <c r="D45" s="3">
        <v>1</v>
      </c>
    </row>
    <row r="46" spans="1:4" x14ac:dyDescent="0.2">
      <c r="A46" s="2">
        <v>7500</v>
      </c>
      <c r="B46" t="s">
        <v>393</v>
      </c>
      <c r="C46" s="3">
        <v>1</v>
      </c>
      <c r="D46" s="3">
        <v>0.99502487562189101</v>
      </c>
    </row>
    <row r="47" spans="1:4" x14ac:dyDescent="0.2">
      <c r="A47" s="2">
        <v>7500</v>
      </c>
      <c r="B47" t="s">
        <v>76</v>
      </c>
      <c r="C47" s="3">
        <v>0.96153846153846201</v>
      </c>
      <c r="D47" s="3">
        <v>0.94661113214691395</v>
      </c>
    </row>
    <row r="48" spans="1:4" x14ac:dyDescent="0.2">
      <c r="A48" s="2">
        <v>7500</v>
      </c>
      <c r="B48" t="s">
        <v>392</v>
      </c>
      <c r="C48" s="3">
        <v>0.95888888888888901</v>
      </c>
      <c r="D48" s="3">
        <v>0.89989572471324297</v>
      </c>
    </row>
    <row r="49" spans="1:4" x14ac:dyDescent="0.2">
      <c r="A49" s="2">
        <v>7500</v>
      </c>
      <c r="B49" t="s">
        <v>391</v>
      </c>
      <c r="C49" s="3">
        <v>1</v>
      </c>
      <c r="D49" s="3">
        <v>1</v>
      </c>
    </row>
    <row r="50" spans="1:4" x14ac:dyDescent="0.2">
      <c r="A50" s="2">
        <v>7500</v>
      </c>
      <c r="B50" t="s">
        <v>75</v>
      </c>
      <c r="C50" s="3">
        <v>0.90478260869565197</v>
      </c>
      <c r="D50" s="3">
        <v>0.92715526843395002</v>
      </c>
    </row>
    <row r="51" spans="1:4" x14ac:dyDescent="0.2">
      <c r="A51" s="2">
        <v>7500</v>
      </c>
      <c r="B51" t="s">
        <v>74</v>
      </c>
      <c r="C51" s="3">
        <v>0.93125000000000002</v>
      </c>
      <c r="D51" s="3">
        <v>0.90084643288996402</v>
      </c>
    </row>
    <row r="52" spans="1:4" x14ac:dyDescent="0.2">
      <c r="A52" s="2">
        <v>7500</v>
      </c>
      <c r="B52" t="s">
        <v>73</v>
      </c>
      <c r="C52" s="3">
        <v>0.99964285714285706</v>
      </c>
      <c r="D52" s="3">
        <v>0.99982139667797798</v>
      </c>
    </row>
    <row r="53" spans="1:4" x14ac:dyDescent="0.2">
      <c r="A53" s="2">
        <v>7500</v>
      </c>
      <c r="B53" t="s">
        <v>72</v>
      </c>
      <c r="C53" s="3">
        <v>0.98307692307692296</v>
      </c>
      <c r="D53" s="3">
        <v>0.99146625290923196</v>
      </c>
    </row>
    <row r="54" spans="1:4" x14ac:dyDescent="0.2">
      <c r="A54" s="2">
        <v>7500</v>
      </c>
      <c r="B54" t="s">
        <v>71</v>
      </c>
      <c r="C54" s="3">
        <v>0.99843137254902004</v>
      </c>
      <c r="D54" s="3">
        <v>0.98691733695125505</v>
      </c>
    </row>
    <row r="55" spans="1:4" x14ac:dyDescent="0.2">
      <c r="A55" s="2">
        <v>7500</v>
      </c>
      <c r="B55" t="s">
        <v>70</v>
      </c>
      <c r="C55" s="3">
        <v>0.98428571428571399</v>
      </c>
      <c r="D55" s="3">
        <v>0.99150956972226201</v>
      </c>
    </row>
    <row r="56" spans="1:4" x14ac:dyDescent="0.2">
      <c r="A56" s="2">
        <v>7500</v>
      </c>
      <c r="B56" t="s">
        <v>69</v>
      </c>
      <c r="C56" s="3">
        <v>1</v>
      </c>
      <c r="D56" s="3">
        <v>0.99889012208657002</v>
      </c>
    </row>
    <row r="57" spans="1:4" x14ac:dyDescent="0.2">
      <c r="A57" s="2">
        <v>7500</v>
      </c>
      <c r="B57" t="s">
        <v>68</v>
      </c>
      <c r="C57" s="3">
        <v>1</v>
      </c>
      <c r="D57" s="3">
        <v>1</v>
      </c>
    </row>
    <row r="58" spans="1:4" x14ac:dyDescent="0.2">
      <c r="A58" s="2">
        <v>7500</v>
      </c>
      <c r="B58" t="s">
        <v>390</v>
      </c>
      <c r="C58" s="3">
        <v>0.87222222222222201</v>
      </c>
      <c r="D58" s="3">
        <v>0.93092202786836598</v>
      </c>
    </row>
    <row r="59" spans="1:4" x14ac:dyDescent="0.2">
      <c r="A59" s="2">
        <v>7500</v>
      </c>
      <c r="B59" t="s">
        <v>389</v>
      </c>
      <c r="C59" s="3">
        <v>1</v>
      </c>
      <c r="D59" s="3">
        <v>1</v>
      </c>
    </row>
    <row r="60" spans="1:4" x14ac:dyDescent="0.2">
      <c r="A60" s="2">
        <v>7500</v>
      </c>
      <c r="B60" t="s">
        <v>388</v>
      </c>
      <c r="C60" s="3">
        <v>1</v>
      </c>
      <c r="D60" s="3">
        <v>1</v>
      </c>
    </row>
    <row r="61" spans="1:4" x14ac:dyDescent="0.2">
      <c r="A61" s="2">
        <v>7500</v>
      </c>
      <c r="B61" t="s">
        <v>67</v>
      </c>
      <c r="C61" s="3">
        <v>1</v>
      </c>
      <c r="D61" s="3">
        <v>1</v>
      </c>
    </row>
    <row r="62" spans="1:4" x14ac:dyDescent="0.2">
      <c r="A62" s="2">
        <v>7500</v>
      </c>
      <c r="B62" t="s">
        <v>66</v>
      </c>
      <c r="C62" s="3">
        <v>0.98</v>
      </c>
      <c r="D62" s="3">
        <v>0.98980097039310799</v>
      </c>
    </row>
    <row r="63" spans="1:4" x14ac:dyDescent="0.2">
      <c r="A63" s="2">
        <v>7500</v>
      </c>
      <c r="B63" t="s">
        <v>387</v>
      </c>
      <c r="C63" s="3">
        <v>1</v>
      </c>
      <c r="D63" s="3">
        <v>0.97205346294046202</v>
      </c>
    </row>
    <row r="64" spans="1:4" x14ac:dyDescent="0.2">
      <c r="A64" s="2">
        <v>7500</v>
      </c>
      <c r="B64" t="s">
        <v>65</v>
      </c>
      <c r="C64" s="3">
        <v>0.92658536585365903</v>
      </c>
      <c r="D64" s="3">
        <v>0.96189391062159801</v>
      </c>
    </row>
    <row r="65" spans="1:4" x14ac:dyDescent="0.2">
      <c r="A65" s="2">
        <v>7500</v>
      </c>
      <c r="B65" t="s">
        <v>64</v>
      </c>
      <c r="C65" s="3">
        <v>0.89535714285714296</v>
      </c>
      <c r="D65" s="3">
        <v>0.82575757575757602</v>
      </c>
    </row>
    <row r="66" spans="1:4" x14ac:dyDescent="0.2">
      <c r="A66" s="2">
        <v>7500</v>
      </c>
      <c r="B66" t="s">
        <v>63</v>
      </c>
      <c r="C66" s="3">
        <v>0.99214285714285699</v>
      </c>
      <c r="D66" s="3">
        <v>0.93661496965610203</v>
      </c>
    </row>
    <row r="67" spans="1:4" x14ac:dyDescent="0.2">
      <c r="A67" s="2">
        <v>7500</v>
      </c>
      <c r="B67" t="s">
        <v>62</v>
      </c>
      <c r="C67" s="3">
        <v>0.99437500000000001</v>
      </c>
      <c r="D67" s="3">
        <v>0.88095238095238104</v>
      </c>
    </row>
    <row r="68" spans="1:4" x14ac:dyDescent="0.2">
      <c r="A68" s="2">
        <v>7500</v>
      </c>
      <c r="B68" t="s">
        <v>61</v>
      </c>
      <c r="C68" s="3">
        <v>0.80874999999999997</v>
      </c>
      <c r="D68" s="3">
        <v>0.836795731953763</v>
      </c>
    </row>
    <row r="69" spans="1:4" x14ac:dyDescent="0.2">
      <c r="A69" s="2">
        <v>7500</v>
      </c>
      <c r="B69" t="s">
        <v>60</v>
      </c>
      <c r="C69" s="3">
        <v>0.83</v>
      </c>
      <c r="D69" s="3">
        <v>0.85848613070051705</v>
      </c>
    </row>
    <row r="70" spans="1:4" x14ac:dyDescent="0.2">
      <c r="A70" s="2">
        <v>7500</v>
      </c>
      <c r="B70" t="s">
        <v>59</v>
      </c>
      <c r="C70" s="3">
        <v>0.90923076923076895</v>
      </c>
      <c r="D70" s="3">
        <v>0.90125810141059903</v>
      </c>
    </row>
    <row r="71" spans="1:4" x14ac:dyDescent="0.2">
      <c r="A71" s="2">
        <v>7500</v>
      </c>
      <c r="B71" t="s">
        <v>386</v>
      </c>
      <c r="C71" s="3">
        <v>1</v>
      </c>
      <c r="D71" s="3">
        <v>1</v>
      </c>
    </row>
    <row r="72" spans="1:4" x14ac:dyDescent="0.2">
      <c r="A72" s="2">
        <v>7500</v>
      </c>
      <c r="B72" t="s">
        <v>385</v>
      </c>
      <c r="C72" s="3">
        <v>0.96958333333333302</v>
      </c>
      <c r="D72" s="3">
        <v>0.98455680135392398</v>
      </c>
    </row>
    <row r="73" spans="1:4" x14ac:dyDescent="0.2">
      <c r="A73" s="2">
        <v>7500</v>
      </c>
      <c r="B73" t="s">
        <v>58</v>
      </c>
      <c r="C73" s="3">
        <v>1</v>
      </c>
      <c r="D73" s="3">
        <v>1</v>
      </c>
    </row>
    <row r="74" spans="1:4" x14ac:dyDescent="0.2">
      <c r="A74" s="2">
        <v>7500</v>
      </c>
      <c r="B74" t="s">
        <v>57</v>
      </c>
      <c r="C74" s="3">
        <v>0.97714285714285698</v>
      </c>
      <c r="D74" s="3">
        <v>0.98843930635838195</v>
      </c>
    </row>
    <row r="75" spans="1:4" x14ac:dyDescent="0.2">
      <c r="A75" s="2">
        <v>7500</v>
      </c>
      <c r="B75" t="s">
        <v>56</v>
      </c>
      <c r="C75" s="3">
        <v>0.97760000000000002</v>
      </c>
      <c r="D75" s="3">
        <v>0.98787388843977397</v>
      </c>
    </row>
    <row r="76" spans="1:4" x14ac:dyDescent="0.2">
      <c r="A76" s="2">
        <v>7500</v>
      </c>
      <c r="B76" t="s">
        <v>384</v>
      </c>
      <c r="C76" s="3">
        <v>1</v>
      </c>
      <c r="D76" s="3">
        <v>0.99786172487526703</v>
      </c>
    </row>
    <row r="77" spans="1:4" x14ac:dyDescent="0.2">
      <c r="A77" s="2">
        <v>7500</v>
      </c>
      <c r="B77" t="s">
        <v>55</v>
      </c>
      <c r="C77" s="3">
        <v>1</v>
      </c>
      <c r="D77" s="3">
        <v>0.99206349206349198</v>
      </c>
    </row>
    <row r="78" spans="1:4" x14ac:dyDescent="0.2">
      <c r="A78" s="2">
        <v>7500</v>
      </c>
      <c r="B78" t="s">
        <v>383</v>
      </c>
      <c r="C78" s="3">
        <v>0.99142857142857099</v>
      </c>
      <c r="D78" s="3">
        <v>0.86050836949783005</v>
      </c>
    </row>
    <row r="79" spans="1:4" x14ac:dyDescent="0.2">
      <c r="A79" s="2">
        <v>7500</v>
      </c>
      <c r="B79" t="s">
        <v>382</v>
      </c>
      <c r="C79" s="3">
        <v>0.98624999999999996</v>
      </c>
      <c r="D79" s="3">
        <v>0.94831730769230804</v>
      </c>
    </row>
    <row r="80" spans="1:4" x14ac:dyDescent="0.2">
      <c r="A80" s="2">
        <v>7500</v>
      </c>
      <c r="B80" t="s">
        <v>381</v>
      </c>
      <c r="C80" s="3">
        <v>0.94363636363636405</v>
      </c>
      <c r="D80" s="3">
        <v>0.95536125172572495</v>
      </c>
    </row>
    <row r="81" spans="1:4" x14ac:dyDescent="0.2">
      <c r="A81" s="2">
        <v>7500</v>
      </c>
      <c r="B81" t="s">
        <v>380</v>
      </c>
      <c r="C81" s="3">
        <v>1</v>
      </c>
      <c r="D81" s="3">
        <v>1</v>
      </c>
    </row>
    <row r="82" spans="1:4" x14ac:dyDescent="0.2">
      <c r="A82" s="2">
        <v>7500</v>
      </c>
      <c r="B82" t="s">
        <v>54</v>
      </c>
      <c r="C82" s="3">
        <v>1</v>
      </c>
      <c r="D82" s="3">
        <v>0.92325447201384903</v>
      </c>
    </row>
    <row r="83" spans="1:4" x14ac:dyDescent="0.2">
      <c r="A83" s="2">
        <v>7500</v>
      </c>
      <c r="B83" t="s">
        <v>53</v>
      </c>
      <c r="C83" s="3">
        <v>0.98568181818181799</v>
      </c>
      <c r="D83" s="3">
        <v>0.97911728186025504</v>
      </c>
    </row>
    <row r="84" spans="1:4" x14ac:dyDescent="0.2">
      <c r="A84" s="2">
        <v>7500</v>
      </c>
      <c r="B84" t="s">
        <v>52</v>
      </c>
      <c r="C84" s="3">
        <v>0.94666666666666699</v>
      </c>
      <c r="D84" s="3">
        <v>0.95922798552472899</v>
      </c>
    </row>
    <row r="85" spans="1:4" x14ac:dyDescent="0.2">
      <c r="A85" s="2">
        <v>7500</v>
      </c>
      <c r="B85" t="s">
        <v>51</v>
      </c>
      <c r="C85" s="3">
        <v>0.99318181818181805</v>
      </c>
      <c r="D85" s="3">
        <v>0.99363346975898104</v>
      </c>
    </row>
    <row r="86" spans="1:4" x14ac:dyDescent="0.2">
      <c r="A86" s="2">
        <v>7500</v>
      </c>
      <c r="B86" t="s">
        <v>50</v>
      </c>
      <c r="C86" s="3">
        <v>0.92105263157894701</v>
      </c>
      <c r="D86" s="3">
        <v>0.93432995194874502</v>
      </c>
    </row>
    <row r="87" spans="1:4" x14ac:dyDescent="0.2">
      <c r="A87" s="2">
        <v>7500</v>
      </c>
      <c r="B87" t="s">
        <v>49</v>
      </c>
      <c r="C87" s="3">
        <v>0.94903508771929801</v>
      </c>
      <c r="D87" s="3">
        <v>0.96070683301514004</v>
      </c>
    </row>
    <row r="88" spans="1:4" x14ac:dyDescent="0.2">
      <c r="A88" s="2">
        <v>7500</v>
      </c>
      <c r="B88" t="s">
        <v>48</v>
      </c>
      <c r="C88" s="3">
        <v>0.85375000000000001</v>
      </c>
      <c r="D88" s="3">
        <v>0.80669291338582705</v>
      </c>
    </row>
    <row r="89" spans="1:4" x14ac:dyDescent="0.2">
      <c r="A89" s="2">
        <v>7500</v>
      </c>
      <c r="B89" t="s">
        <v>47</v>
      </c>
      <c r="C89" s="3">
        <v>0.99111111111111105</v>
      </c>
      <c r="D89" s="3">
        <v>0.90146538655886799</v>
      </c>
    </row>
    <row r="90" spans="1:4" x14ac:dyDescent="0.2">
      <c r="A90" s="2">
        <v>7500</v>
      </c>
      <c r="B90" t="s">
        <v>46</v>
      </c>
      <c r="C90" s="3">
        <v>0.89285714285714302</v>
      </c>
      <c r="D90" s="3">
        <v>0.92228234136743703</v>
      </c>
    </row>
    <row r="91" spans="1:4" x14ac:dyDescent="0.2">
      <c r="A91" s="2">
        <v>7500</v>
      </c>
      <c r="B91" t="s">
        <v>45</v>
      </c>
      <c r="C91" s="3">
        <v>1</v>
      </c>
      <c r="D91" s="3">
        <v>1</v>
      </c>
    </row>
    <row r="92" spans="1:4" x14ac:dyDescent="0.2">
      <c r="A92" s="2">
        <v>7500</v>
      </c>
      <c r="B92" t="s">
        <v>379</v>
      </c>
      <c r="C92" s="3">
        <v>0.99299999999999999</v>
      </c>
      <c r="D92" s="3">
        <v>0.86876640419947504</v>
      </c>
    </row>
    <row r="93" spans="1:4" x14ac:dyDescent="0.2">
      <c r="A93" s="2">
        <v>7500</v>
      </c>
      <c r="B93" t="s">
        <v>378</v>
      </c>
      <c r="C93" s="3">
        <v>1</v>
      </c>
      <c r="D93" s="3">
        <v>1</v>
      </c>
    </row>
    <row r="94" spans="1:4" x14ac:dyDescent="0.2">
      <c r="A94" s="2">
        <v>7500</v>
      </c>
      <c r="B94" t="s">
        <v>377</v>
      </c>
      <c r="C94" s="3">
        <v>0.99833333333333296</v>
      </c>
      <c r="D94" s="3">
        <v>0.99833333333333296</v>
      </c>
    </row>
    <row r="95" spans="1:4" x14ac:dyDescent="0.2">
      <c r="A95" s="2">
        <v>7500</v>
      </c>
      <c r="B95" t="s">
        <v>162</v>
      </c>
      <c r="C95" s="3">
        <v>0.89055555555555599</v>
      </c>
      <c r="D95" s="3">
        <v>0.94210990302674102</v>
      </c>
    </row>
    <row r="96" spans="1:4" x14ac:dyDescent="0.2">
      <c r="A96" s="2">
        <v>7500</v>
      </c>
      <c r="B96" t="s">
        <v>44</v>
      </c>
      <c r="C96" s="3">
        <v>1</v>
      </c>
      <c r="D96" s="3">
        <v>1</v>
      </c>
    </row>
    <row r="97" spans="1:4" x14ac:dyDescent="0.2">
      <c r="A97" s="2">
        <v>7500</v>
      </c>
      <c r="B97" t="s">
        <v>43</v>
      </c>
      <c r="C97" s="3">
        <v>0.87376623376623397</v>
      </c>
      <c r="D97" s="3">
        <v>0.93256635941506705</v>
      </c>
    </row>
    <row r="98" spans="1:4" x14ac:dyDescent="0.2">
      <c r="A98" s="2">
        <v>7500</v>
      </c>
      <c r="B98" t="s">
        <v>42</v>
      </c>
      <c r="C98" s="3">
        <v>0.99992753623188402</v>
      </c>
      <c r="D98" s="3">
        <v>0.96706146191043496</v>
      </c>
    </row>
    <row r="99" spans="1:4" x14ac:dyDescent="0.2">
      <c r="A99" s="2">
        <v>7500</v>
      </c>
      <c r="B99" t="s">
        <v>41</v>
      </c>
      <c r="C99" s="3">
        <v>0.93333333333333302</v>
      </c>
      <c r="D99" s="3">
        <v>0.95773271439042296</v>
      </c>
    </row>
    <row r="100" spans="1:4" x14ac:dyDescent="0.2">
      <c r="A100" s="2">
        <v>7500</v>
      </c>
      <c r="B100" t="s">
        <v>40</v>
      </c>
      <c r="C100" s="3">
        <v>0.97365384615384598</v>
      </c>
      <c r="D100" s="3">
        <v>0.93898367952522299</v>
      </c>
    </row>
    <row r="101" spans="1:4" x14ac:dyDescent="0.2">
      <c r="A101" s="2">
        <v>7500</v>
      </c>
      <c r="B101" t="s">
        <v>39</v>
      </c>
      <c r="C101" s="3">
        <v>1</v>
      </c>
      <c r="D101" s="3">
        <v>1</v>
      </c>
    </row>
    <row r="102" spans="1:4" x14ac:dyDescent="0.2">
      <c r="A102" s="2">
        <v>7500</v>
      </c>
      <c r="B102" t="s">
        <v>376</v>
      </c>
      <c r="C102" s="3">
        <v>0.94</v>
      </c>
      <c r="D102" s="3">
        <v>0.88056206088993005</v>
      </c>
    </row>
    <row r="103" spans="1:4" x14ac:dyDescent="0.2">
      <c r="A103" s="2">
        <v>7500</v>
      </c>
      <c r="B103" t="s">
        <v>161</v>
      </c>
      <c r="C103" s="3">
        <v>0.83216216216216199</v>
      </c>
      <c r="D103" s="3">
        <v>0.90825958702064902</v>
      </c>
    </row>
    <row r="104" spans="1:4" x14ac:dyDescent="0.2">
      <c r="A104" s="2">
        <v>7500</v>
      </c>
      <c r="B104" t="s">
        <v>37</v>
      </c>
      <c r="C104" s="3">
        <v>1</v>
      </c>
      <c r="D104" s="3">
        <v>0.96805421103581801</v>
      </c>
    </row>
    <row r="105" spans="1:4" x14ac:dyDescent="0.2">
      <c r="A105" s="2">
        <v>7500</v>
      </c>
      <c r="B105" t="s">
        <v>375</v>
      </c>
      <c r="C105" s="3">
        <v>0.99580645161290304</v>
      </c>
      <c r="D105" s="3">
        <v>0.99789882010667497</v>
      </c>
    </row>
    <row r="106" spans="1:4" x14ac:dyDescent="0.2">
      <c r="A106" s="2">
        <v>7500</v>
      </c>
      <c r="B106" t="s">
        <v>36</v>
      </c>
      <c r="C106" s="3">
        <v>0.98255555555555596</v>
      </c>
      <c r="D106" s="3">
        <v>0.99120103121672398</v>
      </c>
    </row>
    <row r="107" spans="1:4" x14ac:dyDescent="0.2">
      <c r="A107" s="2">
        <v>7500</v>
      </c>
      <c r="B107" t="s">
        <v>374</v>
      </c>
      <c r="C107" s="3">
        <v>0.99624999999999997</v>
      </c>
      <c r="D107" s="3">
        <v>0.99067743940335595</v>
      </c>
    </row>
    <row r="108" spans="1:4" x14ac:dyDescent="0.2">
      <c r="A108" s="2">
        <v>7500</v>
      </c>
      <c r="B108" t="s">
        <v>373</v>
      </c>
      <c r="C108" s="3">
        <v>0.81571428571428595</v>
      </c>
      <c r="D108" s="3">
        <v>0.88595810705973599</v>
      </c>
    </row>
    <row r="109" spans="1:4" x14ac:dyDescent="0.2">
      <c r="A109" s="2">
        <v>7500</v>
      </c>
      <c r="B109" t="s">
        <v>372</v>
      </c>
      <c r="C109" s="3">
        <v>0.98384615384615404</v>
      </c>
      <c r="D109" s="3">
        <v>0.96912293995074805</v>
      </c>
    </row>
    <row r="110" spans="1:4" x14ac:dyDescent="0.2">
      <c r="A110" s="2">
        <v>7500</v>
      </c>
      <c r="B110" t="s">
        <v>371</v>
      </c>
      <c r="C110" s="3">
        <v>0.98705882352941199</v>
      </c>
      <c r="D110" s="3">
        <v>0.911213684496335</v>
      </c>
    </row>
    <row r="111" spans="1:4" x14ac:dyDescent="0.2">
      <c r="A111" s="2">
        <v>7500</v>
      </c>
      <c r="B111" t="s">
        <v>370</v>
      </c>
      <c r="C111" s="3">
        <v>1</v>
      </c>
      <c r="D111" s="3">
        <v>0.890075656430797</v>
      </c>
    </row>
    <row r="112" spans="1:4" x14ac:dyDescent="0.2">
      <c r="A112" s="2">
        <v>7500</v>
      </c>
      <c r="B112" t="s">
        <v>369</v>
      </c>
      <c r="C112" s="3">
        <v>1</v>
      </c>
      <c r="D112" s="3">
        <v>0.99557522123893805</v>
      </c>
    </row>
    <row r="113" spans="1:4" x14ac:dyDescent="0.2">
      <c r="A113" s="2">
        <v>7500</v>
      </c>
      <c r="B113" t="s">
        <v>368</v>
      </c>
      <c r="C113" s="3">
        <v>0.995714285714286</v>
      </c>
      <c r="D113" s="3">
        <v>0.93682795698924703</v>
      </c>
    </row>
    <row r="114" spans="1:4" x14ac:dyDescent="0.2">
      <c r="A114" s="2">
        <v>7500</v>
      </c>
      <c r="B114" t="s">
        <v>35</v>
      </c>
      <c r="C114" s="3">
        <v>0.87962499999999999</v>
      </c>
      <c r="D114" s="3">
        <v>0.93577127659574499</v>
      </c>
    </row>
    <row r="115" spans="1:4" x14ac:dyDescent="0.2">
      <c r="A115" s="2">
        <v>7500</v>
      </c>
      <c r="B115" t="s">
        <v>367</v>
      </c>
      <c r="C115" s="3">
        <v>0.88285714285714301</v>
      </c>
      <c r="D115" s="3">
        <v>0.93778452200303497</v>
      </c>
    </row>
    <row r="116" spans="1:4" x14ac:dyDescent="0.2">
      <c r="A116" s="2">
        <v>7500</v>
      </c>
      <c r="B116" t="s">
        <v>366</v>
      </c>
      <c r="C116" s="3">
        <v>1</v>
      </c>
      <c r="D116" s="3">
        <v>1</v>
      </c>
    </row>
    <row r="117" spans="1:4" x14ac:dyDescent="0.2">
      <c r="A117" s="2">
        <v>7500</v>
      </c>
      <c r="B117" t="s">
        <v>365</v>
      </c>
      <c r="C117" s="3">
        <v>0.95181818181818201</v>
      </c>
      <c r="D117" s="3">
        <v>0.97304832713754696</v>
      </c>
    </row>
    <row r="118" spans="1:4" x14ac:dyDescent="0.2">
      <c r="A118" s="2">
        <v>7500</v>
      </c>
      <c r="B118" t="s">
        <v>34</v>
      </c>
      <c r="C118" s="3">
        <v>1</v>
      </c>
      <c r="D118" s="3">
        <v>1</v>
      </c>
    </row>
    <row r="119" spans="1:4" x14ac:dyDescent="0.2">
      <c r="A119" s="2">
        <v>7500</v>
      </c>
      <c r="B119" t="s">
        <v>33</v>
      </c>
      <c r="C119" s="3">
        <v>0.75333333333333297</v>
      </c>
      <c r="D119" s="3">
        <v>0.78020713463751401</v>
      </c>
    </row>
    <row r="120" spans="1:4" x14ac:dyDescent="0.2">
      <c r="A120" s="2">
        <v>7500</v>
      </c>
      <c r="B120" t="s">
        <v>32</v>
      </c>
      <c r="C120" s="3">
        <v>1</v>
      </c>
      <c r="D120" s="3">
        <v>1</v>
      </c>
    </row>
    <row r="121" spans="1:4" x14ac:dyDescent="0.2">
      <c r="A121" s="2">
        <v>7500</v>
      </c>
      <c r="B121" t="s">
        <v>31</v>
      </c>
      <c r="C121" s="3">
        <v>0.97210526315789503</v>
      </c>
      <c r="D121" s="3">
        <v>0.98559231590181395</v>
      </c>
    </row>
    <row r="122" spans="1:4" x14ac:dyDescent="0.2">
      <c r="A122" s="2">
        <v>7500</v>
      </c>
      <c r="B122" t="s">
        <v>30</v>
      </c>
      <c r="C122" s="3">
        <v>0.99777777777777799</v>
      </c>
      <c r="D122" s="3">
        <v>0.99805501528202301</v>
      </c>
    </row>
    <row r="123" spans="1:4" x14ac:dyDescent="0.2">
      <c r="A123" s="2">
        <v>7500</v>
      </c>
      <c r="B123" t="s">
        <v>29</v>
      </c>
      <c r="C123" s="3">
        <v>1</v>
      </c>
      <c r="D123" s="3">
        <v>0.97719869706840401</v>
      </c>
    </row>
    <row r="124" spans="1:4" x14ac:dyDescent="0.2">
      <c r="A124" s="2">
        <v>7500</v>
      </c>
      <c r="B124" t="s">
        <v>28</v>
      </c>
      <c r="C124" s="3">
        <v>1</v>
      </c>
      <c r="D124" s="3">
        <v>1</v>
      </c>
    </row>
    <row r="125" spans="1:4" x14ac:dyDescent="0.2">
      <c r="A125" s="2">
        <v>7500</v>
      </c>
      <c r="B125" t="s">
        <v>27</v>
      </c>
      <c r="C125" s="3">
        <v>1</v>
      </c>
      <c r="D125" s="3">
        <v>0.99722991689750695</v>
      </c>
    </row>
    <row r="126" spans="1:4" x14ac:dyDescent="0.2">
      <c r="A126" s="2">
        <v>7500</v>
      </c>
      <c r="B126" t="s">
        <v>26</v>
      </c>
      <c r="C126" s="3">
        <v>1</v>
      </c>
      <c r="D126" s="3">
        <v>0.99543757776856101</v>
      </c>
    </row>
    <row r="127" spans="1:4" x14ac:dyDescent="0.2">
      <c r="A127" s="2">
        <v>7500</v>
      </c>
      <c r="B127" t="s">
        <v>25</v>
      </c>
      <c r="C127" s="3">
        <v>1</v>
      </c>
      <c r="D127" s="3">
        <v>1</v>
      </c>
    </row>
    <row r="128" spans="1:4" x14ac:dyDescent="0.2">
      <c r="A128" s="2">
        <v>7500</v>
      </c>
      <c r="B128" t="s">
        <v>24</v>
      </c>
      <c r="C128" s="3">
        <v>0.871</v>
      </c>
      <c r="D128" s="3">
        <v>0.93105291288081204</v>
      </c>
    </row>
    <row r="129" spans="1:4" x14ac:dyDescent="0.2">
      <c r="A129" s="2">
        <v>7500</v>
      </c>
      <c r="B129" t="s">
        <v>364</v>
      </c>
      <c r="C129" s="3">
        <v>0.99758620689655197</v>
      </c>
      <c r="D129" s="3">
        <v>0.99724233023095499</v>
      </c>
    </row>
    <row r="130" spans="1:4" x14ac:dyDescent="0.2">
      <c r="A130" s="2">
        <v>7500</v>
      </c>
      <c r="B130" t="s">
        <v>22</v>
      </c>
      <c r="C130" s="3">
        <v>1</v>
      </c>
      <c r="D130" s="3">
        <v>1</v>
      </c>
    </row>
    <row r="131" spans="1:4" x14ac:dyDescent="0.2">
      <c r="A131" s="2">
        <v>7500</v>
      </c>
      <c r="B131" t="s">
        <v>21</v>
      </c>
      <c r="C131" s="3">
        <v>1</v>
      </c>
      <c r="D131" s="3">
        <v>0.99931864637747003</v>
      </c>
    </row>
    <row r="132" spans="1:4" x14ac:dyDescent="0.2">
      <c r="A132" s="2">
        <v>7500</v>
      </c>
      <c r="B132" t="s">
        <v>20</v>
      </c>
      <c r="C132" s="3">
        <v>0.998</v>
      </c>
      <c r="D132" s="3">
        <v>0.86481802426343202</v>
      </c>
    </row>
    <row r="133" spans="1:4" x14ac:dyDescent="0.2">
      <c r="A133" s="2">
        <v>7500</v>
      </c>
      <c r="B133" t="s">
        <v>19</v>
      </c>
      <c r="C133" s="3">
        <v>0.87586956521739101</v>
      </c>
      <c r="D133" s="3">
        <v>0.93339511178037804</v>
      </c>
    </row>
    <row r="134" spans="1:4" x14ac:dyDescent="0.2">
      <c r="A134" s="2">
        <v>7500</v>
      </c>
      <c r="B134" t="s">
        <v>18</v>
      </c>
      <c r="C134" s="3">
        <v>1</v>
      </c>
      <c r="D134" s="3">
        <v>1</v>
      </c>
    </row>
    <row r="135" spans="1:4" x14ac:dyDescent="0.2">
      <c r="A135" s="2">
        <v>7500</v>
      </c>
      <c r="B135" t="s">
        <v>17</v>
      </c>
      <c r="C135" s="3">
        <v>1</v>
      </c>
      <c r="D135" s="3">
        <v>0.99009900990098998</v>
      </c>
    </row>
    <row r="136" spans="1:4" x14ac:dyDescent="0.2">
      <c r="A136" s="2">
        <v>7500</v>
      </c>
      <c r="B136" t="s">
        <v>16</v>
      </c>
      <c r="C136" s="3">
        <v>0.89340909090909104</v>
      </c>
      <c r="D136" s="3">
        <v>0.92439741328630198</v>
      </c>
    </row>
    <row r="137" spans="1:4" x14ac:dyDescent="0.2">
      <c r="A137" s="2">
        <v>7500</v>
      </c>
      <c r="B137" t="s">
        <v>15</v>
      </c>
      <c r="C137" s="3">
        <v>0.94736842105263197</v>
      </c>
      <c r="D137" s="3">
        <v>0.917899031106578</v>
      </c>
    </row>
    <row r="138" spans="1:4" x14ac:dyDescent="0.2">
      <c r="A138" s="2">
        <v>7500</v>
      </c>
      <c r="B138" t="s">
        <v>363</v>
      </c>
      <c r="C138" s="3">
        <v>0.99111111111111105</v>
      </c>
      <c r="D138" s="3">
        <v>0.99553571428571397</v>
      </c>
    </row>
    <row r="139" spans="1:4" x14ac:dyDescent="0.2">
      <c r="A139" s="2">
        <v>7500</v>
      </c>
      <c r="B139" t="s">
        <v>362</v>
      </c>
      <c r="C139" s="3">
        <v>1</v>
      </c>
      <c r="D139" s="3">
        <v>0.99590965676684995</v>
      </c>
    </row>
    <row r="140" spans="1:4" x14ac:dyDescent="0.2">
      <c r="A140" s="2">
        <v>7500</v>
      </c>
      <c r="B140" t="s">
        <v>361</v>
      </c>
      <c r="C140" s="3">
        <v>1</v>
      </c>
      <c r="D140" s="3">
        <v>1</v>
      </c>
    </row>
    <row r="141" spans="1:4" x14ac:dyDescent="0.2">
      <c r="A141" s="2">
        <v>7500</v>
      </c>
      <c r="B141" t="s">
        <v>360</v>
      </c>
      <c r="C141" s="3">
        <v>1</v>
      </c>
      <c r="D141" s="3">
        <v>0.87281795511221905</v>
      </c>
    </row>
    <row r="142" spans="1:4" x14ac:dyDescent="0.2">
      <c r="A142" s="2">
        <v>7500</v>
      </c>
      <c r="B142" t="s">
        <v>359</v>
      </c>
      <c r="C142" s="3">
        <v>0.93529411764705905</v>
      </c>
      <c r="D142" s="3">
        <v>0.95783132530120496</v>
      </c>
    </row>
    <row r="143" spans="1:4" x14ac:dyDescent="0.2">
      <c r="A143" s="2">
        <v>7500</v>
      </c>
      <c r="B143" t="s">
        <v>358</v>
      </c>
      <c r="C143" s="3">
        <v>1</v>
      </c>
      <c r="D143" s="3">
        <v>1</v>
      </c>
    </row>
    <row r="144" spans="1:4" x14ac:dyDescent="0.2">
      <c r="A144" s="2">
        <v>7500</v>
      </c>
      <c r="B144" t="s">
        <v>357</v>
      </c>
      <c r="C144" s="3">
        <v>0.93181818181818199</v>
      </c>
      <c r="D144" s="3">
        <v>0.96470588235294097</v>
      </c>
    </row>
    <row r="145" spans="1:4" x14ac:dyDescent="0.2">
      <c r="A145" s="2">
        <v>7500</v>
      </c>
      <c r="B145" t="s">
        <v>356</v>
      </c>
      <c r="C145" s="3">
        <v>1</v>
      </c>
      <c r="D145" s="3">
        <v>1</v>
      </c>
    </row>
    <row r="146" spans="1:4" x14ac:dyDescent="0.2">
      <c r="A146" s="2">
        <v>7500</v>
      </c>
      <c r="B146" t="s">
        <v>13</v>
      </c>
      <c r="C146" s="3">
        <v>0.97875000000000001</v>
      </c>
      <c r="D146" s="3">
        <v>0.87534935718278395</v>
      </c>
    </row>
    <row r="147" spans="1:4" x14ac:dyDescent="0.2">
      <c r="A147" s="2">
        <v>7500</v>
      </c>
      <c r="B147" t="s">
        <v>355</v>
      </c>
      <c r="C147" s="3">
        <v>0.9708</v>
      </c>
      <c r="D147" s="3">
        <v>0.98288954135871198</v>
      </c>
    </row>
    <row r="148" spans="1:4" x14ac:dyDescent="0.2">
      <c r="A148" s="2">
        <v>7500</v>
      </c>
      <c r="B148" t="s">
        <v>354</v>
      </c>
      <c r="C148" s="3">
        <v>1</v>
      </c>
      <c r="D148" s="3">
        <v>1</v>
      </c>
    </row>
    <row r="149" spans="1:4" x14ac:dyDescent="0.2">
      <c r="A149" s="2">
        <v>7500</v>
      </c>
      <c r="B149" t="s">
        <v>353</v>
      </c>
      <c r="C149" s="3">
        <v>0.99952380952380904</v>
      </c>
      <c r="D149" s="3">
        <v>0.99525841631104806</v>
      </c>
    </row>
    <row r="150" spans="1:4" x14ac:dyDescent="0.2">
      <c r="A150" s="2">
        <v>7500</v>
      </c>
      <c r="B150" t="s">
        <v>11</v>
      </c>
      <c r="C150" s="3">
        <v>0.99810810810810802</v>
      </c>
      <c r="D150" s="3">
        <v>0.99905315839307496</v>
      </c>
    </row>
    <row r="151" spans="1:4" x14ac:dyDescent="0.2">
      <c r="A151" s="2">
        <v>7500</v>
      </c>
      <c r="B151" t="s">
        <v>10</v>
      </c>
      <c r="C151" s="3">
        <v>1</v>
      </c>
      <c r="D151" s="3">
        <v>0.99282956425813595</v>
      </c>
    </row>
    <row r="152" spans="1:4" x14ac:dyDescent="0.2">
      <c r="A152" s="2">
        <v>7500</v>
      </c>
      <c r="B152" t="s">
        <v>9</v>
      </c>
      <c r="C152" s="3">
        <v>1</v>
      </c>
      <c r="D152" s="3">
        <v>0.99294486542984095</v>
      </c>
    </row>
    <row r="153" spans="1:4" x14ac:dyDescent="0.2">
      <c r="A153" s="2">
        <v>7500</v>
      </c>
      <c r="B153" t="s">
        <v>352</v>
      </c>
      <c r="C153" s="3">
        <v>0.99205128205128201</v>
      </c>
      <c r="D153" s="3">
        <v>0.99600978246878602</v>
      </c>
    </row>
    <row r="154" spans="1:4" x14ac:dyDescent="0.2">
      <c r="A154" s="2">
        <v>7500</v>
      </c>
      <c r="B154" t="s">
        <v>351</v>
      </c>
      <c r="C154" s="3">
        <v>0.82269230769230794</v>
      </c>
      <c r="D154" s="3">
        <v>0.88498138187836195</v>
      </c>
    </row>
    <row r="155" spans="1:4" x14ac:dyDescent="0.2">
      <c r="A155" s="2">
        <v>7500</v>
      </c>
      <c r="B155" t="s">
        <v>350</v>
      </c>
      <c r="C155" s="3">
        <v>0.83476190476190504</v>
      </c>
      <c r="D155" s="3">
        <v>0.90221307256819405</v>
      </c>
    </row>
  </sheetData>
  <pageMargins left="0.75" right="0.75" top="1" bottom="1" header="0.5" footer="0.5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0001B-ACF3-274E-9591-740964FAB9E8}">
  <dimension ref="A1:D45"/>
  <sheetViews>
    <sheetView zoomScale="120" zoomScaleNormal="120" workbookViewId="0">
      <selection activeCell="F46" sqref="F46"/>
    </sheetView>
  </sheetViews>
  <sheetFormatPr baseColWidth="10" defaultRowHeight="16" x14ac:dyDescent="0.2"/>
  <cols>
    <col min="1" max="1" width="20.1640625" style="1" customWidth="1"/>
    <col min="2" max="2" width="55.33203125" style="1" customWidth="1"/>
    <col min="3" max="4" width="17.33203125" customWidth="1"/>
  </cols>
  <sheetData>
    <row r="1" spans="1:4" x14ac:dyDescent="0.2">
      <c r="A1" s="1" t="s">
        <v>103</v>
      </c>
      <c r="B1" s="1" t="s">
        <v>102</v>
      </c>
      <c r="C1" s="1" t="s">
        <v>101</v>
      </c>
      <c r="D1" s="1" t="s">
        <v>100</v>
      </c>
    </row>
    <row r="2" spans="1:4" x14ac:dyDescent="0.2">
      <c r="A2" s="2">
        <v>7500</v>
      </c>
      <c r="B2" s="1" t="s">
        <v>145</v>
      </c>
      <c r="C2">
        <v>0.96223214285714298</v>
      </c>
      <c r="D2" s="3">
        <v>0.97994998863378002</v>
      </c>
    </row>
    <row r="3" spans="1:4" x14ac:dyDescent="0.2">
      <c r="A3" s="2">
        <v>7500</v>
      </c>
      <c r="B3" s="1" t="s">
        <v>144</v>
      </c>
      <c r="C3">
        <v>1</v>
      </c>
      <c r="D3" s="3">
        <v>1</v>
      </c>
    </row>
    <row r="4" spans="1:4" x14ac:dyDescent="0.2">
      <c r="A4" s="2">
        <v>7500</v>
      </c>
      <c r="B4" s="1" t="s">
        <v>143</v>
      </c>
      <c r="C4">
        <v>1</v>
      </c>
      <c r="D4" s="3">
        <v>1</v>
      </c>
    </row>
    <row r="5" spans="1:4" x14ac:dyDescent="0.2">
      <c r="A5" s="2">
        <v>7500</v>
      </c>
      <c r="B5" s="1" t="s">
        <v>142</v>
      </c>
      <c r="C5">
        <v>0.97714285714285698</v>
      </c>
      <c r="D5" s="3">
        <v>0.98843930635838195</v>
      </c>
    </row>
    <row r="6" spans="1:4" x14ac:dyDescent="0.2">
      <c r="A6" s="2">
        <v>7500</v>
      </c>
      <c r="B6" s="1" t="s">
        <v>141</v>
      </c>
      <c r="C6">
        <v>1</v>
      </c>
      <c r="D6" s="3">
        <v>1</v>
      </c>
    </row>
    <row r="7" spans="1:4" x14ac:dyDescent="0.2">
      <c r="A7" s="2">
        <v>7500</v>
      </c>
      <c r="B7" s="1" t="s">
        <v>140</v>
      </c>
      <c r="C7">
        <v>0.99888888888888905</v>
      </c>
      <c r="D7" s="3">
        <v>0.99944413563090595</v>
      </c>
    </row>
    <row r="8" spans="1:4" x14ac:dyDescent="0.2">
      <c r="A8" s="2">
        <v>7500</v>
      </c>
      <c r="B8" s="1" t="s">
        <v>139</v>
      </c>
      <c r="C8">
        <v>0.90756410256410303</v>
      </c>
      <c r="D8" s="3">
        <v>0.94658019656348202</v>
      </c>
    </row>
    <row r="9" spans="1:4" x14ac:dyDescent="0.2">
      <c r="A9" s="2">
        <v>7500</v>
      </c>
      <c r="B9" s="1" t="s">
        <v>78</v>
      </c>
      <c r="C9">
        <v>0.99750000000000005</v>
      </c>
      <c r="D9" s="3">
        <v>0.91882556131260795</v>
      </c>
    </row>
    <row r="10" spans="1:4" x14ac:dyDescent="0.2">
      <c r="A10" s="2">
        <v>7500</v>
      </c>
      <c r="B10" s="1" t="s">
        <v>138</v>
      </c>
      <c r="C10">
        <v>1</v>
      </c>
      <c r="D10" s="3">
        <v>1</v>
      </c>
    </row>
    <row r="11" spans="1:4" x14ac:dyDescent="0.2">
      <c r="A11" s="2">
        <v>7500</v>
      </c>
      <c r="B11" s="1" t="s">
        <v>137</v>
      </c>
      <c r="C11">
        <v>0.99517985611510795</v>
      </c>
      <c r="D11" s="3">
        <v>0.99756612039591097</v>
      </c>
    </row>
    <row r="12" spans="1:4" x14ac:dyDescent="0.2">
      <c r="A12" s="2">
        <v>7500</v>
      </c>
      <c r="B12" s="1" t="s">
        <v>136</v>
      </c>
      <c r="C12">
        <v>0.99923076923076903</v>
      </c>
      <c r="D12" s="3">
        <v>0.99961523662947305</v>
      </c>
    </row>
    <row r="13" spans="1:4" x14ac:dyDescent="0.2">
      <c r="A13" s="2">
        <v>7500</v>
      </c>
      <c r="B13" s="1" t="s">
        <v>135</v>
      </c>
      <c r="C13">
        <v>0.98</v>
      </c>
      <c r="D13" s="3">
        <v>0.98980097039310799</v>
      </c>
    </row>
    <row r="14" spans="1:4" x14ac:dyDescent="0.2">
      <c r="A14" s="2">
        <v>7500</v>
      </c>
      <c r="B14" s="1" t="s">
        <v>134</v>
      </c>
      <c r="C14">
        <v>0.98830065359477104</v>
      </c>
      <c r="D14" s="3">
        <v>0.98581999543632004</v>
      </c>
    </row>
    <row r="15" spans="1:4" x14ac:dyDescent="0.2">
      <c r="A15" s="2">
        <v>7500</v>
      </c>
      <c r="B15" s="1" t="s">
        <v>133</v>
      </c>
      <c r="C15">
        <v>1</v>
      </c>
      <c r="D15" s="3">
        <v>0.99206349206349198</v>
      </c>
    </row>
    <row r="16" spans="1:4" x14ac:dyDescent="0.2">
      <c r="A16" s="2">
        <v>7500</v>
      </c>
      <c r="B16" s="1" t="s">
        <v>132</v>
      </c>
      <c r="C16">
        <v>0.92658536585365903</v>
      </c>
      <c r="D16" s="3">
        <v>0.96189391062159801</v>
      </c>
    </row>
    <row r="17" spans="1:4" x14ac:dyDescent="0.2">
      <c r="A17" s="2">
        <v>7500</v>
      </c>
      <c r="B17" s="1" t="s">
        <v>131</v>
      </c>
      <c r="C17">
        <v>0.97516129032258103</v>
      </c>
      <c r="D17" s="3">
        <v>0.93443066342104197</v>
      </c>
    </row>
    <row r="18" spans="1:4" x14ac:dyDescent="0.2">
      <c r="A18" s="2">
        <v>7500</v>
      </c>
      <c r="B18" s="1" t="s">
        <v>45</v>
      </c>
      <c r="C18">
        <v>1</v>
      </c>
      <c r="D18" s="3">
        <v>1</v>
      </c>
    </row>
    <row r="19" spans="1:4" x14ac:dyDescent="0.2">
      <c r="A19" s="2">
        <v>7500</v>
      </c>
      <c r="B19" s="1" t="s">
        <v>130</v>
      </c>
      <c r="C19">
        <v>0.96823999999999999</v>
      </c>
      <c r="D19" s="3">
        <v>0.96250347926358903</v>
      </c>
    </row>
    <row r="20" spans="1:4" x14ac:dyDescent="0.2">
      <c r="A20" s="2">
        <v>7500</v>
      </c>
      <c r="B20" s="1" t="s">
        <v>129</v>
      </c>
      <c r="C20">
        <v>1</v>
      </c>
      <c r="D20" s="3">
        <v>1</v>
      </c>
    </row>
    <row r="21" spans="1:4" x14ac:dyDescent="0.2">
      <c r="A21" s="2">
        <v>7500</v>
      </c>
      <c r="B21" s="1" t="s">
        <v>128</v>
      </c>
      <c r="C21">
        <v>0.87376623376623397</v>
      </c>
      <c r="D21" s="3">
        <v>0.93256635941506705</v>
      </c>
    </row>
    <row r="22" spans="1:4" x14ac:dyDescent="0.2">
      <c r="A22" s="2">
        <v>7500</v>
      </c>
      <c r="B22" s="1" t="s">
        <v>127</v>
      </c>
      <c r="C22">
        <v>0.99992753623188402</v>
      </c>
      <c r="D22" s="3">
        <v>0.96706146191043496</v>
      </c>
    </row>
    <row r="23" spans="1:4" x14ac:dyDescent="0.2">
      <c r="A23" s="2">
        <v>7500</v>
      </c>
      <c r="B23" s="1" t="s">
        <v>126</v>
      </c>
      <c r="C23">
        <v>0.996764705882353</v>
      </c>
      <c r="D23" s="3">
        <v>0.99837973191928098</v>
      </c>
    </row>
    <row r="24" spans="1:4" x14ac:dyDescent="0.2">
      <c r="A24" s="2">
        <v>7500</v>
      </c>
      <c r="B24" s="1" t="s">
        <v>125</v>
      </c>
      <c r="C24">
        <v>1</v>
      </c>
      <c r="D24" s="3">
        <v>1</v>
      </c>
    </row>
    <row r="25" spans="1:4" x14ac:dyDescent="0.2">
      <c r="A25" s="2">
        <v>7500</v>
      </c>
      <c r="B25" s="1" t="s">
        <v>124</v>
      </c>
      <c r="C25">
        <v>1</v>
      </c>
      <c r="D25" s="3">
        <v>0.96867936712948</v>
      </c>
    </row>
    <row r="26" spans="1:4" x14ac:dyDescent="0.2">
      <c r="A26" s="2">
        <v>7500</v>
      </c>
      <c r="B26" s="1" t="s">
        <v>123</v>
      </c>
      <c r="C26">
        <v>0.98255555555555596</v>
      </c>
      <c r="D26" s="3">
        <v>0.99120103121672398</v>
      </c>
    </row>
    <row r="27" spans="1:4" x14ac:dyDescent="0.2">
      <c r="A27" s="2">
        <v>7500</v>
      </c>
      <c r="B27" s="1" t="s">
        <v>122</v>
      </c>
      <c r="C27">
        <v>0.88083333333333302</v>
      </c>
      <c r="D27" s="3">
        <v>0.93664155959237905</v>
      </c>
    </row>
    <row r="28" spans="1:4" x14ac:dyDescent="0.2">
      <c r="A28" s="2">
        <v>7500</v>
      </c>
      <c r="B28" s="1" t="s">
        <v>121</v>
      </c>
      <c r="C28">
        <v>0.98008403361344498</v>
      </c>
      <c r="D28" s="3">
        <v>0.93723882995821295</v>
      </c>
    </row>
    <row r="29" spans="1:4" x14ac:dyDescent="0.2">
      <c r="A29" s="2">
        <v>7500</v>
      </c>
      <c r="B29" s="1" t="s">
        <v>120</v>
      </c>
      <c r="C29">
        <v>0.87962499999999999</v>
      </c>
      <c r="D29" s="3">
        <v>0.93577127659574499</v>
      </c>
    </row>
    <row r="30" spans="1:4" x14ac:dyDescent="0.2">
      <c r="A30" s="2">
        <v>7500</v>
      </c>
      <c r="B30" s="1" t="s">
        <v>119</v>
      </c>
      <c r="C30">
        <v>0.91607142857142898</v>
      </c>
      <c r="D30" s="3">
        <v>0.942408376963351</v>
      </c>
    </row>
    <row r="31" spans="1:4" x14ac:dyDescent="0.2">
      <c r="A31" s="2">
        <v>7500</v>
      </c>
      <c r="B31" s="1" t="s">
        <v>118</v>
      </c>
      <c r="C31">
        <v>0.96153846153846201</v>
      </c>
      <c r="D31" s="3">
        <v>0.98039215686274495</v>
      </c>
    </row>
    <row r="32" spans="1:4" x14ac:dyDescent="0.2">
      <c r="A32" s="2">
        <v>7500</v>
      </c>
      <c r="B32" s="1" t="s">
        <v>117</v>
      </c>
      <c r="C32">
        <v>0.96205882352941197</v>
      </c>
      <c r="D32" s="3">
        <v>0.98066256932993601</v>
      </c>
    </row>
    <row r="33" spans="1:4" x14ac:dyDescent="0.2">
      <c r="A33" s="2">
        <v>7500</v>
      </c>
      <c r="B33" s="1" t="s">
        <v>116</v>
      </c>
      <c r="C33">
        <v>1</v>
      </c>
      <c r="D33" s="3">
        <v>0.99272005294506904</v>
      </c>
    </row>
    <row r="34" spans="1:4" x14ac:dyDescent="0.2">
      <c r="A34" s="2">
        <v>7500</v>
      </c>
      <c r="B34" s="1" t="s">
        <v>115</v>
      </c>
      <c r="C34">
        <v>1</v>
      </c>
      <c r="D34" s="3">
        <v>1</v>
      </c>
    </row>
    <row r="35" spans="1:4" x14ac:dyDescent="0.2">
      <c r="A35" s="2">
        <v>7500</v>
      </c>
      <c r="B35" s="1" t="s">
        <v>114</v>
      </c>
      <c r="C35">
        <v>0.95888324873096398</v>
      </c>
      <c r="D35" s="3">
        <v>0.95657678187112305</v>
      </c>
    </row>
    <row r="36" spans="1:4" x14ac:dyDescent="0.2">
      <c r="A36" s="2">
        <v>7500</v>
      </c>
      <c r="B36" s="1" t="s">
        <v>113</v>
      </c>
      <c r="C36">
        <v>0.97210526315789503</v>
      </c>
      <c r="D36" s="3">
        <v>0.98559231590181395</v>
      </c>
    </row>
    <row r="37" spans="1:4" x14ac:dyDescent="0.2">
      <c r="A37" s="2">
        <v>7500</v>
      </c>
      <c r="B37" s="1" t="s">
        <v>112</v>
      </c>
      <c r="C37">
        <v>1</v>
      </c>
      <c r="D37" s="3">
        <v>1</v>
      </c>
    </row>
    <row r="38" spans="1:4" x14ac:dyDescent="0.2">
      <c r="A38" s="2">
        <v>7500</v>
      </c>
      <c r="B38" s="1" t="s">
        <v>111</v>
      </c>
      <c r="C38">
        <v>0.99758620689655197</v>
      </c>
      <c r="D38" s="3">
        <v>0.99827467218771604</v>
      </c>
    </row>
    <row r="39" spans="1:4" x14ac:dyDescent="0.2">
      <c r="A39" s="2">
        <v>7500</v>
      </c>
      <c r="B39" s="1" t="s">
        <v>110</v>
      </c>
      <c r="C39">
        <v>0.99831578947368405</v>
      </c>
      <c r="D39" s="3">
        <v>0.99915718499789297</v>
      </c>
    </row>
    <row r="40" spans="1:4" x14ac:dyDescent="0.2">
      <c r="A40" s="2">
        <v>7500</v>
      </c>
      <c r="B40" s="1" t="s">
        <v>109</v>
      </c>
      <c r="C40">
        <v>1</v>
      </c>
      <c r="D40" s="3">
        <v>1</v>
      </c>
    </row>
    <row r="41" spans="1:4" x14ac:dyDescent="0.2">
      <c r="A41" s="2">
        <v>7500</v>
      </c>
      <c r="B41" s="1" t="s">
        <v>108</v>
      </c>
      <c r="C41">
        <v>0.98722891566265103</v>
      </c>
      <c r="D41" s="3">
        <v>0.99357342063780796</v>
      </c>
    </row>
    <row r="42" spans="1:4" x14ac:dyDescent="0.2">
      <c r="A42" s="2">
        <v>7500</v>
      </c>
      <c r="B42" s="1" t="s">
        <v>107</v>
      </c>
      <c r="C42">
        <v>1</v>
      </c>
      <c r="D42" s="3">
        <v>0.989574129704895</v>
      </c>
    </row>
    <row r="43" spans="1:4" x14ac:dyDescent="0.2">
      <c r="A43" s="2">
        <v>7500</v>
      </c>
      <c r="B43" s="1" t="s">
        <v>106</v>
      </c>
      <c r="C43">
        <v>0.95741935483870999</v>
      </c>
      <c r="D43" s="3">
        <v>0.961918651758224</v>
      </c>
    </row>
    <row r="44" spans="1:4" x14ac:dyDescent="0.2">
      <c r="A44" s="2">
        <v>7500</v>
      </c>
      <c r="B44" s="1" t="s">
        <v>105</v>
      </c>
      <c r="C44">
        <v>0.99812500000000004</v>
      </c>
      <c r="D44" s="3">
        <v>0.99439601494396002</v>
      </c>
    </row>
    <row r="45" spans="1:4" x14ac:dyDescent="0.2">
      <c r="A45" s="2">
        <v>7500</v>
      </c>
      <c r="B45" s="1" t="s">
        <v>104</v>
      </c>
      <c r="C45">
        <v>0.99892307692307702</v>
      </c>
      <c r="D45" s="3">
        <v>0.99639376966162796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1 CNS, MZ CNS Classes</vt:lpstr>
      <vt:lpstr>2 Benchmark Model Training</vt:lpstr>
      <vt:lpstr>3 CNS Core Model-CNS Classes</vt:lpstr>
      <vt:lpstr>4 CNS Core Model-MZ Classes</vt:lpstr>
      <vt:lpstr>5 CNS Core Model-Histo Classes</vt:lpstr>
      <vt:lpstr>6 Core+Meta Model-Core Classes</vt:lpstr>
      <vt:lpstr>7 Core+Meta Model-MZ Classes</vt:lpstr>
      <vt:lpstr>8 Core+Meta+Sarc M.-CoreClasses</vt:lpstr>
      <vt:lpstr>9 Core+Meta+Sarc M.-MZClasses</vt:lpstr>
      <vt:lpstr>10 ONT cohort</vt:lpstr>
      <vt:lpstr>11 Matching EPIC - ONT cohort</vt:lpstr>
      <vt:lpstr>12 ONT #CpGs over seq. time</vt:lpstr>
      <vt:lpstr>13 ONT 15 min. MethyLYZR pred.</vt:lpstr>
      <vt:lpstr>14 ONT Perf. over seq. time</vt:lpstr>
      <vt:lpstr>15 R10 ONT 7.5k CpGs MethyLYZR</vt:lpstr>
      <vt:lpstr>16 PacBio MethyLYZR pred.</vt:lpstr>
      <vt:lpstr>17 PacBio R9 R10 read sampling</vt:lpstr>
      <vt:lpstr>18 Tumor Purity vs. Perf.  </vt:lpstr>
      <vt:lpstr>19 MethyLYZR cfDNA pred.</vt:lpstr>
      <vt:lpstr>20 Synth. comp. Sturgeon+nanoDx</vt:lpstr>
      <vt:lpstr>21 ONT 15 min. Sturgeon+nanoDx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 Steiger</dc:creator>
  <cp:lastModifiedBy>Mara Steiger</cp:lastModifiedBy>
  <dcterms:created xsi:type="dcterms:W3CDTF">2024-01-25T14:33:45Z</dcterms:created>
  <dcterms:modified xsi:type="dcterms:W3CDTF">2024-06-25T15:49:32Z</dcterms:modified>
</cp:coreProperties>
</file>