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inkifi-my.sharepoint.com/personal/mjkivima_ad_helsinki_fi/Documents/1_ARTICLE/01.2_IPD_Work/01_mika/2024 SES vanhenemisvaste/04 FINAL VERSION/01_SUBMIT/04 source data/"/>
    </mc:Choice>
  </mc:AlternateContent>
  <xr:revisionPtr revIDLastSave="23" documentId="8_{C7838245-5A0E-5D4A-AA37-2EE1884F7176}" xr6:coauthVersionLast="47" xr6:coauthVersionMax="47" xr10:uidLastSave="{9BBCF698-7E99-EA4D-88A9-D45CCF8A3666}"/>
  <bookViews>
    <workbookView xWindow="7420" yWindow="1320" windowWidth="27000" windowHeight="18260" xr2:uid="{00000000-000D-0000-FFFF-FFFF00000000}"/>
  </bookViews>
  <sheets>
    <sheet name="ED FIG 8" sheetId="167" r:id="rId1"/>
    <sheet name="Age 50 -&gt;" sheetId="6" state="hidden" r:id="rId2"/>
    <sheet name="Age 50 vain HILMO" sheetId="7" state="hidden" r:id="rId3"/>
  </sheets>
  <definedNames>
    <definedName name="_xlnm.Print_Area" localSheetId="0">'ED FIG 8'!$A$1:$Q$34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9" i="7" l="1"/>
  <c r="Z39" i="7"/>
  <c r="Y39" i="7"/>
  <c r="T39" i="7"/>
  <c r="S39" i="7"/>
  <c r="R39" i="7"/>
  <c r="K39" i="7"/>
  <c r="J39" i="7"/>
  <c r="AA38" i="7"/>
  <c r="Z38" i="7"/>
  <c r="Y38" i="7"/>
  <c r="T38" i="7"/>
  <c r="S38" i="7"/>
  <c r="R38" i="7"/>
  <c r="K38" i="7"/>
  <c r="J38" i="7"/>
  <c r="AA37" i="7"/>
  <c r="Z37" i="7"/>
  <c r="Y37" i="7"/>
  <c r="T37" i="7"/>
  <c r="S37" i="7"/>
  <c r="R37" i="7"/>
  <c r="K37" i="7"/>
  <c r="J37" i="7"/>
  <c r="AA36" i="7"/>
  <c r="Z36" i="7"/>
  <c r="Y36" i="7"/>
  <c r="T36" i="7"/>
  <c r="S36" i="7"/>
  <c r="R36" i="7"/>
  <c r="K36" i="7"/>
  <c r="J36" i="7"/>
  <c r="AA35" i="7"/>
  <c r="Z35" i="7"/>
  <c r="Y35" i="7"/>
  <c r="T35" i="7"/>
  <c r="S35" i="7"/>
  <c r="R35" i="7"/>
  <c r="K35" i="7"/>
  <c r="J35" i="7"/>
  <c r="AA34" i="7"/>
  <c r="Z34" i="7"/>
  <c r="Y34" i="7"/>
  <c r="T34" i="7"/>
  <c r="S34" i="7"/>
  <c r="R34" i="7"/>
  <c r="K34" i="7"/>
  <c r="J34" i="7"/>
  <c r="AA33" i="7"/>
  <c r="Z33" i="7"/>
  <c r="Y33" i="7"/>
  <c r="T33" i="7"/>
  <c r="S33" i="7"/>
  <c r="R33" i="7"/>
  <c r="K33" i="7"/>
  <c r="J33" i="7"/>
  <c r="AA32" i="7"/>
  <c r="Z32" i="7"/>
  <c r="Y32" i="7"/>
  <c r="T32" i="7"/>
  <c r="S32" i="7"/>
  <c r="R32" i="7"/>
  <c r="K32" i="7"/>
  <c r="J32" i="7"/>
  <c r="AA31" i="7"/>
  <c r="Z31" i="7"/>
  <c r="Y31" i="7"/>
  <c r="T31" i="7"/>
  <c r="S31" i="7"/>
  <c r="R31" i="7"/>
  <c r="K31" i="7"/>
  <c r="J31" i="7"/>
  <c r="Q30" i="7"/>
  <c r="K30" i="7"/>
  <c r="J30" i="7"/>
  <c r="K29" i="7"/>
  <c r="J29" i="7"/>
  <c r="AA28" i="7"/>
  <c r="Z28" i="7"/>
  <c r="Y28" i="7"/>
  <c r="T28" i="7"/>
  <c r="S28" i="7"/>
  <c r="R28" i="7"/>
  <c r="K28" i="7"/>
  <c r="J28" i="7"/>
  <c r="AA27" i="7"/>
  <c r="Z27" i="7"/>
  <c r="Y27" i="7"/>
  <c r="T27" i="7"/>
  <c r="S27" i="7"/>
  <c r="R27" i="7"/>
  <c r="K27" i="7"/>
  <c r="J27" i="7"/>
  <c r="AA26" i="7"/>
  <c r="Z26" i="7"/>
  <c r="Y26" i="7"/>
  <c r="T26" i="7"/>
  <c r="S26" i="7"/>
  <c r="R26" i="7"/>
  <c r="K26" i="7"/>
  <c r="J26" i="7"/>
  <c r="AA25" i="7"/>
  <c r="Z25" i="7"/>
  <c r="Y25" i="7"/>
  <c r="T25" i="7"/>
  <c r="S25" i="7"/>
  <c r="R25" i="7"/>
  <c r="K25" i="7"/>
  <c r="J25" i="7"/>
  <c r="AA24" i="7"/>
  <c r="Z24" i="7"/>
  <c r="Y24" i="7"/>
  <c r="T24" i="7"/>
  <c r="S24" i="7"/>
  <c r="R24" i="7"/>
  <c r="K24" i="7"/>
  <c r="J24" i="7"/>
  <c r="AA23" i="7"/>
  <c r="Z23" i="7"/>
  <c r="Y23" i="7"/>
  <c r="T23" i="7"/>
  <c r="S23" i="7"/>
  <c r="R23" i="7"/>
  <c r="K23" i="7"/>
  <c r="J23" i="7"/>
  <c r="AA22" i="7"/>
  <c r="Z22" i="7"/>
  <c r="Y22" i="7"/>
  <c r="T22" i="7"/>
  <c r="S22" i="7"/>
  <c r="R22" i="7"/>
  <c r="K22" i="7"/>
  <c r="J22" i="7"/>
  <c r="AA21" i="7"/>
  <c r="Z21" i="7"/>
  <c r="Y21" i="7"/>
  <c r="T21" i="7"/>
  <c r="S21" i="7"/>
  <c r="R21" i="7"/>
  <c r="K21" i="7"/>
  <c r="J21" i="7"/>
  <c r="AA20" i="7"/>
  <c r="Z20" i="7"/>
  <c r="Y20" i="7"/>
  <c r="T20" i="7"/>
  <c r="S20" i="7"/>
  <c r="R20" i="7"/>
  <c r="K20" i="7"/>
  <c r="J20" i="7"/>
  <c r="Q19" i="7"/>
  <c r="K19" i="7"/>
  <c r="J19" i="7"/>
  <c r="K18" i="7"/>
  <c r="J18" i="7"/>
  <c r="AA17" i="7"/>
  <c r="Z17" i="7"/>
  <c r="Y17" i="7"/>
  <c r="T17" i="7"/>
  <c r="S17" i="7"/>
  <c r="R17" i="7"/>
  <c r="K17" i="7"/>
  <c r="J17" i="7"/>
  <c r="AA16" i="7"/>
  <c r="Z16" i="7"/>
  <c r="Y16" i="7"/>
  <c r="T16" i="7"/>
  <c r="S16" i="7"/>
  <c r="R16" i="7"/>
  <c r="K16" i="7"/>
  <c r="J16" i="7"/>
  <c r="AA15" i="7"/>
  <c r="Z15" i="7"/>
  <c r="Y15" i="7"/>
  <c r="T15" i="7"/>
  <c r="S15" i="7"/>
  <c r="R15" i="7"/>
  <c r="K15" i="7"/>
  <c r="J15" i="7"/>
  <c r="AA14" i="7"/>
  <c r="Z14" i="7"/>
  <c r="Y14" i="7"/>
  <c r="T14" i="7"/>
  <c r="S14" i="7"/>
  <c r="R14" i="7"/>
  <c r="K14" i="7"/>
  <c r="J14" i="7"/>
  <c r="AA13" i="7"/>
  <c r="Z13" i="7"/>
  <c r="Y13" i="7"/>
  <c r="T13" i="7"/>
  <c r="S13" i="7"/>
  <c r="R13" i="7"/>
  <c r="K13" i="7"/>
  <c r="J13" i="7"/>
  <c r="AA12" i="7"/>
  <c r="Z12" i="7"/>
  <c r="Y12" i="7"/>
  <c r="T12" i="7"/>
  <c r="S12" i="7"/>
  <c r="R12" i="7"/>
  <c r="K12" i="7"/>
  <c r="J12" i="7"/>
  <c r="AA11" i="7"/>
  <c r="Z11" i="7"/>
  <c r="Y11" i="7"/>
  <c r="T11" i="7"/>
  <c r="S11" i="7"/>
  <c r="R11" i="7"/>
  <c r="K11" i="7"/>
  <c r="J11" i="7"/>
  <c r="AA10" i="7"/>
  <c r="Z10" i="7"/>
  <c r="Y10" i="7"/>
  <c r="T10" i="7"/>
  <c r="S10" i="7"/>
  <c r="R10" i="7"/>
  <c r="K10" i="7"/>
  <c r="J10" i="7"/>
  <c r="AA9" i="7"/>
  <c r="Z9" i="7"/>
  <c r="Y9" i="7"/>
  <c r="T9" i="7"/>
  <c r="S9" i="7"/>
  <c r="R9" i="7"/>
  <c r="K9" i="7"/>
  <c r="J9" i="7"/>
  <c r="Q8" i="7"/>
  <c r="AA39" i="6"/>
  <c r="Z39" i="6"/>
  <c r="Y39" i="6"/>
  <c r="T39" i="6"/>
  <c r="S39" i="6"/>
  <c r="R39" i="6"/>
  <c r="K39" i="6"/>
  <c r="J39" i="6"/>
  <c r="AA38" i="6"/>
  <c r="Z38" i="6"/>
  <c r="Y38" i="6"/>
  <c r="T38" i="6"/>
  <c r="S38" i="6"/>
  <c r="R38" i="6"/>
  <c r="K38" i="6"/>
  <c r="J38" i="6"/>
  <c r="AA37" i="6"/>
  <c r="Z37" i="6"/>
  <c r="Y37" i="6"/>
  <c r="T37" i="6"/>
  <c r="S37" i="6"/>
  <c r="R37" i="6"/>
  <c r="K37" i="6"/>
  <c r="J37" i="6"/>
  <c r="AA36" i="6"/>
  <c r="Z36" i="6"/>
  <c r="Y36" i="6"/>
  <c r="T36" i="6"/>
  <c r="S36" i="6"/>
  <c r="R36" i="6"/>
  <c r="K36" i="6"/>
  <c r="J36" i="6"/>
  <c r="AA35" i="6"/>
  <c r="Z35" i="6"/>
  <c r="Y35" i="6"/>
  <c r="T35" i="6"/>
  <c r="S35" i="6"/>
  <c r="R35" i="6"/>
  <c r="K35" i="6"/>
  <c r="J35" i="6"/>
  <c r="AA34" i="6"/>
  <c r="Z34" i="6"/>
  <c r="Y34" i="6"/>
  <c r="T34" i="6"/>
  <c r="S34" i="6"/>
  <c r="R34" i="6"/>
  <c r="K34" i="6"/>
  <c r="J34" i="6"/>
  <c r="AA33" i="6"/>
  <c r="Z33" i="6"/>
  <c r="Y33" i="6"/>
  <c r="T33" i="6"/>
  <c r="S33" i="6"/>
  <c r="R33" i="6"/>
  <c r="K33" i="6"/>
  <c r="J33" i="6"/>
  <c r="AA32" i="6"/>
  <c r="Z32" i="6"/>
  <c r="Y32" i="6"/>
  <c r="T32" i="6"/>
  <c r="S32" i="6"/>
  <c r="R32" i="6"/>
  <c r="K32" i="6"/>
  <c r="J32" i="6"/>
  <c r="AA31" i="6"/>
  <c r="Z31" i="6"/>
  <c r="Y31" i="6"/>
  <c r="T31" i="6"/>
  <c r="S31" i="6"/>
  <c r="R31" i="6"/>
  <c r="K31" i="6"/>
  <c r="J31" i="6"/>
  <c r="Q30" i="6"/>
  <c r="K30" i="6"/>
  <c r="J30" i="6"/>
  <c r="K29" i="6"/>
  <c r="J29" i="6"/>
  <c r="AA28" i="6"/>
  <c r="Z28" i="6"/>
  <c r="Y28" i="6"/>
  <c r="T28" i="6"/>
  <c r="S28" i="6"/>
  <c r="R28" i="6"/>
  <c r="K28" i="6"/>
  <c r="J28" i="6"/>
  <c r="AA27" i="6"/>
  <c r="Z27" i="6"/>
  <c r="Y27" i="6"/>
  <c r="T27" i="6"/>
  <c r="S27" i="6"/>
  <c r="R27" i="6"/>
  <c r="K27" i="6"/>
  <c r="J27" i="6"/>
  <c r="AA26" i="6"/>
  <c r="Z26" i="6"/>
  <c r="Y26" i="6"/>
  <c r="T26" i="6"/>
  <c r="S26" i="6"/>
  <c r="R26" i="6"/>
  <c r="K26" i="6"/>
  <c r="J26" i="6"/>
  <c r="AA25" i="6"/>
  <c r="Z25" i="6"/>
  <c r="Y25" i="6"/>
  <c r="T25" i="6"/>
  <c r="S25" i="6"/>
  <c r="R25" i="6"/>
  <c r="K25" i="6"/>
  <c r="J25" i="6"/>
  <c r="AA24" i="6"/>
  <c r="Z24" i="6"/>
  <c r="Y24" i="6"/>
  <c r="T24" i="6"/>
  <c r="S24" i="6"/>
  <c r="R24" i="6"/>
  <c r="K24" i="6"/>
  <c r="J24" i="6"/>
  <c r="AA23" i="6"/>
  <c r="Z23" i="6"/>
  <c r="Y23" i="6"/>
  <c r="T23" i="6"/>
  <c r="S23" i="6"/>
  <c r="R23" i="6"/>
  <c r="K23" i="6"/>
  <c r="J23" i="6"/>
  <c r="AA22" i="6"/>
  <c r="Z22" i="6"/>
  <c r="Y22" i="6"/>
  <c r="T22" i="6"/>
  <c r="S22" i="6"/>
  <c r="R22" i="6"/>
  <c r="K22" i="6"/>
  <c r="J22" i="6"/>
  <c r="AA21" i="6"/>
  <c r="Z21" i="6"/>
  <c r="Y21" i="6"/>
  <c r="T21" i="6"/>
  <c r="S21" i="6"/>
  <c r="R21" i="6"/>
  <c r="K21" i="6"/>
  <c r="J21" i="6"/>
  <c r="AA20" i="6"/>
  <c r="Z20" i="6"/>
  <c r="Y20" i="6"/>
  <c r="T20" i="6"/>
  <c r="S20" i="6"/>
  <c r="R20" i="6"/>
  <c r="K20" i="6"/>
  <c r="J20" i="6"/>
  <c r="Q19" i="6"/>
  <c r="K19" i="6"/>
  <c r="J19" i="6"/>
  <c r="K18" i="6"/>
  <c r="J18" i="6"/>
  <c r="AA17" i="6"/>
  <c r="Z17" i="6"/>
  <c r="Y17" i="6"/>
  <c r="T17" i="6"/>
  <c r="S17" i="6"/>
  <c r="R17" i="6"/>
  <c r="K17" i="6"/>
  <c r="J17" i="6"/>
  <c r="AA16" i="6"/>
  <c r="Z16" i="6"/>
  <c r="Y16" i="6"/>
  <c r="T16" i="6"/>
  <c r="S16" i="6"/>
  <c r="R16" i="6"/>
  <c r="K16" i="6"/>
  <c r="J16" i="6"/>
  <c r="AA15" i="6"/>
  <c r="Z15" i="6"/>
  <c r="Y15" i="6"/>
  <c r="T15" i="6"/>
  <c r="S15" i="6"/>
  <c r="R15" i="6"/>
  <c r="K15" i="6"/>
  <c r="J15" i="6"/>
  <c r="AA14" i="6"/>
  <c r="Z14" i="6"/>
  <c r="Y14" i="6"/>
  <c r="T14" i="6"/>
  <c r="S14" i="6"/>
  <c r="R14" i="6"/>
  <c r="K14" i="6"/>
  <c r="J14" i="6"/>
  <c r="AA13" i="6"/>
  <c r="Z13" i="6"/>
  <c r="Y13" i="6"/>
  <c r="T13" i="6"/>
  <c r="S13" i="6"/>
  <c r="R13" i="6"/>
  <c r="K13" i="6"/>
  <c r="J13" i="6"/>
  <c r="AA12" i="6"/>
  <c r="Z12" i="6"/>
  <c r="Y12" i="6"/>
  <c r="T12" i="6"/>
  <c r="S12" i="6"/>
  <c r="R12" i="6"/>
  <c r="K12" i="6"/>
  <c r="J12" i="6"/>
  <c r="AA11" i="6"/>
  <c r="Z11" i="6"/>
  <c r="Y11" i="6"/>
  <c r="T11" i="6"/>
  <c r="S11" i="6"/>
  <c r="R11" i="6"/>
  <c r="K11" i="6"/>
  <c r="J11" i="6"/>
  <c r="AA10" i="6"/>
  <c r="Z10" i="6"/>
  <c r="Y10" i="6"/>
  <c r="T10" i="6"/>
  <c r="S10" i="6"/>
  <c r="R10" i="6"/>
  <c r="K10" i="6"/>
  <c r="J10" i="6"/>
  <c r="AA9" i="6"/>
  <c r="Z9" i="6"/>
  <c r="Y9" i="6"/>
  <c r="T9" i="6"/>
  <c r="S9" i="6"/>
  <c r="R9" i="6"/>
  <c r="K9" i="6"/>
  <c r="J9" i="6"/>
  <c r="Q8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2000000}" name="Connection33" type="4" refreshedVersion="6" background="1" saveData="1">
    <webPr sourceData="1" parsePre="1" consecutive="1" xl2000="1" url="file://D:\saswork\_TD5424_TY1609013_\sashtml6.htm#IDX" htmlTables="1">
      <tables count="1">
        <x v="2"/>
      </tables>
    </webPr>
  </connection>
</connections>
</file>

<file path=xl/sharedStrings.xml><?xml version="1.0" encoding="utf-8"?>
<sst xmlns="http://schemas.openxmlformats.org/spreadsheetml/2006/main" count="197" uniqueCount="100">
  <si>
    <t>Total</t>
  </si>
  <si>
    <t>Event</t>
  </si>
  <si>
    <t>DATA KUVAAN</t>
  </si>
  <si>
    <t>HazardRatio</t>
  </si>
  <si>
    <t>HRLowerCL</t>
  </si>
  <si>
    <t>HRUpperCL</t>
  </si>
  <si>
    <t>aSES</t>
  </si>
  <si>
    <t>kaavat luottamusväliviivoille</t>
  </si>
  <si>
    <t>error -</t>
  </si>
  <si>
    <t>error +</t>
  </si>
  <si>
    <t>N(total)</t>
  </si>
  <si>
    <t>(1.47-1.77)</t>
  </si>
  <si>
    <t>(1.43-1.72)</t>
  </si>
  <si>
    <t>(1.48-1.78)</t>
  </si>
  <si>
    <t>(1.46-1.76)</t>
  </si>
  <si>
    <t>(1.32-1.56)</t>
  </si>
  <si>
    <t>(1.13-1.35)</t>
  </si>
  <si>
    <t>(1.21-1.43)</t>
  </si>
  <si>
    <t>(1.28-1.52)</t>
  </si>
  <si>
    <t>(1.33-1.56)</t>
  </si>
  <si>
    <t>(1.30-1.54)</t>
  </si>
  <si>
    <t>(1.27-2.16)</t>
  </si>
  <si>
    <t>(0.87-1.49)</t>
  </si>
  <si>
    <t>(0.99-1.69)</t>
  </si>
  <si>
    <t>(1.14-1.94)</t>
  </si>
  <si>
    <t>(1.28-2.16)</t>
  </si>
  <si>
    <t>(1.26-2.14)</t>
  </si>
  <si>
    <t>(1.24-1.67)</t>
  </si>
  <si>
    <t>(0.83-1.13)</t>
  </si>
  <si>
    <t>(0.93-1.25)</t>
  </si>
  <si>
    <t>(1.07-1.45)</t>
  </si>
  <si>
    <t>(1.23-1.66)</t>
  </si>
  <si>
    <t>(1.22-1.65)</t>
  </si>
  <si>
    <t>SES</t>
  </si>
  <si>
    <t>Disease group</t>
  </si>
  <si>
    <t xml:space="preserve">     and disease (95% confidence interval)</t>
  </si>
  <si>
    <t>lcl</t>
  </si>
  <si>
    <t>ucl</t>
  </si>
  <si>
    <t>Genomic Instability</t>
  </si>
  <si>
    <t>Telomere Attrition</t>
  </si>
  <si>
    <t>Epigenetic Alterations</t>
  </si>
  <si>
    <t>Loss of Proteostasis</t>
  </si>
  <si>
    <t>Deregulated Nutrient Sensing</t>
  </si>
  <si>
    <t>Mitochondrial Dysfunction</t>
  </si>
  <si>
    <t>Cellular Senescence</t>
  </si>
  <si>
    <t>Stem Cell Exhaustion</t>
  </si>
  <si>
    <t>Altered Intercellular Communication</t>
  </si>
  <si>
    <t>Neighbourhood disadvantage</t>
  </si>
  <si>
    <t>Low education</t>
  </si>
  <si>
    <t>Low occupational status</t>
  </si>
  <si>
    <t xml:space="preserve">    Hazard ratio for low socioeconomic status </t>
  </si>
  <si>
    <t>N(cases)</t>
  </si>
  <si>
    <t>KORJAA OIKEAT LUVUT</t>
  </si>
  <si>
    <t xml:space="preserve"> Avohilmo mukana</t>
  </si>
  <si>
    <t xml:space="preserve"> Avohilmo pois</t>
  </si>
  <si>
    <t>Seuranta  50v iästä, altiste matala koulutus, matala ammattiasema,  matala 10v nhood SES siihen mennessä.</t>
  </si>
  <si>
    <t>CCL16</t>
  </si>
  <si>
    <t>DNAJB9</t>
  </si>
  <si>
    <t>F2</t>
  </si>
  <si>
    <t>BGN</t>
  </si>
  <si>
    <t>GCHFR</t>
  </si>
  <si>
    <t>CRP</t>
  </si>
  <si>
    <t>FABP3</t>
  </si>
  <si>
    <t>SUMF2</t>
  </si>
  <si>
    <t>HSPA1A</t>
  </si>
  <si>
    <t>S100A9</t>
  </si>
  <si>
    <t>HSPA1B</t>
  </si>
  <si>
    <t>S100A12</t>
  </si>
  <si>
    <t>FURIN</t>
  </si>
  <si>
    <t>CFHR1</t>
  </si>
  <si>
    <t>All biological processes</t>
  </si>
  <si>
    <t>Immune system process</t>
  </si>
  <si>
    <t>Circulatory system process</t>
  </si>
  <si>
    <t>Regulation of DNA-templeted transcription</t>
  </si>
  <si>
    <t>Protein folding</t>
  </si>
  <si>
    <t>Lipid metabolic process</t>
  </si>
  <si>
    <t>Autophagy</t>
  </si>
  <si>
    <t>Inflammatory response</t>
  </si>
  <si>
    <t>Mitochondrion organization</t>
  </si>
  <si>
    <t>Cytoskeleton organization</t>
  </si>
  <si>
    <t>Chrosome segrecation</t>
  </si>
  <si>
    <t>Cell adhesion</t>
  </si>
  <si>
    <t>Programmed cell death</t>
  </si>
  <si>
    <t>mRNA metabolic process</t>
  </si>
  <si>
    <t>Signaling</t>
  </si>
  <si>
    <t>Cell differentiation</t>
  </si>
  <si>
    <t>Protein catabolic process</t>
  </si>
  <si>
    <t>Extracellular matrix process</t>
  </si>
  <si>
    <t>Wound healing</t>
  </si>
  <si>
    <t>Anatomic structure development</t>
  </si>
  <si>
    <t>Cell motility</t>
  </si>
  <si>
    <t>Protein maturation</t>
  </si>
  <si>
    <t>Transmembrane transport</t>
  </si>
  <si>
    <t>Nucleobase-containing small molecule metabolic process</t>
  </si>
  <si>
    <t>Membrane organization</t>
  </si>
  <si>
    <t>Protein-containing complex assembly</t>
  </si>
  <si>
    <t>Defense response to other organism</t>
  </si>
  <si>
    <t>Mitotic nuclear division</t>
  </si>
  <si>
    <t>Carbohydrate derivative metabolic process</t>
  </si>
  <si>
    <t>Other biological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</si>
</sst>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9"/>
      <name val="Arial"/>
      <family val="2"/>
    </font>
    <font>
      <sz val="10"/>
      <color theme="1"/>
      <name val="Arial"/>
      <family val="2"/>
    </font>
    <font>
      <b/>
      <sz val="10"/>
      <color theme="9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orbel"/>
      <family val="2"/>
    </font>
    <font>
      <b/>
      <sz val="10"/>
      <color rgb="FFFF0000"/>
      <name val="Arial"/>
      <family val="2"/>
    </font>
    <font>
      <b/>
      <sz val="11"/>
      <color theme="9"/>
      <name val="Calibri"/>
      <family val="2"/>
      <scheme val="minor"/>
    </font>
    <font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12" fillId="0" borderId="0"/>
    <xf numFmtId="0" fontId="3" fillId="0" borderId="0"/>
    <xf numFmtId="0" fontId="12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11" fillId="2" borderId="2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2" borderId="2" xfId="0" applyFont="1" applyFill="1" applyBorder="1"/>
    <xf numFmtId="0" fontId="10" fillId="2" borderId="2" xfId="0" applyFont="1" applyFill="1" applyBorder="1" applyAlignment="1">
      <alignment vertical="center"/>
    </xf>
    <xf numFmtId="0" fontId="10" fillId="2" borderId="0" xfId="0" applyFont="1" applyFill="1"/>
    <xf numFmtId="0" fontId="6" fillId="0" borderId="0" xfId="0" applyFont="1"/>
    <xf numFmtId="0" fontId="8" fillId="2" borderId="0" xfId="0" applyFont="1" applyFill="1" applyAlignment="1">
      <alignment horizontal="left"/>
    </xf>
    <xf numFmtId="0" fontId="11" fillId="0" borderId="0" xfId="0" applyFont="1" applyAlignment="1">
      <alignment horizontal="center"/>
    </xf>
    <xf numFmtId="0" fontId="8" fillId="3" borderId="0" xfId="0" applyFont="1" applyFill="1"/>
    <xf numFmtId="0" fontId="8" fillId="2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2" borderId="0" xfId="0" applyFont="1" applyFill="1" applyAlignment="1">
      <alignment horizontal="left"/>
    </xf>
    <xf numFmtId="0" fontId="10" fillId="0" borderId="0" xfId="0" applyFont="1"/>
    <xf numFmtId="0" fontId="10" fillId="2" borderId="0" xfId="0" applyFont="1" applyFill="1" applyAlignment="1">
      <alignment horizontal="right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right"/>
    </xf>
    <xf numFmtId="0" fontId="15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7" fillId="3" borderId="0" xfId="0" applyFont="1" applyFill="1"/>
    <xf numFmtId="0" fontId="7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4" fillId="2" borderId="0" xfId="0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17" fillId="3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center" wrapText="1"/>
    </xf>
    <xf numFmtId="2" fontId="8" fillId="2" borderId="0" xfId="0" applyNumberFormat="1" applyFont="1" applyFill="1"/>
    <xf numFmtId="2" fontId="0" fillId="0" borderId="0" xfId="0" applyNumberFormat="1"/>
    <xf numFmtId="2" fontId="7" fillId="0" borderId="0" xfId="0" applyNumberFormat="1" applyFont="1" applyAlignment="1">
      <alignment horizontal="center"/>
    </xf>
    <xf numFmtId="3" fontId="8" fillId="2" borderId="0" xfId="0" applyNumberFormat="1" applyFont="1" applyFill="1" applyAlignment="1">
      <alignment horizontal="left"/>
    </xf>
    <xf numFmtId="0" fontId="12" fillId="0" borderId="0" xfId="0" applyFont="1"/>
    <xf numFmtId="2" fontId="8" fillId="2" borderId="0" xfId="0" applyNumberFormat="1" applyFont="1" applyFill="1" applyAlignment="1">
      <alignment horizontal="right"/>
    </xf>
    <xf numFmtId="2" fontId="0" fillId="0" borderId="0" xfId="0" applyNumberFormat="1" applyAlignment="1">
      <alignment horizontal="right"/>
    </xf>
    <xf numFmtId="2" fontId="12" fillId="3" borderId="0" xfId="0" applyNumberFormat="1" applyFont="1" applyFill="1"/>
    <xf numFmtId="0" fontId="0" fillId="2" borderId="0" xfId="0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5" fillId="0" borderId="0" xfId="0" applyFont="1"/>
    <xf numFmtId="0" fontId="13" fillId="0" borderId="0" xfId="0" applyFont="1"/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8" fillId="3" borderId="0" xfId="0" applyFont="1" applyFill="1" applyAlignment="1">
      <alignment horizontal="right"/>
    </xf>
    <xf numFmtId="0" fontId="8" fillId="3" borderId="0" xfId="0" applyFont="1" applyFill="1" applyAlignment="1">
      <alignment horizontal="center"/>
    </xf>
    <xf numFmtId="0" fontId="18" fillId="0" borderId="0" xfId="0" applyFont="1"/>
    <xf numFmtId="0" fontId="19" fillId="0" borderId="0" xfId="0" applyFont="1"/>
    <xf numFmtId="2" fontId="12" fillId="0" borderId="0" xfId="0" applyNumberFormat="1" applyFont="1"/>
    <xf numFmtId="0" fontId="10" fillId="3" borderId="0" xfId="0" applyFont="1" applyFill="1"/>
    <xf numFmtId="0" fontId="0" fillId="3" borderId="0" xfId="0" applyFill="1"/>
    <xf numFmtId="0" fontId="0" fillId="2" borderId="0" xfId="0" applyFill="1"/>
    <xf numFmtId="0" fontId="0" fillId="2" borderId="2" xfId="0" applyFill="1" applyBorder="1"/>
    <xf numFmtId="0" fontId="20" fillId="2" borderId="4" xfId="0" applyFont="1" applyFill="1" applyBorder="1" applyAlignment="1">
      <alignment textRotation="90"/>
    </xf>
    <xf numFmtId="0" fontId="0" fillId="2" borderId="3" xfId="0" applyFill="1" applyBorder="1"/>
    <xf numFmtId="0" fontId="20" fillId="4" borderId="5" xfId="0" applyFont="1" applyFill="1" applyBorder="1" applyAlignment="1">
      <alignment vertical="center"/>
    </xf>
    <xf numFmtId="0" fontId="0" fillId="4" borderId="5" xfId="0" applyFill="1" applyBorder="1"/>
    <xf numFmtId="0" fontId="0" fillId="2" borderId="5" xfId="0" applyFill="1" applyBorder="1"/>
    <xf numFmtId="0" fontId="20" fillId="2" borderId="5" xfId="0" applyFont="1" applyFill="1" applyBorder="1" applyAlignment="1">
      <alignment vertical="center"/>
    </xf>
  </cellXfs>
  <cellStyles count="8">
    <cellStyle name="Normal" xfId="0" builtinId="0"/>
    <cellStyle name="Normal 2" xfId="1" xr:uid="{00000000-0005-0000-0000-000001000000}"/>
    <cellStyle name="Normal 2 2" xfId="5" xr:uid="{A13F7C31-EF7D-4E42-8AA1-C98AB39C20D5}"/>
    <cellStyle name="Normal 3" xfId="2" xr:uid="{00000000-0005-0000-0000-000002000000}"/>
    <cellStyle name="Normal 4" xfId="3" xr:uid="{8D570E7D-490B-5847-A461-8B4DF66F189E}"/>
    <cellStyle name="Normal 5" xfId="4" xr:uid="{1374C1A9-39B8-AD41-B62A-AF8F95984678}"/>
    <cellStyle name="Normal 6" xfId="6" xr:uid="{38727F34-A17B-9B4D-8E48-7BEC8101134D}"/>
    <cellStyle name="Normal 7" xfId="7" xr:uid="{1CBD889B-88F9-2541-826A-EF27E1872BF1}"/>
  </cellStyles>
  <dxfs count="0"/>
  <tableStyles count="0" defaultTableStyle="TableStyleMedium2" defaultPivotStyle="PivotStyleLight16"/>
  <colors>
    <mruColors>
      <color rgb="FFFF9F8D"/>
      <color rgb="FF07A53F"/>
      <color rgb="FF13AC42"/>
      <color rgb="FF00E856"/>
      <color rgb="FF6B7DB4"/>
      <color rgb="FF788BC3"/>
      <color rgb="FFCC605B"/>
      <color rgb="FFDDE9FD"/>
      <color rgb="FFEFFFF4"/>
      <color rgb="FFF1F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DBAF-4748-AF43-DB0FE25483C8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DBAF-4748-AF43-DB0FE25483C8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BAF-4748-AF43-DB0FE25483C8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DBAF-4748-AF43-DB0FE25483C8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BAF-4748-AF43-DB0FE25483C8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BAF-4748-AF43-DB0FE25483C8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DBAF-4748-AF43-DB0FE25483C8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DBAF-4748-AF43-DB0FE25483C8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DBAF-4748-AF43-DB0FE25483C8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50 -&gt;'!$K$9:$K$39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3.6999999999999922E-2</c:v>
                  </c:pt>
                  <c:pt idx="2">
                    <c:v>3.1999999999999806E-2</c:v>
                  </c:pt>
                  <c:pt idx="3">
                    <c:v>3.2999999999999918E-2</c:v>
                  </c:pt>
                  <c:pt idx="4">
                    <c:v>3.5000000000000142E-2</c:v>
                  </c:pt>
                  <c:pt idx="5">
                    <c:v>3.400000000000003E-2</c:v>
                  </c:pt>
                  <c:pt idx="6">
                    <c:v>3.499999999999992E-2</c:v>
                  </c:pt>
                  <c:pt idx="7">
                    <c:v>3.599999999999981E-2</c:v>
                  </c:pt>
                  <c:pt idx="8">
                    <c:v>3.8999999999999924E-2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3.1000000000000028E-2</c:v>
                  </c:pt>
                  <c:pt idx="12">
                    <c:v>3.499999999999992E-2</c:v>
                  </c:pt>
                  <c:pt idx="13">
                    <c:v>2.8999999999999915E-2</c:v>
                  </c:pt>
                  <c:pt idx="14">
                    <c:v>3.0000000000000027E-2</c:v>
                  </c:pt>
                  <c:pt idx="15">
                    <c:v>3.2999999999999918E-2</c:v>
                  </c:pt>
                  <c:pt idx="16">
                    <c:v>3.1000000000000139E-2</c:v>
                  </c:pt>
                  <c:pt idx="17">
                    <c:v>3.2000000000000028E-2</c:v>
                  </c:pt>
                  <c:pt idx="18">
                    <c:v>3.2999999999999918E-2</c:v>
                  </c:pt>
                  <c:pt idx="19">
                    <c:v>3.6000000000000032E-2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4.3999999999999817E-2</c:v>
                  </c:pt>
                  <c:pt idx="23">
                    <c:v>4.4000000000000039E-2</c:v>
                  </c:pt>
                  <c:pt idx="24">
                    <c:v>3.6999999999999922E-2</c:v>
                  </c:pt>
                  <c:pt idx="25">
                    <c:v>3.9000000000000146E-2</c:v>
                  </c:pt>
                  <c:pt idx="26">
                    <c:v>3.9000000000000146E-2</c:v>
                  </c:pt>
                  <c:pt idx="27">
                    <c:v>3.6999999999999922E-2</c:v>
                  </c:pt>
                  <c:pt idx="28">
                    <c:v>3.8999999999999924E-2</c:v>
                  </c:pt>
                  <c:pt idx="29">
                    <c:v>4.0000000000000036E-2</c:v>
                  </c:pt>
                  <c:pt idx="30">
                    <c:v>4.0999999999999925E-2</c:v>
                  </c:pt>
                </c:numCache>
              </c:numRef>
            </c:plus>
            <c:minus>
              <c:numRef>
                <c:f>'Age 50 -&gt;'!$J$9:$J$39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3.6000000000000032E-2</c:v>
                  </c:pt>
                  <c:pt idx="2">
                    <c:v>3.1000000000000139E-2</c:v>
                  </c:pt>
                  <c:pt idx="3">
                    <c:v>3.0999999999999917E-2</c:v>
                  </c:pt>
                  <c:pt idx="4">
                    <c:v>3.400000000000003E-2</c:v>
                  </c:pt>
                  <c:pt idx="5">
                    <c:v>3.300000000000014E-2</c:v>
                  </c:pt>
                  <c:pt idx="6">
                    <c:v>3.5000000000000142E-2</c:v>
                  </c:pt>
                  <c:pt idx="7">
                    <c:v>3.6000000000000032E-2</c:v>
                  </c:pt>
                  <c:pt idx="8">
                    <c:v>3.8000000000000034E-2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3.0000000000000027E-2</c:v>
                  </c:pt>
                  <c:pt idx="12">
                    <c:v>3.499999999999992E-2</c:v>
                  </c:pt>
                  <c:pt idx="13">
                    <c:v>3.0000000000000027E-2</c:v>
                  </c:pt>
                  <c:pt idx="14">
                    <c:v>3.0000000000000027E-2</c:v>
                  </c:pt>
                  <c:pt idx="15">
                    <c:v>3.2000000000000028E-2</c:v>
                  </c:pt>
                  <c:pt idx="16">
                    <c:v>3.0999999999999917E-2</c:v>
                  </c:pt>
                  <c:pt idx="17">
                    <c:v>3.2000000000000028E-2</c:v>
                  </c:pt>
                  <c:pt idx="18">
                    <c:v>3.300000000000014E-2</c:v>
                  </c:pt>
                  <c:pt idx="19">
                    <c:v>3.499999999999992E-2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4.2000000000000037E-2</c:v>
                  </c:pt>
                  <c:pt idx="23">
                    <c:v>4.1000000000000147E-2</c:v>
                  </c:pt>
                  <c:pt idx="24">
                    <c:v>3.6000000000000032E-2</c:v>
                  </c:pt>
                  <c:pt idx="25">
                    <c:v>3.6999999999999922E-2</c:v>
                  </c:pt>
                  <c:pt idx="26">
                    <c:v>3.8000000000000034E-2</c:v>
                  </c:pt>
                  <c:pt idx="27">
                    <c:v>3.6999999999999922E-2</c:v>
                  </c:pt>
                  <c:pt idx="28">
                    <c:v>3.8000000000000034E-2</c:v>
                  </c:pt>
                  <c:pt idx="29">
                    <c:v>3.8999999999999924E-2</c:v>
                  </c:pt>
                  <c:pt idx="30">
                    <c:v>4.0999999999999925E-2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50 -&gt;'!$G$9:$G$39</c:f>
              <c:numCache>
                <c:formatCode>General</c:formatCode>
                <c:ptCount val="31"/>
                <c:pt idx="0">
                  <c:v>1.022</c:v>
                </c:pt>
                <c:pt idx="1">
                  <c:v>1.252</c:v>
                </c:pt>
                <c:pt idx="2">
                  <c:v>1.2330000000000001</c:v>
                </c:pt>
                <c:pt idx="3">
                  <c:v>1.24</c:v>
                </c:pt>
                <c:pt idx="4">
                  <c:v>1.3129999999999999</c:v>
                </c:pt>
                <c:pt idx="5">
                  <c:v>1.3240000000000001</c:v>
                </c:pt>
                <c:pt idx="6">
                  <c:v>1.3560000000000001</c:v>
                </c:pt>
                <c:pt idx="7">
                  <c:v>1.3640000000000001</c:v>
                </c:pt>
                <c:pt idx="8">
                  <c:v>1.399</c:v>
                </c:pt>
                <c:pt idx="11">
                  <c:v>0.99099999999999999</c:v>
                </c:pt>
                <c:pt idx="12">
                  <c:v>1.25</c:v>
                </c:pt>
                <c:pt idx="13">
                  <c:v>1.2330000000000001</c:v>
                </c:pt>
                <c:pt idx="14">
                  <c:v>1.23</c:v>
                </c:pt>
                <c:pt idx="15">
                  <c:v>1.3220000000000001</c:v>
                </c:pt>
                <c:pt idx="16">
                  <c:v>1.3089999999999999</c:v>
                </c:pt>
                <c:pt idx="17">
                  <c:v>1.3380000000000001</c:v>
                </c:pt>
                <c:pt idx="18">
                  <c:v>1.3440000000000001</c:v>
                </c:pt>
                <c:pt idx="19">
                  <c:v>1.383</c:v>
                </c:pt>
                <c:pt idx="22">
                  <c:v>1.0860000000000001</c:v>
                </c:pt>
                <c:pt idx="23">
                  <c:v>1.1950000000000001</c:v>
                </c:pt>
                <c:pt idx="24">
                  <c:v>1.177</c:v>
                </c:pt>
                <c:pt idx="25">
                  <c:v>1.1879999999999999</c:v>
                </c:pt>
                <c:pt idx="26">
                  <c:v>1.204</c:v>
                </c:pt>
                <c:pt idx="27">
                  <c:v>1.236</c:v>
                </c:pt>
                <c:pt idx="28">
                  <c:v>1.2470000000000001</c:v>
                </c:pt>
                <c:pt idx="29">
                  <c:v>1.262</c:v>
                </c:pt>
                <c:pt idx="30">
                  <c:v>1.26</c:v>
                </c:pt>
              </c:numCache>
            </c:numRef>
          </c:xVal>
          <c:yVal>
            <c:numRef>
              <c:f>'Age 50 -&gt;'!$A$8:$A$39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DBAF-4748-AF43-DB0FE2548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EC7-4D12-B0D7-1266F1B7E296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EC7-4D12-B0D7-1266F1B7E296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EC7-4D12-B0D7-1266F1B7E296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EC7-4D12-B0D7-1266F1B7E296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EC7-4D12-B0D7-1266F1B7E296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EC7-4D12-B0D7-1266F1B7E296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EC7-4D12-B0D7-1266F1B7E296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EC7-4D12-B0D7-1266F1B7E296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EC7-4D12-B0D7-1266F1B7E296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vain HILMO'!$K$9:$K$39</c:f>
                <c:numCache>
                  <c:formatCode>General</c:formatCode>
                  <c:ptCount val="31"/>
                  <c:pt idx="0">
                    <c:v>3.6000000000000032E-2</c:v>
                  </c:pt>
                  <c:pt idx="1">
                    <c:v>4.1000000000000147E-2</c:v>
                  </c:pt>
                  <c:pt idx="2">
                    <c:v>3.400000000000003E-2</c:v>
                  </c:pt>
                  <c:pt idx="3">
                    <c:v>3.5000000000000142E-2</c:v>
                  </c:pt>
                  <c:pt idx="4">
                    <c:v>4.0000000000000036E-2</c:v>
                  </c:pt>
                  <c:pt idx="5">
                    <c:v>3.6999999999999922E-2</c:v>
                  </c:pt>
                  <c:pt idx="6">
                    <c:v>3.8000000000000034E-2</c:v>
                  </c:pt>
                  <c:pt idx="7">
                    <c:v>4.2000000000000037E-2</c:v>
                  </c:pt>
                  <c:pt idx="8">
                    <c:v>4.4999999999999929E-2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3.5000000000000142E-2</c:v>
                  </c:pt>
                  <c:pt idx="12">
                    <c:v>3.9000000000000146E-2</c:v>
                  </c:pt>
                  <c:pt idx="13">
                    <c:v>3.2000000000000028E-2</c:v>
                  </c:pt>
                  <c:pt idx="14">
                    <c:v>3.400000000000003E-2</c:v>
                  </c:pt>
                  <c:pt idx="15">
                    <c:v>3.8999999999999924E-2</c:v>
                  </c:pt>
                  <c:pt idx="16">
                    <c:v>3.499999999999992E-2</c:v>
                  </c:pt>
                  <c:pt idx="17">
                    <c:v>3.6000000000000032E-2</c:v>
                  </c:pt>
                  <c:pt idx="18">
                    <c:v>4.0000000000000036E-2</c:v>
                  </c:pt>
                  <c:pt idx="19">
                    <c:v>4.2000000000000037E-2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4.8999999999999932E-2</c:v>
                  </c:pt>
                  <c:pt idx="23">
                    <c:v>4.6000000000000041E-2</c:v>
                  </c:pt>
                  <c:pt idx="24">
                    <c:v>4.0000000000000036E-2</c:v>
                  </c:pt>
                  <c:pt idx="25">
                    <c:v>4.2999999999999927E-2</c:v>
                  </c:pt>
                  <c:pt idx="26">
                    <c:v>4.6000000000000041E-2</c:v>
                  </c:pt>
                  <c:pt idx="27">
                    <c:v>4.3000000000000149E-2</c:v>
                  </c:pt>
                  <c:pt idx="28">
                    <c:v>4.4000000000000039E-2</c:v>
                  </c:pt>
                  <c:pt idx="29">
                    <c:v>4.6999999999999931E-2</c:v>
                  </c:pt>
                  <c:pt idx="30">
                    <c:v>4.8999999999999932E-2</c:v>
                  </c:pt>
                </c:numCache>
              </c:numRef>
            </c:plus>
            <c:minus>
              <c:numRef>
                <c:f>'Age 50 vain HILMO'!$J$9:$J$39</c:f>
                <c:numCache>
                  <c:formatCode>General</c:formatCode>
                  <c:ptCount val="31"/>
                  <c:pt idx="0">
                    <c:v>3.5000000000000142E-2</c:v>
                  </c:pt>
                  <c:pt idx="1">
                    <c:v>3.8999999999999924E-2</c:v>
                  </c:pt>
                  <c:pt idx="2">
                    <c:v>3.2000000000000028E-2</c:v>
                  </c:pt>
                  <c:pt idx="3">
                    <c:v>3.400000000000003E-2</c:v>
                  </c:pt>
                  <c:pt idx="4">
                    <c:v>3.9999999999999813E-2</c:v>
                  </c:pt>
                  <c:pt idx="5">
                    <c:v>3.499999999999992E-2</c:v>
                  </c:pt>
                  <c:pt idx="6">
                    <c:v>3.8000000000000034E-2</c:v>
                  </c:pt>
                  <c:pt idx="7">
                    <c:v>4.0999999999999925E-2</c:v>
                  </c:pt>
                  <c:pt idx="8">
                    <c:v>4.4000000000000039E-2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3.2999999999999918E-2</c:v>
                  </c:pt>
                  <c:pt idx="12">
                    <c:v>3.7999999999999812E-2</c:v>
                  </c:pt>
                  <c:pt idx="13">
                    <c:v>3.0999999999999917E-2</c:v>
                  </c:pt>
                  <c:pt idx="14">
                    <c:v>3.2999999999999918E-2</c:v>
                  </c:pt>
                  <c:pt idx="15">
                    <c:v>3.8000000000000034E-2</c:v>
                  </c:pt>
                  <c:pt idx="16">
                    <c:v>3.400000000000003E-2</c:v>
                  </c:pt>
                  <c:pt idx="17">
                    <c:v>3.599999999999981E-2</c:v>
                  </c:pt>
                  <c:pt idx="18">
                    <c:v>3.8999999999999924E-2</c:v>
                  </c:pt>
                  <c:pt idx="19">
                    <c:v>4.0999999999999925E-2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4.6000000000000041E-2</c:v>
                  </c:pt>
                  <c:pt idx="23">
                    <c:v>4.4000000000000039E-2</c:v>
                  </c:pt>
                  <c:pt idx="24">
                    <c:v>3.8999999999999924E-2</c:v>
                  </c:pt>
                  <c:pt idx="25">
                    <c:v>4.0000000000000036E-2</c:v>
                  </c:pt>
                  <c:pt idx="26">
                    <c:v>4.3999999999999817E-2</c:v>
                  </c:pt>
                  <c:pt idx="27">
                    <c:v>4.0999999999999925E-2</c:v>
                  </c:pt>
                  <c:pt idx="28">
                    <c:v>4.2999999999999927E-2</c:v>
                  </c:pt>
                  <c:pt idx="29">
                    <c:v>4.6000000000000041E-2</c:v>
                  </c:pt>
                  <c:pt idx="30">
                    <c:v>4.7000000000000153E-2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vain HILMO'!$G$9:$G$39</c:f>
              <c:numCache>
                <c:formatCode>General</c:formatCode>
                <c:ptCount val="31"/>
                <c:pt idx="0">
                  <c:v>1.0680000000000001</c:v>
                </c:pt>
                <c:pt idx="1">
                  <c:v>1.2869999999999999</c:v>
                </c:pt>
                <c:pt idx="2">
                  <c:v>1.198</c:v>
                </c:pt>
                <c:pt idx="3">
                  <c:v>1.194</c:v>
                </c:pt>
                <c:pt idx="4">
                  <c:v>1.2689999999999999</c:v>
                </c:pt>
                <c:pt idx="5">
                  <c:v>1.254</c:v>
                </c:pt>
                <c:pt idx="6">
                  <c:v>1.28</c:v>
                </c:pt>
                <c:pt idx="7">
                  <c:v>1.323</c:v>
                </c:pt>
                <c:pt idx="8">
                  <c:v>1.335</c:v>
                </c:pt>
                <c:pt idx="11">
                  <c:v>1.0229999999999999</c:v>
                </c:pt>
                <c:pt idx="12">
                  <c:v>1.2829999999999999</c:v>
                </c:pt>
                <c:pt idx="13">
                  <c:v>1.194</c:v>
                </c:pt>
                <c:pt idx="14">
                  <c:v>1.1779999999999999</c:v>
                </c:pt>
                <c:pt idx="15">
                  <c:v>1.268</c:v>
                </c:pt>
                <c:pt idx="16">
                  <c:v>1.232</c:v>
                </c:pt>
                <c:pt idx="17">
                  <c:v>1.2649999999999999</c:v>
                </c:pt>
                <c:pt idx="18">
                  <c:v>1.3029999999999999</c:v>
                </c:pt>
                <c:pt idx="19">
                  <c:v>1.3169999999999999</c:v>
                </c:pt>
                <c:pt idx="22">
                  <c:v>1.115</c:v>
                </c:pt>
                <c:pt idx="23">
                  <c:v>1.179</c:v>
                </c:pt>
                <c:pt idx="24">
                  <c:v>1.1599999999999999</c:v>
                </c:pt>
                <c:pt idx="25">
                  <c:v>1.151</c:v>
                </c:pt>
                <c:pt idx="26">
                  <c:v>1.1619999999999999</c:v>
                </c:pt>
                <c:pt idx="27">
                  <c:v>1.198</c:v>
                </c:pt>
                <c:pt idx="28">
                  <c:v>1.198</c:v>
                </c:pt>
                <c:pt idx="29">
                  <c:v>1.22</c:v>
                </c:pt>
                <c:pt idx="30">
                  <c:v>1.1930000000000001</c:v>
                </c:pt>
              </c:numCache>
            </c:numRef>
          </c:xVal>
          <c:yVal>
            <c:numRef>
              <c:f>'Age 50 vain HILMO'!$A$8:$A$39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EC7-4D12-B0D7-1266F1B7E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566D0-3454-7048-937A-13F53C23320D}">
  <sheetPr>
    <pageSetUpPr fitToPage="1"/>
  </sheetPr>
  <dimension ref="A1:V32"/>
  <sheetViews>
    <sheetView tabSelected="1" workbookViewId="0">
      <selection activeCell="R29" sqref="R29"/>
    </sheetView>
  </sheetViews>
  <sheetFormatPr baseColWidth="10" defaultColWidth="11.5" defaultRowHeight="15" x14ac:dyDescent="0.2"/>
  <cols>
    <col min="1" max="1" width="10.83203125" style="66"/>
    <col min="2" max="2" width="45.83203125" style="66" customWidth="1"/>
    <col min="3" max="16" width="3.33203125" style="66" customWidth="1"/>
    <col min="17" max="17" width="10.83203125" style="66"/>
  </cols>
  <sheetData>
    <row r="1" spans="2:22" ht="21" customHeight="1" x14ac:dyDescent="0.2"/>
    <row r="2" spans="2:22" ht="60" customHeight="1" x14ac:dyDescent="0.2">
      <c r="B2" s="67"/>
      <c r="C2" s="68" t="s">
        <v>67</v>
      </c>
      <c r="D2" s="68" t="s">
        <v>60</v>
      </c>
      <c r="E2" s="68" t="s">
        <v>56</v>
      </c>
      <c r="F2" s="68" t="s">
        <v>61</v>
      </c>
      <c r="G2" s="68" t="s">
        <v>69</v>
      </c>
      <c r="H2" s="68" t="s">
        <v>58</v>
      </c>
      <c r="I2" s="68" t="s">
        <v>65</v>
      </c>
      <c r="J2" s="68" t="s">
        <v>62</v>
      </c>
      <c r="K2" s="68" t="s">
        <v>59</v>
      </c>
      <c r="L2" s="68" t="s">
        <v>57</v>
      </c>
      <c r="M2" s="68" t="s">
        <v>68</v>
      </c>
      <c r="N2" s="68" t="s">
        <v>63</v>
      </c>
      <c r="O2" s="68" t="s">
        <v>64</v>
      </c>
      <c r="P2" s="68" t="s">
        <v>66</v>
      </c>
    </row>
    <row r="3" spans="2:22" x14ac:dyDescent="0.2">
      <c r="B3" s="69" t="s">
        <v>70</v>
      </c>
      <c r="C3" s="70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  <c r="O3" s="71"/>
      <c r="P3" s="71"/>
    </row>
    <row r="4" spans="2:22" x14ac:dyDescent="0.2">
      <c r="B4" s="69" t="s">
        <v>71</v>
      </c>
      <c r="C4" s="70"/>
      <c r="D4" s="71"/>
      <c r="E4" s="71"/>
      <c r="F4" s="71"/>
      <c r="G4" s="72"/>
      <c r="H4" s="71"/>
      <c r="I4" s="70"/>
      <c r="J4" s="72"/>
      <c r="K4" s="72"/>
      <c r="L4" s="71"/>
      <c r="M4" s="71"/>
      <c r="N4" s="72"/>
      <c r="O4" s="71"/>
      <c r="P4" s="71"/>
    </row>
    <row r="5" spans="2:22" x14ac:dyDescent="0.2">
      <c r="B5" s="69" t="s">
        <v>72</v>
      </c>
      <c r="C5" s="73"/>
      <c r="D5" s="72"/>
      <c r="E5" s="72"/>
      <c r="F5" s="71"/>
      <c r="G5" s="72"/>
      <c r="H5" s="72"/>
      <c r="I5" s="73"/>
      <c r="J5" s="72"/>
      <c r="K5" s="72"/>
      <c r="L5" s="72"/>
      <c r="M5" s="72"/>
      <c r="N5" s="72"/>
      <c r="O5" s="72"/>
      <c r="P5" s="72"/>
    </row>
    <row r="6" spans="2:22" s="66" customFormat="1" x14ac:dyDescent="0.2">
      <c r="B6" s="69" t="s">
        <v>73</v>
      </c>
      <c r="C6" s="71"/>
      <c r="D6" s="72"/>
      <c r="E6" s="72"/>
      <c r="F6" s="72"/>
      <c r="G6" s="72"/>
      <c r="H6" s="72"/>
      <c r="I6" s="71"/>
      <c r="J6" s="72"/>
      <c r="K6" s="72"/>
      <c r="L6" s="72"/>
      <c r="M6" s="72"/>
      <c r="N6" s="72"/>
      <c r="O6" s="71"/>
      <c r="P6" s="71"/>
      <c r="R6"/>
      <c r="S6"/>
      <c r="T6"/>
      <c r="U6"/>
      <c r="V6"/>
    </row>
    <row r="7" spans="2:22" s="66" customFormat="1" x14ac:dyDescent="0.2">
      <c r="B7" s="69" t="s">
        <v>74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1"/>
      <c r="P7" s="71"/>
      <c r="R7"/>
      <c r="S7"/>
      <c r="T7"/>
      <c r="U7"/>
      <c r="V7"/>
    </row>
    <row r="8" spans="2:22" s="66" customFormat="1" x14ac:dyDescent="0.2">
      <c r="B8" s="69" t="s">
        <v>75</v>
      </c>
      <c r="C8" s="72"/>
      <c r="D8" s="72"/>
      <c r="E8" s="72"/>
      <c r="F8" s="72"/>
      <c r="G8" s="72"/>
      <c r="H8" s="71"/>
      <c r="I8" s="72"/>
      <c r="J8" s="71"/>
      <c r="K8" s="72"/>
      <c r="L8" s="72"/>
      <c r="M8" s="72"/>
      <c r="N8" s="72"/>
      <c r="O8" s="72"/>
      <c r="P8" s="72"/>
      <c r="R8"/>
      <c r="S8"/>
      <c r="T8"/>
      <c r="U8"/>
      <c r="V8"/>
    </row>
    <row r="9" spans="2:22" s="66" customFormat="1" x14ac:dyDescent="0.2">
      <c r="B9" s="69" t="s">
        <v>76</v>
      </c>
      <c r="C9" s="72"/>
      <c r="D9" s="72"/>
      <c r="E9" s="72"/>
      <c r="F9" s="72"/>
      <c r="G9" s="72"/>
      <c r="H9" s="72"/>
      <c r="I9" s="71"/>
      <c r="J9" s="72"/>
      <c r="K9" s="72"/>
      <c r="L9" s="72"/>
      <c r="M9" s="72"/>
      <c r="N9" s="72"/>
      <c r="O9" s="72"/>
      <c r="P9" s="72"/>
      <c r="R9"/>
      <c r="S9"/>
      <c r="T9"/>
      <c r="U9"/>
      <c r="V9"/>
    </row>
    <row r="10" spans="2:22" s="66" customFormat="1" x14ac:dyDescent="0.2">
      <c r="B10" s="69" t="s">
        <v>77</v>
      </c>
      <c r="C10" s="71"/>
      <c r="D10" s="72"/>
      <c r="E10" s="71"/>
      <c r="F10" s="71"/>
      <c r="G10" s="72"/>
      <c r="H10" s="71"/>
      <c r="I10" s="71"/>
      <c r="J10" s="72"/>
      <c r="K10" s="72"/>
      <c r="L10" s="72"/>
      <c r="M10" s="71"/>
      <c r="N10" s="72"/>
      <c r="O10" s="72"/>
      <c r="P10" s="72"/>
      <c r="R10"/>
      <c r="S10"/>
      <c r="T10"/>
      <c r="U10"/>
      <c r="V10"/>
    </row>
    <row r="11" spans="2:22" s="66" customFormat="1" x14ac:dyDescent="0.2">
      <c r="B11" s="69" t="s">
        <v>78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1"/>
      <c r="P11" s="72"/>
      <c r="R11"/>
      <c r="S11"/>
      <c r="T11"/>
      <c r="U11"/>
      <c r="V11"/>
    </row>
    <row r="12" spans="2:22" s="66" customFormat="1" x14ac:dyDescent="0.2">
      <c r="B12" s="69" t="s">
        <v>79</v>
      </c>
      <c r="C12" s="72"/>
      <c r="D12" s="72"/>
      <c r="E12" s="72"/>
      <c r="F12" s="72"/>
      <c r="G12" s="72"/>
      <c r="H12" s="72"/>
      <c r="I12" s="71"/>
      <c r="J12" s="72"/>
      <c r="K12" s="72"/>
      <c r="L12" s="72"/>
      <c r="M12" s="72"/>
      <c r="N12" s="72"/>
      <c r="O12" s="71"/>
      <c r="P12" s="71"/>
      <c r="R12"/>
      <c r="S12"/>
      <c r="T12"/>
      <c r="U12"/>
      <c r="V12"/>
    </row>
    <row r="13" spans="2:22" s="66" customFormat="1" x14ac:dyDescent="0.2">
      <c r="B13" s="69" t="s">
        <v>80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1"/>
      <c r="P13" s="71"/>
      <c r="R13"/>
      <c r="S13"/>
      <c r="T13"/>
      <c r="U13"/>
      <c r="V13"/>
    </row>
    <row r="14" spans="2:22" s="66" customFormat="1" x14ac:dyDescent="0.2">
      <c r="B14" s="69" t="s">
        <v>81</v>
      </c>
      <c r="C14" s="72"/>
      <c r="D14" s="72"/>
      <c r="E14" s="72"/>
      <c r="F14" s="72"/>
      <c r="G14" s="72"/>
      <c r="H14" s="72"/>
      <c r="I14" s="71"/>
      <c r="J14" s="72"/>
      <c r="K14" s="72"/>
      <c r="L14" s="72"/>
      <c r="M14" s="72"/>
      <c r="N14" s="72"/>
      <c r="O14" s="72"/>
      <c r="P14" s="72"/>
      <c r="R14"/>
      <c r="S14"/>
      <c r="T14"/>
      <c r="U14"/>
      <c r="V14"/>
    </row>
    <row r="15" spans="2:22" s="66" customFormat="1" x14ac:dyDescent="0.2">
      <c r="B15" s="69" t="s">
        <v>82</v>
      </c>
      <c r="C15" s="72"/>
      <c r="D15" s="72"/>
      <c r="E15" s="72"/>
      <c r="F15" s="72"/>
      <c r="G15" s="72"/>
      <c r="H15" s="72"/>
      <c r="I15" s="71"/>
      <c r="J15" s="72"/>
      <c r="K15" s="72"/>
      <c r="L15" s="72"/>
      <c r="M15" s="72"/>
      <c r="N15" s="72"/>
      <c r="O15" s="71"/>
      <c r="P15" s="71"/>
      <c r="R15"/>
      <c r="S15"/>
      <c r="T15"/>
      <c r="U15"/>
      <c r="V15"/>
    </row>
    <row r="16" spans="2:22" s="66" customFormat="1" x14ac:dyDescent="0.2">
      <c r="B16" s="69" t="s">
        <v>83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1"/>
      <c r="P16" s="71"/>
      <c r="R16"/>
      <c r="S16"/>
      <c r="T16"/>
      <c r="U16"/>
      <c r="V16"/>
    </row>
    <row r="17" spans="2:22" s="66" customFormat="1" x14ac:dyDescent="0.2">
      <c r="B17" s="69" t="s">
        <v>84</v>
      </c>
      <c r="C17" s="71"/>
      <c r="D17" s="72"/>
      <c r="E17" s="72"/>
      <c r="F17" s="72"/>
      <c r="G17" s="72"/>
      <c r="H17" s="71"/>
      <c r="I17" s="71"/>
      <c r="J17" s="72"/>
      <c r="K17" s="72"/>
      <c r="L17" s="71"/>
      <c r="M17" s="71"/>
      <c r="N17" s="72"/>
      <c r="O17" s="71"/>
      <c r="P17" s="71"/>
      <c r="R17"/>
      <c r="S17"/>
      <c r="T17"/>
      <c r="U17"/>
      <c r="V17"/>
    </row>
    <row r="18" spans="2:22" s="66" customFormat="1" x14ac:dyDescent="0.2">
      <c r="B18" s="69" t="s">
        <v>85</v>
      </c>
      <c r="C18" s="72"/>
      <c r="D18" s="72"/>
      <c r="E18" s="71"/>
      <c r="F18" s="71"/>
      <c r="G18" s="72"/>
      <c r="H18" s="71"/>
      <c r="I18" s="71"/>
      <c r="J18" s="71"/>
      <c r="K18" s="72"/>
      <c r="L18" s="71"/>
      <c r="M18" s="72"/>
      <c r="N18" s="72"/>
      <c r="O18" s="71"/>
      <c r="P18" s="71"/>
      <c r="R18"/>
      <c r="S18"/>
      <c r="T18"/>
      <c r="U18"/>
      <c r="V18"/>
    </row>
    <row r="19" spans="2:22" s="66" customFormat="1" x14ac:dyDescent="0.2">
      <c r="B19" s="69" t="s">
        <v>86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1"/>
      <c r="N19" s="72"/>
      <c r="O19" s="71"/>
      <c r="P19" s="71"/>
      <c r="R19"/>
      <c r="S19"/>
      <c r="T19"/>
      <c r="U19"/>
      <c r="V19"/>
    </row>
    <row r="20" spans="2:22" s="66" customFormat="1" x14ac:dyDescent="0.2">
      <c r="B20" s="69" t="s">
        <v>87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1"/>
      <c r="N20" s="72"/>
      <c r="O20" s="72"/>
      <c r="P20" s="72"/>
      <c r="R20"/>
      <c r="S20"/>
      <c r="T20"/>
      <c r="U20"/>
      <c r="V20"/>
    </row>
    <row r="21" spans="2:22" s="66" customFormat="1" x14ac:dyDescent="0.2">
      <c r="B21" s="69" t="s">
        <v>88</v>
      </c>
      <c r="C21" s="72"/>
      <c r="D21" s="72"/>
      <c r="E21" s="72"/>
      <c r="F21" s="72"/>
      <c r="G21" s="72"/>
      <c r="H21" s="71"/>
      <c r="I21" s="72"/>
      <c r="J21" s="72"/>
      <c r="K21" s="72"/>
      <c r="L21" s="72"/>
      <c r="M21" s="72"/>
      <c r="N21" s="72"/>
      <c r="O21" s="72"/>
      <c r="P21" s="72"/>
      <c r="R21"/>
      <c r="S21"/>
      <c r="T21"/>
      <c r="U21"/>
      <c r="V21"/>
    </row>
    <row r="22" spans="2:22" s="66" customFormat="1" x14ac:dyDescent="0.2">
      <c r="B22" s="69" t="s">
        <v>89</v>
      </c>
      <c r="C22" s="72"/>
      <c r="D22" s="72"/>
      <c r="E22" s="72"/>
      <c r="F22" s="72"/>
      <c r="G22" s="72"/>
      <c r="H22" s="71"/>
      <c r="I22" s="71"/>
      <c r="J22" s="72"/>
      <c r="K22" s="71"/>
      <c r="L22" s="71"/>
      <c r="M22" s="71"/>
      <c r="N22" s="72"/>
      <c r="O22" s="71"/>
      <c r="P22" s="71"/>
      <c r="R22"/>
      <c r="S22"/>
      <c r="T22"/>
      <c r="U22"/>
      <c r="V22"/>
    </row>
    <row r="23" spans="2:22" s="66" customFormat="1" x14ac:dyDescent="0.2">
      <c r="B23" s="69" t="s">
        <v>90</v>
      </c>
      <c r="C23" s="71"/>
      <c r="D23" s="72"/>
      <c r="E23" s="71"/>
      <c r="F23" s="72"/>
      <c r="G23" s="72"/>
      <c r="H23" s="72"/>
      <c r="I23" s="71"/>
      <c r="J23" s="72"/>
      <c r="K23" s="72"/>
      <c r="L23" s="72"/>
      <c r="M23" s="72"/>
      <c r="N23" s="72"/>
      <c r="O23" s="72"/>
      <c r="P23" s="72"/>
      <c r="R23"/>
      <c r="S23"/>
      <c r="T23"/>
      <c r="U23"/>
      <c r="V23"/>
    </row>
    <row r="24" spans="2:22" s="66" customFormat="1" x14ac:dyDescent="0.2">
      <c r="B24" s="69" t="s">
        <v>91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1"/>
      <c r="N24" s="72"/>
      <c r="O24" s="72"/>
      <c r="P24" s="72"/>
      <c r="R24"/>
      <c r="S24"/>
      <c r="T24"/>
      <c r="U24"/>
      <c r="V24"/>
    </row>
    <row r="25" spans="2:22" s="66" customFormat="1" x14ac:dyDescent="0.2">
      <c r="B25" s="69" t="s">
        <v>92</v>
      </c>
      <c r="C25" s="72"/>
      <c r="D25" s="72"/>
      <c r="E25" s="72"/>
      <c r="F25" s="72"/>
      <c r="G25" s="72"/>
      <c r="H25" s="71"/>
      <c r="I25" s="72"/>
      <c r="J25" s="72"/>
      <c r="K25" s="72"/>
      <c r="L25" s="72"/>
      <c r="M25" s="72"/>
      <c r="N25" s="72"/>
      <c r="O25" s="72"/>
      <c r="P25" s="72"/>
      <c r="R25"/>
      <c r="S25"/>
      <c r="T25"/>
      <c r="U25"/>
      <c r="V25"/>
    </row>
    <row r="26" spans="2:22" s="66" customFormat="1" x14ac:dyDescent="0.2">
      <c r="B26" s="69" t="s">
        <v>93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1"/>
      <c r="P26" s="71"/>
      <c r="R26"/>
      <c r="S26"/>
      <c r="T26"/>
      <c r="U26"/>
      <c r="V26"/>
    </row>
    <row r="27" spans="2:22" s="66" customFormat="1" x14ac:dyDescent="0.2">
      <c r="B27" s="69" t="s">
        <v>94</v>
      </c>
      <c r="C27" s="72"/>
      <c r="D27" s="72"/>
      <c r="E27" s="72"/>
      <c r="F27" s="72"/>
      <c r="G27" s="72"/>
      <c r="H27" s="72"/>
      <c r="I27" s="71"/>
      <c r="J27" s="72"/>
      <c r="K27" s="72"/>
      <c r="L27" s="72"/>
      <c r="M27" s="72"/>
      <c r="N27" s="72"/>
      <c r="O27" s="71"/>
      <c r="P27" s="72"/>
      <c r="R27"/>
      <c r="S27"/>
      <c r="T27"/>
      <c r="U27"/>
      <c r="V27"/>
    </row>
    <row r="28" spans="2:22" s="66" customFormat="1" x14ac:dyDescent="0.2">
      <c r="B28" s="69" t="s">
        <v>95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1"/>
      <c r="P28" s="71"/>
      <c r="R28"/>
      <c r="S28"/>
      <c r="T28"/>
      <c r="U28"/>
      <c r="V28"/>
    </row>
    <row r="29" spans="2:22" s="66" customFormat="1" x14ac:dyDescent="0.2">
      <c r="B29" s="69" t="s">
        <v>96</v>
      </c>
      <c r="C29" s="71"/>
      <c r="D29" s="71"/>
      <c r="E29" s="71"/>
      <c r="F29" s="71"/>
      <c r="G29" s="72"/>
      <c r="H29" s="71"/>
      <c r="I29" s="71"/>
      <c r="J29" s="72"/>
      <c r="K29" s="72"/>
      <c r="L29" s="72"/>
      <c r="M29" s="72"/>
      <c r="N29" s="72"/>
      <c r="O29" s="71"/>
      <c r="P29" s="71"/>
      <c r="R29"/>
      <c r="S29"/>
      <c r="T29"/>
      <c r="U29"/>
      <c r="V29"/>
    </row>
    <row r="30" spans="2:22" s="66" customFormat="1" x14ac:dyDescent="0.2">
      <c r="B30" s="69" t="s">
        <v>97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1"/>
      <c r="P30" s="71"/>
      <c r="R30"/>
      <c r="S30"/>
      <c r="T30"/>
      <c r="U30"/>
      <c r="V30"/>
    </row>
    <row r="31" spans="2:22" s="66" customFormat="1" x14ac:dyDescent="0.2">
      <c r="B31" s="69" t="s">
        <v>98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1"/>
      <c r="P31" s="71"/>
      <c r="R31"/>
      <c r="S31"/>
      <c r="T31"/>
      <c r="U31"/>
      <c r="V31"/>
    </row>
    <row r="32" spans="2:22" s="66" customFormat="1" x14ac:dyDescent="0.2">
      <c r="B32" s="69" t="s">
        <v>99</v>
      </c>
      <c r="C32" s="71"/>
      <c r="D32" s="71"/>
      <c r="E32" s="71"/>
      <c r="F32" s="71"/>
      <c r="G32" s="72"/>
      <c r="H32" s="71"/>
      <c r="I32" s="71"/>
      <c r="J32" s="71"/>
      <c r="K32" s="72"/>
      <c r="L32" s="71"/>
      <c r="M32" s="71"/>
      <c r="N32" s="72"/>
      <c r="O32" s="71"/>
      <c r="P32" s="71"/>
      <c r="R32"/>
      <c r="S32"/>
      <c r="T32"/>
      <c r="U32"/>
      <c r="V32"/>
    </row>
  </sheetData>
  <pageMargins left="0.7" right="0.7" top="0.75" bottom="0.75" header="0.3" footer="0.3"/>
  <pageSetup paperSize="9" scale="72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A119"/>
  <sheetViews>
    <sheetView workbookViewId="0">
      <selection activeCell="A41" sqref="A41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R2" s="62" t="s">
        <v>53</v>
      </c>
    </row>
    <row r="3" spans="1:27" ht="23" customHeight="1" x14ac:dyDescent="0.2">
      <c r="E3" s="62" t="s">
        <v>53</v>
      </c>
      <c r="Q3" s="64" t="s">
        <v>55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/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179170</v>
      </c>
      <c r="F9">
        <v>26039</v>
      </c>
      <c r="G9">
        <v>1.022</v>
      </c>
      <c r="H9">
        <v>0.99</v>
      </c>
      <c r="I9">
        <v>1.054</v>
      </c>
      <c r="J9" s="44">
        <f>G9-H9</f>
        <v>3.2000000000000028E-2</v>
      </c>
      <c r="K9" s="44">
        <f>I9-G9</f>
        <v>3.2000000000000028E-2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179170</v>
      </c>
      <c r="T9" s="56">
        <f>F9</f>
        <v>26039</v>
      </c>
      <c r="Y9" s="42">
        <f>G9</f>
        <v>1.022</v>
      </c>
      <c r="Z9" s="42">
        <f t="shared" ref="Z9:AA24" si="1">H9</f>
        <v>0.99</v>
      </c>
      <c r="AA9" s="51">
        <f t="shared" si="1"/>
        <v>1.054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172393</v>
      </c>
      <c r="F10">
        <v>30839</v>
      </c>
      <c r="G10">
        <v>1.252</v>
      </c>
      <c r="H10">
        <v>1.216</v>
      </c>
      <c r="I10">
        <v>1.2889999999999999</v>
      </c>
      <c r="J10" s="44">
        <f t="shared" ref="J10:J39" si="2">G10-H10</f>
        <v>3.6000000000000032E-2</v>
      </c>
      <c r="K10" s="44">
        <f t="shared" ref="K10:K39" si="3">I10-G10</f>
        <v>3.6999999999999922E-2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172393</v>
      </c>
      <c r="T10" s="56">
        <f t="shared" si="0"/>
        <v>30839</v>
      </c>
      <c r="Y10" s="42">
        <f t="shared" ref="Y10:AA39" si="4">G10</f>
        <v>1.252</v>
      </c>
      <c r="Z10" s="42">
        <f t="shared" si="1"/>
        <v>1.216</v>
      </c>
      <c r="AA10" s="51">
        <f t="shared" si="1"/>
        <v>1.2889999999999999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5">
        <v>159788</v>
      </c>
      <c r="F11" s="65">
        <v>41398</v>
      </c>
      <c r="G11">
        <v>1.2330000000000001</v>
      </c>
      <c r="H11">
        <v>1.202</v>
      </c>
      <c r="I11">
        <v>1.2649999999999999</v>
      </c>
      <c r="J11" s="44">
        <f t="shared" si="2"/>
        <v>3.1000000000000139E-2</v>
      </c>
      <c r="K11" s="44">
        <f t="shared" si="3"/>
        <v>3.1999999999999806E-2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159788</v>
      </c>
      <c r="T11" s="56">
        <f t="shared" si="0"/>
        <v>41398</v>
      </c>
      <c r="Y11" s="42">
        <f t="shared" si="4"/>
        <v>1.2330000000000001</v>
      </c>
      <c r="Z11" s="42">
        <f t="shared" si="1"/>
        <v>1.202</v>
      </c>
      <c r="AA11" s="51">
        <f t="shared" si="1"/>
        <v>1.2649999999999999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5">
        <v>170817</v>
      </c>
      <c r="F12" s="65">
        <v>39720</v>
      </c>
      <c r="G12">
        <v>1.24</v>
      </c>
      <c r="H12">
        <v>1.2090000000000001</v>
      </c>
      <c r="I12">
        <v>1.2729999999999999</v>
      </c>
      <c r="J12" s="44">
        <f t="shared" si="2"/>
        <v>3.0999999999999917E-2</v>
      </c>
      <c r="K12" s="44">
        <f t="shared" si="3"/>
        <v>3.2999999999999918E-2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170817</v>
      </c>
      <c r="T12" s="56">
        <f t="shared" si="0"/>
        <v>39720</v>
      </c>
      <c r="Y12" s="42">
        <f t="shared" si="4"/>
        <v>1.24</v>
      </c>
      <c r="Z12" s="42">
        <f t="shared" si="1"/>
        <v>1.2090000000000001</v>
      </c>
      <c r="AA12" s="51">
        <f t="shared" si="1"/>
        <v>1.2729999999999999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5">
        <v>163259</v>
      </c>
      <c r="F13" s="65">
        <v>38992</v>
      </c>
      <c r="G13">
        <v>1.3129999999999999</v>
      </c>
      <c r="H13">
        <v>1.2789999999999999</v>
      </c>
      <c r="I13">
        <v>1.3480000000000001</v>
      </c>
      <c r="J13" s="44">
        <f t="shared" si="2"/>
        <v>3.400000000000003E-2</v>
      </c>
      <c r="K13" s="44">
        <f t="shared" si="3"/>
        <v>3.5000000000000142E-2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163259</v>
      </c>
      <c r="T13" s="56">
        <f t="shared" si="0"/>
        <v>38992</v>
      </c>
      <c r="Y13" s="42">
        <f t="shared" si="4"/>
        <v>1.3129999999999999</v>
      </c>
      <c r="Z13" s="42">
        <f t="shared" si="1"/>
        <v>1.2789999999999999</v>
      </c>
      <c r="AA13" s="51">
        <f t="shared" si="1"/>
        <v>1.3480000000000001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5">
        <v>162830</v>
      </c>
      <c r="F14" s="65">
        <v>42600</v>
      </c>
      <c r="G14">
        <v>1.3240000000000001</v>
      </c>
      <c r="H14">
        <v>1.2909999999999999</v>
      </c>
      <c r="I14">
        <v>1.3580000000000001</v>
      </c>
      <c r="J14" s="44">
        <f t="shared" si="2"/>
        <v>3.300000000000014E-2</v>
      </c>
      <c r="K14" s="44">
        <f t="shared" si="3"/>
        <v>3.400000000000003E-2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162830</v>
      </c>
      <c r="T14" s="56">
        <f t="shared" si="0"/>
        <v>42600</v>
      </c>
      <c r="Y14" s="42">
        <f t="shared" si="4"/>
        <v>1.3240000000000001</v>
      </c>
      <c r="Z14" s="42">
        <f t="shared" si="1"/>
        <v>1.2909999999999999</v>
      </c>
      <c r="AA14" s="51">
        <f t="shared" si="1"/>
        <v>1.3580000000000001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5">
        <v>160300</v>
      </c>
      <c r="F15" s="65">
        <v>40903</v>
      </c>
      <c r="G15">
        <v>1.3560000000000001</v>
      </c>
      <c r="H15">
        <v>1.321</v>
      </c>
      <c r="I15">
        <v>1.391</v>
      </c>
      <c r="J15" s="44">
        <f t="shared" si="2"/>
        <v>3.5000000000000142E-2</v>
      </c>
      <c r="K15" s="44">
        <f t="shared" si="3"/>
        <v>3.499999999999992E-2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160300</v>
      </c>
      <c r="T15" s="56">
        <f t="shared" si="0"/>
        <v>40903</v>
      </c>
      <c r="Y15" s="42">
        <f t="shared" si="4"/>
        <v>1.3560000000000001</v>
      </c>
      <c r="Z15" s="42">
        <f t="shared" si="1"/>
        <v>1.321</v>
      </c>
      <c r="AA15" s="51">
        <f t="shared" si="1"/>
        <v>1.391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5">
        <v>161748</v>
      </c>
      <c r="F16" s="65">
        <v>39359</v>
      </c>
      <c r="G16">
        <v>1.3640000000000001</v>
      </c>
      <c r="H16">
        <v>1.3280000000000001</v>
      </c>
      <c r="I16">
        <v>1.4</v>
      </c>
      <c r="J16" s="44">
        <f t="shared" si="2"/>
        <v>3.6000000000000032E-2</v>
      </c>
      <c r="K16" s="44">
        <f t="shared" si="3"/>
        <v>3.599999999999981E-2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161748</v>
      </c>
      <c r="T16" s="56">
        <f t="shared" si="0"/>
        <v>39359</v>
      </c>
      <c r="Y16" s="42">
        <f t="shared" si="4"/>
        <v>1.3640000000000001</v>
      </c>
      <c r="Z16" s="42">
        <f t="shared" si="1"/>
        <v>1.3280000000000001</v>
      </c>
      <c r="AA16" s="51">
        <f t="shared" si="1"/>
        <v>1.4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5">
        <v>163718</v>
      </c>
      <c r="F17" s="65">
        <v>35872</v>
      </c>
      <c r="G17">
        <v>1.399</v>
      </c>
      <c r="H17">
        <v>1.361</v>
      </c>
      <c r="I17">
        <v>1.4379999999999999</v>
      </c>
      <c r="J17" s="44">
        <f t="shared" si="2"/>
        <v>3.8000000000000034E-2</v>
      </c>
      <c r="K17" s="44">
        <f t="shared" si="3"/>
        <v>3.8999999999999924E-2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163718</v>
      </c>
      <c r="T17" s="56">
        <f t="shared" si="0"/>
        <v>35872</v>
      </c>
      <c r="Y17" s="42">
        <f t="shared" si="4"/>
        <v>1.399</v>
      </c>
      <c r="Z17" s="42">
        <f t="shared" si="1"/>
        <v>1.361</v>
      </c>
      <c r="AA17" s="51">
        <f t="shared" si="1"/>
        <v>1.4379999999999999</v>
      </c>
    </row>
    <row r="18" spans="1:27" ht="14" customHeight="1" x14ac:dyDescent="0.2">
      <c r="A18" s="1">
        <v>22</v>
      </c>
      <c r="C18"/>
      <c r="D18"/>
      <c r="E18"/>
      <c r="F18" s="46"/>
      <c r="G18" s="63"/>
      <c r="H18" s="63"/>
      <c r="I18" s="63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3"/>
      <c r="H19" s="63"/>
      <c r="I19" s="63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169322</v>
      </c>
      <c r="F20">
        <v>22204</v>
      </c>
      <c r="G20">
        <v>0.99099999999999999</v>
      </c>
      <c r="H20">
        <v>0.96099999999999997</v>
      </c>
      <c r="I20">
        <v>1.022</v>
      </c>
      <c r="J20" s="44">
        <f t="shared" si="2"/>
        <v>3.0000000000000027E-2</v>
      </c>
      <c r="K20" s="44">
        <f t="shared" si="3"/>
        <v>3.1000000000000028E-2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169322</v>
      </c>
      <c r="T20" s="56">
        <f t="shared" si="0"/>
        <v>22204</v>
      </c>
      <c r="Y20" s="42">
        <f t="shared" si="4"/>
        <v>0.99099999999999999</v>
      </c>
      <c r="Z20" s="42">
        <f t="shared" si="1"/>
        <v>0.96099999999999997</v>
      </c>
      <c r="AA20" s="51">
        <f t="shared" si="1"/>
        <v>1.022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163059</v>
      </c>
      <c r="F21">
        <v>27108</v>
      </c>
      <c r="G21">
        <v>1.25</v>
      </c>
      <c r="H21">
        <v>1.2150000000000001</v>
      </c>
      <c r="I21">
        <v>1.2849999999999999</v>
      </c>
      <c r="J21" s="44">
        <f t="shared" si="2"/>
        <v>3.499999999999992E-2</v>
      </c>
      <c r="K21" s="44">
        <f t="shared" si="3"/>
        <v>3.499999999999992E-2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163059</v>
      </c>
      <c r="T21" s="56">
        <f t="shared" si="0"/>
        <v>27108</v>
      </c>
      <c r="Y21" s="42">
        <f t="shared" si="4"/>
        <v>1.25</v>
      </c>
      <c r="Z21" s="42">
        <f t="shared" si="1"/>
        <v>1.2150000000000001</v>
      </c>
      <c r="AA21" s="51">
        <f t="shared" si="1"/>
        <v>1.2849999999999999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5">
        <v>151186</v>
      </c>
      <c r="F22" s="65">
        <v>36791</v>
      </c>
      <c r="G22">
        <v>1.2330000000000001</v>
      </c>
      <c r="H22">
        <v>1.2030000000000001</v>
      </c>
      <c r="I22">
        <v>1.262</v>
      </c>
      <c r="J22" s="44">
        <f t="shared" si="2"/>
        <v>3.0000000000000027E-2</v>
      </c>
      <c r="K22" s="44">
        <f t="shared" si="3"/>
        <v>2.8999999999999915E-2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151186</v>
      </c>
      <c r="T22" s="56">
        <f t="shared" si="0"/>
        <v>36791</v>
      </c>
      <c r="Y22" s="42">
        <f t="shared" si="4"/>
        <v>1.2330000000000001</v>
      </c>
      <c r="Z22" s="42">
        <f t="shared" si="1"/>
        <v>1.2030000000000001</v>
      </c>
      <c r="AA22" s="51">
        <f t="shared" si="1"/>
        <v>1.262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5">
        <v>161773</v>
      </c>
      <c r="F23" s="65">
        <v>35161</v>
      </c>
      <c r="G23">
        <v>1.23</v>
      </c>
      <c r="H23">
        <v>1.2</v>
      </c>
      <c r="I23">
        <v>1.26</v>
      </c>
      <c r="J23" s="44">
        <f t="shared" si="2"/>
        <v>3.0000000000000027E-2</v>
      </c>
      <c r="K23" s="44">
        <f t="shared" si="3"/>
        <v>3.0000000000000027E-2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161773</v>
      </c>
      <c r="T23" s="56">
        <f t="shared" si="0"/>
        <v>35161</v>
      </c>
      <c r="Y23" s="42">
        <f t="shared" si="4"/>
        <v>1.23</v>
      </c>
      <c r="Z23" s="42">
        <f t="shared" si="1"/>
        <v>1.2</v>
      </c>
      <c r="AA23" s="51">
        <f t="shared" si="1"/>
        <v>1.26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5">
        <v>154638</v>
      </c>
      <c r="F24" s="65">
        <v>34970</v>
      </c>
      <c r="G24">
        <v>1.3220000000000001</v>
      </c>
      <c r="H24">
        <v>1.29</v>
      </c>
      <c r="I24">
        <v>1.355</v>
      </c>
      <c r="J24" s="44">
        <f t="shared" si="2"/>
        <v>3.2000000000000028E-2</v>
      </c>
      <c r="K24" s="44">
        <f t="shared" si="3"/>
        <v>3.2999999999999918E-2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154638</v>
      </c>
      <c r="T24" s="56">
        <f t="shared" si="0"/>
        <v>34970</v>
      </c>
      <c r="Y24" s="42">
        <f t="shared" si="4"/>
        <v>1.3220000000000001</v>
      </c>
      <c r="Z24" s="42">
        <f t="shared" si="1"/>
        <v>1.29</v>
      </c>
      <c r="AA24" s="51">
        <f t="shared" si="1"/>
        <v>1.355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5">
        <v>154286</v>
      </c>
      <c r="F25" s="65">
        <v>37982</v>
      </c>
      <c r="G25">
        <v>1.3089999999999999</v>
      </c>
      <c r="H25">
        <v>1.278</v>
      </c>
      <c r="I25">
        <v>1.34</v>
      </c>
      <c r="J25" s="44">
        <f t="shared" si="2"/>
        <v>3.0999999999999917E-2</v>
      </c>
      <c r="K25" s="44">
        <f t="shared" si="3"/>
        <v>3.1000000000000139E-2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154286</v>
      </c>
      <c r="T25" s="56">
        <f t="shared" si="0"/>
        <v>37982</v>
      </c>
      <c r="Y25" s="42">
        <f t="shared" si="4"/>
        <v>1.3089999999999999</v>
      </c>
      <c r="Z25" s="42">
        <f t="shared" si="4"/>
        <v>1.278</v>
      </c>
      <c r="AA25" s="51">
        <f t="shared" si="4"/>
        <v>1.34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5">
        <v>151812</v>
      </c>
      <c r="F26" s="65">
        <v>36605</v>
      </c>
      <c r="G26">
        <v>1.3380000000000001</v>
      </c>
      <c r="H26">
        <v>1.306</v>
      </c>
      <c r="I26">
        <v>1.37</v>
      </c>
      <c r="J26" s="44">
        <f t="shared" si="2"/>
        <v>3.2000000000000028E-2</v>
      </c>
      <c r="K26" s="44">
        <f t="shared" si="3"/>
        <v>3.2000000000000028E-2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151812</v>
      </c>
      <c r="T26" s="56">
        <f t="shared" si="0"/>
        <v>36605</v>
      </c>
      <c r="Y26" s="42">
        <f t="shared" si="4"/>
        <v>1.3380000000000001</v>
      </c>
      <c r="Z26" s="42">
        <f t="shared" si="4"/>
        <v>1.306</v>
      </c>
      <c r="AA26" s="51">
        <f t="shared" si="4"/>
        <v>1.37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5">
        <v>153237</v>
      </c>
      <c r="F27" s="65">
        <v>35294</v>
      </c>
      <c r="G27">
        <v>1.3440000000000001</v>
      </c>
      <c r="H27">
        <v>1.3109999999999999</v>
      </c>
      <c r="I27">
        <v>1.377</v>
      </c>
      <c r="J27" s="44">
        <f t="shared" si="2"/>
        <v>3.300000000000014E-2</v>
      </c>
      <c r="K27" s="44">
        <f t="shared" si="3"/>
        <v>3.2999999999999918E-2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153237</v>
      </c>
      <c r="T27" s="56">
        <f t="shared" si="0"/>
        <v>35294</v>
      </c>
      <c r="Y27" s="42">
        <f t="shared" si="4"/>
        <v>1.3440000000000001</v>
      </c>
      <c r="Z27" s="42">
        <f t="shared" si="4"/>
        <v>1.3109999999999999</v>
      </c>
      <c r="AA27" s="51">
        <f t="shared" si="4"/>
        <v>1.377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5">
        <v>155049</v>
      </c>
      <c r="F28" s="65">
        <v>32353</v>
      </c>
      <c r="G28">
        <v>1.383</v>
      </c>
      <c r="H28">
        <v>1.3480000000000001</v>
      </c>
      <c r="I28">
        <v>1.419</v>
      </c>
      <c r="J28" s="44">
        <f t="shared" si="2"/>
        <v>3.499999999999992E-2</v>
      </c>
      <c r="K28" s="44">
        <f t="shared" si="3"/>
        <v>3.6000000000000032E-2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155049</v>
      </c>
      <c r="T28" s="56">
        <f t="shared" si="0"/>
        <v>32353</v>
      </c>
      <c r="Y28" s="42">
        <f t="shared" si="4"/>
        <v>1.383</v>
      </c>
      <c r="Z28" s="42">
        <f t="shared" si="4"/>
        <v>1.3480000000000001</v>
      </c>
      <c r="AA28" s="51">
        <f t="shared" si="4"/>
        <v>1.419</v>
      </c>
    </row>
    <row r="29" spans="1:27" ht="14" customHeight="1" x14ac:dyDescent="0.2">
      <c r="A29" s="1">
        <v>11</v>
      </c>
      <c r="C29"/>
      <c r="D29"/>
      <c r="E29"/>
      <c r="F29" s="46"/>
      <c r="G29" s="63"/>
      <c r="H29" s="63"/>
      <c r="I29" s="63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171662</v>
      </c>
      <c r="F31">
        <v>25145</v>
      </c>
      <c r="G31">
        <v>1.0860000000000001</v>
      </c>
      <c r="H31">
        <v>1.044</v>
      </c>
      <c r="I31">
        <v>1.1299999999999999</v>
      </c>
      <c r="J31" s="44">
        <f t="shared" si="2"/>
        <v>4.2000000000000037E-2</v>
      </c>
      <c r="K31" s="44">
        <f t="shared" si="3"/>
        <v>4.3999999999999817E-2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171662</v>
      </c>
      <c r="T31" s="56">
        <f t="shared" si="0"/>
        <v>25145</v>
      </c>
      <c r="Y31" s="42">
        <f t="shared" si="4"/>
        <v>1.0860000000000001</v>
      </c>
      <c r="Z31" s="42">
        <f t="shared" si="4"/>
        <v>1.044</v>
      </c>
      <c r="AA31" s="51">
        <f t="shared" si="4"/>
        <v>1.1299999999999999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165222</v>
      </c>
      <c r="F32">
        <v>29635</v>
      </c>
      <c r="G32">
        <v>1.1950000000000001</v>
      </c>
      <c r="H32">
        <v>1.1539999999999999</v>
      </c>
      <c r="I32">
        <v>1.2390000000000001</v>
      </c>
      <c r="J32" s="44">
        <f t="shared" si="2"/>
        <v>4.1000000000000147E-2</v>
      </c>
      <c r="K32" s="44">
        <f t="shared" si="3"/>
        <v>4.4000000000000039E-2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165222</v>
      </c>
      <c r="T32" s="56">
        <f t="shared" si="0"/>
        <v>29635</v>
      </c>
      <c r="Y32" s="42">
        <f t="shared" si="4"/>
        <v>1.1950000000000001</v>
      </c>
      <c r="Z32" s="42">
        <f t="shared" si="4"/>
        <v>1.1539999999999999</v>
      </c>
      <c r="AA32" s="51">
        <f t="shared" si="4"/>
        <v>1.2390000000000001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5">
        <v>153105</v>
      </c>
      <c r="F33" s="65">
        <v>39831</v>
      </c>
      <c r="G33">
        <v>1.177</v>
      </c>
      <c r="H33">
        <v>1.141</v>
      </c>
      <c r="I33">
        <v>1.214</v>
      </c>
      <c r="J33" s="44">
        <f t="shared" si="2"/>
        <v>3.6000000000000032E-2</v>
      </c>
      <c r="K33" s="44">
        <f t="shared" si="3"/>
        <v>3.6999999999999922E-2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153105</v>
      </c>
      <c r="T33" s="56">
        <f t="shared" si="0"/>
        <v>39831</v>
      </c>
      <c r="Y33" s="42">
        <f t="shared" si="4"/>
        <v>1.177</v>
      </c>
      <c r="Z33" s="42">
        <f t="shared" si="4"/>
        <v>1.141</v>
      </c>
      <c r="AA33" s="51">
        <f t="shared" si="4"/>
        <v>1.214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5">
        <v>163690</v>
      </c>
      <c r="F34" s="65">
        <v>38233</v>
      </c>
      <c r="G34">
        <v>1.1879999999999999</v>
      </c>
      <c r="H34">
        <v>1.151</v>
      </c>
      <c r="I34">
        <v>1.2270000000000001</v>
      </c>
      <c r="J34" s="44">
        <f t="shared" si="2"/>
        <v>3.6999999999999922E-2</v>
      </c>
      <c r="K34" s="44">
        <f t="shared" si="3"/>
        <v>3.9000000000000146E-2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163690</v>
      </c>
      <c r="T34" s="56">
        <f t="shared" si="0"/>
        <v>38233</v>
      </c>
      <c r="Y34" s="42">
        <f t="shared" si="4"/>
        <v>1.1879999999999999</v>
      </c>
      <c r="Z34" s="42">
        <f t="shared" si="4"/>
        <v>1.151</v>
      </c>
      <c r="AA34" s="51">
        <f t="shared" si="4"/>
        <v>1.2270000000000001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5">
        <v>156464</v>
      </c>
      <c r="F35" s="65">
        <v>37472</v>
      </c>
      <c r="G35">
        <v>1.204</v>
      </c>
      <c r="H35">
        <v>1.1659999999999999</v>
      </c>
      <c r="I35">
        <v>1.2430000000000001</v>
      </c>
      <c r="J35" s="44">
        <f t="shared" si="2"/>
        <v>3.8000000000000034E-2</v>
      </c>
      <c r="K35" s="44">
        <f t="shared" si="3"/>
        <v>3.9000000000000146E-2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156464</v>
      </c>
      <c r="T35" s="56">
        <f t="shared" si="0"/>
        <v>37472</v>
      </c>
      <c r="Y35" s="42">
        <f t="shared" si="4"/>
        <v>1.204</v>
      </c>
      <c r="Z35" s="42">
        <f t="shared" si="4"/>
        <v>1.1659999999999999</v>
      </c>
      <c r="AA35" s="51">
        <f t="shared" si="4"/>
        <v>1.2430000000000001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5">
        <v>156044</v>
      </c>
      <c r="F36" s="65">
        <v>40982</v>
      </c>
      <c r="G36">
        <v>1.236</v>
      </c>
      <c r="H36">
        <v>1.1990000000000001</v>
      </c>
      <c r="I36">
        <v>1.2729999999999999</v>
      </c>
      <c r="J36" s="44">
        <f t="shared" si="2"/>
        <v>3.6999999999999922E-2</v>
      </c>
      <c r="K36" s="44">
        <f t="shared" si="3"/>
        <v>3.6999999999999922E-2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156044</v>
      </c>
      <c r="T36" s="56">
        <f t="shared" si="0"/>
        <v>40982</v>
      </c>
      <c r="Y36" s="42">
        <f t="shared" si="4"/>
        <v>1.236</v>
      </c>
      <c r="Z36" s="42">
        <f t="shared" si="4"/>
        <v>1.1990000000000001</v>
      </c>
      <c r="AA36" s="51">
        <f t="shared" si="4"/>
        <v>1.2729999999999999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5">
        <v>153600</v>
      </c>
      <c r="F37" s="65">
        <v>39297</v>
      </c>
      <c r="G37">
        <v>1.2470000000000001</v>
      </c>
      <c r="H37">
        <v>1.2090000000000001</v>
      </c>
      <c r="I37">
        <v>1.286</v>
      </c>
      <c r="J37" s="44">
        <f t="shared" si="2"/>
        <v>3.8000000000000034E-2</v>
      </c>
      <c r="K37" s="44">
        <f t="shared" si="3"/>
        <v>3.8999999999999924E-2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153600</v>
      </c>
      <c r="T37" s="56">
        <f t="shared" si="0"/>
        <v>39297</v>
      </c>
      <c r="Y37" s="42">
        <f t="shared" si="4"/>
        <v>1.2470000000000001</v>
      </c>
      <c r="Z37" s="42">
        <f t="shared" si="4"/>
        <v>1.2090000000000001</v>
      </c>
      <c r="AA37" s="51">
        <f t="shared" si="4"/>
        <v>1.286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5">
        <v>155021</v>
      </c>
      <c r="F38" s="65">
        <v>37804</v>
      </c>
      <c r="G38">
        <v>1.262</v>
      </c>
      <c r="H38">
        <v>1.2230000000000001</v>
      </c>
      <c r="I38">
        <v>1.302</v>
      </c>
      <c r="J38" s="44">
        <f t="shared" si="2"/>
        <v>3.8999999999999924E-2</v>
      </c>
      <c r="K38" s="44">
        <f t="shared" si="3"/>
        <v>4.0000000000000036E-2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155021</v>
      </c>
      <c r="T38" s="56">
        <f t="shared" si="0"/>
        <v>37804</v>
      </c>
      <c r="Y38" s="42">
        <f t="shared" si="4"/>
        <v>1.262</v>
      </c>
      <c r="Z38" s="42">
        <f t="shared" si="4"/>
        <v>1.2230000000000001</v>
      </c>
      <c r="AA38" s="51">
        <f t="shared" si="4"/>
        <v>1.302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5">
        <v>156916</v>
      </c>
      <c r="F39" s="65">
        <v>34468</v>
      </c>
      <c r="G39">
        <v>1.26</v>
      </c>
      <c r="H39">
        <v>1.2190000000000001</v>
      </c>
      <c r="I39">
        <v>1.3009999999999999</v>
      </c>
      <c r="J39" s="44">
        <f t="shared" si="2"/>
        <v>4.0999999999999925E-2</v>
      </c>
      <c r="K39" s="44">
        <f t="shared" si="3"/>
        <v>4.0999999999999925E-2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156916</v>
      </c>
      <c r="T39" s="56">
        <f t="shared" si="0"/>
        <v>34468</v>
      </c>
      <c r="Y39" s="42">
        <f t="shared" si="4"/>
        <v>1.26</v>
      </c>
      <c r="Z39" s="42">
        <f t="shared" si="4"/>
        <v>1.2190000000000001</v>
      </c>
      <c r="AA39" s="51">
        <f t="shared" si="4"/>
        <v>1.3009999999999999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1:27" ht="15.75" customHeight="1" x14ac:dyDescent="0.2">
      <c r="C49"/>
      <c r="D49"/>
      <c r="E49"/>
      <c r="F49"/>
      <c r="G49" s="43"/>
      <c r="H49" s="43"/>
      <c r="I49" s="43"/>
    </row>
    <row r="50" spans="1:27" s="2" customFormat="1" ht="15.75" customHeight="1" x14ac:dyDescent="0.2">
      <c r="A50" s="1"/>
      <c r="B50" s="15"/>
      <c r="C50"/>
      <c r="D50"/>
      <c r="E50"/>
      <c r="F50"/>
      <c r="G50" s="43"/>
      <c r="H50" s="43"/>
      <c r="I50" s="43"/>
      <c r="L50" s="4"/>
      <c r="M50" s="4"/>
      <c r="N50"/>
      <c r="O50" s="16"/>
      <c r="P50" s="6"/>
      <c r="Q50" s="6"/>
      <c r="R50" s="6"/>
      <c r="S50" s="17"/>
      <c r="T50" s="5"/>
      <c r="U50" s="6"/>
      <c r="V50" s="6"/>
      <c r="W50" s="6"/>
      <c r="X50" s="6"/>
      <c r="Y50" s="6"/>
      <c r="Z50" s="6"/>
      <c r="AA50" s="5"/>
    </row>
    <row r="51" spans="1:27" s="2" customFormat="1" ht="15.75" customHeight="1" x14ac:dyDescent="0.2">
      <c r="A51" s="1"/>
      <c r="B51" s="15"/>
      <c r="C51"/>
      <c r="D51"/>
      <c r="E51"/>
      <c r="F51"/>
      <c r="G51" s="43"/>
      <c r="H51" s="43"/>
      <c r="I51" s="43"/>
      <c r="L51" s="4"/>
      <c r="M51" s="4"/>
      <c r="N51"/>
      <c r="O51" s="16"/>
      <c r="P51" s="6"/>
      <c r="Q51" s="6"/>
      <c r="R51" s="6"/>
      <c r="S51" s="17"/>
      <c r="T51" s="5"/>
      <c r="U51" s="6"/>
      <c r="V51" s="6"/>
      <c r="W51" s="6"/>
      <c r="X51" s="6"/>
      <c r="Y51" s="6"/>
      <c r="Z51" s="6"/>
      <c r="AA51" s="5"/>
    </row>
    <row r="52" spans="1:27" s="2" customFormat="1" ht="15.75" customHeight="1" x14ac:dyDescent="0.2">
      <c r="A52" s="1"/>
      <c r="B52" s="15"/>
      <c r="C52"/>
      <c r="D52"/>
      <c r="E52"/>
      <c r="F52"/>
      <c r="G52" s="43"/>
      <c r="H52" s="43"/>
      <c r="I52" s="43"/>
      <c r="L52" s="4"/>
      <c r="M52" s="4"/>
      <c r="N52"/>
      <c r="O52" s="16"/>
      <c r="P52" s="6"/>
      <c r="Q52" s="6"/>
      <c r="R52" s="6"/>
      <c r="S52" s="17"/>
      <c r="T52" s="5"/>
      <c r="U52" s="6"/>
      <c r="V52" s="6"/>
      <c r="W52" s="6"/>
      <c r="X52" s="6"/>
      <c r="Y52" s="6"/>
      <c r="Z52" s="6"/>
      <c r="AA52" s="5"/>
    </row>
    <row r="53" spans="1:27" s="2" customFormat="1" ht="15.75" customHeight="1" x14ac:dyDescent="0.2">
      <c r="A53" s="1"/>
      <c r="B53" s="15"/>
      <c r="C53"/>
      <c r="D53"/>
      <c r="E53"/>
      <c r="F53"/>
      <c r="G53" s="43"/>
      <c r="H53" s="43"/>
      <c r="I53" s="43"/>
      <c r="L53" s="4"/>
      <c r="M53" s="4"/>
      <c r="N53"/>
      <c r="O53" s="16"/>
      <c r="P53" s="6"/>
      <c r="Q53" s="6"/>
      <c r="R53" s="6"/>
      <c r="S53" s="17"/>
      <c r="T53" s="5"/>
      <c r="U53" s="6"/>
      <c r="V53" s="6"/>
      <c r="W53" s="6"/>
      <c r="X53" s="6"/>
      <c r="Y53" s="6"/>
      <c r="Z53" s="6"/>
      <c r="AA53" s="5"/>
    </row>
    <row r="54" spans="1:27" s="2" customFormat="1" ht="15.75" customHeight="1" x14ac:dyDescent="0.2">
      <c r="A54" s="1"/>
      <c r="B54" s="15"/>
      <c r="C54"/>
      <c r="D54"/>
      <c r="E54"/>
      <c r="F54"/>
      <c r="G54" s="43"/>
      <c r="H54" s="43"/>
      <c r="I54" s="43"/>
      <c r="L54" s="4"/>
      <c r="M54" s="4"/>
      <c r="N54"/>
      <c r="O54" s="16"/>
      <c r="P54" s="6"/>
      <c r="Q54" s="6"/>
      <c r="R54" s="6"/>
      <c r="S54" s="17"/>
      <c r="T54" s="5"/>
      <c r="U54" s="6"/>
      <c r="V54" s="6"/>
      <c r="W54" s="6"/>
      <c r="X54" s="6"/>
      <c r="Y54" s="6"/>
      <c r="Z54" s="6"/>
      <c r="AA54" s="5"/>
    </row>
    <row r="55" spans="1:27" s="2" customFormat="1" ht="15.75" customHeight="1" x14ac:dyDescent="0.2">
      <c r="A55" s="1"/>
      <c r="B55" s="15"/>
      <c r="C55"/>
      <c r="D55"/>
      <c r="E55"/>
      <c r="F55"/>
      <c r="G55" s="43"/>
      <c r="H55" s="43"/>
      <c r="I55" s="43"/>
      <c r="L55" s="4"/>
      <c r="M55" s="4"/>
      <c r="N55"/>
      <c r="O55" s="16"/>
      <c r="P55" s="6"/>
      <c r="Q55" s="6"/>
      <c r="R55" s="6"/>
      <c r="S55" s="17"/>
      <c r="T55" s="5"/>
      <c r="U55" s="6"/>
      <c r="V55" s="6"/>
      <c r="W55" s="6"/>
      <c r="X55" s="6"/>
      <c r="Y55" s="6"/>
      <c r="Z55" s="6"/>
      <c r="AA55" s="5"/>
    </row>
    <row r="63" spans="1:27" s="2" customFormat="1" ht="15.75" customHeight="1" x14ac:dyDescent="0.2">
      <c r="A63" s="1"/>
      <c r="B63" s="15"/>
      <c r="C63"/>
      <c r="D63"/>
      <c r="E63"/>
      <c r="F63"/>
      <c r="G63" s="43"/>
      <c r="H63" s="43"/>
      <c r="I63" s="43"/>
      <c r="L63" s="4"/>
      <c r="M63" s="4"/>
      <c r="N63"/>
      <c r="O63" s="16"/>
      <c r="P63" s="6"/>
      <c r="Q63" s="6"/>
      <c r="R63" s="6"/>
      <c r="S63" s="17"/>
      <c r="T63" s="5"/>
      <c r="U63" s="6"/>
      <c r="V63" s="6"/>
      <c r="W63" s="6"/>
      <c r="X63" s="6"/>
      <c r="Y63" s="6"/>
      <c r="Z63" s="6"/>
      <c r="AA63" s="5"/>
    </row>
    <row r="64" spans="1:27" s="2" customFormat="1" ht="15.75" customHeight="1" x14ac:dyDescent="0.2">
      <c r="A64" s="1"/>
      <c r="B64" s="15"/>
      <c r="C64"/>
      <c r="D64"/>
      <c r="E64" s="65"/>
      <c r="F64" s="65"/>
      <c r="G64" s="43"/>
      <c r="H64" s="43"/>
      <c r="I64" s="43"/>
      <c r="L64" s="4"/>
      <c r="M64" s="4"/>
      <c r="N64"/>
      <c r="O64" s="16"/>
      <c r="P64" s="6"/>
      <c r="Q64" s="6"/>
      <c r="R64" s="6"/>
      <c r="S64" s="17"/>
      <c r="T64" s="5"/>
      <c r="U64" s="6"/>
      <c r="V64" s="6"/>
      <c r="W64" s="6"/>
      <c r="X64" s="6"/>
      <c r="Y64" s="6"/>
      <c r="Z64" s="6"/>
      <c r="AA64" s="5"/>
    </row>
    <row r="65" spans="1:27" s="2" customFormat="1" ht="15.75" customHeight="1" x14ac:dyDescent="0.2">
      <c r="A65" s="1"/>
      <c r="B65" s="15"/>
      <c r="C65"/>
      <c r="D65"/>
      <c r="E65" s="65"/>
      <c r="F65" s="65"/>
      <c r="G65" s="43"/>
      <c r="H65" s="43"/>
      <c r="I65" s="43"/>
      <c r="L65" s="4"/>
      <c r="M65" s="4"/>
      <c r="N65"/>
      <c r="O65" s="16"/>
      <c r="P65" s="6"/>
      <c r="Q65" s="6"/>
      <c r="R65" s="6"/>
      <c r="S65" s="17"/>
      <c r="T65" s="5"/>
      <c r="U65" s="6"/>
      <c r="V65" s="6"/>
      <c r="W65" s="6"/>
      <c r="X65" s="6"/>
      <c r="Y65" s="6"/>
      <c r="Z65" s="6"/>
      <c r="AA65" s="5"/>
    </row>
    <row r="66" spans="1:27" s="2" customFormat="1" ht="15.75" customHeight="1" x14ac:dyDescent="0.2">
      <c r="A66" s="1"/>
      <c r="B66" s="15"/>
      <c r="C66"/>
      <c r="D66"/>
      <c r="E66" s="65"/>
      <c r="F66" s="65"/>
      <c r="G66" s="43"/>
      <c r="H66" s="43"/>
      <c r="I66" s="43"/>
      <c r="L66" s="4"/>
      <c r="M66" s="4"/>
      <c r="N66"/>
      <c r="O66" s="16"/>
      <c r="P66" s="6"/>
      <c r="Q66" s="6"/>
      <c r="R66" s="6"/>
      <c r="S66" s="17"/>
      <c r="T66" s="5"/>
      <c r="U66" s="6"/>
      <c r="V66" s="6"/>
      <c r="W66" s="6"/>
      <c r="X66" s="6"/>
      <c r="Y66" s="6"/>
      <c r="Z66" s="6"/>
      <c r="AA66" s="5"/>
    </row>
    <row r="67" spans="1:27" s="2" customFormat="1" ht="15.75" customHeight="1" x14ac:dyDescent="0.2">
      <c r="A67" s="1"/>
      <c r="B67" s="15"/>
      <c r="C67"/>
      <c r="D67"/>
      <c r="E67"/>
      <c r="F67"/>
      <c r="G67" s="43"/>
      <c r="H67" s="43"/>
      <c r="I67" s="43"/>
      <c r="L67" s="4"/>
      <c r="M67" s="4"/>
      <c r="N67"/>
      <c r="O67" s="16"/>
      <c r="P67" s="6"/>
      <c r="Q67" s="6"/>
      <c r="R67" s="6"/>
      <c r="S67" s="17"/>
      <c r="T67" s="5"/>
      <c r="U67" s="6"/>
      <c r="V67" s="6"/>
      <c r="W67" s="6"/>
      <c r="X67" s="6"/>
      <c r="Y67" s="6"/>
      <c r="Z67" s="6"/>
      <c r="AA67" s="5"/>
    </row>
    <row r="68" spans="1:27" s="2" customFormat="1" ht="15.75" customHeight="1" x14ac:dyDescent="0.2">
      <c r="A68" s="1"/>
      <c r="B68" s="15"/>
      <c r="C68"/>
      <c r="D68"/>
      <c r="E68" s="65"/>
      <c r="F68" s="65"/>
      <c r="G68" s="43"/>
      <c r="H68" s="43"/>
      <c r="I68" s="43"/>
      <c r="L68" s="4"/>
      <c r="M68" s="4"/>
      <c r="N68"/>
      <c r="O68" s="16"/>
      <c r="P68" s="6"/>
      <c r="Q68" s="6"/>
      <c r="R68" s="6"/>
      <c r="S68" s="17"/>
      <c r="T68" s="5"/>
      <c r="U68" s="6"/>
      <c r="V68" s="6"/>
      <c r="W68" s="6"/>
      <c r="X68" s="6"/>
      <c r="Y68" s="6"/>
      <c r="Z68" s="6"/>
      <c r="AA68" s="5"/>
    </row>
    <row r="69" spans="1:27" s="2" customFormat="1" ht="15.75" customHeight="1" x14ac:dyDescent="0.2">
      <c r="A69" s="1"/>
      <c r="B69" s="15"/>
      <c r="C69"/>
      <c r="D69"/>
      <c r="E69" s="65"/>
      <c r="F69" s="65"/>
      <c r="G69" s="43"/>
      <c r="H69" s="43"/>
      <c r="I69" s="43"/>
      <c r="L69" s="4"/>
      <c r="M69" s="4"/>
      <c r="N69"/>
      <c r="O69" s="16"/>
      <c r="P69" s="6"/>
      <c r="Q69" s="6"/>
      <c r="R69" s="6"/>
      <c r="S69" s="17"/>
      <c r="T69" s="5"/>
      <c r="U69" s="6"/>
      <c r="V69" s="6"/>
      <c r="W69" s="6"/>
      <c r="X69" s="6"/>
      <c r="Y69" s="6"/>
      <c r="Z69" s="6"/>
      <c r="AA69" s="5"/>
    </row>
    <row r="70" spans="1:27" s="2" customFormat="1" ht="15.75" customHeight="1" x14ac:dyDescent="0.2">
      <c r="A70" s="1"/>
      <c r="B70" s="15"/>
      <c r="C70"/>
      <c r="D70"/>
      <c r="E70" s="65"/>
      <c r="F70" s="65"/>
      <c r="G70" s="43"/>
      <c r="H70" s="43"/>
      <c r="I70" s="43"/>
      <c r="L70" s="4"/>
      <c r="M70" s="4"/>
      <c r="N70"/>
      <c r="O70" s="16"/>
      <c r="P70" s="6"/>
      <c r="Q70" s="6"/>
      <c r="R70" s="6"/>
      <c r="S70" s="17"/>
      <c r="T70" s="5"/>
      <c r="U70" s="6"/>
      <c r="V70" s="6"/>
      <c r="W70" s="6"/>
      <c r="X70" s="6"/>
      <c r="Y70" s="6"/>
      <c r="Z70" s="6"/>
      <c r="AA70" s="5"/>
    </row>
    <row r="71" spans="1:27" s="2" customFormat="1" ht="15.75" customHeight="1" x14ac:dyDescent="0.2">
      <c r="A71" s="1"/>
      <c r="B71" s="15"/>
      <c r="C71"/>
      <c r="D71"/>
      <c r="E71" s="65"/>
      <c r="F71" s="65"/>
      <c r="G71" s="43"/>
      <c r="H71" s="43"/>
      <c r="I71" s="43"/>
      <c r="L71" s="4"/>
      <c r="M71" s="4"/>
      <c r="N71"/>
      <c r="O71" s="16"/>
      <c r="P71" s="6"/>
      <c r="Q71" s="6"/>
      <c r="R71" s="6"/>
      <c r="S71" s="17"/>
      <c r="T71" s="5"/>
      <c r="U71" s="6"/>
      <c r="V71" s="6"/>
      <c r="W71" s="6"/>
      <c r="X71" s="6"/>
      <c r="Y71" s="6"/>
      <c r="Z71" s="6"/>
      <c r="AA71" s="5"/>
    </row>
    <row r="72" spans="1:27" s="2" customFormat="1" ht="15.75" customHeight="1" x14ac:dyDescent="0.2">
      <c r="A72" s="1"/>
      <c r="B72" s="15"/>
      <c r="C72" s="13"/>
      <c r="D72" s="3"/>
      <c r="E72" s="13"/>
      <c r="F72"/>
      <c r="G72" s="43"/>
      <c r="H72" s="43"/>
      <c r="I72" s="43"/>
      <c r="L72" s="4"/>
      <c r="M72" s="4"/>
      <c r="N72"/>
      <c r="O72" s="16"/>
      <c r="P72" s="6"/>
      <c r="Q72" s="6"/>
      <c r="R72" s="6"/>
      <c r="S72" s="17"/>
      <c r="T72" s="5"/>
      <c r="U72" s="6"/>
      <c r="V72" s="6"/>
      <c r="W72" s="6"/>
      <c r="X72" s="6"/>
      <c r="Y72" s="6"/>
      <c r="Z72" s="6"/>
      <c r="AA72" s="5"/>
    </row>
    <row r="73" spans="1:27" s="2" customFormat="1" ht="15.75" customHeight="1" x14ac:dyDescent="0.2">
      <c r="A73" s="1"/>
      <c r="B73" s="15"/>
      <c r="C73"/>
      <c r="D73"/>
      <c r="E73"/>
      <c r="F73"/>
      <c r="G73" s="48"/>
      <c r="H73" s="43"/>
      <c r="I73" s="43"/>
      <c r="L73" s="4"/>
      <c r="M73" s="4"/>
      <c r="N73"/>
      <c r="O73" s="16"/>
      <c r="P73" s="6"/>
      <c r="Q73" s="6"/>
      <c r="R73" s="6"/>
      <c r="S73" s="17"/>
      <c r="T73" s="5"/>
      <c r="U73" s="6"/>
      <c r="V73" s="6"/>
      <c r="W73" s="6"/>
      <c r="X73" s="6"/>
      <c r="Y73" s="6"/>
      <c r="Z73" s="6"/>
      <c r="AA73" s="5"/>
    </row>
    <row r="74" spans="1:27" s="2" customFormat="1" ht="15.75" customHeight="1" x14ac:dyDescent="0.2">
      <c r="A74" s="1"/>
      <c r="B74" s="15"/>
      <c r="C74"/>
      <c r="D74"/>
      <c r="E74"/>
      <c r="F74"/>
      <c r="G74" s="43"/>
      <c r="H74" s="43"/>
      <c r="I74" s="43"/>
      <c r="L74" s="4"/>
      <c r="M74" s="4"/>
      <c r="N74"/>
      <c r="O74" s="16"/>
      <c r="P74" s="6"/>
      <c r="Q74" s="6"/>
      <c r="R74" s="6"/>
      <c r="S74" s="17"/>
      <c r="T74" s="5"/>
      <c r="U74" s="6"/>
      <c r="V74" s="6"/>
      <c r="W74" s="6"/>
      <c r="X74" s="6"/>
      <c r="Y74" s="6"/>
      <c r="Z74" s="6"/>
      <c r="AA74" s="5"/>
    </row>
    <row r="75" spans="1:27" s="2" customFormat="1" ht="15.75" customHeight="1" x14ac:dyDescent="0.2">
      <c r="A75" s="1"/>
      <c r="B75" s="15"/>
      <c r="C75"/>
      <c r="D75"/>
      <c r="E75" s="65"/>
      <c r="F75" s="65"/>
      <c r="G75" s="43"/>
      <c r="H75" s="43"/>
      <c r="I75" s="43"/>
      <c r="L75" s="4"/>
      <c r="M75" s="4"/>
      <c r="N75"/>
      <c r="O75" s="16"/>
      <c r="P75" s="6"/>
      <c r="Q75" s="6"/>
      <c r="R75" s="6"/>
      <c r="S75" s="17"/>
      <c r="T75" s="5"/>
      <c r="U75" s="6"/>
      <c r="V75" s="6"/>
      <c r="W75" s="6"/>
      <c r="X75" s="6"/>
      <c r="Y75" s="6"/>
      <c r="Z75" s="6"/>
      <c r="AA75" s="5"/>
    </row>
    <row r="76" spans="1:27" s="2" customFormat="1" ht="15.75" customHeight="1" x14ac:dyDescent="0.2">
      <c r="A76" s="1"/>
      <c r="B76" s="15"/>
      <c r="C76"/>
      <c r="D76"/>
      <c r="E76" s="65"/>
      <c r="F76" s="65"/>
      <c r="G76" s="43"/>
      <c r="H76" s="43"/>
      <c r="I76" s="43"/>
      <c r="L76" s="4"/>
      <c r="M76" s="4"/>
      <c r="N76"/>
      <c r="O76" s="16"/>
      <c r="P76" s="6"/>
      <c r="Q76" s="6"/>
      <c r="R76" s="6"/>
      <c r="S76" s="17"/>
      <c r="T76" s="5"/>
      <c r="U76" s="6"/>
      <c r="V76" s="6"/>
      <c r="W76" s="6"/>
      <c r="X76" s="6"/>
      <c r="Y76" s="6"/>
      <c r="Z76" s="6"/>
      <c r="AA76" s="5"/>
    </row>
    <row r="77" spans="1:27" s="2" customFormat="1" ht="15.75" customHeight="1" x14ac:dyDescent="0.2">
      <c r="A77" s="1"/>
      <c r="B77" s="15"/>
      <c r="C77"/>
      <c r="D77"/>
      <c r="E77" s="65"/>
      <c r="F77" s="65"/>
      <c r="G77" s="43"/>
      <c r="H77" s="43"/>
      <c r="I77" s="43"/>
      <c r="L77" s="4"/>
      <c r="M77" s="4"/>
      <c r="N77"/>
      <c r="O77" s="16"/>
      <c r="P77" s="6"/>
      <c r="Q77" s="6"/>
      <c r="R77" s="6"/>
      <c r="S77" s="17"/>
      <c r="T77" s="5"/>
      <c r="U77" s="6"/>
      <c r="V77" s="6"/>
      <c r="W77" s="6"/>
      <c r="X77" s="6"/>
      <c r="Y77" s="6"/>
      <c r="Z77" s="6"/>
      <c r="AA77" s="5"/>
    </row>
    <row r="78" spans="1:27" s="2" customFormat="1" ht="15.75" customHeight="1" x14ac:dyDescent="0.2">
      <c r="A78" s="1"/>
      <c r="B78" s="15"/>
      <c r="C78"/>
      <c r="D78"/>
      <c r="E78"/>
      <c r="F78"/>
      <c r="G78" s="43"/>
      <c r="H78" s="43"/>
      <c r="I78" s="43"/>
      <c r="L78" s="4"/>
      <c r="M78" s="4"/>
      <c r="N78"/>
      <c r="O78" s="16"/>
      <c r="P78" s="6"/>
      <c r="Q78" s="6"/>
      <c r="R78" s="6"/>
      <c r="S78" s="17"/>
      <c r="T78" s="5"/>
      <c r="U78" s="6"/>
      <c r="V78" s="6"/>
      <c r="W78" s="6"/>
      <c r="X78" s="6"/>
      <c r="Y78" s="6"/>
      <c r="Z78" s="6"/>
      <c r="AA78" s="5"/>
    </row>
    <row r="79" spans="1:27" s="2" customFormat="1" ht="15.75" customHeight="1" x14ac:dyDescent="0.2">
      <c r="A79" s="1"/>
      <c r="B79" s="15"/>
      <c r="C79"/>
      <c r="D79"/>
      <c r="E79" s="65"/>
      <c r="F79" s="65"/>
      <c r="G79" s="43"/>
      <c r="H79" s="43"/>
      <c r="I79" s="43"/>
      <c r="L79" s="4"/>
      <c r="M79" s="4"/>
      <c r="N79"/>
      <c r="O79" s="16"/>
      <c r="P79" s="6"/>
      <c r="Q79" s="6"/>
      <c r="R79" s="6"/>
      <c r="S79" s="17"/>
      <c r="T79" s="5"/>
      <c r="U79" s="6"/>
      <c r="V79" s="6"/>
      <c r="W79" s="6"/>
      <c r="X79" s="6"/>
      <c r="Y79" s="6"/>
      <c r="Z79" s="6"/>
      <c r="AA79" s="5"/>
    </row>
    <row r="80" spans="1:27" s="2" customFormat="1" ht="15.75" customHeight="1" x14ac:dyDescent="0.2">
      <c r="A80" s="1"/>
      <c r="B80" s="15"/>
      <c r="C80"/>
      <c r="D80"/>
      <c r="E80" s="65"/>
      <c r="F80" s="65"/>
      <c r="G80" s="43"/>
      <c r="H80" s="43"/>
      <c r="I80" s="43"/>
      <c r="L80" s="4"/>
      <c r="M80" s="4"/>
      <c r="N80"/>
      <c r="O80" s="16"/>
      <c r="P80" s="6"/>
      <c r="Q80" s="6"/>
      <c r="R80" s="6"/>
      <c r="S80" s="17"/>
      <c r="T80" s="5"/>
      <c r="U80" s="6"/>
      <c r="V80" s="6"/>
      <c r="W80" s="6"/>
      <c r="X80" s="6"/>
      <c r="Y80" s="6"/>
      <c r="Z80" s="6"/>
      <c r="AA80" s="5"/>
    </row>
    <row r="81" spans="1:27" s="2" customFormat="1" ht="15.75" customHeight="1" x14ac:dyDescent="0.2">
      <c r="A81" s="1"/>
      <c r="B81" s="15"/>
      <c r="C81"/>
      <c r="D81"/>
      <c r="E81" s="65"/>
      <c r="F81" s="65"/>
      <c r="G81" s="43"/>
      <c r="H81" s="43"/>
      <c r="I81" s="43"/>
      <c r="L81" s="4"/>
      <c r="M81" s="4"/>
      <c r="N81"/>
      <c r="O81" s="16"/>
      <c r="P81" s="6"/>
      <c r="Q81" s="6"/>
      <c r="R81" s="6"/>
      <c r="S81" s="17"/>
      <c r="T81" s="5"/>
      <c r="U81" s="6"/>
      <c r="V81" s="6"/>
      <c r="W81" s="6"/>
      <c r="X81" s="6"/>
      <c r="Y81" s="6"/>
      <c r="Z81" s="6"/>
      <c r="AA81" s="5"/>
    </row>
    <row r="82" spans="1:27" s="2" customFormat="1" ht="15.75" customHeight="1" x14ac:dyDescent="0.2">
      <c r="A82" s="1"/>
      <c r="B82" s="15"/>
      <c r="C82"/>
      <c r="D82"/>
      <c r="E82" s="65"/>
      <c r="F82" s="65"/>
      <c r="G82" s="43"/>
      <c r="H82" s="43"/>
      <c r="I82" s="43"/>
      <c r="L82" s="4"/>
      <c r="M82" s="4"/>
      <c r="N82"/>
      <c r="O82" s="16"/>
      <c r="P82" s="6"/>
      <c r="Q82" s="6"/>
      <c r="R82" s="6"/>
      <c r="S82" s="17"/>
      <c r="T82" s="5"/>
      <c r="U82" s="6"/>
      <c r="V82" s="6"/>
      <c r="W82" s="6"/>
      <c r="X82" s="6"/>
      <c r="Y82" s="6"/>
      <c r="Z82" s="6"/>
      <c r="AA82" s="5"/>
    </row>
    <row r="83" spans="1:27" s="2" customFormat="1" ht="15.75" customHeight="1" x14ac:dyDescent="0.2">
      <c r="A83" s="1"/>
      <c r="B83" s="15"/>
      <c r="C83" s="13"/>
      <c r="D83" s="3"/>
      <c r="E83" s="13"/>
      <c r="F83"/>
      <c r="G83" s="43"/>
      <c r="H83" s="43"/>
      <c r="I83" s="43"/>
      <c r="L83" s="4"/>
      <c r="M83" s="4"/>
      <c r="N83"/>
      <c r="O83" s="16"/>
      <c r="P83" s="6"/>
      <c r="Q83" s="6"/>
      <c r="R83" s="6"/>
      <c r="S83" s="17"/>
      <c r="T83" s="5"/>
      <c r="U83" s="6"/>
      <c r="V83" s="6"/>
      <c r="W83" s="6"/>
      <c r="X83" s="6"/>
      <c r="Y83" s="6"/>
      <c r="Z83" s="6"/>
      <c r="AA83" s="5"/>
    </row>
    <row r="84" spans="1:27" s="2" customFormat="1" ht="15.75" customHeight="1" x14ac:dyDescent="0.2">
      <c r="A84" s="1"/>
      <c r="B84" s="15"/>
      <c r="C84"/>
      <c r="D84"/>
      <c r="E84"/>
      <c r="F84" s="46"/>
      <c r="G84" s="49"/>
      <c r="H84" s="49"/>
      <c r="I84" s="49"/>
      <c r="L84" s="4"/>
      <c r="M84" s="4"/>
      <c r="N84"/>
      <c r="O84" s="16"/>
      <c r="P84" s="6"/>
      <c r="Q84" s="6"/>
      <c r="R84" s="6"/>
      <c r="S84" s="17"/>
      <c r="T84" s="5"/>
      <c r="U84" s="6"/>
      <c r="V84" s="6"/>
      <c r="W84" s="6"/>
      <c r="X84" s="6"/>
      <c r="Y84" s="6"/>
      <c r="Z84" s="6"/>
      <c r="AA84" s="5"/>
    </row>
    <row r="85" spans="1:27" s="2" customFormat="1" ht="15.75" customHeight="1" x14ac:dyDescent="0.2">
      <c r="A85" s="1"/>
      <c r="B85" s="15"/>
      <c r="C85"/>
      <c r="D85"/>
      <c r="E85"/>
      <c r="F85"/>
      <c r="G85" s="43"/>
      <c r="H85" s="43"/>
      <c r="I85" s="43"/>
      <c r="L85" s="4"/>
      <c r="M85" s="4"/>
      <c r="N85"/>
      <c r="O85" s="16"/>
      <c r="P85" s="6"/>
      <c r="Q85" s="6"/>
      <c r="R85" s="6"/>
      <c r="S85" s="17"/>
      <c r="T85" s="5"/>
      <c r="U85" s="6"/>
      <c r="V85" s="6"/>
      <c r="W85" s="6"/>
      <c r="X85" s="6"/>
      <c r="Y85" s="6"/>
      <c r="Z85" s="6"/>
      <c r="AA85" s="5"/>
    </row>
    <row r="86" spans="1:27" s="2" customFormat="1" ht="15.75" customHeight="1" x14ac:dyDescent="0.2">
      <c r="A86" s="1"/>
      <c r="B86" s="15"/>
      <c r="C86"/>
      <c r="D86"/>
      <c r="E86" s="65"/>
      <c r="F86" s="65"/>
      <c r="G86" s="43"/>
      <c r="H86" s="43"/>
      <c r="I86" s="43"/>
      <c r="L86" s="4"/>
      <c r="M86" s="4"/>
      <c r="N86"/>
      <c r="O86" s="16"/>
      <c r="P86" s="6"/>
      <c r="Q86" s="6"/>
      <c r="R86" s="6"/>
      <c r="S86" s="17"/>
      <c r="T86" s="5"/>
      <c r="U86" s="6"/>
      <c r="V86" s="6"/>
      <c r="W86" s="6"/>
      <c r="X86" s="6"/>
      <c r="Y86" s="6"/>
      <c r="Z86" s="6"/>
      <c r="AA86" s="5"/>
    </row>
    <row r="87" spans="1:27" s="2" customFormat="1" ht="15.75" customHeight="1" x14ac:dyDescent="0.2">
      <c r="A87" s="1"/>
      <c r="B87" s="15"/>
      <c r="C87"/>
      <c r="D87"/>
      <c r="E87" s="65"/>
      <c r="F87" s="65"/>
      <c r="G87" s="43"/>
      <c r="H87" s="43"/>
      <c r="I87" s="43"/>
      <c r="L87" s="4"/>
      <c r="M87" s="4"/>
      <c r="N87"/>
      <c r="O87" s="16"/>
      <c r="P87" s="6"/>
      <c r="Q87" s="6"/>
      <c r="R87" s="6"/>
      <c r="S87" s="17"/>
      <c r="T87" s="5"/>
      <c r="U87" s="6"/>
      <c r="V87" s="6"/>
      <c r="W87" s="6"/>
      <c r="X87" s="6"/>
      <c r="Y87" s="6"/>
      <c r="Z87" s="6"/>
      <c r="AA87" s="5"/>
    </row>
    <row r="88" spans="1:27" s="2" customFormat="1" ht="15.75" customHeight="1" x14ac:dyDescent="0.2">
      <c r="A88" s="1"/>
      <c r="B88" s="15"/>
      <c r="C88"/>
      <c r="D88"/>
      <c r="E88" s="65"/>
      <c r="F88" s="65"/>
      <c r="G88" s="43"/>
      <c r="H88" s="43"/>
      <c r="I88" s="43"/>
      <c r="L88" s="4"/>
      <c r="M88" s="4"/>
      <c r="N88"/>
      <c r="O88" s="16"/>
      <c r="P88" s="6"/>
      <c r="Q88" s="6"/>
      <c r="R88" s="6"/>
      <c r="S88" s="17"/>
      <c r="T88" s="5"/>
      <c r="U88" s="6"/>
      <c r="V88" s="6"/>
      <c r="W88" s="6"/>
      <c r="X88" s="6"/>
      <c r="Y88" s="6"/>
      <c r="Z88" s="6"/>
      <c r="AA88" s="5"/>
    </row>
    <row r="89" spans="1:27" s="2" customFormat="1" ht="15.75" customHeight="1" x14ac:dyDescent="0.2">
      <c r="A89" s="1"/>
      <c r="B89" s="15"/>
      <c r="C89"/>
      <c r="D89"/>
      <c r="E89"/>
      <c r="F89"/>
      <c r="G89" s="43"/>
      <c r="H89" s="43"/>
      <c r="I89" s="43"/>
      <c r="L89" s="4"/>
      <c r="M89" s="4"/>
      <c r="N89"/>
      <c r="O89" s="16"/>
      <c r="P89" s="6"/>
      <c r="Q89" s="6"/>
      <c r="R89" s="6"/>
      <c r="S89" s="17"/>
      <c r="T89" s="5"/>
      <c r="U89" s="6"/>
      <c r="V89" s="6"/>
      <c r="W89" s="6"/>
      <c r="X89" s="6"/>
      <c r="Y89" s="6"/>
      <c r="Z89" s="6"/>
      <c r="AA89" s="5"/>
    </row>
    <row r="90" spans="1:27" s="2" customFormat="1" ht="15.75" customHeight="1" x14ac:dyDescent="0.2">
      <c r="A90" s="1"/>
      <c r="B90" s="15"/>
      <c r="C90"/>
      <c r="D90"/>
      <c r="E90" s="65"/>
      <c r="F90" s="65"/>
      <c r="G90" s="43"/>
      <c r="H90" s="43"/>
      <c r="I90" s="43"/>
      <c r="L90" s="4"/>
      <c r="M90" s="4"/>
      <c r="N90"/>
      <c r="O90" s="16"/>
      <c r="P90" s="6"/>
      <c r="Q90" s="6"/>
      <c r="R90" s="6"/>
      <c r="S90" s="17"/>
      <c r="T90" s="5"/>
      <c r="U90" s="6"/>
      <c r="V90" s="6"/>
      <c r="W90" s="6"/>
      <c r="X90" s="6"/>
      <c r="Y90" s="6"/>
      <c r="Z90" s="6"/>
      <c r="AA90" s="5"/>
    </row>
    <row r="91" spans="1:27" s="2" customFormat="1" ht="15.75" customHeight="1" x14ac:dyDescent="0.2">
      <c r="A91" s="1"/>
      <c r="B91" s="15"/>
      <c r="C91"/>
      <c r="D91"/>
      <c r="E91" s="65"/>
      <c r="F91" s="65"/>
      <c r="G91" s="43"/>
      <c r="H91" s="43"/>
      <c r="I91" s="43"/>
      <c r="L91" s="4"/>
      <c r="M91" s="4"/>
      <c r="N91"/>
      <c r="O91" s="16"/>
      <c r="P91" s="6"/>
      <c r="Q91" s="6"/>
      <c r="R91" s="6"/>
      <c r="S91" s="17"/>
      <c r="T91" s="5"/>
      <c r="U91" s="6"/>
      <c r="V91" s="6"/>
      <c r="W91" s="6"/>
      <c r="X91" s="6"/>
      <c r="Y91" s="6"/>
      <c r="Z91" s="6"/>
      <c r="AA91" s="5"/>
    </row>
    <row r="92" spans="1:27" s="2" customFormat="1" ht="15.75" customHeight="1" x14ac:dyDescent="0.2">
      <c r="A92" s="1"/>
      <c r="B92" s="15"/>
      <c r="C92"/>
      <c r="D92"/>
      <c r="E92" s="65"/>
      <c r="F92" s="65"/>
      <c r="G92" s="43"/>
      <c r="H92" s="43"/>
      <c r="I92" s="43"/>
      <c r="L92" s="4"/>
      <c r="M92" s="4"/>
      <c r="N92"/>
      <c r="O92" s="16"/>
      <c r="P92" s="6"/>
      <c r="Q92" s="6"/>
      <c r="R92" s="6"/>
      <c r="S92" s="17"/>
      <c r="T92" s="5"/>
      <c r="U92" s="6"/>
      <c r="V92" s="6"/>
      <c r="W92" s="6"/>
      <c r="X92" s="6"/>
      <c r="Y92" s="6"/>
      <c r="Z92" s="6"/>
      <c r="AA92" s="5"/>
    </row>
    <row r="93" spans="1:27" s="2" customFormat="1" ht="15.75" customHeight="1" x14ac:dyDescent="0.2">
      <c r="A93" s="1"/>
      <c r="B93" s="15"/>
      <c r="C93"/>
      <c r="D93"/>
      <c r="E93" s="65"/>
      <c r="F93" s="65"/>
      <c r="G93" s="43"/>
      <c r="H93" s="43"/>
      <c r="I93" s="43"/>
      <c r="L93" s="4"/>
      <c r="M93" s="4"/>
      <c r="N93"/>
      <c r="O93" s="16"/>
      <c r="P93" s="6"/>
      <c r="Q93" s="6"/>
      <c r="R93" s="6"/>
      <c r="S93" s="17"/>
      <c r="T93" s="5"/>
      <c r="U93" s="6"/>
      <c r="V93" s="6"/>
      <c r="W93" s="6"/>
      <c r="X93" s="6"/>
      <c r="Y93" s="6"/>
      <c r="Z93" s="6"/>
      <c r="AA93" s="5"/>
    </row>
    <row r="94" spans="1:27" s="2" customFormat="1" ht="15.75" customHeight="1" x14ac:dyDescent="0.2">
      <c r="A94" s="1"/>
      <c r="B94" s="15"/>
      <c r="C94" s="13"/>
      <c r="D94" s="13"/>
      <c r="E94" s="13"/>
      <c r="F94" s="46"/>
      <c r="G94" s="49"/>
      <c r="H94" s="49"/>
      <c r="I94" s="49"/>
      <c r="L94" s="4"/>
      <c r="M94" s="4"/>
      <c r="N94"/>
      <c r="O94" s="16"/>
      <c r="P94" s="6"/>
      <c r="Q94" s="6"/>
      <c r="R94" s="6"/>
      <c r="S94" s="17"/>
      <c r="T94" s="5"/>
      <c r="U94" s="6"/>
      <c r="V94" s="6"/>
      <c r="W94" s="6"/>
      <c r="X94" s="6"/>
      <c r="Y94" s="6"/>
      <c r="Z94" s="6"/>
      <c r="AA94" s="5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A119"/>
  <sheetViews>
    <sheetView workbookViewId="0">
      <selection activeCell="E57" sqref="E57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Q2" s="62" t="s">
        <v>54</v>
      </c>
    </row>
    <row r="3" spans="1:27" ht="23" customHeight="1" x14ac:dyDescent="0.2">
      <c r="E3" s="62" t="s">
        <v>54</v>
      </c>
      <c r="Q3" s="64" t="s">
        <v>55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 t="s">
        <v>6</v>
      </c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180120</v>
      </c>
      <c r="F9">
        <v>22651</v>
      </c>
      <c r="G9">
        <v>1.0680000000000001</v>
      </c>
      <c r="H9">
        <v>1.0329999999999999</v>
      </c>
      <c r="I9">
        <v>1.1040000000000001</v>
      </c>
      <c r="J9" s="44">
        <f>G9-H9</f>
        <v>3.5000000000000142E-2</v>
      </c>
      <c r="K9" s="44">
        <f>I9-G9</f>
        <v>3.6000000000000032E-2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180120</v>
      </c>
      <c r="T9" s="56">
        <f>F9</f>
        <v>22651</v>
      </c>
      <c r="Y9" s="42">
        <f>G9</f>
        <v>1.0680000000000001</v>
      </c>
      <c r="Z9" s="42">
        <f t="shared" ref="Z9:AA24" si="1">H9</f>
        <v>1.0329999999999999</v>
      </c>
      <c r="AA9" s="51">
        <f t="shared" si="1"/>
        <v>1.1040000000000001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175149</v>
      </c>
      <c r="F10">
        <v>27021</v>
      </c>
      <c r="G10">
        <v>1.2869999999999999</v>
      </c>
      <c r="H10">
        <v>1.248</v>
      </c>
      <c r="I10">
        <v>1.3280000000000001</v>
      </c>
      <c r="J10" s="44">
        <f t="shared" ref="J10:J39" si="2">G10-H10</f>
        <v>3.8999999999999924E-2</v>
      </c>
      <c r="K10" s="44">
        <f t="shared" ref="K10:K39" si="3">I10-G10</f>
        <v>4.1000000000000147E-2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175149</v>
      </c>
      <c r="T10" s="56">
        <f t="shared" si="0"/>
        <v>27021</v>
      </c>
      <c r="Y10" s="42">
        <f t="shared" ref="Y10:AA39" si="4">G10</f>
        <v>1.2869999999999999</v>
      </c>
      <c r="Z10" s="42">
        <f t="shared" si="1"/>
        <v>1.248</v>
      </c>
      <c r="AA10" s="51">
        <f t="shared" si="1"/>
        <v>1.3280000000000001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5">
        <v>168477</v>
      </c>
      <c r="F11" s="65">
        <v>34724</v>
      </c>
      <c r="G11">
        <v>1.198</v>
      </c>
      <c r="H11">
        <v>1.1659999999999999</v>
      </c>
      <c r="I11">
        <v>1.232</v>
      </c>
      <c r="J11" s="44">
        <f t="shared" si="2"/>
        <v>3.2000000000000028E-2</v>
      </c>
      <c r="K11" s="44">
        <f t="shared" si="3"/>
        <v>3.400000000000003E-2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168477</v>
      </c>
      <c r="T11" s="56">
        <f t="shared" si="0"/>
        <v>34724</v>
      </c>
      <c r="Y11" s="42">
        <f t="shared" si="4"/>
        <v>1.198</v>
      </c>
      <c r="Z11" s="42">
        <f t="shared" si="1"/>
        <v>1.1659999999999999</v>
      </c>
      <c r="AA11" s="51">
        <f t="shared" si="1"/>
        <v>1.232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5">
        <v>175251</v>
      </c>
      <c r="F12" s="65">
        <v>30710</v>
      </c>
      <c r="G12">
        <v>1.194</v>
      </c>
      <c r="H12">
        <v>1.1599999999999999</v>
      </c>
      <c r="I12">
        <v>1.2290000000000001</v>
      </c>
      <c r="J12" s="44">
        <f t="shared" si="2"/>
        <v>3.400000000000003E-2</v>
      </c>
      <c r="K12" s="44">
        <f t="shared" si="3"/>
        <v>3.5000000000000142E-2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175251</v>
      </c>
      <c r="T12" s="56">
        <f t="shared" si="0"/>
        <v>30710</v>
      </c>
      <c r="Y12" s="42">
        <f t="shared" si="4"/>
        <v>1.194</v>
      </c>
      <c r="Z12" s="42">
        <f t="shared" si="1"/>
        <v>1.1599999999999999</v>
      </c>
      <c r="AA12" s="51">
        <f t="shared" si="1"/>
        <v>1.2290000000000001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5">
        <v>174246</v>
      </c>
      <c r="F13" s="65">
        <v>26475</v>
      </c>
      <c r="G13">
        <v>1.2689999999999999</v>
      </c>
      <c r="H13">
        <v>1.2290000000000001</v>
      </c>
      <c r="I13">
        <v>1.3089999999999999</v>
      </c>
      <c r="J13" s="44">
        <f t="shared" si="2"/>
        <v>3.9999999999999813E-2</v>
      </c>
      <c r="K13" s="44">
        <f t="shared" si="3"/>
        <v>4.0000000000000036E-2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174246</v>
      </c>
      <c r="T13" s="56">
        <f t="shared" si="0"/>
        <v>26475</v>
      </c>
      <c r="Y13" s="42">
        <f t="shared" si="4"/>
        <v>1.2689999999999999</v>
      </c>
      <c r="Z13" s="42">
        <f t="shared" si="1"/>
        <v>1.2290000000000001</v>
      </c>
      <c r="AA13" s="51">
        <f t="shared" si="1"/>
        <v>1.3089999999999999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5">
        <v>173894</v>
      </c>
      <c r="F14" s="65">
        <v>31652</v>
      </c>
      <c r="G14">
        <v>1.254</v>
      </c>
      <c r="H14">
        <v>1.2190000000000001</v>
      </c>
      <c r="I14">
        <v>1.2909999999999999</v>
      </c>
      <c r="J14" s="44">
        <f t="shared" si="2"/>
        <v>3.499999999999992E-2</v>
      </c>
      <c r="K14" s="44">
        <f t="shared" si="3"/>
        <v>3.6999999999999922E-2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173894</v>
      </c>
      <c r="T14" s="56">
        <f t="shared" si="0"/>
        <v>31652</v>
      </c>
      <c r="Y14" s="42">
        <f t="shared" si="4"/>
        <v>1.254</v>
      </c>
      <c r="Z14" s="42">
        <f t="shared" si="1"/>
        <v>1.2190000000000001</v>
      </c>
      <c r="AA14" s="51">
        <f t="shared" si="1"/>
        <v>1.2909999999999999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5">
        <v>170921</v>
      </c>
      <c r="F15" s="65">
        <v>29703</v>
      </c>
      <c r="G15">
        <v>1.28</v>
      </c>
      <c r="H15">
        <v>1.242</v>
      </c>
      <c r="I15">
        <v>1.3180000000000001</v>
      </c>
      <c r="J15" s="44">
        <f t="shared" si="2"/>
        <v>3.8000000000000034E-2</v>
      </c>
      <c r="K15" s="44">
        <f t="shared" si="3"/>
        <v>3.8000000000000034E-2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170921</v>
      </c>
      <c r="T15" s="56">
        <f t="shared" si="0"/>
        <v>29703</v>
      </c>
      <c r="Y15" s="42">
        <f t="shared" si="4"/>
        <v>1.28</v>
      </c>
      <c r="Z15" s="42">
        <f t="shared" si="1"/>
        <v>1.242</v>
      </c>
      <c r="AA15" s="51">
        <f t="shared" si="1"/>
        <v>1.3180000000000001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5">
        <v>173237</v>
      </c>
      <c r="F16" s="65">
        <v>26945</v>
      </c>
      <c r="G16">
        <v>1.323</v>
      </c>
      <c r="H16">
        <v>1.282</v>
      </c>
      <c r="I16">
        <v>1.365</v>
      </c>
      <c r="J16" s="44">
        <f t="shared" si="2"/>
        <v>4.0999999999999925E-2</v>
      </c>
      <c r="K16" s="44">
        <f t="shared" si="3"/>
        <v>4.2000000000000037E-2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173237</v>
      </c>
      <c r="T16" s="56">
        <f t="shared" si="0"/>
        <v>26945</v>
      </c>
      <c r="Y16" s="42">
        <f t="shared" si="4"/>
        <v>1.323</v>
      </c>
      <c r="Z16" s="42">
        <f t="shared" si="1"/>
        <v>1.282</v>
      </c>
      <c r="AA16" s="51">
        <f t="shared" si="1"/>
        <v>1.365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5">
        <v>174624</v>
      </c>
      <c r="F17" s="65">
        <v>23954</v>
      </c>
      <c r="G17">
        <v>1.335</v>
      </c>
      <c r="H17">
        <v>1.2909999999999999</v>
      </c>
      <c r="I17">
        <v>1.38</v>
      </c>
      <c r="J17" s="44">
        <f t="shared" si="2"/>
        <v>4.4000000000000039E-2</v>
      </c>
      <c r="K17" s="44">
        <f t="shared" si="3"/>
        <v>4.4999999999999929E-2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174624</v>
      </c>
      <c r="T17" s="56">
        <f t="shared" si="0"/>
        <v>23954</v>
      </c>
      <c r="Y17" s="42">
        <f t="shared" si="4"/>
        <v>1.335</v>
      </c>
      <c r="Z17" s="42">
        <f t="shared" si="1"/>
        <v>1.2909999999999999</v>
      </c>
      <c r="AA17" s="51">
        <f t="shared" si="1"/>
        <v>1.38</v>
      </c>
    </row>
    <row r="18" spans="1:27" ht="14" customHeight="1" x14ac:dyDescent="0.2">
      <c r="A18" s="1">
        <v>22</v>
      </c>
      <c r="C18"/>
      <c r="D18"/>
      <c r="E18"/>
      <c r="F18" s="46"/>
      <c r="G18" s="63"/>
      <c r="H18" s="63"/>
      <c r="I18" s="63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3"/>
      <c r="H19" s="63"/>
      <c r="I19" s="63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170197</v>
      </c>
      <c r="F20">
        <v>19135</v>
      </c>
      <c r="G20">
        <v>1.0229999999999999</v>
      </c>
      <c r="H20">
        <v>0.99</v>
      </c>
      <c r="I20">
        <v>1.0580000000000001</v>
      </c>
      <c r="J20" s="44">
        <f t="shared" si="2"/>
        <v>3.2999999999999918E-2</v>
      </c>
      <c r="K20" s="44">
        <f t="shared" si="3"/>
        <v>3.5000000000000142E-2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170197</v>
      </c>
      <c r="T20" s="56">
        <f t="shared" si="0"/>
        <v>19135</v>
      </c>
      <c r="Y20" s="42">
        <f t="shared" si="4"/>
        <v>1.0229999999999999</v>
      </c>
      <c r="Z20" s="42">
        <f t="shared" si="1"/>
        <v>0.99</v>
      </c>
      <c r="AA20" s="51">
        <f t="shared" si="1"/>
        <v>1.0580000000000001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165522</v>
      </c>
      <c r="F21">
        <v>23595</v>
      </c>
      <c r="G21">
        <v>1.2829999999999999</v>
      </c>
      <c r="H21">
        <v>1.2450000000000001</v>
      </c>
      <c r="I21">
        <v>1.3220000000000001</v>
      </c>
      <c r="J21" s="44">
        <f t="shared" si="2"/>
        <v>3.7999999999999812E-2</v>
      </c>
      <c r="K21" s="44">
        <f t="shared" si="3"/>
        <v>3.9000000000000146E-2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165522</v>
      </c>
      <c r="T21" s="56">
        <f t="shared" si="0"/>
        <v>23595</v>
      </c>
      <c r="Y21" s="42">
        <f t="shared" si="4"/>
        <v>1.2829999999999999</v>
      </c>
      <c r="Z21" s="42">
        <f t="shared" si="1"/>
        <v>1.2450000000000001</v>
      </c>
      <c r="AA21" s="51">
        <f t="shared" si="1"/>
        <v>1.3220000000000001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5">
        <v>159309</v>
      </c>
      <c r="F22" s="65">
        <v>30324</v>
      </c>
      <c r="G22">
        <v>1.194</v>
      </c>
      <c r="H22">
        <v>1.163</v>
      </c>
      <c r="I22">
        <v>1.226</v>
      </c>
      <c r="J22" s="44">
        <f t="shared" si="2"/>
        <v>3.0999999999999917E-2</v>
      </c>
      <c r="K22" s="44">
        <f t="shared" si="3"/>
        <v>3.2000000000000028E-2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159309</v>
      </c>
      <c r="T22" s="56">
        <f t="shared" si="0"/>
        <v>30324</v>
      </c>
      <c r="Y22" s="42">
        <f t="shared" si="4"/>
        <v>1.194</v>
      </c>
      <c r="Z22" s="42">
        <f t="shared" si="1"/>
        <v>1.163</v>
      </c>
      <c r="AA22" s="51">
        <f t="shared" si="1"/>
        <v>1.226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5">
        <v>165683</v>
      </c>
      <c r="F23" s="65">
        <v>26642</v>
      </c>
      <c r="G23">
        <v>1.1779999999999999</v>
      </c>
      <c r="H23">
        <v>1.145</v>
      </c>
      <c r="I23">
        <v>1.212</v>
      </c>
      <c r="J23" s="44">
        <f t="shared" si="2"/>
        <v>3.2999999999999918E-2</v>
      </c>
      <c r="K23" s="44">
        <f t="shared" si="3"/>
        <v>3.400000000000003E-2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165683</v>
      </c>
      <c r="T23" s="56">
        <f t="shared" si="0"/>
        <v>26642</v>
      </c>
      <c r="Y23" s="42">
        <f t="shared" si="4"/>
        <v>1.1779999999999999</v>
      </c>
      <c r="Z23" s="42">
        <f t="shared" si="1"/>
        <v>1.145</v>
      </c>
      <c r="AA23" s="51">
        <f t="shared" si="1"/>
        <v>1.212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5">
        <v>164736</v>
      </c>
      <c r="F24" s="65">
        <v>23164</v>
      </c>
      <c r="G24">
        <v>1.268</v>
      </c>
      <c r="H24">
        <v>1.23</v>
      </c>
      <c r="I24">
        <v>1.3069999999999999</v>
      </c>
      <c r="J24" s="44">
        <f t="shared" si="2"/>
        <v>3.8000000000000034E-2</v>
      </c>
      <c r="K24" s="44">
        <f t="shared" si="3"/>
        <v>3.8999999999999924E-2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164736</v>
      </c>
      <c r="T24" s="56">
        <f t="shared" si="0"/>
        <v>23164</v>
      </c>
      <c r="Y24" s="42">
        <f t="shared" si="4"/>
        <v>1.268</v>
      </c>
      <c r="Z24" s="42">
        <f t="shared" si="1"/>
        <v>1.23</v>
      </c>
      <c r="AA24" s="51">
        <f t="shared" si="1"/>
        <v>1.3069999999999999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5">
        <v>164469</v>
      </c>
      <c r="F25" s="65">
        <v>27381</v>
      </c>
      <c r="G25">
        <v>1.232</v>
      </c>
      <c r="H25">
        <v>1.198</v>
      </c>
      <c r="I25">
        <v>1.2669999999999999</v>
      </c>
      <c r="J25" s="44">
        <f t="shared" si="2"/>
        <v>3.400000000000003E-2</v>
      </c>
      <c r="K25" s="44">
        <f t="shared" si="3"/>
        <v>3.499999999999992E-2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164469</v>
      </c>
      <c r="T25" s="56">
        <f t="shared" si="0"/>
        <v>27381</v>
      </c>
      <c r="Y25" s="42">
        <f t="shared" si="4"/>
        <v>1.232</v>
      </c>
      <c r="Z25" s="42">
        <f t="shared" si="4"/>
        <v>1.198</v>
      </c>
      <c r="AA25" s="51">
        <f t="shared" si="4"/>
        <v>1.2669999999999999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5">
        <v>161610</v>
      </c>
      <c r="F26" s="65">
        <v>25979</v>
      </c>
      <c r="G26">
        <v>1.2649999999999999</v>
      </c>
      <c r="H26">
        <v>1.2290000000000001</v>
      </c>
      <c r="I26">
        <v>1.3009999999999999</v>
      </c>
      <c r="J26" s="44">
        <f t="shared" si="2"/>
        <v>3.599999999999981E-2</v>
      </c>
      <c r="K26" s="44">
        <f t="shared" si="3"/>
        <v>3.6000000000000032E-2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161610</v>
      </c>
      <c r="T26" s="56">
        <f t="shared" si="0"/>
        <v>25979</v>
      </c>
      <c r="Y26" s="42">
        <f t="shared" si="4"/>
        <v>1.2649999999999999</v>
      </c>
      <c r="Z26" s="42">
        <f t="shared" si="4"/>
        <v>1.2290000000000001</v>
      </c>
      <c r="AA26" s="51">
        <f t="shared" si="4"/>
        <v>1.3009999999999999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5">
        <v>163792</v>
      </c>
      <c r="F27" s="65">
        <v>23491</v>
      </c>
      <c r="G27">
        <v>1.3029999999999999</v>
      </c>
      <c r="H27">
        <v>1.264</v>
      </c>
      <c r="I27">
        <v>1.343</v>
      </c>
      <c r="J27" s="44">
        <f t="shared" si="2"/>
        <v>3.8999999999999924E-2</v>
      </c>
      <c r="K27" s="44">
        <f t="shared" si="3"/>
        <v>4.0000000000000036E-2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163792</v>
      </c>
      <c r="T27" s="56">
        <f t="shared" si="0"/>
        <v>23491</v>
      </c>
      <c r="Y27" s="42">
        <f t="shared" si="4"/>
        <v>1.3029999999999999</v>
      </c>
      <c r="Z27" s="42">
        <f t="shared" si="4"/>
        <v>1.264</v>
      </c>
      <c r="AA27" s="51">
        <f t="shared" si="4"/>
        <v>1.343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5">
        <v>165095</v>
      </c>
      <c r="F28" s="65">
        <v>21045</v>
      </c>
      <c r="G28">
        <v>1.3169999999999999</v>
      </c>
      <c r="H28">
        <v>1.276</v>
      </c>
      <c r="I28">
        <v>1.359</v>
      </c>
      <c r="J28" s="44">
        <f t="shared" si="2"/>
        <v>4.0999999999999925E-2</v>
      </c>
      <c r="K28" s="44">
        <f t="shared" si="3"/>
        <v>4.2000000000000037E-2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165095</v>
      </c>
      <c r="T28" s="56">
        <f t="shared" si="0"/>
        <v>21045</v>
      </c>
      <c r="Y28" s="42">
        <f t="shared" si="4"/>
        <v>1.3169999999999999</v>
      </c>
      <c r="Z28" s="42">
        <f t="shared" si="4"/>
        <v>1.276</v>
      </c>
      <c r="AA28" s="51">
        <f t="shared" si="4"/>
        <v>1.359</v>
      </c>
    </row>
    <row r="29" spans="1:27" ht="14" customHeight="1" x14ac:dyDescent="0.2">
      <c r="A29" s="1">
        <v>11</v>
      </c>
      <c r="C29"/>
      <c r="D29"/>
      <c r="E29"/>
      <c r="F29" s="46"/>
      <c r="G29" s="63"/>
      <c r="H29" s="63"/>
      <c r="I29" s="63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172573</v>
      </c>
      <c r="F31">
        <v>21859</v>
      </c>
      <c r="G31">
        <v>1.115</v>
      </c>
      <c r="H31">
        <v>1.069</v>
      </c>
      <c r="I31">
        <v>1.1639999999999999</v>
      </c>
      <c r="J31" s="44">
        <f t="shared" si="2"/>
        <v>4.6000000000000041E-2</v>
      </c>
      <c r="K31" s="44">
        <f t="shared" si="3"/>
        <v>4.8999999999999932E-2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172573</v>
      </c>
      <c r="T31" s="56">
        <f t="shared" si="0"/>
        <v>21859</v>
      </c>
      <c r="Y31" s="42">
        <f t="shared" si="4"/>
        <v>1.115</v>
      </c>
      <c r="Z31" s="42">
        <f t="shared" si="4"/>
        <v>1.069</v>
      </c>
      <c r="AA31" s="51">
        <f t="shared" si="4"/>
        <v>1.1639999999999999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167848</v>
      </c>
      <c r="F32">
        <v>25932</v>
      </c>
      <c r="G32">
        <v>1.179</v>
      </c>
      <c r="H32">
        <v>1.135</v>
      </c>
      <c r="I32">
        <v>1.2250000000000001</v>
      </c>
      <c r="J32" s="44">
        <f t="shared" si="2"/>
        <v>4.4000000000000039E-2</v>
      </c>
      <c r="K32" s="44">
        <f t="shared" si="3"/>
        <v>4.6000000000000041E-2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167848</v>
      </c>
      <c r="T32" s="56">
        <f t="shared" si="0"/>
        <v>25932</v>
      </c>
      <c r="Y32" s="42">
        <f t="shared" si="4"/>
        <v>1.179</v>
      </c>
      <c r="Z32" s="42">
        <f t="shared" si="4"/>
        <v>1.135</v>
      </c>
      <c r="AA32" s="51">
        <f t="shared" si="4"/>
        <v>1.2250000000000001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5">
        <v>161444</v>
      </c>
      <c r="F33" s="65">
        <v>33420</v>
      </c>
      <c r="G33">
        <v>1.1599999999999999</v>
      </c>
      <c r="H33">
        <v>1.121</v>
      </c>
      <c r="I33">
        <v>1.2</v>
      </c>
      <c r="J33" s="44">
        <f t="shared" si="2"/>
        <v>3.8999999999999924E-2</v>
      </c>
      <c r="K33" s="44">
        <f t="shared" si="3"/>
        <v>4.0000000000000036E-2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161444</v>
      </c>
      <c r="T33" s="56">
        <f t="shared" si="0"/>
        <v>33420</v>
      </c>
      <c r="Y33" s="42">
        <f t="shared" si="4"/>
        <v>1.1599999999999999</v>
      </c>
      <c r="Z33" s="42">
        <f t="shared" si="4"/>
        <v>1.121</v>
      </c>
      <c r="AA33" s="51">
        <f t="shared" si="4"/>
        <v>1.2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5">
        <v>167927</v>
      </c>
      <c r="F34" s="65">
        <v>29581</v>
      </c>
      <c r="G34">
        <v>1.151</v>
      </c>
      <c r="H34">
        <v>1.111</v>
      </c>
      <c r="I34">
        <v>1.194</v>
      </c>
      <c r="J34" s="44">
        <f t="shared" si="2"/>
        <v>4.0000000000000036E-2</v>
      </c>
      <c r="K34" s="44">
        <f t="shared" si="3"/>
        <v>4.2999999999999927E-2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167927</v>
      </c>
      <c r="T34" s="56">
        <f t="shared" si="0"/>
        <v>29581</v>
      </c>
      <c r="Y34" s="42">
        <f t="shared" si="4"/>
        <v>1.151</v>
      </c>
      <c r="Z34" s="42">
        <f t="shared" si="4"/>
        <v>1.111</v>
      </c>
      <c r="AA34" s="51">
        <f t="shared" si="4"/>
        <v>1.194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5">
        <v>166983</v>
      </c>
      <c r="F35" s="65">
        <v>25406</v>
      </c>
      <c r="G35">
        <v>1.1619999999999999</v>
      </c>
      <c r="H35">
        <v>1.1180000000000001</v>
      </c>
      <c r="I35">
        <v>1.208</v>
      </c>
      <c r="J35" s="44">
        <f t="shared" si="2"/>
        <v>4.3999999999999817E-2</v>
      </c>
      <c r="K35" s="44">
        <f t="shared" si="3"/>
        <v>4.6000000000000041E-2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166983</v>
      </c>
      <c r="T35" s="56">
        <f t="shared" si="0"/>
        <v>25406</v>
      </c>
      <c r="Y35" s="42">
        <f t="shared" si="4"/>
        <v>1.1619999999999999</v>
      </c>
      <c r="Z35" s="42">
        <f t="shared" si="4"/>
        <v>1.1180000000000001</v>
      </c>
      <c r="AA35" s="51">
        <f t="shared" si="4"/>
        <v>1.208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5">
        <v>166638</v>
      </c>
      <c r="F36" s="65">
        <v>30458</v>
      </c>
      <c r="G36">
        <v>1.198</v>
      </c>
      <c r="H36">
        <v>1.157</v>
      </c>
      <c r="I36">
        <v>1.2410000000000001</v>
      </c>
      <c r="J36" s="44">
        <f t="shared" si="2"/>
        <v>4.0999999999999925E-2</v>
      </c>
      <c r="K36" s="44">
        <f t="shared" si="3"/>
        <v>4.3000000000000149E-2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166638</v>
      </c>
      <c r="T36" s="56">
        <f t="shared" si="0"/>
        <v>30458</v>
      </c>
      <c r="Y36" s="42">
        <f t="shared" si="4"/>
        <v>1.198</v>
      </c>
      <c r="Z36" s="42">
        <f t="shared" si="4"/>
        <v>1.157</v>
      </c>
      <c r="AA36" s="51">
        <f t="shared" si="4"/>
        <v>1.2410000000000001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5">
        <v>163777</v>
      </c>
      <c r="F37" s="65">
        <v>28522</v>
      </c>
      <c r="G37">
        <v>1.198</v>
      </c>
      <c r="H37">
        <v>1.155</v>
      </c>
      <c r="I37">
        <v>1.242</v>
      </c>
      <c r="J37" s="44">
        <f t="shared" si="2"/>
        <v>4.2999999999999927E-2</v>
      </c>
      <c r="K37" s="44">
        <f t="shared" si="3"/>
        <v>4.4000000000000039E-2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163777</v>
      </c>
      <c r="T37" s="56">
        <f t="shared" si="0"/>
        <v>28522</v>
      </c>
      <c r="Y37" s="42">
        <f t="shared" si="4"/>
        <v>1.198</v>
      </c>
      <c r="Z37" s="42">
        <f t="shared" si="4"/>
        <v>1.155</v>
      </c>
      <c r="AA37" s="51">
        <f t="shared" si="4"/>
        <v>1.242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5">
        <v>166038</v>
      </c>
      <c r="F38" s="65">
        <v>25851</v>
      </c>
      <c r="G38">
        <v>1.22</v>
      </c>
      <c r="H38">
        <v>1.1739999999999999</v>
      </c>
      <c r="I38">
        <v>1.2669999999999999</v>
      </c>
      <c r="J38" s="44">
        <f t="shared" si="2"/>
        <v>4.6000000000000041E-2</v>
      </c>
      <c r="K38" s="44">
        <f t="shared" si="3"/>
        <v>4.6999999999999931E-2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166038</v>
      </c>
      <c r="T38" s="56">
        <f t="shared" si="0"/>
        <v>25851</v>
      </c>
      <c r="Y38" s="42">
        <f t="shared" si="4"/>
        <v>1.22</v>
      </c>
      <c r="Z38" s="42">
        <f t="shared" si="4"/>
        <v>1.1739999999999999</v>
      </c>
      <c r="AA38" s="51">
        <f t="shared" si="4"/>
        <v>1.2669999999999999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5">
        <v>167367</v>
      </c>
      <c r="F39" s="65">
        <v>22988</v>
      </c>
      <c r="G39">
        <v>1.1930000000000001</v>
      </c>
      <c r="H39">
        <v>1.1459999999999999</v>
      </c>
      <c r="I39">
        <v>1.242</v>
      </c>
      <c r="J39" s="44">
        <f t="shared" si="2"/>
        <v>4.7000000000000153E-2</v>
      </c>
      <c r="K39" s="44">
        <f t="shared" si="3"/>
        <v>4.8999999999999932E-2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167367</v>
      </c>
      <c r="T39" s="56">
        <f t="shared" si="0"/>
        <v>22988</v>
      </c>
      <c r="Y39" s="42">
        <f t="shared" si="4"/>
        <v>1.1930000000000001</v>
      </c>
      <c r="Z39" s="42">
        <f t="shared" si="4"/>
        <v>1.1459999999999999</v>
      </c>
      <c r="AA39" s="51">
        <f t="shared" si="4"/>
        <v>1.242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2:9" ht="15.75" customHeight="1" x14ac:dyDescent="0.2">
      <c r="C49"/>
      <c r="D49"/>
      <c r="E49"/>
      <c r="F49"/>
      <c r="G49" s="43"/>
      <c r="H49" s="43"/>
      <c r="I49" s="43"/>
    </row>
    <row r="50" spans="2:9" ht="15.75" customHeight="1" x14ac:dyDescent="0.2">
      <c r="B50"/>
      <c r="C50"/>
      <c r="D50"/>
      <c r="E50"/>
      <c r="F50"/>
      <c r="G50"/>
      <c r="H50"/>
      <c r="I50"/>
    </row>
    <row r="51" spans="2:9" ht="15.75" customHeight="1" x14ac:dyDescent="0.2">
      <c r="B51"/>
      <c r="C51"/>
      <c r="D51"/>
      <c r="E51"/>
      <c r="F51"/>
      <c r="G51"/>
      <c r="H51"/>
      <c r="I51"/>
    </row>
    <row r="52" spans="2:9" ht="15.75" customHeight="1" x14ac:dyDescent="0.2">
      <c r="B52"/>
      <c r="C52"/>
      <c r="D52"/>
      <c r="E52"/>
      <c r="F52"/>
      <c r="G52"/>
      <c r="H52"/>
      <c r="I52"/>
    </row>
    <row r="53" spans="2:9" ht="15.75" customHeight="1" x14ac:dyDescent="0.2">
      <c r="B53"/>
      <c r="C53"/>
      <c r="D53"/>
      <c r="E53"/>
      <c r="F53"/>
      <c r="G53"/>
      <c r="H53"/>
      <c r="I53"/>
    </row>
    <row r="54" spans="2:9" ht="15.75" customHeight="1" x14ac:dyDescent="0.2">
      <c r="B54"/>
      <c r="C54"/>
      <c r="D54"/>
      <c r="E54"/>
      <c r="F54"/>
      <c r="G54"/>
      <c r="H54"/>
      <c r="I54"/>
    </row>
    <row r="55" spans="2:9" ht="15.75" customHeight="1" x14ac:dyDescent="0.2">
      <c r="B55"/>
      <c r="C55"/>
      <c r="D55"/>
      <c r="E55"/>
      <c r="F55"/>
      <c r="G55"/>
      <c r="H55"/>
      <c r="I55"/>
    </row>
    <row r="56" spans="2:9" ht="15.75" customHeight="1" x14ac:dyDescent="0.2">
      <c r="B56"/>
      <c r="C56"/>
      <c r="D56"/>
      <c r="E56"/>
      <c r="F56"/>
      <c r="G56"/>
      <c r="H56"/>
      <c r="I56"/>
    </row>
    <row r="57" spans="2:9" ht="15.75" customHeight="1" x14ac:dyDescent="0.2">
      <c r="B57"/>
      <c r="C57"/>
      <c r="D57"/>
      <c r="E57"/>
      <c r="F57"/>
      <c r="G57"/>
      <c r="H57"/>
      <c r="I57"/>
    </row>
    <row r="58" spans="2:9" ht="15.75" customHeight="1" x14ac:dyDescent="0.2">
      <c r="B58"/>
      <c r="C58"/>
      <c r="D58"/>
      <c r="E58"/>
      <c r="F58"/>
      <c r="G58"/>
      <c r="H58"/>
      <c r="I58"/>
    </row>
    <row r="59" spans="2:9" ht="15.75" customHeight="1" x14ac:dyDescent="0.2">
      <c r="B59"/>
      <c r="C59"/>
      <c r="D59"/>
      <c r="E59"/>
      <c r="F59"/>
      <c r="G59"/>
      <c r="H59"/>
      <c r="I59"/>
    </row>
    <row r="63" spans="2:9" ht="15.75" customHeight="1" x14ac:dyDescent="0.2">
      <c r="C63"/>
      <c r="D63"/>
      <c r="E63"/>
      <c r="F63"/>
      <c r="G63" s="43"/>
      <c r="H63" s="43"/>
      <c r="I63" s="43"/>
    </row>
    <row r="64" spans="2:9" ht="15.75" customHeight="1" x14ac:dyDescent="0.2">
      <c r="C64"/>
      <c r="D64"/>
      <c r="E64"/>
      <c r="F64"/>
      <c r="G64" s="43"/>
      <c r="H64" s="43"/>
      <c r="I64" s="43"/>
    </row>
    <row r="65" spans="3:9" ht="15.75" customHeight="1" x14ac:dyDescent="0.2">
      <c r="C65"/>
      <c r="D65"/>
      <c r="E65"/>
      <c r="F65"/>
      <c r="G65" s="43"/>
      <c r="H65" s="43"/>
      <c r="I65" s="43"/>
    </row>
    <row r="66" spans="3:9" ht="15.75" customHeight="1" x14ac:dyDescent="0.2">
      <c r="C66"/>
      <c r="D66"/>
      <c r="E66"/>
      <c r="F66"/>
      <c r="G66" s="43"/>
      <c r="H66" s="43"/>
      <c r="I66" s="43"/>
    </row>
    <row r="67" spans="3:9" ht="15.75" customHeight="1" x14ac:dyDescent="0.2">
      <c r="C67"/>
      <c r="D67"/>
      <c r="E67"/>
      <c r="F67"/>
      <c r="G67" s="43"/>
      <c r="H67" s="43"/>
      <c r="I67" s="43"/>
    </row>
    <row r="68" spans="3:9" ht="15.75" customHeight="1" x14ac:dyDescent="0.2">
      <c r="C68"/>
      <c r="D68"/>
      <c r="E68"/>
      <c r="F68"/>
      <c r="G68" s="43"/>
      <c r="H68" s="43"/>
      <c r="I68" s="43"/>
    </row>
    <row r="69" spans="3:9" ht="15.75" customHeight="1" x14ac:dyDescent="0.2">
      <c r="C69"/>
      <c r="D69"/>
      <c r="E69"/>
      <c r="F69"/>
      <c r="G69" s="43"/>
      <c r="H69" s="43"/>
      <c r="I69" s="43"/>
    </row>
    <row r="70" spans="3:9" ht="15.75" customHeight="1" x14ac:dyDescent="0.2">
      <c r="C70"/>
      <c r="D70"/>
      <c r="E70"/>
      <c r="F70"/>
      <c r="G70" s="43"/>
      <c r="H70" s="43"/>
      <c r="I70" s="43"/>
    </row>
    <row r="71" spans="3:9" ht="15.75" customHeight="1" x14ac:dyDescent="0.2">
      <c r="C71"/>
      <c r="D71"/>
      <c r="E71"/>
      <c r="F71"/>
      <c r="G71" s="43"/>
      <c r="H71" s="43"/>
      <c r="I71" s="43"/>
    </row>
    <row r="72" spans="3:9" ht="15.75" customHeight="1" x14ac:dyDescent="0.2">
      <c r="C72" s="13"/>
      <c r="E72" s="13"/>
      <c r="F72"/>
      <c r="G72" s="43"/>
      <c r="H72" s="43"/>
      <c r="I72" s="43"/>
    </row>
    <row r="73" spans="3:9" ht="15.75" customHeight="1" x14ac:dyDescent="0.2">
      <c r="C73"/>
      <c r="D73"/>
      <c r="E73"/>
      <c r="F73"/>
      <c r="G73" s="48"/>
      <c r="H73" s="43"/>
      <c r="I73" s="43"/>
    </row>
    <row r="74" spans="3:9" ht="15.75" customHeight="1" x14ac:dyDescent="0.2">
      <c r="C74"/>
      <c r="D74"/>
      <c r="E74"/>
      <c r="F74"/>
      <c r="G74" s="43"/>
      <c r="H74" s="43"/>
      <c r="I74" s="43"/>
    </row>
    <row r="75" spans="3:9" ht="15.75" customHeight="1" x14ac:dyDescent="0.2">
      <c r="C75"/>
      <c r="D75"/>
      <c r="E75"/>
      <c r="F75"/>
      <c r="G75" s="43"/>
      <c r="H75" s="43"/>
      <c r="I75" s="43"/>
    </row>
    <row r="76" spans="3:9" ht="15.75" customHeight="1" x14ac:dyDescent="0.2">
      <c r="C76"/>
      <c r="D76"/>
      <c r="E76"/>
      <c r="F76"/>
      <c r="G76" s="43"/>
      <c r="H76" s="43"/>
      <c r="I76" s="43"/>
    </row>
    <row r="77" spans="3:9" ht="15.75" customHeight="1" x14ac:dyDescent="0.2">
      <c r="C77"/>
      <c r="D77"/>
      <c r="E77"/>
      <c r="F77"/>
      <c r="G77" s="43"/>
      <c r="H77" s="43"/>
      <c r="I77" s="43"/>
    </row>
    <row r="78" spans="3:9" ht="15.75" customHeight="1" x14ac:dyDescent="0.2">
      <c r="C78"/>
      <c r="D78"/>
      <c r="E78"/>
      <c r="F78"/>
      <c r="G78" s="43"/>
      <c r="H78" s="43"/>
      <c r="I78" s="43"/>
    </row>
    <row r="79" spans="3:9" ht="15.75" customHeight="1" x14ac:dyDescent="0.2">
      <c r="C79"/>
      <c r="D79"/>
      <c r="E79"/>
      <c r="F79"/>
      <c r="G79" s="43"/>
      <c r="H79" s="43"/>
      <c r="I79" s="43"/>
    </row>
    <row r="80" spans="3:9" ht="15.75" customHeight="1" x14ac:dyDescent="0.2">
      <c r="C80"/>
      <c r="D80"/>
      <c r="E80"/>
      <c r="F80"/>
      <c r="G80" s="43"/>
      <c r="H80" s="43"/>
      <c r="I80" s="43"/>
    </row>
    <row r="81" spans="3:9" ht="15.75" customHeight="1" x14ac:dyDescent="0.2">
      <c r="C81"/>
      <c r="D81"/>
      <c r="E81"/>
      <c r="F81"/>
      <c r="G81" s="43"/>
      <c r="H81" s="43"/>
      <c r="I81" s="43"/>
    </row>
    <row r="82" spans="3:9" ht="15.75" customHeight="1" x14ac:dyDescent="0.2">
      <c r="C82"/>
      <c r="D82"/>
      <c r="E82"/>
      <c r="F82"/>
      <c r="G82" s="43"/>
      <c r="H82" s="43"/>
      <c r="I82" s="43"/>
    </row>
    <row r="83" spans="3:9" ht="15.75" customHeight="1" x14ac:dyDescent="0.2">
      <c r="C83" s="13"/>
      <c r="E83" s="13"/>
      <c r="F83"/>
      <c r="G83" s="43"/>
      <c r="H83" s="43"/>
      <c r="I83" s="43"/>
    </row>
    <row r="84" spans="3:9" ht="15.75" customHeight="1" x14ac:dyDescent="0.2">
      <c r="C84"/>
      <c r="D84"/>
      <c r="E84"/>
      <c r="F84" s="46"/>
      <c r="G84" s="49"/>
      <c r="H84" s="49"/>
      <c r="I84" s="49"/>
    </row>
    <row r="85" spans="3:9" ht="15.75" customHeight="1" x14ac:dyDescent="0.2">
      <c r="C85"/>
      <c r="D85"/>
      <c r="E85"/>
      <c r="F85"/>
      <c r="G85" s="43"/>
      <c r="H85" s="43"/>
      <c r="I85" s="43"/>
    </row>
    <row r="86" spans="3:9" ht="15.75" customHeight="1" x14ac:dyDescent="0.2">
      <c r="C86"/>
      <c r="D86"/>
      <c r="E86"/>
      <c r="F86"/>
      <c r="G86" s="43"/>
      <c r="H86" s="43"/>
      <c r="I86" s="43"/>
    </row>
    <row r="87" spans="3:9" ht="15.75" customHeight="1" x14ac:dyDescent="0.2">
      <c r="C87"/>
      <c r="D87"/>
      <c r="E87"/>
      <c r="F87"/>
      <c r="G87" s="43"/>
      <c r="H87" s="43"/>
      <c r="I87" s="43"/>
    </row>
    <row r="88" spans="3:9" ht="15.75" customHeight="1" x14ac:dyDescent="0.2">
      <c r="C88"/>
      <c r="D88"/>
      <c r="E88"/>
      <c r="F88"/>
      <c r="G88" s="43"/>
      <c r="H88" s="43"/>
      <c r="I88" s="43"/>
    </row>
    <row r="89" spans="3:9" ht="15.75" customHeight="1" x14ac:dyDescent="0.2">
      <c r="C89"/>
      <c r="D89"/>
      <c r="E89"/>
      <c r="F89"/>
      <c r="G89" s="43"/>
      <c r="H89" s="43"/>
      <c r="I89" s="43"/>
    </row>
    <row r="90" spans="3:9" ht="15.75" customHeight="1" x14ac:dyDescent="0.2">
      <c r="C90"/>
      <c r="D90"/>
      <c r="E90"/>
      <c r="F90"/>
      <c r="G90" s="43"/>
      <c r="H90" s="43"/>
      <c r="I90" s="43"/>
    </row>
    <row r="91" spans="3:9" ht="15.75" customHeight="1" x14ac:dyDescent="0.2">
      <c r="C91"/>
      <c r="D91"/>
      <c r="E91"/>
      <c r="F91"/>
      <c r="G91" s="43"/>
      <c r="H91" s="43"/>
      <c r="I91" s="43"/>
    </row>
    <row r="92" spans="3:9" ht="15.75" customHeight="1" x14ac:dyDescent="0.2">
      <c r="C92"/>
      <c r="D92"/>
      <c r="E92"/>
      <c r="F92"/>
      <c r="G92" s="43"/>
      <c r="H92" s="43"/>
      <c r="I92" s="43"/>
    </row>
    <row r="93" spans="3:9" ht="15.75" customHeight="1" x14ac:dyDescent="0.2">
      <c r="C93"/>
      <c r="D93"/>
      <c r="E93"/>
      <c r="F93"/>
      <c r="G93" s="43"/>
      <c r="H93" s="43"/>
      <c r="I93" s="43"/>
    </row>
    <row r="94" spans="3:9" ht="15.75" customHeight="1" x14ac:dyDescent="0.2">
      <c r="C94" s="13"/>
      <c r="D94" s="13"/>
      <c r="E94" s="13"/>
      <c r="F94" s="46"/>
      <c r="G94" s="49"/>
      <c r="H94" s="49"/>
      <c r="I94" s="49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ED FIG 8</vt:lpstr>
      <vt:lpstr>Age 50 -&gt;</vt:lpstr>
      <vt:lpstr>Age 50 vain HILMO</vt:lpstr>
      <vt:lpstr>'ED FIG 8'!Print_Area</vt:lpstr>
    </vt:vector>
  </TitlesOfParts>
  <Manager/>
  <Company>University of Turku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Jussi Vahtera</dc:creator>
  <cp:keywords/>
  <dc:description/>
  <cp:lastModifiedBy>Kivimäki, Mika J</cp:lastModifiedBy>
  <cp:lastPrinted>2025-01-21T12:48:41Z</cp:lastPrinted>
  <dcterms:created xsi:type="dcterms:W3CDTF">2022-10-20T13:05:04Z</dcterms:created>
  <dcterms:modified xsi:type="dcterms:W3CDTF">2025-01-22T12:24:38Z</dcterms:modified>
  <cp:category/>
</cp:coreProperties>
</file>