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inkifi-my.sharepoint.com/personal/mjkivima_ad_helsinki_fi/Documents/1_ARTICLE/01.2_IPD_Work/01_mika/2024 SES vanhenemisvaste/04 FINAL VERSION/FIGURES/source data/"/>
    </mc:Choice>
  </mc:AlternateContent>
  <xr:revisionPtr revIDLastSave="20" documentId="8_{D9FFADEE-8757-804F-9735-FE6ECA8C7ADE}" xr6:coauthVersionLast="47" xr6:coauthVersionMax="47" xr10:uidLastSave="{19CF1ED5-07A8-D348-B2C0-F4157A93B9BF}"/>
  <bookViews>
    <workbookView xWindow="7420" yWindow="1320" windowWidth="27000" windowHeight="18260" xr2:uid="{00000000-000D-0000-FFFF-FFFF00000000}"/>
  </bookViews>
  <sheets>
    <sheet name="ED FIG 1" sheetId="82" r:id="rId1"/>
    <sheet name="Age 50 -&gt;" sheetId="6" state="hidden" r:id="rId2"/>
    <sheet name="Age 50 vain HILMO" sheetId="7" state="hidden" r:id="rId3"/>
  </sheets>
  <externalReferences>
    <externalReference r:id="rId4"/>
  </externalReferences>
  <definedNames>
    <definedName name="_xlnm.Print_Area" localSheetId="0">'ED FIG 1'!$A$1:$F$50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9" i="7" l="1"/>
  <c r="Z39" i="7"/>
  <c r="Y39" i="7"/>
  <c r="T39" i="7"/>
  <c r="S39" i="7"/>
  <c r="R39" i="7"/>
  <c r="K39" i="7"/>
  <c r="J39" i="7"/>
  <c r="AA38" i="7"/>
  <c r="Z38" i="7"/>
  <c r="Y38" i="7"/>
  <c r="T38" i="7"/>
  <c r="S38" i="7"/>
  <c r="R38" i="7"/>
  <c r="K38" i="7"/>
  <c r="J38" i="7"/>
  <c r="AA37" i="7"/>
  <c r="Z37" i="7"/>
  <c r="Y37" i="7"/>
  <c r="T37" i="7"/>
  <c r="S37" i="7"/>
  <c r="R37" i="7"/>
  <c r="K37" i="7"/>
  <c r="J37" i="7"/>
  <c r="AA36" i="7"/>
  <c r="Z36" i="7"/>
  <c r="Y36" i="7"/>
  <c r="T36" i="7"/>
  <c r="S36" i="7"/>
  <c r="R36" i="7"/>
  <c r="K36" i="7"/>
  <c r="J36" i="7"/>
  <c r="AA35" i="7"/>
  <c r="Z35" i="7"/>
  <c r="Y35" i="7"/>
  <c r="T35" i="7"/>
  <c r="S35" i="7"/>
  <c r="R35" i="7"/>
  <c r="K35" i="7"/>
  <c r="J35" i="7"/>
  <c r="AA34" i="7"/>
  <c r="Z34" i="7"/>
  <c r="Y34" i="7"/>
  <c r="T34" i="7"/>
  <c r="S34" i="7"/>
  <c r="R34" i="7"/>
  <c r="K34" i="7"/>
  <c r="J34" i="7"/>
  <c r="AA33" i="7"/>
  <c r="Z33" i="7"/>
  <c r="Y33" i="7"/>
  <c r="T33" i="7"/>
  <c r="S33" i="7"/>
  <c r="R33" i="7"/>
  <c r="K33" i="7"/>
  <c r="J33" i="7"/>
  <c r="AA32" i="7"/>
  <c r="Z32" i="7"/>
  <c r="Y32" i="7"/>
  <c r="T32" i="7"/>
  <c r="S32" i="7"/>
  <c r="R32" i="7"/>
  <c r="K32" i="7"/>
  <c r="J32" i="7"/>
  <c r="AA31" i="7"/>
  <c r="Z31" i="7"/>
  <c r="Y31" i="7"/>
  <c r="T31" i="7"/>
  <c r="S31" i="7"/>
  <c r="R31" i="7"/>
  <c r="K31" i="7"/>
  <c r="J31" i="7"/>
  <c r="Q30" i="7"/>
  <c r="K30" i="7"/>
  <c r="J30" i="7"/>
  <c r="K29" i="7"/>
  <c r="J29" i="7"/>
  <c r="AA28" i="7"/>
  <c r="Z28" i="7"/>
  <c r="Y28" i="7"/>
  <c r="T28" i="7"/>
  <c r="S28" i="7"/>
  <c r="R28" i="7"/>
  <c r="K28" i="7"/>
  <c r="J28" i="7"/>
  <c r="AA27" i="7"/>
  <c r="Z27" i="7"/>
  <c r="Y27" i="7"/>
  <c r="T27" i="7"/>
  <c r="S27" i="7"/>
  <c r="R27" i="7"/>
  <c r="K27" i="7"/>
  <c r="J27" i="7"/>
  <c r="AA26" i="7"/>
  <c r="Z26" i="7"/>
  <c r="Y26" i="7"/>
  <c r="T26" i="7"/>
  <c r="S26" i="7"/>
  <c r="R26" i="7"/>
  <c r="K26" i="7"/>
  <c r="J26" i="7"/>
  <c r="AA25" i="7"/>
  <c r="Z25" i="7"/>
  <c r="Y25" i="7"/>
  <c r="T25" i="7"/>
  <c r="S25" i="7"/>
  <c r="R25" i="7"/>
  <c r="K25" i="7"/>
  <c r="J25" i="7"/>
  <c r="AA24" i="7"/>
  <c r="Z24" i="7"/>
  <c r="Y24" i="7"/>
  <c r="T24" i="7"/>
  <c r="S24" i="7"/>
  <c r="R24" i="7"/>
  <c r="K24" i="7"/>
  <c r="J24" i="7"/>
  <c r="AA23" i="7"/>
  <c r="Z23" i="7"/>
  <c r="Y23" i="7"/>
  <c r="T23" i="7"/>
  <c r="S23" i="7"/>
  <c r="R23" i="7"/>
  <c r="K23" i="7"/>
  <c r="J23" i="7"/>
  <c r="AA22" i="7"/>
  <c r="Z22" i="7"/>
  <c r="Y22" i="7"/>
  <c r="T22" i="7"/>
  <c r="S22" i="7"/>
  <c r="R22" i="7"/>
  <c r="K22" i="7"/>
  <c r="J22" i="7"/>
  <c r="AA21" i="7"/>
  <c r="Z21" i="7"/>
  <c r="Y21" i="7"/>
  <c r="T21" i="7"/>
  <c r="S21" i="7"/>
  <c r="R21" i="7"/>
  <c r="K21" i="7"/>
  <c r="J21" i="7"/>
  <c r="AA20" i="7"/>
  <c r="Z20" i="7"/>
  <c r="Y20" i="7"/>
  <c r="T20" i="7"/>
  <c r="S20" i="7"/>
  <c r="R20" i="7"/>
  <c r="K20" i="7"/>
  <c r="J20" i="7"/>
  <c r="Q19" i="7"/>
  <c r="K19" i="7"/>
  <c r="J19" i="7"/>
  <c r="K18" i="7"/>
  <c r="J18" i="7"/>
  <c r="AA17" i="7"/>
  <c r="Z17" i="7"/>
  <c r="Y17" i="7"/>
  <c r="T17" i="7"/>
  <c r="S17" i="7"/>
  <c r="R17" i="7"/>
  <c r="K17" i="7"/>
  <c r="J17" i="7"/>
  <c r="AA16" i="7"/>
  <c r="Z16" i="7"/>
  <c r="Y16" i="7"/>
  <c r="T16" i="7"/>
  <c r="S16" i="7"/>
  <c r="R16" i="7"/>
  <c r="K16" i="7"/>
  <c r="J16" i="7"/>
  <c r="AA15" i="7"/>
  <c r="Z15" i="7"/>
  <c r="Y15" i="7"/>
  <c r="T15" i="7"/>
  <c r="S15" i="7"/>
  <c r="R15" i="7"/>
  <c r="K15" i="7"/>
  <c r="J15" i="7"/>
  <c r="AA14" i="7"/>
  <c r="Z14" i="7"/>
  <c r="Y14" i="7"/>
  <c r="T14" i="7"/>
  <c r="S14" i="7"/>
  <c r="R14" i="7"/>
  <c r="K14" i="7"/>
  <c r="J14" i="7"/>
  <c r="AA13" i="7"/>
  <c r="Z13" i="7"/>
  <c r="Y13" i="7"/>
  <c r="T13" i="7"/>
  <c r="S13" i="7"/>
  <c r="R13" i="7"/>
  <c r="K13" i="7"/>
  <c r="J13" i="7"/>
  <c r="AA12" i="7"/>
  <c r="Z12" i="7"/>
  <c r="Y12" i="7"/>
  <c r="T12" i="7"/>
  <c r="S12" i="7"/>
  <c r="R12" i="7"/>
  <c r="K12" i="7"/>
  <c r="J12" i="7"/>
  <c r="AA11" i="7"/>
  <c r="Z11" i="7"/>
  <c r="Y11" i="7"/>
  <c r="T11" i="7"/>
  <c r="S11" i="7"/>
  <c r="R11" i="7"/>
  <c r="K11" i="7"/>
  <c r="J11" i="7"/>
  <c r="AA10" i="7"/>
  <c r="Z10" i="7"/>
  <c r="Y10" i="7"/>
  <c r="T10" i="7"/>
  <c r="S10" i="7"/>
  <c r="R10" i="7"/>
  <c r="K10" i="7"/>
  <c r="J10" i="7"/>
  <c r="AA9" i="7"/>
  <c r="Z9" i="7"/>
  <c r="Y9" i="7"/>
  <c r="T9" i="7"/>
  <c r="S9" i="7"/>
  <c r="R9" i="7"/>
  <c r="K9" i="7"/>
  <c r="J9" i="7"/>
  <c r="Q8" i="7"/>
  <c r="AA39" i="6"/>
  <c r="Z39" i="6"/>
  <c r="Y39" i="6"/>
  <c r="T39" i="6"/>
  <c r="S39" i="6"/>
  <c r="R39" i="6"/>
  <c r="K39" i="6"/>
  <c r="J39" i="6"/>
  <c r="AA38" i="6"/>
  <c r="Z38" i="6"/>
  <c r="Y38" i="6"/>
  <c r="T38" i="6"/>
  <c r="S38" i="6"/>
  <c r="R38" i="6"/>
  <c r="K38" i="6"/>
  <c r="J38" i="6"/>
  <c r="AA37" i="6"/>
  <c r="Z37" i="6"/>
  <c r="Y37" i="6"/>
  <c r="T37" i="6"/>
  <c r="S37" i="6"/>
  <c r="R37" i="6"/>
  <c r="K37" i="6"/>
  <c r="J37" i="6"/>
  <c r="AA36" i="6"/>
  <c r="Z36" i="6"/>
  <c r="Y36" i="6"/>
  <c r="T36" i="6"/>
  <c r="S36" i="6"/>
  <c r="R36" i="6"/>
  <c r="K36" i="6"/>
  <c r="J36" i="6"/>
  <c r="AA35" i="6"/>
  <c r="Z35" i="6"/>
  <c r="Y35" i="6"/>
  <c r="T35" i="6"/>
  <c r="S35" i="6"/>
  <c r="R35" i="6"/>
  <c r="K35" i="6"/>
  <c r="J35" i="6"/>
  <c r="AA34" i="6"/>
  <c r="Z34" i="6"/>
  <c r="Y34" i="6"/>
  <c r="T34" i="6"/>
  <c r="S34" i="6"/>
  <c r="R34" i="6"/>
  <c r="K34" i="6"/>
  <c r="J34" i="6"/>
  <c r="AA33" i="6"/>
  <c r="Z33" i="6"/>
  <c r="Y33" i="6"/>
  <c r="T33" i="6"/>
  <c r="S33" i="6"/>
  <c r="R33" i="6"/>
  <c r="K33" i="6"/>
  <c r="J33" i="6"/>
  <c r="AA32" i="6"/>
  <c r="Z32" i="6"/>
  <c r="Y32" i="6"/>
  <c r="T32" i="6"/>
  <c r="S32" i="6"/>
  <c r="R32" i="6"/>
  <c r="K32" i="6"/>
  <c r="J32" i="6"/>
  <c r="AA31" i="6"/>
  <c r="Z31" i="6"/>
  <c r="Y31" i="6"/>
  <c r="T31" i="6"/>
  <c r="S31" i="6"/>
  <c r="R31" i="6"/>
  <c r="K31" i="6"/>
  <c r="J31" i="6"/>
  <c r="Q30" i="6"/>
  <c r="K30" i="6"/>
  <c r="J30" i="6"/>
  <c r="K29" i="6"/>
  <c r="J29" i="6"/>
  <c r="AA28" i="6"/>
  <c r="Z28" i="6"/>
  <c r="Y28" i="6"/>
  <c r="T28" i="6"/>
  <c r="S28" i="6"/>
  <c r="R28" i="6"/>
  <c r="K28" i="6"/>
  <c r="J28" i="6"/>
  <c r="AA27" i="6"/>
  <c r="Z27" i="6"/>
  <c r="Y27" i="6"/>
  <c r="T27" i="6"/>
  <c r="S27" i="6"/>
  <c r="R27" i="6"/>
  <c r="K27" i="6"/>
  <c r="J27" i="6"/>
  <c r="AA26" i="6"/>
  <c r="Z26" i="6"/>
  <c r="Y26" i="6"/>
  <c r="T26" i="6"/>
  <c r="S26" i="6"/>
  <c r="R26" i="6"/>
  <c r="K26" i="6"/>
  <c r="J26" i="6"/>
  <c r="AA25" i="6"/>
  <c r="Z25" i="6"/>
  <c r="Y25" i="6"/>
  <c r="T25" i="6"/>
  <c r="S25" i="6"/>
  <c r="R25" i="6"/>
  <c r="K25" i="6"/>
  <c r="J25" i="6"/>
  <c r="AA24" i="6"/>
  <c r="Z24" i="6"/>
  <c r="Y24" i="6"/>
  <c r="T24" i="6"/>
  <c r="S24" i="6"/>
  <c r="R24" i="6"/>
  <c r="K24" i="6"/>
  <c r="J24" i="6"/>
  <c r="AA23" i="6"/>
  <c r="Z23" i="6"/>
  <c r="Y23" i="6"/>
  <c r="T23" i="6"/>
  <c r="S23" i="6"/>
  <c r="R23" i="6"/>
  <c r="K23" i="6"/>
  <c r="J23" i="6"/>
  <c r="AA22" i="6"/>
  <c r="Z22" i="6"/>
  <c r="Y22" i="6"/>
  <c r="T22" i="6"/>
  <c r="S22" i="6"/>
  <c r="R22" i="6"/>
  <c r="K22" i="6"/>
  <c r="J22" i="6"/>
  <c r="AA21" i="6"/>
  <c r="Z21" i="6"/>
  <c r="Y21" i="6"/>
  <c r="T21" i="6"/>
  <c r="S21" i="6"/>
  <c r="R21" i="6"/>
  <c r="K21" i="6"/>
  <c r="J21" i="6"/>
  <c r="AA20" i="6"/>
  <c r="Z20" i="6"/>
  <c r="Y20" i="6"/>
  <c r="T20" i="6"/>
  <c r="S20" i="6"/>
  <c r="R20" i="6"/>
  <c r="K20" i="6"/>
  <c r="J20" i="6"/>
  <c r="Q19" i="6"/>
  <c r="K19" i="6"/>
  <c r="J19" i="6"/>
  <c r="K18" i="6"/>
  <c r="J18" i="6"/>
  <c r="AA17" i="6"/>
  <c r="Z17" i="6"/>
  <c r="Y17" i="6"/>
  <c r="T17" i="6"/>
  <c r="S17" i="6"/>
  <c r="R17" i="6"/>
  <c r="K17" i="6"/>
  <c r="J17" i="6"/>
  <c r="AA16" i="6"/>
  <c r="Z16" i="6"/>
  <c r="Y16" i="6"/>
  <c r="T16" i="6"/>
  <c r="S16" i="6"/>
  <c r="R16" i="6"/>
  <c r="K16" i="6"/>
  <c r="J16" i="6"/>
  <c r="AA15" i="6"/>
  <c r="Z15" i="6"/>
  <c r="Y15" i="6"/>
  <c r="T15" i="6"/>
  <c r="S15" i="6"/>
  <c r="R15" i="6"/>
  <c r="K15" i="6"/>
  <c r="J15" i="6"/>
  <c r="AA14" i="6"/>
  <c r="Z14" i="6"/>
  <c r="Y14" i="6"/>
  <c r="T14" i="6"/>
  <c r="S14" i="6"/>
  <c r="R14" i="6"/>
  <c r="K14" i="6"/>
  <c r="J14" i="6"/>
  <c r="AA13" i="6"/>
  <c r="Z13" i="6"/>
  <c r="Y13" i="6"/>
  <c r="T13" i="6"/>
  <c r="S13" i="6"/>
  <c r="R13" i="6"/>
  <c r="K13" i="6"/>
  <c r="J13" i="6"/>
  <c r="AA12" i="6"/>
  <c r="Z12" i="6"/>
  <c r="Y12" i="6"/>
  <c r="T12" i="6"/>
  <c r="S12" i="6"/>
  <c r="R12" i="6"/>
  <c r="K12" i="6"/>
  <c r="J12" i="6"/>
  <c r="AA11" i="6"/>
  <c r="Z11" i="6"/>
  <c r="Y11" i="6"/>
  <c r="T11" i="6"/>
  <c r="S11" i="6"/>
  <c r="R11" i="6"/>
  <c r="K11" i="6"/>
  <c r="J11" i="6"/>
  <c r="AA10" i="6"/>
  <c r="Z10" i="6"/>
  <c r="Y10" i="6"/>
  <c r="T10" i="6"/>
  <c r="S10" i="6"/>
  <c r="R10" i="6"/>
  <c r="K10" i="6"/>
  <c r="J10" i="6"/>
  <c r="AA9" i="6"/>
  <c r="Z9" i="6"/>
  <c r="Y9" i="6"/>
  <c r="T9" i="6"/>
  <c r="S9" i="6"/>
  <c r="R9" i="6"/>
  <c r="K9" i="6"/>
  <c r="J9" i="6"/>
  <c r="Q8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2000000}" name="Connection33" type="4" refreshedVersion="6" background="1" saveData="1">
    <webPr sourceData="1" parsePre="1" consecutive="1" xl2000="1" url="file://D:\saswork\_TD5424_TY1609013_\sashtml6.htm#IDX" htmlTables="1">
      <tables count="1">
        <x v="2"/>
      </tables>
    </webPr>
  </connection>
</connections>
</file>

<file path=xl/sharedStrings.xml><?xml version="1.0" encoding="utf-8"?>
<sst xmlns="http://schemas.openxmlformats.org/spreadsheetml/2006/main" count="153" uniqueCount="56">
  <si>
    <t>Total</t>
  </si>
  <si>
    <t>Event</t>
  </si>
  <si>
    <t>DATA KUVAAN</t>
  </si>
  <si>
    <t>HazardRatio</t>
  </si>
  <si>
    <t>HRLowerCL</t>
  </si>
  <si>
    <t>HRUpperCL</t>
  </si>
  <si>
    <t>aSES</t>
  </si>
  <si>
    <t>kaavat luottamusväliviivoille</t>
  </si>
  <si>
    <t>error -</t>
  </si>
  <si>
    <t>error +</t>
  </si>
  <si>
    <t>N(total)</t>
  </si>
  <si>
    <t>(1.47-1.77)</t>
  </si>
  <si>
    <t>(1.43-1.72)</t>
  </si>
  <si>
    <t>(1.48-1.78)</t>
  </si>
  <si>
    <t>(1.46-1.76)</t>
  </si>
  <si>
    <t>(1.32-1.56)</t>
  </si>
  <si>
    <t>(1.13-1.35)</t>
  </si>
  <si>
    <t>(1.21-1.43)</t>
  </si>
  <si>
    <t>(1.28-1.52)</t>
  </si>
  <si>
    <t>(1.33-1.56)</t>
  </si>
  <si>
    <t>(1.30-1.54)</t>
  </si>
  <si>
    <t>(1.27-2.16)</t>
  </si>
  <si>
    <t>(0.87-1.49)</t>
  </si>
  <si>
    <t>(0.99-1.69)</t>
  </si>
  <si>
    <t>(1.14-1.94)</t>
  </si>
  <si>
    <t>(1.28-2.16)</t>
  </si>
  <si>
    <t>(1.26-2.14)</t>
  </si>
  <si>
    <t>(1.24-1.67)</t>
  </si>
  <si>
    <t>(0.83-1.13)</t>
  </si>
  <si>
    <t>(0.93-1.25)</t>
  </si>
  <si>
    <t>(1.07-1.45)</t>
  </si>
  <si>
    <t>(1.23-1.66)</t>
  </si>
  <si>
    <t>(1.22-1.65)</t>
  </si>
  <si>
    <t>SES</t>
  </si>
  <si>
    <t>Disease group</t>
  </si>
  <si>
    <t xml:space="preserve">     and disease (95% confidence interval)</t>
  </si>
  <si>
    <t>lcl</t>
  </si>
  <si>
    <t>ucl</t>
  </si>
  <si>
    <t>Genomic Instability</t>
  </si>
  <si>
    <t>Telomere Attrition</t>
  </si>
  <si>
    <t>Epigenetic Alterations</t>
  </si>
  <si>
    <t>Loss of Proteostasis</t>
  </si>
  <si>
    <t>Deregulated Nutrient Sensing</t>
  </si>
  <si>
    <t>Mitochondrial Dysfunction</t>
  </si>
  <si>
    <t>Cellular Senescence</t>
  </si>
  <si>
    <t>Stem Cell Exhaustion</t>
  </si>
  <si>
    <t>Altered Intercellular Communication</t>
  </si>
  <si>
    <t>Neighbourhood disadvantage</t>
  </si>
  <si>
    <t>Low education</t>
  </si>
  <si>
    <t>Low occupational status</t>
  </si>
  <si>
    <t xml:space="preserve">    Hazard ratio for low socioeconomic status </t>
  </si>
  <si>
    <t>N(cases)</t>
  </si>
  <si>
    <t>KORJAA OIKEAT LUVUT</t>
  </si>
  <si>
    <t xml:space="preserve"> Avohilmo mukana</t>
  </si>
  <si>
    <t xml:space="preserve"> Avohilmo pois</t>
  </si>
  <si>
    <t>Seuranta  50v iästä, altiste matala koulutus, matala ammattiasema,  matala 10v nhood SES siihen mennessä.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</si>
</sst>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9"/>
      <name val="Arial"/>
      <family val="2"/>
    </font>
    <font>
      <sz val="10"/>
      <color theme="1"/>
      <name val="Arial"/>
      <family val="2"/>
    </font>
    <font>
      <b/>
      <sz val="10"/>
      <color theme="9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orbel"/>
      <family val="2"/>
    </font>
    <font>
      <b/>
      <sz val="10"/>
      <color rgb="FFFF0000"/>
      <name val="Arial"/>
      <family val="2"/>
    </font>
    <font>
      <b/>
      <sz val="11"/>
      <color theme="9"/>
      <name val="Calibri"/>
      <family val="2"/>
      <scheme val="minor"/>
    </font>
    <font>
      <sz val="10"/>
      <color rgb="FF000000"/>
      <name val="Arial"/>
      <family val="2"/>
    </font>
    <font>
      <sz val="11"/>
      <color theme="0" tint="-0.34998626667073579"/>
      <name val="Calibri"/>
      <family val="2"/>
      <scheme val="minor"/>
    </font>
    <font>
      <sz val="16"/>
      <color theme="1"/>
      <name val="Arial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sz val="11"/>
      <color theme="1"/>
      <name val="Aptos"/>
    </font>
    <font>
      <sz val="8"/>
      <color rgb="FF1A171C"/>
      <name val="Helvetic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0" fontId="12" fillId="0" borderId="0"/>
    <xf numFmtId="0" fontId="3" fillId="0" borderId="0"/>
    <xf numFmtId="0" fontId="12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8" fillId="2" borderId="0" xfId="0" applyFont="1" applyFill="1" applyAlignment="1">
      <alignment horizontal="center"/>
    </xf>
    <xf numFmtId="0" fontId="8" fillId="2" borderId="0" xfId="0" applyFont="1" applyFill="1"/>
    <xf numFmtId="0" fontId="11" fillId="2" borderId="2" xfId="0" applyFont="1" applyFill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8" fillId="2" borderId="2" xfId="0" applyFont="1" applyFill="1" applyBorder="1"/>
    <xf numFmtId="0" fontId="10" fillId="2" borderId="2" xfId="0" applyFont="1" applyFill="1" applyBorder="1" applyAlignment="1">
      <alignment vertical="center"/>
    </xf>
    <xf numFmtId="0" fontId="10" fillId="2" borderId="0" xfId="0" applyFont="1" applyFill="1"/>
    <xf numFmtId="0" fontId="6" fillId="0" borderId="0" xfId="0" applyFont="1"/>
    <xf numFmtId="0" fontId="8" fillId="2" borderId="0" xfId="0" applyFont="1" applyFill="1" applyAlignment="1">
      <alignment horizontal="left"/>
    </xf>
    <xf numFmtId="0" fontId="11" fillId="0" borderId="0" xfId="0" applyFont="1" applyAlignment="1">
      <alignment horizontal="center"/>
    </xf>
    <xf numFmtId="0" fontId="8" fillId="3" borderId="0" xfId="0" applyFont="1" applyFill="1"/>
    <xf numFmtId="0" fontId="8" fillId="2" borderId="0" xfId="0" applyFont="1" applyFill="1" applyAlignment="1">
      <alignment horizontal="righ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/>
    <xf numFmtId="0" fontId="10" fillId="2" borderId="0" xfId="0" applyFont="1" applyFill="1" applyAlignment="1">
      <alignment horizontal="righ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right"/>
    </xf>
    <xf numFmtId="0" fontId="15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7" fillId="3" borderId="0" xfId="0" applyFont="1" applyFill="1"/>
    <xf numFmtId="0" fontId="7" fillId="2" borderId="0" xfId="0" applyFont="1" applyFill="1"/>
    <xf numFmtId="0" fontId="11" fillId="2" borderId="0" xfId="0" applyFont="1" applyFill="1" applyAlignment="1">
      <alignment vertical="center"/>
    </xf>
    <xf numFmtId="0" fontId="11" fillId="2" borderId="2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/>
    </xf>
    <xf numFmtId="0" fontId="10" fillId="2" borderId="0" xfId="0" applyFont="1" applyFill="1" applyAlignment="1">
      <alignment vertical="center"/>
    </xf>
    <xf numFmtId="0" fontId="14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17" fillId="3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right" vertical="center" wrapText="1"/>
    </xf>
    <xf numFmtId="0" fontId="17" fillId="2" borderId="0" xfId="0" applyFont="1" applyFill="1" applyAlignment="1">
      <alignment horizontal="center" wrapText="1"/>
    </xf>
    <xf numFmtId="2" fontId="8" fillId="2" borderId="0" xfId="0" applyNumberFormat="1" applyFont="1" applyFill="1"/>
    <xf numFmtId="2" fontId="0" fillId="0" borderId="0" xfId="0" applyNumberFormat="1"/>
    <xf numFmtId="2" fontId="7" fillId="0" borderId="0" xfId="0" applyNumberFormat="1" applyFont="1" applyAlignment="1">
      <alignment horizontal="center"/>
    </xf>
    <xf numFmtId="3" fontId="8" fillId="2" borderId="0" xfId="0" applyNumberFormat="1" applyFont="1" applyFill="1" applyAlignment="1">
      <alignment horizontal="left"/>
    </xf>
    <xf numFmtId="0" fontId="12" fillId="0" borderId="0" xfId="0" applyFont="1"/>
    <xf numFmtId="2" fontId="8" fillId="2" borderId="0" xfId="0" applyNumberFormat="1" applyFont="1" applyFill="1" applyAlignment="1">
      <alignment horizontal="right"/>
    </xf>
    <xf numFmtId="2" fontId="0" fillId="0" borderId="0" xfId="0" applyNumberFormat="1" applyAlignment="1">
      <alignment horizontal="right"/>
    </xf>
    <xf numFmtId="2" fontId="12" fillId="3" borderId="0" xfId="0" applyNumberFormat="1" applyFont="1" applyFill="1"/>
    <xf numFmtId="0" fontId="0" fillId="2" borderId="0" xfId="0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5" fillId="0" borderId="0" xfId="0" applyFont="1"/>
    <xf numFmtId="0" fontId="13" fillId="0" borderId="0" xfId="0" applyFont="1"/>
    <xf numFmtId="0" fontId="11" fillId="2" borderId="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center"/>
    </xf>
    <xf numFmtId="0" fontId="11" fillId="2" borderId="1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0" xfId="0" applyFont="1" applyFill="1" applyAlignment="1">
      <alignment horizontal="right"/>
    </xf>
    <xf numFmtId="0" fontId="8" fillId="3" borderId="0" xfId="0" applyFont="1" applyFill="1" applyAlignment="1">
      <alignment horizontal="center"/>
    </xf>
    <xf numFmtId="0" fontId="18" fillId="0" borderId="0" xfId="0" applyFont="1"/>
    <xf numFmtId="0" fontId="19" fillId="0" borderId="0" xfId="0" applyFont="1"/>
    <xf numFmtId="2" fontId="12" fillId="0" borderId="0" xfId="0" applyNumberFormat="1" applyFont="1"/>
    <xf numFmtId="0" fontId="10" fillId="3" borderId="0" xfId="0" applyFont="1" applyFill="1"/>
    <xf numFmtId="0" fontId="0" fillId="3" borderId="0" xfId="0" applyFill="1"/>
    <xf numFmtId="0" fontId="5" fillId="0" borderId="0" xfId="1"/>
    <xf numFmtId="0" fontId="5" fillId="2" borderId="0" xfId="1" applyFill="1"/>
    <xf numFmtId="0" fontId="6" fillId="2" borderId="0" xfId="1" applyFont="1" applyFill="1"/>
    <xf numFmtId="0" fontId="21" fillId="2" borderId="0" xfId="1" applyFont="1" applyFill="1" applyAlignment="1">
      <alignment horizontal="center"/>
    </xf>
    <xf numFmtId="0" fontId="21" fillId="2" borderId="0" xfId="1" applyFont="1" applyFill="1"/>
    <xf numFmtId="0" fontId="0" fillId="2" borderId="0" xfId="1" applyFont="1" applyFill="1"/>
    <xf numFmtId="3" fontId="12" fillId="2" borderId="0" xfId="0" applyNumberFormat="1" applyFont="1" applyFill="1"/>
    <xf numFmtId="3" fontId="20" fillId="2" borderId="0" xfId="0" applyNumberFormat="1" applyFont="1" applyFill="1" applyAlignment="1">
      <alignment horizontal="right" vertical="center" wrapText="1"/>
    </xf>
    <xf numFmtId="3" fontId="5" fillId="2" borderId="0" xfId="1" applyNumberFormat="1" applyFill="1"/>
    <xf numFmtId="0" fontId="12" fillId="2" borderId="0" xfId="0" applyFont="1" applyFill="1" applyAlignment="1">
      <alignment horizontal="left" vertical="center"/>
    </xf>
    <xf numFmtId="0" fontId="22" fillId="0" borderId="0" xfId="0" applyFont="1"/>
    <xf numFmtId="0" fontId="23" fillId="0" borderId="0" xfId="0" applyFont="1"/>
    <xf numFmtId="0" fontId="5" fillId="0" borderId="0" xfId="1" quotePrefix="1"/>
  </cellXfs>
  <cellStyles count="8">
    <cellStyle name="Normal" xfId="0" builtinId="0"/>
    <cellStyle name="Normal 2" xfId="1" xr:uid="{00000000-0005-0000-0000-000001000000}"/>
    <cellStyle name="Normal 2 2" xfId="5" xr:uid="{A13F7C31-EF7D-4E42-8AA1-C98AB39C20D5}"/>
    <cellStyle name="Normal 3" xfId="2" xr:uid="{00000000-0005-0000-0000-000002000000}"/>
    <cellStyle name="Normal 4" xfId="3" xr:uid="{8D570E7D-490B-5847-A461-8B4DF66F189E}"/>
    <cellStyle name="Normal 5" xfId="4" xr:uid="{1374C1A9-39B8-AD41-B62A-AF8F95984678}"/>
    <cellStyle name="Normal 6" xfId="6" xr:uid="{38727F34-A17B-9B4D-8E48-7BEC8101134D}"/>
    <cellStyle name="Normal 7" xfId="7" xr:uid="{1CBD889B-88F9-2541-826A-EF27E1872BF1}"/>
  </cellStyles>
  <dxfs count="0"/>
  <tableStyles count="0" defaultTableStyle="TableStyleMedium2" defaultPivotStyle="PivotStyleLight16"/>
  <colors>
    <mruColors>
      <color rgb="FFFF9F8D"/>
      <color rgb="FF07A53F"/>
      <color rgb="FF13AC42"/>
      <color rgb="FF00E856"/>
      <color rgb="FF6B7DB4"/>
      <color rgb="FF788BC3"/>
      <color rgb="FFCC605B"/>
      <color rgb="FFDDE9FD"/>
      <color rgb="FFEFFFF4"/>
      <color rgb="FFF1F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DBAF-4748-AF43-DB0FE25483C8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DBAF-4748-AF43-DB0FE25483C8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BAF-4748-AF43-DB0FE25483C8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DBAF-4748-AF43-DB0FE25483C8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DBAF-4748-AF43-DB0FE25483C8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DBAF-4748-AF43-DB0FE25483C8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DBAF-4748-AF43-DB0FE25483C8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DBAF-4748-AF43-DB0FE25483C8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DBAF-4748-AF43-DB0FE25483C8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50 -&gt;'!$K$9:$K$39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3.6999999999999922E-2</c:v>
                  </c:pt>
                  <c:pt idx="2">
                    <c:v>3.1999999999999806E-2</c:v>
                  </c:pt>
                  <c:pt idx="3">
                    <c:v>3.2999999999999918E-2</c:v>
                  </c:pt>
                  <c:pt idx="4">
                    <c:v>3.5000000000000142E-2</c:v>
                  </c:pt>
                  <c:pt idx="5">
                    <c:v>3.400000000000003E-2</c:v>
                  </c:pt>
                  <c:pt idx="6">
                    <c:v>3.499999999999992E-2</c:v>
                  </c:pt>
                  <c:pt idx="7">
                    <c:v>3.599999999999981E-2</c:v>
                  </c:pt>
                  <c:pt idx="8">
                    <c:v>3.8999999999999924E-2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3.1000000000000028E-2</c:v>
                  </c:pt>
                  <c:pt idx="12">
                    <c:v>3.499999999999992E-2</c:v>
                  </c:pt>
                  <c:pt idx="13">
                    <c:v>2.8999999999999915E-2</c:v>
                  </c:pt>
                  <c:pt idx="14">
                    <c:v>3.0000000000000027E-2</c:v>
                  </c:pt>
                  <c:pt idx="15">
                    <c:v>3.2999999999999918E-2</c:v>
                  </c:pt>
                  <c:pt idx="16">
                    <c:v>3.1000000000000139E-2</c:v>
                  </c:pt>
                  <c:pt idx="17">
                    <c:v>3.2000000000000028E-2</c:v>
                  </c:pt>
                  <c:pt idx="18">
                    <c:v>3.2999999999999918E-2</c:v>
                  </c:pt>
                  <c:pt idx="19">
                    <c:v>3.6000000000000032E-2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4.3999999999999817E-2</c:v>
                  </c:pt>
                  <c:pt idx="23">
                    <c:v>4.4000000000000039E-2</c:v>
                  </c:pt>
                  <c:pt idx="24">
                    <c:v>3.6999999999999922E-2</c:v>
                  </c:pt>
                  <c:pt idx="25">
                    <c:v>3.9000000000000146E-2</c:v>
                  </c:pt>
                  <c:pt idx="26">
                    <c:v>3.9000000000000146E-2</c:v>
                  </c:pt>
                  <c:pt idx="27">
                    <c:v>3.6999999999999922E-2</c:v>
                  </c:pt>
                  <c:pt idx="28">
                    <c:v>3.8999999999999924E-2</c:v>
                  </c:pt>
                  <c:pt idx="29">
                    <c:v>4.0000000000000036E-2</c:v>
                  </c:pt>
                  <c:pt idx="30">
                    <c:v>4.0999999999999925E-2</c:v>
                  </c:pt>
                </c:numCache>
              </c:numRef>
            </c:plus>
            <c:minus>
              <c:numRef>
                <c:f>'Age 50 -&gt;'!$J$9:$J$39</c:f>
                <c:numCache>
                  <c:formatCode>General</c:formatCode>
                  <c:ptCount val="31"/>
                  <c:pt idx="0">
                    <c:v>3.2000000000000028E-2</c:v>
                  </c:pt>
                  <c:pt idx="1">
                    <c:v>3.6000000000000032E-2</c:v>
                  </c:pt>
                  <c:pt idx="2">
                    <c:v>3.1000000000000139E-2</c:v>
                  </c:pt>
                  <c:pt idx="3">
                    <c:v>3.0999999999999917E-2</c:v>
                  </c:pt>
                  <c:pt idx="4">
                    <c:v>3.400000000000003E-2</c:v>
                  </c:pt>
                  <c:pt idx="5">
                    <c:v>3.300000000000014E-2</c:v>
                  </c:pt>
                  <c:pt idx="6">
                    <c:v>3.5000000000000142E-2</c:v>
                  </c:pt>
                  <c:pt idx="7">
                    <c:v>3.6000000000000032E-2</c:v>
                  </c:pt>
                  <c:pt idx="8">
                    <c:v>3.8000000000000034E-2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3.0000000000000027E-2</c:v>
                  </c:pt>
                  <c:pt idx="12">
                    <c:v>3.499999999999992E-2</c:v>
                  </c:pt>
                  <c:pt idx="13">
                    <c:v>3.0000000000000027E-2</c:v>
                  </c:pt>
                  <c:pt idx="14">
                    <c:v>3.0000000000000027E-2</c:v>
                  </c:pt>
                  <c:pt idx="15">
                    <c:v>3.2000000000000028E-2</c:v>
                  </c:pt>
                  <c:pt idx="16">
                    <c:v>3.0999999999999917E-2</c:v>
                  </c:pt>
                  <c:pt idx="17">
                    <c:v>3.2000000000000028E-2</c:v>
                  </c:pt>
                  <c:pt idx="18">
                    <c:v>3.300000000000014E-2</c:v>
                  </c:pt>
                  <c:pt idx="19">
                    <c:v>3.499999999999992E-2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4.2000000000000037E-2</c:v>
                  </c:pt>
                  <c:pt idx="23">
                    <c:v>4.1000000000000147E-2</c:v>
                  </c:pt>
                  <c:pt idx="24">
                    <c:v>3.6000000000000032E-2</c:v>
                  </c:pt>
                  <c:pt idx="25">
                    <c:v>3.6999999999999922E-2</c:v>
                  </c:pt>
                  <c:pt idx="26">
                    <c:v>3.8000000000000034E-2</c:v>
                  </c:pt>
                  <c:pt idx="27">
                    <c:v>3.6999999999999922E-2</c:v>
                  </c:pt>
                  <c:pt idx="28">
                    <c:v>3.8000000000000034E-2</c:v>
                  </c:pt>
                  <c:pt idx="29">
                    <c:v>3.8999999999999924E-2</c:v>
                  </c:pt>
                  <c:pt idx="30">
                    <c:v>4.0999999999999925E-2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50 -&gt;'!$G$9:$G$39</c:f>
              <c:numCache>
                <c:formatCode>General</c:formatCode>
                <c:ptCount val="31"/>
                <c:pt idx="0">
                  <c:v>1.022</c:v>
                </c:pt>
                <c:pt idx="1">
                  <c:v>1.252</c:v>
                </c:pt>
                <c:pt idx="2">
                  <c:v>1.2330000000000001</c:v>
                </c:pt>
                <c:pt idx="3">
                  <c:v>1.24</c:v>
                </c:pt>
                <c:pt idx="4">
                  <c:v>1.3129999999999999</c:v>
                </c:pt>
                <c:pt idx="5">
                  <c:v>1.3240000000000001</c:v>
                </c:pt>
                <c:pt idx="6">
                  <c:v>1.3560000000000001</c:v>
                </c:pt>
                <c:pt idx="7">
                  <c:v>1.3640000000000001</c:v>
                </c:pt>
                <c:pt idx="8">
                  <c:v>1.399</c:v>
                </c:pt>
                <c:pt idx="11">
                  <c:v>0.99099999999999999</c:v>
                </c:pt>
                <c:pt idx="12">
                  <c:v>1.25</c:v>
                </c:pt>
                <c:pt idx="13">
                  <c:v>1.2330000000000001</c:v>
                </c:pt>
                <c:pt idx="14">
                  <c:v>1.23</c:v>
                </c:pt>
                <c:pt idx="15">
                  <c:v>1.3220000000000001</c:v>
                </c:pt>
                <c:pt idx="16">
                  <c:v>1.3089999999999999</c:v>
                </c:pt>
                <c:pt idx="17">
                  <c:v>1.3380000000000001</c:v>
                </c:pt>
                <c:pt idx="18">
                  <c:v>1.3440000000000001</c:v>
                </c:pt>
                <c:pt idx="19">
                  <c:v>1.383</c:v>
                </c:pt>
                <c:pt idx="22">
                  <c:v>1.0860000000000001</c:v>
                </c:pt>
                <c:pt idx="23">
                  <c:v>1.1950000000000001</c:v>
                </c:pt>
                <c:pt idx="24">
                  <c:v>1.177</c:v>
                </c:pt>
                <c:pt idx="25">
                  <c:v>1.1879999999999999</c:v>
                </c:pt>
                <c:pt idx="26">
                  <c:v>1.204</c:v>
                </c:pt>
                <c:pt idx="27">
                  <c:v>1.236</c:v>
                </c:pt>
                <c:pt idx="28">
                  <c:v>1.2470000000000001</c:v>
                </c:pt>
                <c:pt idx="29">
                  <c:v>1.262</c:v>
                </c:pt>
                <c:pt idx="30">
                  <c:v>1.26</c:v>
                </c:pt>
              </c:numCache>
            </c:numRef>
          </c:xVal>
          <c:yVal>
            <c:numRef>
              <c:f>'Age 50 -&gt;'!$A$8:$A$39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DBAF-4748-AF43-DB0FE25483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814581510644497E-2"/>
          <c:y val="6.7932684884977601E-4"/>
          <c:w val="0.91062657436276795"/>
          <c:h val="0.9465855480306615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solidFill>
                <a:schemeClr val="tx1"/>
              </a:solidFill>
              <a:ln w="6350">
                <a:solidFill>
                  <a:schemeClr val="tx1"/>
                </a:solidFill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EC7-4D12-B0D7-1266F1B7E296}"/>
              </c:ext>
            </c:extLst>
          </c:dPt>
          <c:dPt>
            <c:idx val="1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1-0EC7-4D12-B0D7-1266F1B7E296}"/>
              </c:ext>
            </c:extLst>
          </c:dPt>
          <c:dPt>
            <c:idx val="2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EC7-4D12-B0D7-1266F1B7E296}"/>
              </c:ext>
            </c:extLst>
          </c:dPt>
          <c:dPt>
            <c:idx val="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0EC7-4D12-B0D7-1266F1B7E296}"/>
              </c:ext>
            </c:extLst>
          </c:dPt>
          <c:dPt>
            <c:idx val="15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0EC7-4D12-B0D7-1266F1B7E296}"/>
              </c:ext>
            </c:extLst>
          </c:dPt>
          <c:dPt>
            <c:idx val="17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0EC7-4D12-B0D7-1266F1B7E296}"/>
              </c:ext>
            </c:extLst>
          </c:dPt>
          <c:dPt>
            <c:idx val="18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0EC7-4D12-B0D7-1266F1B7E296}"/>
              </c:ext>
            </c:extLst>
          </c:dPt>
          <c:dPt>
            <c:idx val="19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7-0EC7-4D12-B0D7-1266F1B7E296}"/>
              </c:ext>
            </c:extLst>
          </c:dPt>
          <c:dPt>
            <c:idx val="20"/>
            <c:marker>
              <c:symbol val="square"/>
              <c:size val="5"/>
              <c:spPr>
                <a:solidFill>
                  <a:schemeClr val="tx1"/>
                </a:solidFill>
                <a:ln w="6350">
                  <a:solidFill>
                    <a:schemeClr val="tx1"/>
                  </a:solidFill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8-0EC7-4D12-B0D7-1266F1B7E296}"/>
              </c:ext>
            </c:extLst>
          </c:dPt>
          <c:errBars>
            <c:errDir val="x"/>
            <c:errBarType val="both"/>
            <c:errValType val="cust"/>
            <c:noEndCap val="1"/>
            <c:plus>
              <c:numRef>
                <c:f>'Age 50 vain HILMO'!$K$9:$K$39</c:f>
                <c:numCache>
                  <c:formatCode>General</c:formatCode>
                  <c:ptCount val="31"/>
                  <c:pt idx="0">
                    <c:v>3.6000000000000032E-2</c:v>
                  </c:pt>
                  <c:pt idx="1">
                    <c:v>4.1000000000000147E-2</c:v>
                  </c:pt>
                  <c:pt idx="2">
                    <c:v>3.400000000000003E-2</c:v>
                  </c:pt>
                  <c:pt idx="3">
                    <c:v>3.5000000000000142E-2</c:v>
                  </c:pt>
                  <c:pt idx="4">
                    <c:v>4.0000000000000036E-2</c:v>
                  </c:pt>
                  <c:pt idx="5">
                    <c:v>3.6999999999999922E-2</c:v>
                  </c:pt>
                  <c:pt idx="6">
                    <c:v>3.8000000000000034E-2</c:v>
                  </c:pt>
                  <c:pt idx="7">
                    <c:v>4.2000000000000037E-2</c:v>
                  </c:pt>
                  <c:pt idx="8">
                    <c:v>4.4999999999999929E-2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3.5000000000000142E-2</c:v>
                  </c:pt>
                  <c:pt idx="12">
                    <c:v>3.9000000000000146E-2</c:v>
                  </c:pt>
                  <c:pt idx="13">
                    <c:v>3.2000000000000028E-2</c:v>
                  </c:pt>
                  <c:pt idx="14">
                    <c:v>3.400000000000003E-2</c:v>
                  </c:pt>
                  <c:pt idx="15">
                    <c:v>3.8999999999999924E-2</c:v>
                  </c:pt>
                  <c:pt idx="16">
                    <c:v>3.499999999999992E-2</c:v>
                  </c:pt>
                  <c:pt idx="17">
                    <c:v>3.6000000000000032E-2</c:v>
                  </c:pt>
                  <c:pt idx="18">
                    <c:v>4.0000000000000036E-2</c:v>
                  </c:pt>
                  <c:pt idx="19">
                    <c:v>4.2000000000000037E-2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4.8999999999999932E-2</c:v>
                  </c:pt>
                  <c:pt idx="23">
                    <c:v>4.6000000000000041E-2</c:v>
                  </c:pt>
                  <c:pt idx="24">
                    <c:v>4.0000000000000036E-2</c:v>
                  </c:pt>
                  <c:pt idx="25">
                    <c:v>4.2999999999999927E-2</c:v>
                  </c:pt>
                  <c:pt idx="26">
                    <c:v>4.6000000000000041E-2</c:v>
                  </c:pt>
                  <c:pt idx="27">
                    <c:v>4.3000000000000149E-2</c:v>
                  </c:pt>
                  <c:pt idx="28">
                    <c:v>4.4000000000000039E-2</c:v>
                  </c:pt>
                  <c:pt idx="29">
                    <c:v>4.6999999999999931E-2</c:v>
                  </c:pt>
                  <c:pt idx="30">
                    <c:v>4.8999999999999932E-2</c:v>
                  </c:pt>
                </c:numCache>
              </c:numRef>
            </c:plus>
            <c:minus>
              <c:numRef>
                <c:f>'Age 50 vain HILMO'!$J$9:$J$39</c:f>
                <c:numCache>
                  <c:formatCode>General</c:formatCode>
                  <c:ptCount val="31"/>
                  <c:pt idx="0">
                    <c:v>3.5000000000000142E-2</c:v>
                  </c:pt>
                  <c:pt idx="1">
                    <c:v>3.8999999999999924E-2</c:v>
                  </c:pt>
                  <c:pt idx="2">
                    <c:v>3.2000000000000028E-2</c:v>
                  </c:pt>
                  <c:pt idx="3">
                    <c:v>3.400000000000003E-2</c:v>
                  </c:pt>
                  <c:pt idx="4">
                    <c:v>3.9999999999999813E-2</c:v>
                  </c:pt>
                  <c:pt idx="5">
                    <c:v>3.499999999999992E-2</c:v>
                  </c:pt>
                  <c:pt idx="6">
                    <c:v>3.8000000000000034E-2</c:v>
                  </c:pt>
                  <c:pt idx="7">
                    <c:v>4.0999999999999925E-2</c:v>
                  </c:pt>
                  <c:pt idx="8">
                    <c:v>4.4000000000000039E-2</c:v>
                  </c:pt>
                  <c:pt idx="9">
                    <c:v>0</c:v>
                  </c:pt>
                  <c:pt idx="10">
                    <c:v>0</c:v>
                  </c:pt>
                  <c:pt idx="11">
                    <c:v>3.2999999999999918E-2</c:v>
                  </c:pt>
                  <c:pt idx="12">
                    <c:v>3.7999999999999812E-2</c:v>
                  </c:pt>
                  <c:pt idx="13">
                    <c:v>3.0999999999999917E-2</c:v>
                  </c:pt>
                  <c:pt idx="14">
                    <c:v>3.2999999999999918E-2</c:v>
                  </c:pt>
                  <c:pt idx="15">
                    <c:v>3.8000000000000034E-2</c:v>
                  </c:pt>
                  <c:pt idx="16">
                    <c:v>3.400000000000003E-2</c:v>
                  </c:pt>
                  <c:pt idx="17">
                    <c:v>3.599999999999981E-2</c:v>
                  </c:pt>
                  <c:pt idx="18">
                    <c:v>3.8999999999999924E-2</c:v>
                  </c:pt>
                  <c:pt idx="19">
                    <c:v>4.0999999999999925E-2</c:v>
                  </c:pt>
                  <c:pt idx="20">
                    <c:v>0</c:v>
                  </c:pt>
                  <c:pt idx="21">
                    <c:v>0</c:v>
                  </c:pt>
                  <c:pt idx="22">
                    <c:v>4.6000000000000041E-2</c:v>
                  </c:pt>
                  <c:pt idx="23">
                    <c:v>4.4000000000000039E-2</c:v>
                  </c:pt>
                  <c:pt idx="24">
                    <c:v>3.8999999999999924E-2</c:v>
                  </c:pt>
                  <c:pt idx="25">
                    <c:v>4.0000000000000036E-2</c:v>
                  </c:pt>
                  <c:pt idx="26">
                    <c:v>4.3999999999999817E-2</c:v>
                  </c:pt>
                  <c:pt idx="27">
                    <c:v>4.0999999999999925E-2</c:v>
                  </c:pt>
                  <c:pt idx="28">
                    <c:v>4.2999999999999927E-2</c:v>
                  </c:pt>
                  <c:pt idx="29">
                    <c:v>4.6000000000000041E-2</c:v>
                  </c:pt>
                  <c:pt idx="30">
                    <c:v>4.7000000000000153E-2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'Age 50 vain HILMO'!$G$9:$G$39</c:f>
              <c:numCache>
                <c:formatCode>General</c:formatCode>
                <c:ptCount val="31"/>
                <c:pt idx="0">
                  <c:v>1.0680000000000001</c:v>
                </c:pt>
                <c:pt idx="1">
                  <c:v>1.2869999999999999</c:v>
                </c:pt>
                <c:pt idx="2">
                  <c:v>1.198</c:v>
                </c:pt>
                <c:pt idx="3">
                  <c:v>1.194</c:v>
                </c:pt>
                <c:pt idx="4">
                  <c:v>1.2689999999999999</c:v>
                </c:pt>
                <c:pt idx="5">
                  <c:v>1.254</c:v>
                </c:pt>
                <c:pt idx="6">
                  <c:v>1.28</c:v>
                </c:pt>
                <c:pt idx="7">
                  <c:v>1.323</c:v>
                </c:pt>
                <c:pt idx="8">
                  <c:v>1.335</c:v>
                </c:pt>
                <c:pt idx="11">
                  <c:v>1.0229999999999999</c:v>
                </c:pt>
                <c:pt idx="12">
                  <c:v>1.2829999999999999</c:v>
                </c:pt>
                <c:pt idx="13">
                  <c:v>1.194</c:v>
                </c:pt>
                <c:pt idx="14">
                  <c:v>1.1779999999999999</c:v>
                </c:pt>
                <c:pt idx="15">
                  <c:v>1.268</c:v>
                </c:pt>
                <c:pt idx="16">
                  <c:v>1.232</c:v>
                </c:pt>
                <c:pt idx="17">
                  <c:v>1.2649999999999999</c:v>
                </c:pt>
                <c:pt idx="18">
                  <c:v>1.3029999999999999</c:v>
                </c:pt>
                <c:pt idx="19">
                  <c:v>1.3169999999999999</c:v>
                </c:pt>
                <c:pt idx="22">
                  <c:v>1.115</c:v>
                </c:pt>
                <c:pt idx="23">
                  <c:v>1.179</c:v>
                </c:pt>
                <c:pt idx="24">
                  <c:v>1.1599999999999999</c:v>
                </c:pt>
                <c:pt idx="25">
                  <c:v>1.151</c:v>
                </c:pt>
                <c:pt idx="26">
                  <c:v>1.1619999999999999</c:v>
                </c:pt>
                <c:pt idx="27">
                  <c:v>1.198</c:v>
                </c:pt>
                <c:pt idx="28">
                  <c:v>1.198</c:v>
                </c:pt>
                <c:pt idx="29">
                  <c:v>1.22</c:v>
                </c:pt>
                <c:pt idx="30">
                  <c:v>1.1930000000000001</c:v>
                </c:pt>
              </c:numCache>
            </c:numRef>
          </c:xVal>
          <c:yVal>
            <c:numRef>
              <c:f>'Age 50 vain HILMO'!$A$8:$A$39</c:f>
              <c:numCache>
                <c:formatCode>General</c:formatCode>
                <c:ptCount val="32"/>
                <c:pt idx="0">
                  <c:v>32</c:v>
                </c:pt>
                <c:pt idx="1">
                  <c:v>31</c:v>
                </c:pt>
                <c:pt idx="2">
                  <c:v>30</c:v>
                </c:pt>
                <c:pt idx="3">
                  <c:v>29</c:v>
                </c:pt>
                <c:pt idx="4">
                  <c:v>28</c:v>
                </c:pt>
                <c:pt idx="5">
                  <c:v>27</c:v>
                </c:pt>
                <c:pt idx="6">
                  <c:v>26</c:v>
                </c:pt>
                <c:pt idx="7">
                  <c:v>25</c:v>
                </c:pt>
                <c:pt idx="8">
                  <c:v>24</c:v>
                </c:pt>
                <c:pt idx="9">
                  <c:v>23</c:v>
                </c:pt>
                <c:pt idx="10">
                  <c:v>22</c:v>
                </c:pt>
                <c:pt idx="11">
                  <c:v>21</c:v>
                </c:pt>
                <c:pt idx="12">
                  <c:v>20</c:v>
                </c:pt>
                <c:pt idx="13">
                  <c:v>19</c:v>
                </c:pt>
                <c:pt idx="14">
                  <c:v>18</c:v>
                </c:pt>
                <c:pt idx="15">
                  <c:v>17</c:v>
                </c:pt>
                <c:pt idx="16">
                  <c:v>16</c:v>
                </c:pt>
                <c:pt idx="17">
                  <c:v>15</c:v>
                </c:pt>
                <c:pt idx="18">
                  <c:v>14</c:v>
                </c:pt>
                <c:pt idx="19">
                  <c:v>13</c:v>
                </c:pt>
                <c:pt idx="20">
                  <c:v>12</c:v>
                </c:pt>
                <c:pt idx="21">
                  <c:v>11</c:v>
                </c:pt>
                <c:pt idx="22">
                  <c:v>10</c:v>
                </c:pt>
                <c:pt idx="23">
                  <c:v>9</c:v>
                </c:pt>
                <c:pt idx="24">
                  <c:v>8</c:v>
                </c:pt>
                <c:pt idx="25">
                  <c:v>7</c:v>
                </c:pt>
                <c:pt idx="26">
                  <c:v>6</c:v>
                </c:pt>
                <c:pt idx="27">
                  <c:v>5</c:v>
                </c:pt>
                <c:pt idx="28">
                  <c:v>4</c:v>
                </c:pt>
                <c:pt idx="29">
                  <c:v>3</c:v>
                </c:pt>
                <c:pt idx="30">
                  <c:v>2</c:v>
                </c:pt>
                <c:pt idx="3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EC7-4D12-B0D7-1266F1B7E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6997008"/>
        <c:axId val="437002496"/>
      </c:scatterChart>
      <c:valAx>
        <c:axId val="436997008"/>
        <c:scaling>
          <c:orientation val="minMax"/>
          <c:max val="1.5"/>
          <c:min val="0.9"/>
        </c:scaling>
        <c:delete val="0"/>
        <c:axPos val="b"/>
        <c:numFmt formatCode="0.0" sourceLinked="0"/>
        <c:majorTickMark val="cross"/>
        <c:minorTickMark val="none"/>
        <c:tickLblPos val="nextTo"/>
        <c:spPr>
          <a:noFill/>
          <a:ln w="63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7002496"/>
        <c:crosses val="autoZero"/>
        <c:crossBetween val="midCat"/>
        <c:majorUnit val="0.1"/>
      </c:valAx>
      <c:valAx>
        <c:axId val="437002496"/>
        <c:scaling>
          <c:orientation val="minMax"/>
          <c:max val="33"/>
          <c:min val="1"/>
        </c:scaling>
        <c:delete val="0"/>
        <c:axPos val="l"/>
        <c:numFmt formatCode="General" sourceLinked="0"/>
        <c:majorTickMark val="none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i-FI"/>
          </a:p>
        </c:txPr>
        <c:crossAx val="436997008"/>
        <c:crossesAt val="1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33</xdr:row>
      <xdr:rowOff>82552</xdr:rowOff>
    </xdr:from>
    <xdr:to>
      <xdr:col>4</xdr:col>
      <xdr:colOff>219075</xdr:colOff>
      <xdr:row>37</xdr:row>
      <xdr:rowOff>66675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1123950" y="6645277"/>
          <a:ext cx="1600200" cy="74612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492 257 in final data</a:t>
          </a:r>
        </a:p>
        <a:p>
          <a:pPr algn="ctr"/>
          <a:r>
            <a:rPr lang="en-US" sz="1100"/>
            <a:t>Person </a:t>
          </a:r>
          <a:r>
            <a:rPr lang="en-US" sz="1100">
              <a:solidFill>
                <a:schemeClr val="tx1"/>
              </a:solidFill>
            </a:rPr>
            <a:t>years = </a:t>
          </a:r>
        </a:p>
        <a:p>
          <a:pPr algn="ctr"/>
          <a:r>
            <a:rPr lang="en-US" sz="1100">
              <a:solidFill>
                <a:schemeClr val="tx1"/>
              </a:solidFill>
            </a:rPr>
            <a:t>6 100 668</a:t>
          </a:r>
        </a:p>
      </xdr:txBody>
    </xdr:sp>
    <xdr:clientData/>
  </xdr:twoCellAnchor>
  <xdr:twoCellAnchor>
    <xdr:from>
      <xdr:col>1</xdr:col>
      <xdr:colOff>304799</xdr:colOff>
      <xdr:row>2</xdr:row>
      <xdr:rowOff>0</xdr:rowOff>
    </xdr:from>
    <xdr:to>
      <xdr:col>4</xdr:col>
      <xdr:colOff>219074</xdr:colOff>
      <xdr:row>6</xdr:row>
      <xdr:rowOff>142875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/>
      </xdr:nvSpPr>
      <xdr:spPr>
        <a:xfrm>
          <a:off x="1209674" y="657225"/>
          <a:ext cx="1514475" cy="9048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UK Biobank</a:t>
          </a:r>
        </a:p>
        <a:p>
          <a:pPr algn="ctr"/>
          <a:r>
            <a:rPr lang="en-US" sz="1100" b="1"/>
            <a:t>≈9.1 M </a:t>
          </a:r>
          <a:r>
            <a:rPr lang="en-US" sz="1100"/>
            <a:t>in eligible population</a:t>
          </a:r>
        </a:p>
      </xdr:txBody>
    </xdr:sp>
    <xdr:clientData/>
  </xdr:twoCellAnchor>
  <xdr:twoCellAnchor>
    <xdr:from>
      <xdr:col>1</xdr:col>
      <xdr:colOff>238124</xdr:colOff>
      <xdr:row>13</xdr:row>
      <xdr:rowOff>1270</xdr:rowOff>
    </xdr:from>
    <xdr:to>
      <xdr:col>4</xdr:col>
      <xdr:colOff>205740</xdr:colOff>
      <xdr:row>17</xdr:row>
      <xdr:rowOff>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2200-000004000000}"/>
            </a:ext>
          </a:extLst>
        </xdr:cNvPr>
        <xdr:cNvSpPr/>
      </xdr:nvSpPr>
      <xdr:spPr>
        <a:xfrm>
          <a:off x="1142999" y="2753995"/>
          <a:ext cx="1567816" cy="76073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502 665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participated</a:t>
          </a:r>
          <a:r>
            <a:rPr lang="en-US" sz="1100"/>
            <a:t> in clinical examination </a:t>
          </a:r>
        </a:p>
        <a:p>
          <a:pPr algn="ctr"/>
          <a:r>
            <a:rPr lang="en-US" sz="1100"/>
            <a:t>in 2006-2010</a:t>
          </a:r>
        </a:p>
      </xdr:txBody>
    </xdr:sp>
    <xdr:clientData/>
  </xdr:twoCellAnchor>
  <xdr:twoCellAnchor>
    <xdr:from>
      <xdr:col>3</xdr:col>
      <xdr:colOff>267970</xdr:colOff>
      <xdr:row>27</xdr:row>
      <xdr:rowOff>58420</xdr:rowOff>
    </xdr:from>
    <xdr:to>
      <xdr:col>5</xdr:col>
      <xdr:colOff>807720</xdr:colOff>
      <xdr:row>31</xdr:row>
      <xdr:rowOff>152400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SpPr/>
      </xdr:nvSpPr>
      <xdr:spPr>
        <a:xfrm>
          <a:off x="2239645" y="5478145"/>
          <a:ext cx="1606550" cy="85598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 u="none">
              <a:solidFill>
                <a:schemeClr val="tx1"/>
              </a:solidFill>
            </a:rPr>
            <a:t>10</a:t>
          </a:r>
          <a:r>
            <a:rPr lang="en-US" sz="1100" b="1" u="none" baseline="0">
              <a:solidFill>
                <a:schemeClr val="tx1"/>
              </a:solidFill>
            </a:rPr>
            <a:t> 132</a:t>
          </a:r>
          <a:r>
            <a:rPr lang="en-US" sz="1100" u="none">
              <a:solidFill>
                <a:schemeClr val="tx1"/>
              </a:solidFill>
            </a:rPr>
            <a:t> excluded:</a:t>
          </a:r>
        </a:p>
        <a:p>
          <a:pPr algn="ctr"/>
          <a:r>
            <a:rPr lang="en-US" sz="1100"/>
            <a:t>Missing data on social disadvantage (education)</a:t>
          </a:r>
        </a:p>
      </xdr:txBody>
    </xdr:sp>
    <xdr:clientData/>
  </xdr:twoCellAnchor>
  <xdr:twoCellAnchor>
    <xdr:from>
      <xdr:col>3</xdr:col>
      <xdr:colOff>288925</xdr:colOff>
      <xdr:row>7</xdr:row>
      <xdr:rowOff>155574</xdr:rowOff>
    </xdr:from>
    <xdr:to>
      <xdr:col>5</xdr:col>
      <xdr:colOff>768351</xdr:colOff>
      <xdr:row>11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0000000-0008-0000-2200-000006000000}"/>
            </a:ext>
          </a:extLst>
        </xdr:cNvPr>
        <xdr:cNvSpPr/>
      </xdr:nvSpPr>
      <xdr:spPr>
        <a:xfrm>
          <a:off x="2260600" y="1765299"/>
          <a:ext cx="1546226" cy="72072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≈8.6M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excluded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endParaRPr lang="fi-FI" sz="1100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Non-respondents</a:t>
          </a:r>
          <a:endParaRPr lang="fi-FI" sz="1100">
            <a:effectLst/>
          </a:endParaRPr>
        </a:p>
      </xdr:txBody>
    </xdr:sp>
    <xdr:clientData/>
  </xdr:twoCellAnchor>
  <xdr:twoCellAnchor>
    <xdr:from>
      <xdr:col>2</xdr:col>
      <xdr:colOff>508000</xdr:colOff>
      <xdr:row>6</xdr:row>
      <xdr:rowOff>152400</xdr:rowOff>
    </xdr:from>
    <xdr:to>
      <xdr:col>2</xdr:col>
      <xdr:colOff>508000</xdr:colOff>
      <xdr:row>12</xdr:row>
      <xdr:rowOff>161400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CxnSpPr/>
      </xdr:nvCxnSpPr>
      <xdr:spPr>
        <a:xfrm flipH="1">
          <a:off x="1946275" y="1571625"/>
          <a:ext cx="0" cy="11520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501650</xdr:colOff>
      <xdr:row>9</xdr:row>
      <xdr:rowOff>130175</xdr:rowOff>
    </xdr:from>
    <xdr:to>
      <xdr:col>3</xdr:col>
      <xdr:colOff>220250</xdr:colOff>
      <xdr:row>9</xdr:row>
      <xdr:rowOff>130175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2200-000008000000}"/>
            </a:ext>
          </a:extLst>
        </xdr:cNvPr>
        <xdr:cNvCxnSpPr/>
      </xdr:nvCxnSpPr>
      <xdr:spPr>
        <a:xfrm>
          <a:off x="1939925" y="2120900"/>
          <a:ext cx="2520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508000</xdr:colOff>
      <xdr:row>26</xdr:row>
      <xdr:rowOff>63500</xdr:rowOff>
    </xdr:from>
    <xdr:to>
      <xdr:col>2</xdr:col>
      <xdr:colOff>508000</xdr:colOff>
      <xdr:row>32</xdr:row>
      <xdr:rowOff>182650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00000000-0008-0000-2200-000009000000}"/>
            </a:ext>
          </a:extLst>
        </xdr:cNvPr>
        <xdr:cNvCxnSpPr>
          <a:stCxn id="12" idx="2"/>
        </xdr:cNvCxnSpPr>
      </xdr:nvCxnSpPr>
      <xdr:spPr>
        <a:xfrm>
          <a:off x="1946275" y="5292725"/>
          <a:ext cx="0" cy="12621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514350</xdr:colOff>
      <xdr:row>29</xdr:row>
      <xdr:rowOff>92075</xdr:rowOff>
    </xdr:from>
    <xdr:to>
      <xdr:col>3</xdr:col>
      <xdr:colOff>232950</xdr:colOff>
      <xdr:row>29</xdr:row>
      <xdr:rowOff>92075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00000000-0008-0000-2200-00000A000000}"/>
            </a:ext>
          </a:extLst>
        </xdr:cNvPr>
        <xdr:cNvCxnSpPr/>
      </xdr:nvCxnSpPr>
      <xdr:spPr>
        <a:xfrm>
          <a:off x="1952625" y="5892800"/>
          <a:ext cx="25200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307974</xdr:colOff>
      <xdr:row>17</xdr:row>
      <xdr:rowOff>171451</xdr:rowOff>
    </xdr:from>
    <xdr:to>
      <xdr:col>5</xdr:col>
      <xdr:colOff>800100</xdr:colOff>
      <xdr:row>21</xdr:row>
      <xdr:rowOff>131271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00000000-0008-0000-2200-00000B000000}"/>
            </a:ext>
          </a:extLst>
        </xdr:cNvPr>
        <xdr:cNvSpPr/>
      </xdr:nvSpPr>
      <xdr:spPr>
        <a:xfrm>
          <a:off x="2279649" y="3686176"/>
          <a:ext cx="1558926" cy="7218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276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/>
            <a:t>Did not provide consent to record linkage</a:t>
          </a:r>
        </a:p>
      </xdr:txBody>
    </xdr:sp>
    <xdr:clientData/>
  </xdr:twoCellAnchor>
  <xdr:twoCellAnchor>
    <xdr:from>
      <xdr:col>1</xdr:col>
      <xdr:colOff>250825</xdr:colOff>
      <xdr:row>22</xdr:row>
      <xdr:rowOff>101600</xdr:rowOff>
    </xdr:from>
    <xdr:to>
      <xdr:col>4</xdr:col>
      <xdr:colOff>231775</xdr:colOff>
      <xdr:row>26</xdr:row>
      <xdr:rowOff>63500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00000000-0008-0000-2200-00000C000000}"/>
            </a:ext>
          </a:extLst>
        </xdr:cNvPr>
        <xdr:cNvSpPr/>
      </xdr:nvSpPr>
      <xdr:spPr>
        <a:xfrm>
          <a:off x="1155700" y="4568825"/>
          <a:ext cx="158115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502 389 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consent,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 at the beginning of follow-up </a:t>
          </a:r>
          <a:r>
            <a:rPr lang="en-US" sz="11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 years</a:t>
          </a:r>
          <a:endParaRPr lang="fi-FI">
            <a:effectLst/>
          </a:endParaRPr>
        </a:p>
      </xdr:txBody>
    </xdr:sp>
    <xdr:clientData/>
  </xdr:twoCellAnchor>
  <xdr:twoCellAnchor>
    <xdr:from>
      <xdr:col>2</xdr:col>
      <xdr:colOff>504825</xdr:colOff>
      <xdr:row>16</xdr:row>
      <xdr:rowOff>165100</xdr:rowOff>
    </xdr:from>
    <xdr:to>
      <xdr:col>2</xdr:col>
      <xdr:colOff>504825</xdr:colOff>
      <xdr:row>22</xdr:row>
      <xdr:rowOff>66100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00000000-0008-0000-2200-00000D000000}"/>
            </a:ext>
          </a:extLst>
        </xdr:cNvPr>
        <xdr:cNvCxnSpPr/>
      </xdr:nvCxnSpPr>
      <xdr:spPr>
        <a:xfrm flipH="1">
          <a:off x="1943100" y="3489325"/>
          <a:ext cx="0" cy="10440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508000</xdr:colOff>
      <xdr:row>19</xdr:row>
      <xdr:rowOff>146050</xdr:rowOff>
    </xdr:from>
    <xdr:to>
      <xdr:col>3</xdr:col>
      <xdr:colOff>234950</xdr:colOff>
      <xdr:row>19</xdr:row>
      <xdr:rowOff>146050</xdr:rowOff>
    </xdr:to>
    <xdr:cxnSp macro="">
      <xdr:nvCxnSpPr>
        <xdr:cNvPr id="14" name="Straight Arrow Connector 13">
          <a:extLst>
            <a:ext uri="{FF2B5EF4-FFF2-40B4-BE49-F238E27FC236}">
              <a16:creationId xmlns:a16="http://schemas.microsoft.com/office/drawing/2014/main" id="{00000000-0008-0000-2200-00000E000000}"/>
            </a:ext>
          </a:extLst>
        </xdr:cNvPr>
        <xdr:cNvCxnSpPr/>
      </xdr:nvCxnSpPr>
      <xdr:spPr>
        <a:xfrm>
          <a:off x="1946275" y="4041775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</xdr:row>
      <xdr:rowOff>1</xdr:rowOff>
    </xdr:from>
    <xdr:to>
      <xdr:col>9</xdr:col>
      <xdr:colOff>514350</xdr:colOff>
      <xdr:row>6</xdr:row>
      <xdr:rowOff>127001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00000000-0008-0000-2200-00000F000000}"/>
            </a:ext>
          </a:extLst>
        </xdr:cNvPr>
        <xdr:cNvSpPr/>
      </xdr:nvSpPr>
      <xdr:spPr>
        <a:xfrm>
          <a:off x="4676775" y="657226"/>
          <a:ext cx="1581150" cy="889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Finnish Public Sector study (FPS)</a:t>
          </a:r>
        </a:p>
        <a:p>
          <a:pPr algn="ctr"/>
          <a:r>
            <a:rPr lang="en-US" sz="1100"/>
            <a:t> </a:t>
          </a:r>
          <a:r>
            <a:rPr lang="en-US" sz="1100" b="1"/>
            <a:t>477 509 </a:t>
          </a:r>
          <a:r>
            <a:rPr lang="en-US" sz="1100"/>
            <a:t>in eligible population</a:t>
          </a:r>
        </a:p>
      </xdr:txBody>
    </xdr:sp>
    <xdr:clientData/>
  </xdr:twoCellAnchor>
  <xdr:twoCellAnchor>
    <xdr:from>
      <xdr:col>8</xdr:col>
      <xdr:colOff>688974</xdr:colOff>
      <xdr:row>7</xdr:row>
      <xdr:rowOff>158751</xdr:rowOff>
    </xdr:from>
    <xdr:to>
      <xdr:col>11</xdr:col>
      <xdr:colOff>495300</xdr:colOff>
      <xdr:row>11</xdr:row>
      <xdr:rowOff>118571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00000000-0008-0000-2200-000010000000}"/>
            </a:ext>
          </a:extLst>
        </xdr:cNvPr>
        <xdr:cNvSpPr/>
      </xdr:nvSpPr>
      <xdr:spPr>
        <a:xfrm>
          <a:off x="5746749" y="1768476"/>
          <a:ext cx="1558926" cy="7218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1446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/>
            <a:t>Died before start of follow-up </a:t>
          </a:r>
        </a:p>
      </xdr:txBody>
    </xdr:sp>
    <xdr:clientData/>
  </xdr:twoCellAnchor>
  <xdr:twoCellAnchor>
    <xdr:from>
      <xdr:col>7</xdr:col>
      <xdr:colOff>9525</xdr:colOff>
      <xdr:row>13</xdr:row>
      <xdr:rowOff>12700</xdr:rowOff>
    </xdr:from>
    <xdr:to>
      <xdr:col>9</xdr:col>
      <xdr:colOff>523875</xdr:colOff>
      <xdr:row>16</xdr:row>
      <xdr:rowOff>165100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00000000-0008-0000-2200-000011000000}"/>
            </a:ext>
          </a:extLst>
        </xdr:cNvPr>
        <xdr:cNvSpPr/>
      </xdr:nvSpPr>
      <xdr:spPr>
        <a:xfrm>
          <a:off x="4686300" y="2765425"/>
          <a:ext cx="158115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476 063 </a:t>
          </a:r>
          <a:r>
            <a:rPr lang="en-US" sz="1100"/>
            <a:t>participants linked to electronic records</a:t>
          </a:r>
        </a:p>
      </xdr:txBody>
    </xdr:sp>
    <xdr:clientData/>
  </xdr:twoCellAnchor>
  <xdr:twoCellAnchor>
    <xdr:from>
      <xdr:col>8</xdr:col>
      <xdr:colOff>527050</xdr:colOff>
      <xdr:row>27</xdr:row>
      <xdr:rowOff>76201</xdr:rowOff>
    </xdr:from>
    <xdr:to>
      <xdr:col>12</xdr:col>
      <xdr:colOff>0</xdr:colOff>
      <xdr:row>31</xdr:row>
      <xdr:rowOff>139701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0000000-0008-0000-2200-000012000000}"/>
            </a:ext>
          </a:extLst>
        </xdr:cNvPr>
        <xdr:cNvSpPr/>
      </xdr:nvSpPr>
      <xdr:spPr>
        <a:xfrm>
          <a:off x="5737225" y="5495926"/>
          <a:ext cx="1606550" cy="825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excluded:</a:t>
          </a:r>
          <a:endParaRPr lang="fi-FI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Missing data on social disadvantage (education)</a:t>
          </a:r>
          <a:endParaRPr lang="fi-FI">
            <a:effectLst/>
          </a:endParaRPr>
        </a:p>
      </xdr:txBody>
    </xdr:sp>
    <xdr:clientData/>
  </xdr:twoCellAnchor>
  <xdr:twoCellAnchor>
    <xdr:from>
      <xdr:col>7</xdr:col>
      <xdr:colOff>19050</xdr:colOff>
      <xdr:row>33</xdr:row>
      <xdr:rowOff>73026</xdr:rowOff>
    </xdr:from>
    <xdr:to>
      <xdr:col>9</xdr:col>
      <xdr:colOff>523875</xdr:colOff>
      <xdr:row>37</xdr:row>
      <xdr:rowOff>66675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0000000-0008-0000-2200-000013000000}"/>
            </a:ext>
          </a:extLst>
        </xdr:cNvPr>
        <xdr:cNvSpPr/>
      </xdr:nvSpPr>
      <xdr:spPr>
        <a:xfrm>
          <a:off x="4695825" y="6635751"/>
          <a:ext cx="1571625" cy="7556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286 475 in final data</a:t>
          </a:r>
          <a:endParaRPr lang="fi-FI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 years = 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2 944 790</a:t>
          </a:r>
          <a:endParaRPr lang="fi-FI">
            <a:effectLst/>
          </a:endParaRPr>
        </a:p>
      </xdr:txBody>
    </xdr:sp>
    <xdr:clientData/>
  </xdr:twoCellAnchor>
  <xdr:twoCellAnchor>
    <xdr:from>
      <xdr:col>8</xdr:col>
      <xdr:colOff>257175</xdr:colOff>
      <xdr:row>6</xdr:row>
      <xdr:rowOff>127001</xdr:rowOff>
    </xdr:from>
    <xdr:to>
      <xdr:col>8</xdr:col>
      <xdr:colOff>266700</xdr:colOff>
      <xdr:row>13</xdr:row>
      <xdr:rowOff>12700</xdr:rowOff>
    </xdr:to>
    <xdr:cxnSp macro="">
      <xdr:nvCxnSpPr>
        <xdr:cNvPr id="20" name="Straight Arrow Connector 19">
          <a:extLst>
            <a:ext uri="{FF2B5EF4-FFF2-40B4-BE49-F238E27FC236}">
              <a16:creationId xmlns:a16="http://schemas.microsoft.com/office/drawing/2014/main" id="{00000000-0008-0000-2200-000014000000}"/>
            </a:ext>
          </a:extLst>
        </xdr:cNvPr>
        <xdr:cNvCxnSpPr>
          <a:stCxn id="15" idx="2"/>
          <a:endCxn id="17" idx="0"/>
        </xdr:cNvCxnSpPr>
      </xdr:nvCxnSpPr>
      <xdr:spPr>
        <a:xfrm>
          <a:off x="5467350" y="1546226"/>
          <a:ext cx="9525" cy="121919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26</xdr:row>
      <xdr:rowOff>63500</xdr:rowOff>
    </xdr:from>
    <xdr:to>
      <xdr:col>8</xdr:col>
      <xdr:colOff>238125</xdr:colOff>
      <xdr:row>33</xdr:row>
      <xdr:rowOff>17550</xdr:rowOff>
    </xdr:to>
    <xdr:cxnSp macro="">
      <xdr:nvCxnSpPr>
        <xdr:cNvPr id="21" name="Straight Arrow Connector 20">
          <a:extLst>
            <a:ext uri="{FF2B5EF4-FFF2-40B4-BE49-F238E27FC236}">
              <a16:creationId xmlns:a16="http://schemas.microsoft.com/office/drawing/2014/main" id="{00000000-0008-0000-2200-000015000000}"/>
            </a:ext>
          </a:extLst>
        </xdr:cNvPr>
        <xdr:cNvCxnSpPr>
          <a:stCxn id="24" idx="2"/>
        </xdr:cNvCxnSpPr>
      </xdr:nvCxnSpPr>
      <xdr:spPr>
        <a:xfrm flipH="1">
          <a:off x="5448300" y="5292725"/>
          <a:ext cx="0" cy="12875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9</xdr:row>
      <xdr:rowOff>139700</xdr:rowOff>
    </xdr:from>
    <xdr:to>
      <xdr:col>8</xdr:col>
      <xdr:colOff>527050</xdr:colOff>
      <xdr:row>9</xdr:row>
      <xdr:rowOff>139700</xdr:rowOff>
    </xdr:to>
    <xdr:cxnSp macro="">
      <xdr:nvCxnSpPr>
        <xdr:cNvPr id="22" name="Straight Arrow Connector 21">
          <a:extLst>
            <a:ext uri="{FF2B5EF4-FFF2-40B4-BE49-F238E27FC236}">
              <a16:creationId xmlns:a16="http://schemas.microsoft.com/office/drawing/2014/main" id="{00000000-0008-0000-2200-000016000000}"/>
            </a:ext>
          </a:extLst>
        </xdr:cNvPr>
        <xdr:cNvCxnSpPr/>
      </xdr:nvCxnSpPr>
      <xdr:spPr>
        <a:xfrm>
          <a:off x="5476875" y="2130425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241300</xdr:colOff>
      <xdr:row>29</xdr:row>
      <xdr:rowOff>95250</xdr:rowOff>
    </xdr:from>
    <xdr:to>
      <xdr:col>8</xdr:col>
      <xdr:colOff>501650</xdr:colOff>
      <xdr:row>29</xdr:row>
      <xdr:rowOff>95250</xdr:rowOff>
    </xdr:to>
    <xdr:cxnSp macro="">
      <xdr:nvCxnSpPr>
        <xdr:cNvPr id="23" name="Straight Arrow Connector 22">
          <a:extLst>
            <a:ext uri="{FF2B5EF4-FFF2-40B4-BE49-F238E27FC236}">
              <a16:creationId xmlns:a16="http://schemas.microsoft.com/office/drawing/2014/main" id="{00000000-0008-0000-2200-000017000000}"/>
            </a:ext>
          </a:extLst>
        </xdr:cNvPr>
        <xdr:cNvCxnSpPr/>
      </xdr:nvCxnSpPr>
      <xdr:spPr>
        <a:xfrm>
          <a:off x="5451475" y="5895975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1482725</xdr:colOff>
      <xdr:row>22</xdr:row>
      <xdr:rowOff>101600</xdr:rowOff>
    </xdr:from>
    <xdr:to>
      <xdr:col>9</xdr:col>
      <xdr:colOff>511175</xdr:colOff>
      <xdr:row>26</xdr:row>
      <xdr:rowOff>63500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00000000-0008-0000-2200-000018000000}"/>
            </a:ext>
          </a:extLst>
        </xdr:cNvPr>
        <xdr:cNvSpPr/>
      </xdr:nvSpPr>
      <xdr:spPr>
        <a:xfrm>
          <a:off x="4673600" y="4568825"/>
          <a:ext cx="158115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286 475</a:t>
          </a:r>
        </a:p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 at the beginning of follow-up </a:t>
          </a:r>
          <a:r>
            <a:rPr lang="en-US" sz="1100" b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&gt;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 years</a:t>
          </a:r>
          <a:endParaRPr lang="fi-FI">
            <a:effectLst/>
          </a:endParaRPr>
        </a:p>
      </xdr:txBody>
    </xdr:sp>
    <xdr:clientData/>
  </xdr:twoCellAnchor>
  <xdr:twoCellAnchor>
    <xdr:from>
      <xdr:col>9</xdr:col>
      <xdr:colOff>3174</xdr:colOff>
      <xdr:row>17</xdr:row>
      <xdr:rowOff>171451</xdr:rowOff>
    </xdr:from>
    <xdr:to>
      <xdr:col>11</xdr:col>
      <xdr:colOff>495300</xdr:colOff>
      <xdr:row>21</xdr:row>
      <xdr:rowOff>131271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00000000-0008-0000-2200-000019000000}"/>
            </a:ext>
          </a:extLst>
        </xdr:cNvPr>
        <xdr:cNvSpPr/>
      </xdr:nvSpPr>
      <xdr:spPr>
        <a:xfrm>
          <a:off x="5746749" y="3686176"/>
          <a:ext cx="1558926" cy="72182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189 588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Age at the end of follow-up </a:t>
          </a:r>
          <a:r>
            <a:rPr lang="en-US" sz="11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&lt;</a:t>
          </a:r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 years</a:t>
          </a:r>
          <a:endParaRPr lang="fi-FI">
            <a:effectLst/>
          </a:endParaRPr>
        </a:p>
      </xdr:txBody>
    </xdr:sp>
    <xdr:clientData/>
  </xdr:twoCellAnchor>
  <xdr:twoCellAnchor>
    <xdr:from>
      <xdr:col>8</xdr:col>
      <xdr:colOff>238125</xdr:colOff>
      <xdr:row>16</xdr:row>
      <xdr:rowOff>165100</xdr:rowOff>
    </xdr:from>
    <xdr:to>
      <xdr:col>8</xdr:col>
      <xdr:colOff>238125</xdr:colOff>
      <xdr:row>22</xdr:row>
      <xdr:rowOff>66100</xdr:rowOff>
    </xdr:to>
    <xdr:cxnSp macro="">
      <xdr:nvCxnSpPr>
        <xdr:cNvPr id="26" name="Straight Arrow Connector 25">
          <a:extLst>
            <a:ext uri="{FF2B5EF4-FFF2-40B4-BE49-F238E27FC236}">
              <a16:creationId xmlns:a16="http://schemas.microsoft.com/office/drawing/2014/main" id="{00000000-0008-0000-2200-00001A000000}"/>
            </a:ext>
          </a:extLst>
        </xdr:cNvPr>
        <xdr:cNvCxnSpPr/>
      </xdr:nvCxnSpPr>
      <xdr:spPr>
        <a:xfrm flipH="1">
          <a:off x="5448300" y="3489325"/>
          <a:ext cx="0" cy="104400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241300</xdr:colOff>
      <xdr:row>19</xdr:row>
      <xdr:rowOff>146050</xdr:rowOff>
    </xdr:from>
    <xdr:to>
      <xdr:col>8</xdr:col>
      <xdr:colOff>501650</xdr:colOff>
      <xdr:row>19</xdr:row>
      <xdr:rowOff>146050</xdr:rowOff>
    </xdr:to>
    <xdr:cxnSp macro="">
      <xdr:nvCxnSpPr>
        <xdr:cNvPr id="27" name="Straight Arrow Connector 26">
          <a:extLst>
            <a:ext uri="{FF2B5EF4-FFF2-40B4-BE49-F238E27FC236}">
              <a16:creationId xmlns:a16="http://schemas.microsoft.com/office/drawing/2014/main" id="{00000000-0008-0000-2200-00001B000000}"/>
            </a:ext>
          </a:extLst>
        </xdr:cNvPr>
        <xdr:cNvCxnSpPr/>
      </xdr:nvCxnSpPr>
      <xdr:spPr>
        <a:xfrm>
          <a:off x="5451475" y="4041775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3175</xdr:colOff>
      <xdr:row>2</xdr:row>
      <xdr:rowOff>0</xdr:rowOff>
    </xdr:from>
    <xdr:to>
      <xdr:col>15</xdr:col>
      <xdr:colOff>796925</xdr:colOff>
      <xdr:row>6</xdr:row>
      <xdr:rowOff>127000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00000000-0008-0000-2200-00001C000000}"/>
            </a:ext>
          </a:extLst>
        </xdr:cNvPr>
        <xdr:cNvSpPr/>
      </xdr:nvSpPr>
      <xdr:spPr>
        <a:xfrm>
          <a:off x="9947275" y="660400"/>
          <a:ext cx="1733550" cy="8890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Whitehall II study</a:t>
          </a:r>
        </a:p>
        <a:p>
          <a:pPr algn="ctr"/>
          <a:r>
            <a:rPr lang="en-US" sz="1100"/>
            <a:t> </a:t>
          </a:r>
          <a:r>
            <a:rPr lang="en-US" sz="1100" b="1"/>
            <a:t>10 308 </a:t>
          </a:r>
          <a:r>
            <a:rPr lang="en-US" sz="1100"/>
            <a:t>in eligible population 1985-1988</a:t>
          </a:r>
        </a:p>
      </xdr:txBody>
    </xdr:sp>
    <xdr:clientData/>
  </xdr:twoCellAnchor>
  <xdr:twoCellAnchor>
    <xdr:from>
      <xdr:col>15</xdr:col>
      <xdr:colOff>285749</xdr:colOff>
      <xdr:row>7</xdr:row>
      <xdr:rowOff>158750</xdr:rowOff>
    </xdr:from>
    <xdr:to>
      <xdr:col>17</xdr:col>
      <xdr:colOff>117475</xdr:colOff>
      <xdr:row>11</xdr:row>
      <xdr:rowOff>118570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00000000-0008-0000-2200-00001D000000}"/>
            </a:ext>
          </a:extLst>
        </xdr:cNvPr>
        <xdr:cNvSpPr/>
      </xdr:nvSpPr>
      <xdr:spPr>
        <a:xfrm>
          <a:off x="11169649" y="1771650"/>
          <a:ext cx="1711326" cy="72182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2438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/>
            <a:t>Died or non-respondent before start of follow-up</a:t>
          </a:r>
        </a:p>
      </xdr:txBody>
    </xdr:sp>
    <xdr:clientData/>
  </xdr:twoCellAnchor>
  <xdr:twoCellAnchor>
    <xdr:from>
      <xdr:col>14</xdr:col>
      <xdr:colOff>12700</xdr:colOff>
      <xdr:row>13</xdr:row>
      <xdr:rowOff>12698</xdr:rowOff>
    </xdr:from>
    <xdr:to>
      <xdr:col>15</xdr:col>
      <xdr:colOff>806450</xdr:colOff>
      <xdr:row>17</xdr:row>
      <xdr:rowOff>25399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00000000-0008-0000-2200-00001E000000}"/>
            </a:ext>
          </a:extLst>
        </xdr:cNvPr>
        <xdr:cNvSpPr/>
      </xdr:nvSpPr>
      <xdr:spPr>
        <a:xfrm>
          <a:off x="9956800" y="2768598"/>
          <a:ext cx="1733550" cy="774701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7870 </a:t>
          </a:r>
          <a:r>
            <a:rPr lang="en-US" sz="1100"/>
            <a:t> in clinical examination 1997-99, aged </a:t>
          </a:r>
          <a:r>
            <a:rPr lang="en-US" sz="1100" u="sng"/>
            <a:t>&gt;</a:t>
          </a:r>
          <a:r>
            <a:rPr lang="en-US" sz="1100"/>
            <a:t>40 and linked to electronic records</a:t>
          </a:r>
        </a:p>
      </xdr:txBody>
    </xdr:sp>
    <xdr:clientData/>
  </xdr:twoCellAnchor>
  <xdr:twoCellAnchor>
    <xdr:from>
      <xdr:col>15</xdr:col>
      <xdr:colOff>200025</xdr:colOff>
      <xdr:row>27</xdr:row>
      <xdr:rowOff>76200</xdr:rowOff>
    </xdr:from>
    <xdr:to>
      <xdr:col>17</xdr:col>
      <xdr:colOff>231775</xdr:colOff>
      <xdr:row>31</xdr:row>
      <xdr:rowOff>139700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00000000-0008-0000-2200-00001F000000}"/>
            </a:ext>
          </a:extLst>
        </xdr:cNvPr>
        <xdr:cNvSpPr/>
      </xdr:nvSpPr>
      <xdr:spPr>
        <a:xfrm>
          <a:off x="11083925" y="5499100"/>
          <a:ext cx="1911350" cy="8255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11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excluded:</a:t>
          </a:r>
          <a:endParaRPr lang="fi-FI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Failed measurement of proteins</a:t>
          </a:r>
          <a:endParaRPr lang="fi-FI">
            <a:effectLst/>
          </a:endParaRPr>
        </a:p>
      </xdr:txBody>
    </xdr:sp>
    <xdr:clientData/>
  </xdr:twoCellAnchor>
  <xdr:twoCellAnchor>
    <xdr:from>
      <xdr:col>14</xdr:col>
      <xdr:colOff>22225</xdr:colOff>
      <xdr:row>33</xdr:row>
      <xdr:rowOff>73025</xdr:rowOff>
    </xdr:from>
    <xdr:to>
      <xdr:col>15</xdr:col>
      <xdr:colOff>806450</xdr:colOff>
      <xdr:row>37</xdr:row>
      <xdr:rowOff>66674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00000000-0008-0000-2200-000020000000}"/>
            </a:ext>
          </a:extLst>
        </xdr:cNvPr>
        <xdr:cNvSpPr/>
      </xdr:nvSpPr>
      <xdr:spPr>
        <a:xfrm>
          <a:off x="9966325" y="6638925"/>
          <a:ext cx="1724025" cy="7556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6545 in final data</a:t>
          </a:r>
          <a:endParaRPr lang="fi-FI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7630 Somascan proteins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 years = 137 445</a:t>
          </a:r>
          <a:endParaRPr lang="fi-FI">
            <a:effectLst/>
          </a:endParaRPr>
        </a:p>
      </xdr:txBody>
    </xdr:sp>
    <xdr:clientData/>
  </xdr:twoCellAnchor>
  <xdr:twoCellAnchor>
    <xdr:from>
      <xdr:col>14</xdr:col>
      <xdr:colOff>850900</xdr:colOff>
      <xdr:row>26</xdr:row>
      <xdr:rowOff>63499</xdr:rowOff>
    </xdr:from>
    <xdr:to>
      <xdr:col>14</xdr:col>
      <xdr:colOff>850900</xdr:colOff>
      <xdr:row>33</xdr:row>
      <xdr:rowOff>17549</xdr:rowOff>
    </xdr:to>
    <xdr:cxnSp macro="">
      <xdr:nvCxnSpPr>
        <xdr:cNvPr id="33" name="Straight Arrow Connector 32">
          <a:extLst>
            <a:ext uri="{FF2B5EF4-FFF2-40B4-BE49-F238E27FC236}">
              <a16:creationId xmlns:a16="http://schemas.microsoft.com/office/drawing/2014/main" id="{00000000-0008-0000-2200-000021000000}"/>
            </a:ext>
          </a:extLst>
        </xdr:cNvPr>
        <xdr:cNvCxnSpPr>
          <a:stCxn id="36" idx="2"/>
        </xdr:cNvCxnSpPr>
      </xdr:nvCxnSpPr>
      <xdr:spPr>
        <a:xfrm flipH="1">
          <a:off x="10795000" y="5295899"/>
          <a:ext cx="0" cy="128755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879475</xdr:colOff>
      <xdr:row>9</xdr:row>
      <xdr:rowOff>139699</xdr:rowOff>
    </xdr:from>
    <xdr:to>
      <xdr:col>15</xdr:col>
      <xdr:colOff>200025</xdr:colOff>
      <xdr:row>9</xdr:row>
      <xdr:rowOff>139699</xdr:rowOff>
    </xdr:to>
    <xdr:cxnSp macro="">
      <xdr:nvCxnSpPr>
        <xdr:cNvPr id="34" name="Straight Arrow Connector 33">
          <a:extLst>
            <a:ext uri="{FF2B5EF4-FFF2-40B4-BE49-F238E27FC236}">
              <a16:creationId xmlns:a16="http://schemas.microsoft.com/office/drawing/2014/main" id="{00000000-0008-0000-2200-000022000000}"/>
            </a:ext>
          </a:extLst>
        </xdr:cNvPr>
        <xdr:cNvCxnSpPr/>
      </xdr:nvCxnSpPr>
      <xdr:spPr>
        <a:xfrm>
          <a:off x="10823575" y="2133599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854075</xdr:colOff>
      <xdr:row>29</xdr:row>
      <xdr:rowOff>95249</xdr:rowOff>
    </xdr:from>
    <xdr:to>
      <xdr:col>15</xdr:col>
      <xdr:colOff>174625</xdr:colOff>
      <xdr:row>29</xdr:row>
      <xdr:rowOff>95249</xdr:rowOff>
    </xdr:to>
    <xdr:cxnSp macro="">
      <xdr:nvCxnSpPr>
        <xdr:cNvPr id="35" name="Straight Arrow Connector 34">
          <a:extLst>
            <a:ext uri="{FF2B5EF4-FFF2-40B4-BE49-F238E27FC236}">
              <a16:creationId xmlns:a16="http://schemas.microsoft.com/office/drawing/2014/main" id="{00000000-0008-0000-2200-000023000000}"/>
            </a:ext>
          </a:extLst>
        </xdr:cNvPr>
        <xdr:cNvCxnSpPr/>
      </xdr:nvCxnSpPr>
      <xdr:spPr>
        <a:xfrm>
          <a:off x="10798175" y="5899149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0</xdr:colOff>
      <xdr:row>22</xdr:row>
      <xdr:rowOff>101599</xdr:rowOff>
    </xdr:from>
    <xdr:to>
      <xdr:col>15</xdr:col>
      <xdr:colOff>793750</xdr:colOff>
      <xdr:row>26</xdr:row>
      <xdr:rowOff>63499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00000000-0008-0000-2200-000024000000}"/>
            </a:ext>
          </a:extLst>
        </xdr:cNvPr>
        <xdr:cNvSpPr/>
      </xdr:nvSpPr>
      <xdr:spPr>
        <a:xfrm>
          <a:off x="9944100" y="4571999"/>
          <a:ext cx="1733550" cy="723900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6556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with data on social disadvantage and plasma EDTA samples</a:t>
          </a:r>
          <a:endParaRPr lang="fi-FI">
            <a:effectLst/>
          </a:endParaRPr>
        </a:p>
      </xdr:txBody>
    </xdr:sp>
    <xdr:clientData/>
  </xdr:twoCellAnchor>
  <xdr:twoCellAnchor>
    <xdr:from>
      <xdr:col>15</xdr:col>
      <xdr:colOff>285749</xdr:colOff>
      <xdr:row>17</xdr:row>
      <xdr:rowOff>171450</xdr:rowOff>
    </xdr:from>
    <xdr:to>
      <xdr:col>17</xdr:col>
      <xdr:colOff>117475</xdr:colOff>
      <xdr:row>21</xdr:row>
      <xdr:rowOff>127000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00000000-0008-0000-2200-000025000000}"/>
            </a:ext>
          </a:extLst>
        </xdr:cNvPr>
        <xdr:cNvSpPr/>
      </xdr:nvSpPr>
      <xdr:spPr>
        <a:xfrm>
          <a:off x="11169649" y="3689350"/>
          <a:ext cx="1711326" cy="717550"/>
        </a:xfrm>
        <a:prstGeom prst="rect">
          <a:avLst/>
        </a:prstGeom>
        <a:solidFill>
          <a:schemeClr val="bg1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1314 </a:t>
          </a:r>
          <a:r>
            <a:rPr lang="en-US" sz="1100" u="none"/>
            <a:t>excluded</a:t>
          </a:r>
          <a:r>
            <a:rPr lang="en-US" sz="1100"/>
            <a:t>:</a:t>
          </a:r>
        </a:p>
        <a:p>
          <a:pPr algn="ctr"/>
          <a:r>
            <a:rPr 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Missing blood sample or data</a:t>
          </a:r>
          <a:endParaRPr lang="fi-FI">
            <a:effectLst/>
          </a:endParaRPr>
        </a:p>
      </xdr:txBody>
    </xdr:sp>
    <xdr:clientData/>
  </xdr:twoCellAnchor>
  <xdr:twoCellAnchor>
    <xdr:from>
      <xdr:col>14</xdr:col>
      <xdr:colOff>854075</xdr:colOff>
      <xdr:row>19</xdr:row>
      <xdr:rowOff>146049</xdr:rowOff>
    </xdr:from>
    <xdr:to>
      <xdr:col>15</xdr:col>
      <xdr:colOff>174625</xdr:colOff>
      <xdr:row>19</xdr:row>
      <xdr:rowOff>146049</xdr:rowOff>
    </xdr:to>
    <xdr:cxnSp macro="">
      <xdr:nvCxnSpPr>
        <xdr:cNvPr id="38" name="Straight Arrow Connector 37">
          <a:extLst>
            <a:ext uri="{FF2B5EF4-FFF2-40B4-BE49-F238E27FC236}">
              <a16:creationId xmlns:a16="http://schemas.microsoft.com/office/drawing/2014/main" id="{00000000-0008-0000-2200-000026000000}"/>
            </a:ext>
          </a:extLst>
        </xdr:cNvPr>
        <xdr:cNvCxnSpPr/>
      </xdr:nvCxnSpPr>
      <xdr:spPr>
        <a:xfrm>
          <a:off x="10798175" y="4044949"/>
          <a:ext cx="260350" cy="0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48</xdr:row>
      <xdr:rowOff>0</xdr:rowOff>
    </xdr:from>
    <xdr:to>
      <xdr:col>5</xdr:col>
      <xdr:colOff>0</xdr:colOff>
      <xdr:row>51</xdr:row>
      <xdr:rowOff>174623</xdr:rowOff>
    </xdr:to>
    <xdr:sp macro="" textlink="">
      <xdr:nvSpPr>
        <xdr:cNvPr id="40" name="Rectangle 39">
          <a:extLst>
            <a:ext uri="{FF2B5EF4-FFF2-40B4-BE49-F238E27FC236}">
              <a16:creationId xmlns:a16="http://schemas.microsoft.com/office/drawing/2014/main" id="{00000000-0008-0000-2200-000028000000}"/>
            </a:ext>
          </a:extLst>
        </xdr:cNvPr>
        <xdr:cNvSpPr/>
      </xdr:nvSpPr>
      <xdr:spPr>
        <a:xfrm>
          <a:off x="1638300" y="9423400"/>
          <a:ext cx="1828800" cy="746123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/>
            <a:t>492 257 in final data</a:t>
          </a:r>
        </a:p>
        <a:p>
          <a:pPr algn="ctr"/>
          <a:r>
            <a:rPr lang="en-US" sz="1100"/>
            <a:t>Person </a:t>
          </a:r>
          <a:r>
            <a:rPr lang="en-US" sz="1100">
              <a:solidFill>
                <a:schemeClr val="tx1"/>
              </a:solidFill>
            </a:rPr>
            <a:t>years = </a:t>
          </a:r>
        </a:p>
        <a:p>
          <a:pPr algn="ctr"/>
          <a:r>
            <a:rPr lang="en-US" sz="1100">
              <a:solidFill>
                <a:schemeClr val="tx1"/>
              </a:solidFill>
            </a:rPr>
            <a:t>6 100 668</a:t>
          </a:r>
        </a:p>
      </xdr:txBody>
    </xdr:sp>
    <xdr:clientData/>
  </xdr:twoCellAnchor>
  <xdr:twoCellAnchor>
    <xdr:from>
      <xdr:col>7</xdr:col>
      <xdr:colOff>0</xdr:colOff>
      <xdr:row>48</xdr:row>
      <xdr:rowOff>0</xdr:rowOff>
    </xdr:from>
    <xdr:to>
      <xdr:col>9</xdr:col>
      <xdr:colOff>504825</xdr:colOff>
      <xdr:row>51</xdr:row>
      <xdr:rowOff>184149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00000000-0008-0000-2200-000029000000}"/>
            </a:ext>
          </a:extLst>
        </xdr:cNvPr>
        <xdr:cNvSpPr/>
      </xdr:nvSpPr>
      <xdr:spPr>
        <a:xfrm>
          <a:off x="5346700" y="9423400"/>
          <a:ext cx="1724025" cy="755649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286 475 in final data</a:t>
          </a:r>
          <a:endParaRPr lang="fi-FI">
            <a:effectLst/>
          </a:endParaRP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Person years = </a:t>
          </a:r>
        </a:p>
        <a:p>
          <a:pPr algn="ctr"/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2 944 790</a:t>
          </a:r>
          <a:endParaRPr lang="fi-FI">
            <a:effectLst/>
          </a:endParaRPr>
        </a:p>
      </xdr:txBody>
    </xdr:sp>
    <xdr:clientData/>
  </xdr:twoCellAnchor>
  <xdr:twoCellAnchor>
    <xdr:from>
      <xdr:col>14</xdr:col>
      <xdr:colOff>850900</xdr:colOff>
      <xdr:row>17</xdr:row>
      <xdr:rowOff>25399</xdr:rowOff>
    </xdr:from>
    <xdr:to>
      <xdr:col>14</xdr:col>
      <xdr:colOff>850900</xdr:colOff>
      <xdr:row>22</xdr:row>
      <xdr:rowOff>62925</xdr:rowOff>
    </xdr:to>
    <xdr:cxnSp macro="">
      <xdr:nvCxnSpPr>
        <xdr:cNvPr id="42" name="Straight Arrow Connector 41">
          <a:extLst>
            <a:ext uri="{FF2B5EF4-FFF2-40B4-BE49-F238E27FC236}">
              <a16:creationId xmlns:a16="http://schemas.microsoft.com/office/drawing/2014/main" id="{00000000-0008-0000-2200-00002A000000}"/>
            </a:ext>
          </a:extLst>
        </xdr:cNvPr>
        <xdr:cNvCxnSpPr>
          <a:stCxn id="30" idx="2"/>
        </xdr:cNvCxnSpPr>
      </xdr:nvCxnSpPr>
      <xdr:spPr>
        <a:xfrm flipH="1">
          <a:off x="10795000" y="3543299"/>
          <a:ext cx="0" cy="990026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869950</xdr:colOff>
      <xdr:row>6</xdr:row>
      <xdr:rowOff>123826</xdr:rowOff>
    </xdr:from>
    <xdr:to>
      <xdr:col>14</xdr:col>
      <xdr:colOff>879475</xdr:colOff>
      <xdr:row>13</xdr:row>
      <xdr:rowOff>9525</xdr:rowOff>
    </xdr:to>
    <xdr:cxnSp macro="">
      <xdr:nvCxnSpPr>
        <xdr:cNvPr id="44" name="Straight Arrow Connector 43">
          <a:extLst>
            <a:ext uri="{FF2B5EF4-FFF2-40B4-BE49-F238E27FC236}">
              <a16:creationId xmlns:a16="http://schemas.microsoft.com/office/drawing/2014/main" id="{00000000-0008-0000-2200-00002C000000}"/>
            </a:ext>
          </a:extLst>
        </xdr:cNvPr>
        <xdr:cNvCxnSpPr/>
      </xdr:nvCxnSpPr>
      <xdr:spPr>
        <a:xfrm>
          <a:off x="10814050" y="1546226"/>
          <a:ext cx="9525" cy="1219199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104774</xdr:colOff>
      <xdr:row>7</xdr:row>
      <xdr:rowOff>66675</xdr:rowOff>
    </xdr:from>
    <xdr:to>
      <xdr:col>23</xdr:col>
      <xdr:colOff>542924</xdr:colOff>
      <xdr:row>41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jkivima_ad_helsinki_fi/Documents/1_ARTICLE/01.2_IPD_Work/01_mika/2024%20SES%20vanhenemisvaste/SES%20Aging_jvm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cl all vs per hallmark UKB"/>
      <sheetName val="Excl all vs per hallmark FPS"/>
      <sheetName val="F1 Study design"/>
      <sheetName val="FigS1_Flow chart"/>
      <sheetName val="F2–UK&amp;FPSTautitaakka absolute"/>
      <sheetName val="Table S2_UK &amp; FPS taakka -rel"/>
      <sheetName val="F3–UK &amp; FPS hallmarks"/>
      <sheetName val="Tables S3-S9"/>
      <sheetName val="F4D UK &amp; FPS"/>
      <sheetName val="Tables S10 &amp; S11"/>
      <sheetName val="UK &amp; FPS hallmarks"/>
      <sheetName val="APU - data FPS hallmarksille"/>
      <sheetName val="Fig 2B. UKB_Kaplan-Meier 3"/>
      <sheetName val="Fig 2C. FPS 3 dis per hallmark"/>
      <sheetName val="hallmark sairastumisaika"/>
      <sheetName val="hallmark corr"/>
      <sheetName val="F4A UK &amp; FPS Educ diseases"/>
      <sheetName val="F4B UK &amp; FPS Nhood diseases"/>
      <sheetName val="F4C UK&amp;FPSEd+nhood dis PRIM MEC"/>
      <sheetName val="TBL S1_ICD top 30"/>
      <sheetName val="SCE 30"/>
      <sheetName val="DNS 30"/>
      <sheetName val="AIC 30"/>
      <sheetName val="MD 30"/>
      <sheetName val="CS 30"/>
      <sheetName val="EA 30"/>
      <sheetName val="TA 30"/>
      <sheetName val="LOP 30"/>
      <sheetName val="GI 30"/>
      <sheetName val="UK hallmark"/>
      <sheetName val="FPS hallmark"/>
      <sheetName val="Age 50 -&gt;"/>
      <sheetName val="Age 50 vain HILMO"/>
      <sheetName val="Educ diseases"/>
      <sheetName val="Nhood diseases"/>
      <sheetName val="UK-FPS EDU diseases"/>
      <sheetName val="UK-FPS Nhood diseases"/>
      <sheetName val="UKB tautitaakka"/>
      <sheetName val="FPS tautitaakka (2)"/>
      <sheetName val="FPS_Kaplan-Meier 4-lk"/>
      <sheetName val="FPS tautitaakka"/>
      <sheetName val="FPS Nhood diseases (2)"/>
      <sheetName val="UKB_Kaplan-Meier (2)"/>
      <sheetName val="UKB_Kaplan-Meier"/>
      <sheetName val="FPS_Kaplan-Meier"/>
      <sheetName val="UK EDU diseases"/>
      <sheetName val="FPS EDU diseases (2)"/>
      <sheetName val="UK Nhood diseases"/>
      <sheetName val="FPS EDU diseases"/>
      <sheetName val="FPS Nhood diseases"/>
      <sheetName val="FPS ISCO diseases"/>
      <sheetName val="FPS_Kaplan-Meier 4-lk (2)"/>
      <sheetName val="hallmark corr (2)"/>
      <sheetName val="Venn diagram"/>
      <sheetName val="UK hallmark (2)"/>
      <sheetName val="UK &amp; FPS Nhood dis PRIM MEC"/>
      <sheetName val="Stude desig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8">
          <cell r="A8">
            <v>32</v>
          </cell>
        </row>
        <row r="9">
          <cell r="L9">
            <v>4.0999999999999925E-2</v>
          </cell>
          <cell r="M9">
            <v>4.2999999999999927E-2</v>
          </cell>
        </row>
        <row r="10">
          <cell r="L10">
            <v>3.8999999999999924E-2</v>
          </cell>
          <cell r="M10">
            <v>4.0000000000000036E-2</v>
          </cell>
        </row>
        <row r="11">
          <cell r="L11">
            <v>3.6999999999999922E-2</v>
          </cell>
          <cell r="M11">
            <v>3.7000000000000144E-2</v>
          </cell>
        </row>
        <row r="12">
          <cell r="L12">
            <v>3.5000000000000142E-2</v>
          </cell>
          <cell r="M12">
            <v>3.499999999999992E-2</v>
          </cell>
        </row>
        <row r="13">
          <cell r="L13">
            <v>3.9000000000000146E-2</v>
          </cell>
          <cell r="M13">
            <v>3.8999999999999924E-2</v>
          </cell>
        </row>
        <row r="14">
          <cell r="L14">
            <v>3.8000000000000034E-2</v>
          </cell>
          <cell r="M14">
            <v>4.0000000000000036E-2</v>
          </cell>
        </row>
        <row r="15">
          <cell r="L15">
            <v>3.2000000000000028E-2</v>
          </cell>
          <cell r="M15">
            <v>3.2999999999999918E-2</v>
          </cell>
        </row>
        <row r="16">
          <cell r="L16">
            <v>3.300000000000014E-2</v>
          </cell>
          <cell r="M16">
            <v>3.499999999999992E-2</v>
          </cell>
        </row>
        <row r="17">
          <cell r="L17">
            <v>3.400000000000003E-2</v>
          </cell>
          <cell r="M17">
            <v>3.499999999999992E-2</v>
          </cell>
        </row>
        <row r="18">
          <cell r="L18">
            <v>0</v>
          </cell>
          <cell r="M18">
            <v>0</v>
          </cell>
        </row>
        <row r="19">
          <cell r="L19">
            <v>0</v>
          </cell>
          <cell r="M19">
            <v>0</v>
          </cell>
        </row>
        <row r="20">
          <cell r="L20">
            <v>4.2999999999999927E-2</v>
          </cell>
          <cell r="M20">
            <v>4.4999999999999929E-2</v>
          </cell>
        </row>
        <row r="21">
          <cell r="L21">
            <v>4.0999999999999925E-2</v>
          </cell>
          <cell r="M21">
            <v>4.2000000000000037E-2</v>
          </cell>
        </row>
        <row r="22">
          <cell r="L22">
            <v>3.8999999999999924E-2</v>
          </cell>
          <cell r="M22">
            <v>4.0000000000000036E-2</v>
          </cell>
        </row>
        <row r="23">
          <cell r="L23">
            <v>3.8000000000000034E-2</v>
          </cell>
          <cell r="M23">
            <v>4.0000000000000036E-2</v>
          </cell>
        </row>
        <row r="24">
          <cell r="L24">
            <v>4.0000000000000036E-2</v>
          </cell>
          <cell r="M24">
            <v>4.2000000000000037E-2</v>
          </cell>
        </row>
        <row r="25">
          <cell r="L25">
            <v>4.0000000000000036E-2</v>
          </cell>
          <cell r="M25">
            <v>4.2000000000000037E-2</v>
          </cell>
        </row>
        <row r="26">
          <cell r="L26">
            <v>3.499999999999992E-2</v>
          </cell>
          <cell r="M26">
            <v>3.7000000000000144E-2</v>
          </cell>
        </row>
        <row r="27">
          <cell r="L27">
            <v>3.8000000000000034E-2</v>
          </cell>
          <cell r="M27">
            <v>3.8999999999999924E-2</v>
          </cell>
        </row>
        <row r="28">
          <cell r="L28">
            <v>4.2999999999999927E-2</v>
          </cell>
          <cell r="M28">
            <v>4.4999999999999929E-2</v>
          </cell>
        </row>
        <row r="29">
          <cell r="L29">
            <v>0</v>
          </cell>
          <cell r="M29">
            <v>0</v>
          </cell>
        </row>
        <row r="30">
          <cell r="L30">
            <v>0</v>
          </cell>
          <cell r="M30">
            <v>0</v>
          </cell>
        </row>
        <row r="31">
          <cell r="L31">
            <v>3.8000000000000034E-2</v>
          </cell>
          <cell r="M31">
            <v>3.8999999999999924E-2</v>
          </cell>
        </row>
        <row r="32">
          <cell r="L32">
            <v>3.5000000000000142E-2</v>
          </cell>
          <cell r="M32">
            <v>3.599999999999981E-2</v>
          </cell>
        </row>
        <row r="33">
          <cell r="L33">
            <v>3.2000000000000028E-2</v>
          </cell>
          <cell r="M33">
            <v>3.400000000000003E-2</v>
          </cell>
        </row>
        <row r="34">
          <cell r="L34">
            <v>3.2000000000000028E-2</v>
          </cell>
          <cell r="M34">
            <v>3.2000000000000028E-2</v>
          </cell>
        </row>
        <row r="35">
          <cell r="L35">
            <v>3.499999999999992E-2</v>
          </cell>
          <cell r="M35">
            <v>3.7000000000000144E-2</v>
          </cell>
        </row>
        <row r="36">
          <cell r="L36">
            <v>3.5000000000000142E-2</v>
          </cell>
          <cell r="M36">
            <v>3.6999999999999922E-2</v>
          </cell>
        </row>
        <row r="37">
          <cell r="L37">
            <v>2.8999999999999915E-2</v>
          </cell>
          <cell r="M37">
            <v>2.8999999999999915E-2</v>
          </cell>
        </row>
        <row r="38">
          <cell r="L38">
            <v>3.1000000000000139E-2</v>
          </cell>
          <cell r="M38">
            <v>3.1999999999999806E-2</v>
          </cell>
        </row>
        <row r="39">
          <cell r="L39">
            <v>3.0999999999999917E-2</v>
          </cell>
          <cell r="M39">
            <v>3.2000000000000028E-2</v>
          </cell>
        </row>
      </sheetData>
      <sheetData sheetId="12">
        <row r="3">
          <cell r="B3">
            <v>0</v>
          </cell>
        </row>
      </sheetData>
      <sheetData sheetId="13">
        <row r="46">
          <cell r="H46" t="str">
            <v>0-&gt;1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57"/>
  <sheetViews>
    <sheetView tabSelected="1" topLeftCell="A3" workbookViewId="0">
      <selection activeCell="U10" sqref="U10"/>
    </sheetView>
  </sheetViews>
  <sheetFormatPr baseColWidth="10" defaultColWidth="12.33203125" defaultRowHeight="15" x14ac:dyDescent="0.2"/>
  <cols>
    <col min="1" max="1" width="13.5" style="67" customWidth="1"/>
    <col min="2" max="5" width="8" style="67" customWidth="1"/>
    <col min="6" max="7" width="12.33203125" style="66"/>
    <col min="8" max="12" width="8" style="67" customWidth="1"/>
    <col min="13" max="13" width="6" style="67" customWidth="1"/>
    <col min="14" max="14" width="7.5" style="66" customWidth="1"/>
    <col min="15" max="18" width="12.33203125" style="67"/>
    <col min="19" max="19" width="5.1640625" style="66" customWidth="1"/>
    <col min="20" max="16384" width="12.33203125" style="66"/>
  </cols>
  <sheetData>
    <row r="1" spans="2:27" ht="37.25" customHeight="1" x14ac:dyDescent="0.3">
      <c r="B1" s="68"/>
      <c r="C1" s="69"/>
      <c r="D1" s="69"/>
      <c r="E1" s="69"/>
      <c r="F1" s="69"/>
      <c r="G1" s="69"/>
      <c r="H1" s="66"/>
      <c r="J1" s="70"/>
      <c r="L1" s="68"/>
      <c r="M1" s="69"/>
      <c r="N1" s="67"/>
      <c r="S1" s="67"/>
      <c r="T1" s="67"/>
      <c r="U1" s="67"/>
    </row>
    <row r="2" spans="2:27" x14ac:dyDescent="0.2">
      <c r="F2" s="67"/>
      <c r="G2" s="67"/>
      <c r="N2" s="71"/>
      <c r="S2" s="67"/>
      <c r="T2" s="67"/>
      <c r="U2" s="67"/>
    </row>
    <row r="3" spans="2:27" x14ac:dyDescent="0.2">
      <c r="F3" s="67"/>
      <c r="G3" s="67"/>
      <c r="N3" s="72"/>
      <c r="O3" s="71"/>
      <c r="S3" s="67"/>
      <c r="T3" s="67"/>
      <c r="U3" s="67"/>
      <c r="AA3" s="77"/>
    </row>
    <row r="4" spans="2:27" x14ac:dyDescent="0.2">
      <c r="F4" s="67"/>
      <c r="G4" s="67"/>
      <c r="N4" s="67"/>
      <c r="O4" s="74"/>
      <c r="P4" s="75"/>
      <c r="S4" s="67"/>
      <c r="T4" s="67"/>
      <c r="U4" s="67"/>
    </row>
    <row r="5" spans="2:27" x14ac:dyDescent="0.2">
      <c r="F5" s="67"/>
      <c r="G5" s="67"/>
      <c r="N5" s="73"/>
      <c r="O5" s="71"/>
      <c r="S5" s="67"/>
      <c r="T5" s="67"/>
      <c r="U5" s="67"/>
    </row>
    <row r="6" spans="2:27" x14ac:dyDescent="0.2">
      <c r="F6" s="67"/>
      <c r="G6" s="67"/>
      <c r="N6" s="67"/>
      <c r="O6" s="74"/>
      <c r="P6" s="75"/>
      <c r="S6" s="67"/>
      <c r="T6" s="67"/>
      <c r="U6" s="67"/>
    </row>
    <row r="7" spans="2:27" x14ac:dyDescent="0.2">
      <c r="F7" s="67"/>
      <c r="G7" s="67"/>
      <c r="N7" s="74"/>
      <c r="O7" s="71"/>
      <c r="S7" s="67"/>
      <c r="T7" s="67"/>
      <c r="U7" s="67"/>
    </row>
    <row r="8" spans="2:27" x14ac:dyDescent="0.2">
      <c r="F8" s="67"/>
      <c r="G8" s="67"/>
      <c r="N8" s="67"/>
      <c r="S8" s="67"/>
      <c r="T8" s="67"/>
      <c r="U8" s="67"/>
    </row>
    <row r="9" spans="2:27" x14ac:dyDescent="0.2">
      <c r="F9" s="67"/>
      <c r="G9" s="67"/>
      <c r="N9" s="67"/>
      <c r="S9" s="67"/>
      <c r="T9" s="67"/>
      <c r="U9" s="67"/>
    </row>
    <row r="10" spans="2:27" x14ac:dyDescent="0.2">
      <c r="F10" s="67"/>
      <c r="G10" s="67"/>
      <c r="N10" s="67"/>
      <c r="S10" s="67"/>
      <c r="T10" s="67"/>
      <c r="U10" s="67"/>
    </row>
    <row r="11" spans="2:27" x14ac:dyDescent="0.2">
      <c r="F11" s="67"/>
      <c r="G11" s="67"/>
      <c r="N11" s="67"/>
      <c r="S11" s="67"/>
      <c r="T11" s="67"/>
      <c r="U11" s="67"/>
    </row>
    <row r="12" spans="2:27" x14ac:dyDescent="0.2">
      <c r="F12" s="67"/>
      <c r="G12" s="67"/>
      <c r="N12" s="67"/>
      <c r="S12" s="67"/>
      <c r="T12" s="67"/>
      <c r="U12" s="67"/>
    </row>
    <row r="13" spans="2:27" x14ac:dyDescent="0.2">
      <c r="F13" s="67"/>
      <c r="G13" s="67"/>
      <c r="N13" s="67"/>
      <c r="S13" s="67"/>
      <c r="T13" s="67"/>
      <c r="U13" s="67"/>
    </row>
    <row r="14" spans="2:27" x14ac:dyDescent="0.2">
      <c r="F14" s="67"/>
      <c r="G14" s="67"/>
      <c r="N14" s="67"/>
      <c r="S14" s="67"/>
      <c r="T14" s="67"/>
      <c r="U14" s="67"/>
    </row>
    <row r="15" spans="2:27" x14ac:dyDescent="0.2">
      <c r="F15" s="67"/>
      <c r="G15" s="67"/>
      <c r="N15" s="67"/>
      <c r="S15" s="67"/>
      <c r="T15" s="67"/>
      <c r="U15" s="67"/>
    </row>
    <row r="16" spans="2:27" x14ac:dyDescent="0.2">
      <c r="F16" s="67"/>
      <c r="G16" s="67"/>
      <c r="N16" s="67"/>
      <c r="S16" s="67"/>
      <c r="T16" s="67"/>
      <c r="U16" s="67"/>
    </row>
    <row r="17" spans="6:29" x14ac:dyDescent="0.2">
      <c r="F17" s="67"/>
      <c r="G17" s="67"/>
      <c r="N17" s="67"/>
      <c r="S17" s="67"/>
      <c r="T17" s="67"/>
      <c r="U17" s="67"/>
    </row>
    <row r="18" spans="6:29" x14ac:dyDescent="0.2">
      <c r="F18" s="67"/>
      <c r="G18" s="67"/>
      <c r="N18" s="67"/>
      <c r="S18" s="67"/>
      <c r="T18" s="67"/>
      <c r="U18" s="67"/>
    </row>
    <row r="19" spans="6:29" x14ac:dyDescent="0.2">
      <c r="F19" s="67"/>
      <c r="G19" s="67"/>
      <c r="N19" s="67"/>
      <c r="S19" s="67"/>
      <c r="T19" s="67"/>
      <c r="U19" s="67"/>
    </row>
    <row r="20" spans="6:29" x14ac:dyDescent="0.2">
      <c r="F20" s="67"/>
      <c r="G20" s="67"/>
      <c r="N20" s="67"/>
      <c r="S20" s="67"/>
      <c r="T20" s="67"/>
      <c r="U20" s="67"/>
    </row>
    <row r="21" spans="6:29" x14ac:dyDescent="0.2">
      <c r="F21" s="67"/>
      <c r="G21" s="67"/>
      <c r="N21" s="67"/>
      <c r="S21" s="67"/>
      <c r="T21" s="67"/>
      <c r="U21" s="67"/>
    </row>
    <row r="22" spans="6:29" x14ac:dyDescent="0.2">
      <c r="F22" s="67"/>
      <c r="G22" s="67"/>
      <c r="N22" s="67"/>
      <c r="S22" s="67"/>
      <c r="T22" s="67"/>
      <c r="U22" s="67"/>
    </row>
    <row r="23" spans="6:29" x14ac:dyDescent="0.2">
      <c r="F23" s="67"/>
      <c r="G23" s="67"/>
      <c r="N23" s="67"/>
      <c r="S23" s="67"/>
      <c r="T23" s="67"/>
      <c r="U23" s="67"/>
    </row>
    <row r="24" spans="6:29" x14ac:dyDescent="0.2">
      <c r="F24" s="67"/>
      <c r="G24" s="67"/>
      <c r="N24" s="67"/>
      <c r="S24" s="67"/>
      <c r="T24" s="67"/>
      <c r="U24" s="67"/>
    </row>
    <row r="25" spans="6:29" x14ac:dyDescent="0.2">
      <c r="F25" s="67"/>
      <c r="G25" s="67"/>
      <c r="N25" s="67"/>
      <c r="S25" s="67"/>
      <c r="T25" s="67"/>
      <c r="U25" s="67"/>
    </row>
    <row r="26" spans="6:29" x14ac:dyDescent="0.2">
      <c r="F26" s="67"/>
      <c r="G26" s="67"/>
      <c r="N26" s="67"/>
      <c r="S26" s="67"/>
      <c r="T26" s="67"/>
      <c r="U26" s="67"/>
      <c r="AC26" s="76"/>
    </row>
    <row r="27" spans="6:29" x14ac:dyDescent="0.2">
      <c r="F27" s="67"/>
      <c r="G27" s="67"/>
      <c r="N27" s="72"/>
      <c r="O27" s="71"/>
      <c r="S27" s="67"/>
      <c r="T27" s="67"/>
      <c r="U27" s="67"/>
    </row>
    <row r="28" spans="6:29" x14ac:dyDescent="0.2">
      <c r="F28" s="67"/>
      <c r="G28" s="67"/>
      <c r="N28" s="67"/>
      <c r="O28" s="74"/>
      <c r="P28" s="75"/>
      <c r="S28" s="67"/>
      <c r="T28" s="67"/>
      <c r="U28" s="67"/>
    </row>
    <row r="29" spans="6:29" x14ac:dyDescent="0.2">
      <c r="F29" s="67"/>
      <c r="G29" s="67"/>
      <c r="N29" s="73"/>
      <c r="O29" s="71"/>
      <c r="S29" s="67"/>
      <c r="T29" s="67"/>
      <c r="U29" s="67"/>
    </row>
    <row r="30" spans="6:29" x14ac:dyDescent="0.2">
      <c r="F30" s="67"/>
      <c r="G30" s="67"/>
      <c r="N30" s="67"/>
      <c r="O30" s="74"/>
      <c r="P30" s="75"/>
      <c r="S30" s="67"/>
      <c r="T30" s="67"/>
      <c r="U30" s="67"/>
    </row>
    <row r="31" spans="6:29" x14ac:dyDescent="0.2">
      <c r="F31" s="67"/>
      <c r="G31" s="67"/>
      <c r="N31" s="74"/>
      <c r="O31" s="71"/>
      <c r="S31" s="67"/>
      <c r="T31" s="67"/>
      <c r="U31" s="67"/>
    </row>
    <row r="32" spans="6:29" x14ac:dyDescent="0.2">
      <c r="F32" s="67"/>
      <c r="G32" s="67"/>
      <c r="N32" s="67"/>
      <c r="S32" s="67"/>
      <c r="T32" s="67"/>
      <c r="U32" s="67"/>
    </row>
    <row r="33" spans="6:28" x14ac:dyDescent="0.2">
      <c r="F33" s="67"/>
      <c r="G33" s="67"/>
      <c r="N33" s="67"/>
      <c r="S33" s="67"/>
      <c r="T33" s="67"/>
      <c r="U33" s="67"/>
    </row>
    <row r="34" spans="6:28" x14ac:dyDescent="0.2">
      <c r="F34" s="67"/>
      <c r="G34" s="67"/>
      <c r="N34" s="74"/>
      <c r="O34" s="71"/>
      <c r="S34" s="67"/>
      <c r="T34" s="67"/>
      <c r="U34" s="67"/>
    </row>
    <row r="35" spans="6:28" x14ac:dyDescent="0.2">
      <c r="F35" s="67"/>
      <c r="G35" s="67"/>
      <c r="N35" s="67"/>
      <c r="S35" s="67"/>
      <c r="T35" s="67"/>
      <c r="U35" s="67"/>
      <c r="AB35" s="78"/>
    </row>
    <row r="36" spans="6:28" x14ac:dyDescent="0.2">
      <c r="F36" s="67"/>
      <c r="G36" s="67"/>
      <c r="N36" s="67"/>
      <c r="S36" s="67"/>
      <c r="T36" s="67"/>
      <c r="U36" s="67"/>
    </row>
    <row r="37" spans="6:28" x14ac:dyDescent="0.2">
      <c r="F37" s="67"/>
      <c r="G37" s="67"/>
      <c r="N37" s="67"/>
      <c r="S37" s="67"/>
      <c r="T37" s="67"/>
      <c r="U37" s="67"/>
    </row>
    <row r="38" spans="6:28" x14ac:dyDescent="0.2">
      <c r="F38" s="67"/>
      <c r="G38" s="67"/>
      <c r="N38" s="67"/>
      <c r="S38" s="67"/>
      <c r="T38" s="67"/>
      <c r="U38" s="67"/>
    </row>
    <row r="39" spans="6:28" x14ac:dyDescent="0.2">
      <c r="F39" s="67"/>
      <c r="G39" s="67"/>
      <c r="N39" s="67"/>
      <c r="S39" s="67"/>
      <c r="T39" s="67"/>
      <c r="U39" s="67"/>
    </row>
    <row r="40" spans="6:28" x14ac:dyDescent="0.2">
      <c r="F40" s="67"/>
      <c r="G40" s="67"/>
      <c r="N40" s="67"/>
      <c r="S40" s="67"/>
      <c r="T40" s="67"/>
      <c r="U40" s="67"/>
    </row>
    <row r="41" spans="6:28" x14ac:dyDescent="0.2">
      <c r="F41" s="67"/>
      <c r="G41" s="67"/>
      <c r="N41" s="67"/>
      <c r="S41" s="67"/>
      <c r="T41" s="67"/>
      <c r="U41" s="67"/>
    </row>
    <row r="42" spans="6:28" x14ac:dyDescent="0.2">
      <c r="F42" s="67"/>
      <c r="G42" s="67"/>
      <c r="N42" s="67"/>
      <c r="S42" s="67"/>
      <c r="T42" s="67"/>
      <c r="U42" s="67"/>
    </row>
    <row r="43" spans="6:28" x14ac:dyDescent="0.2">
      <c r="F43" s="67"/>
      <c r="G43" s="67"/>
      <c r="N43" s="67"/>
      <c r="S43" s="67"/>
      <c r="T43" s="67"/>
      <c r="U43" s="67"/>
    </row>
    <row r="44" spans="6:28" x14ac:dyDescent="0.2">
      <c r="F44" s="67"/>
      <c r="G44" s="67"/>
      <c r="N44" s="67"/>
      <c r="S44" s="67"/>
      <c r="T44" s="67"/>
      <c r="U44" s="67"/>
    </row>
    <row r="45" spans="6:28" x14ac:dyDescent="0.2">
      <c r="F45" s="67"/>
      <c r="G45" s="67"/>
      <c r="N45" s="67"/>
      <c r="S45" s="67"/>
      <c r="T45" s="67"/>
      <c r="U45" s="67"/>
    </row>
    <row r="46" spans="6:28" x14ac:dyDescent="0.2">
      <c r="F46" s="67"/>
      <c r="G46" s="67"/>
      <c r="N46" s="67"/>
      <c r="S46" s="67"/>
      <c r="T46" s="67"/>
      <c r="U46" s="67"/>
    </row>
    <row r="47" spans="6:28" x14ac:dyDescent="0.2">
      <c r="F47" s="67"/>
      <c r="G47" s="67"/>
      <c r="N47" s="67"/>
      <c r="S47" s="67"/>
      <c r="T47" s="67"/>
      <c r="U47" s="67"/>
    </row>
    <row r="48" spans="6:28" x14ac:dyDescent="0.2">
      <c r="F48" s="67"/>
      <c r="G48" s="67"/>
      <c r="N48" s="67"/>
      <c r="S48" s="67"/>
      <c r="T48" s="67"/>
      <c r="U48" s="67"/>
    </row>
    <row r="49" spans="6:21" x14ac:dyDescent="0.2">
      <c r="F49" s="67"/>
      <c r="G49" s="67"/>
      <c r="N49" s="67"/>
      <c r="S49" s="67"/>
      <c r="T49" s="67"/>
      <c r="U49" s="67"/>
    </row>
    <row r="50" spans="6:21" x14ac:dyDescent="0.2">
      <c r="F50" s="67"/>
      <c r="G50" s="67"/>
      <c r="N50" s="67"/>
      <c r="S50" s="67"/>
      <c r="T50" s="67"/>
      <c r="U50" s="67"/>
    </row>
    <row r="51" spans="6:21" x14ac:dyDescent="0.2">
      <c r="F51" s="67"/>
      <c r="G51" s="67"/>
      <c r="N51" s="67"/>
      <c r="S51" s="67"/>
      <c r="T51" s="67"/>
      <c r="U51" s="67"/>
    </row>
    <row r="52" spans="6:21" x14ac:dyDescent="0.2">
      <c r="F52" s="67"/>
      <c r="G52" s="67"/>
      <c r="N52" s="67"/>
      <c r="S52" s="67"/>
    </row>
    <row r="53" spans="6:21" x14ac:dyDescent="0.2">
      <c r="F53" s="67"/>
      <c r="G53" s="67"/>
      <c r="N53" s="67"/>
    </row>
    <row r="54" spans="6:21" x14ac:dyDescent="0.2">
      <c r="F54" s="67"/>
      <c r="G54" s="67"/>
      <c r="N54" s="67"/>
    </row>
    <row r="55" spans="6:21" x14ac:dyDescent="0.2">
      <c r="F55" s="67"/>
      <c r="G55" s="67"/>
      <c r="N55" s="67"/>
    </row>
    <row r="56" spans="6:21" x14ac:dyDescent="0.2">
      <c r="F56" s="67"/>
      <c r="G56" s="67"/>
      <c r="N56" s="67"/>
    </row>
    <row r="57" spans="6:21" x14ac:dyDescent="0.2">
      <c r="G57" s="67"/>
      <c r="N57" s="67"/>
    </row>
  </sheetData>
  <pageMargins left="0.7" right="0.7" top="0.75" bottom="0.75" header="0.3" footer="0.3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AA119"/>
  <sheetViews>
    <sheetView workbookViewId="0">
      <selection activeCell="A41" sqref="A41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R2" s="62" t="s">
        <v>53</v>
      </c>
    </row>
    <row r="3" spans="1:27" ht="23" customHeight="1" x14ac:dyDescent="0.2">
      <c r="E3" s="62" t="s">
        <v>53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/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179170</v>
      </c>
      <c r="F9">
        <v>26039</v>
      </c>
      <c r="G9">
        <v>1.022</v>
      </c>
      <c r="H9">
        <v>0.99</v>
      </c>
      <c r="I9">
        <v>1.054</v>
      </c>
      <c r="J9" s="44">
        <f>G9-H9</f>
        <v>3.2000000000000028E-2</v>
      </c>
      <c r="K9" s="44">
        <f>I9-G9</f>
        <v>3.2000000000000028E-2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179170</v>
      </c>
      <c r="T9" s="56">
        <f>F9</f>
        <v>26039</v>
      </c>
      <c r="Y9" s="42">
        <f>G9</f>
        <v>1.022</v>
      </c>
      <c r="Z9" s="42">
        <f t="shared" ref="Z9:AA24" si="1">H9</f>
        <v>0.99</v>
      </c>
      <c r="AA9" s="51">
        <f t="shared" si="1"/>
        <v>1.054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172393</v>
      </c>
      <c r="F10">
        <v>30839</v>
      </c>
      <c r="G10">
        <v>1.252</v>
      </c>
      <c r="H10">
        <v>1.216</v>
      </c>
      <c r="I10">
        <v>1.2889999999999999</v>
      </c>
      <c r="J10" s="44">
        <f t="shared" ref="J10:J39" si="2">G10-H10</f>
        <v>3.6000000000000032E-2</v>
      </c>
      <c r="K10" s="44">
        <f t="shared" ref="K10:K39" si="3">I10-G10</f>
        <v>3.6999999999999922E-2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172393</v>
      </c>
      <c r="T10" s="56">
        <f t="shared" si="0"/>
        <v>30839</v>
      </c>
      <c r="Y10" s="42">
        <f t="shared" ref="Y10:AA39" si="4">G10</f>
        <v>1.252</v>
      </c>
      <c r="Z10" s="42">
        <f t="shared" si="1"/>
        <v>1.216</v>
      </c>
      <c r="AA10" s="51">
        <f t="shared" si="1"/>
        <v>1.2889999999999999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159788</v>
      </c>
      <c r="F11" s="65">
        <v>41398</v>
      </c>
      <c r="G11">
        <v>1.2330000000000001</v>
      </c>
      <c r="H11">
        <v>1.202</v>
      </c>
      <c r="I11">
        <v>1.2649999999999999</v>
      </c>
      <c r="J11" s="44">
        <f t="shared" si="2"/>
        <v>3.1000000000000139E-2</v>
      </c>
      <c r="K11" s="44">
        <f t="shared" si="3"/>
        <v>3.1999999999999806E-2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159788</v>
      </c>
      <c r="T11" s="56">
        <f t="shared" si="0"/>
        <v>41398</v>
      </c>
      <c r="Y11" s="42">
        <f t="shared" si="4"/>
        <v>1.2330000000000001</v>
      </c>
      <c r="Z11" s="42">
        <f t="shared" si="1"/>
        <v>1.202</v>
      </c>
      <c r="AA11" s="51">
        <f t="shared" si="1"/>
        <v>1.2649999999999999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170817</v>
      </c>
      <c r="F12" s="65">
        <v>39720</v>
      </c>
      <c r="G12">
        <v>1.24</v>
      </c>
      <c r="H12">
        <v>1.2090000000000001</v>
      </c>
      <c r="I12">
        <v>1.2729999999999999</v>
      </c>
      <c r="J12" s="44">
        <f t="shared" si="2"/>
        <v>3.0999999999999917E-2</v>
      </c>
      <c r="K12" s="44">
        <f t="shared" si="3"/>
        <v>3.2999999999999918E-2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170817</v>
      </c>
      <c r="T12" s="56">
        <f t="shared" si="0"/>
        <v>39720</v>
      </c>
      <c r="Y12" s="42">
        <f t="shared" si="4"/>
        <v>1.24</v>
      </c>
      <c r="Z12" s="42">
        <f t="shared" si="1"/>
        <v>1.2090000000000001</v>
      </c>
      <c r="AA12" s="51">
        <f t="shared" si="1"/>
        <v>1.2729999999999999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163259</v>
      </c>
      <c r="F13" s="65">
        <v>38992</v>
      </c>
      <c r="G13">
        <v>1.3129999999999999</v>
      </c>
      <c r="H13">
        <v>1.2789999999999999</v>
      </c>
      <c r="I13">
        <v>1.3480000000000001</v>
      </c>
      <c r="J13" s="44">
        <f t="shared" si="2"/>
        <v>3.400000000000003E-2</v>
      </c>
      <c r="K13" s="44">
        <f t="shared" si="3"/>
        <v>3.5000000000000142E-2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163259</v>
      </c>
      <c r="T13" s="56">
        <f t="shared" si="0"/>
        <v>38992</v>
      </c>
      <c r="Y13" s="42">
        <f t="shared" si="4"/>
        <v>1.3129999999999999</v>
      </c>
      <c r="Z13" s="42">
        <f t="shared" si="1"/>
        <v>1.2789999999999999</v>
      </c>
      <c r="AA13" s="51">
        <f t="shared" si="1"/>
        <v>1.3480000000000001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162830</v>
      </c>
      <c r="F14" s="65">
        <v>42600</v>
      </c>
      <c r="G14">
        <v>1.3240000000000001</v>
      </c>
      <c r="H14">
        <v>1.2909999999999999</v>
      </c>
      <c r="I14">
        <v>1.3580000000000001</v>
      </c>
      <c r="J14" s="44">
        <f t="shared" si="2"/>
        <v>3.300000000000014E-2</v>
      </c>
      <c r="K14" s="44">
        <f t="shared" si="3"/>
        <v>3.400000000000003E-2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162830</v>
      </c>
      <c r="T14" s="56">
        <f t="shared" si="0"/>
        <v>42600</v>
      </c>
      <c r="Y14" s="42">
        <f t="shared" si="4"/>
        <v>1.3240000000000001</v>
      </c>
      <c r="Z14" s="42">
        <f t="shared" si="1"/>
        <v>1.2909999999999999</v>
      </c>
      <c r="AA14" s="51">
        <f t="shared" si="1"/>
        <v>1.3580000000000001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160300</v>
      </c>
      <c r="F15" s="65">
        <v>40903</v>
      </c>
      <c r="G15">
        <v>1.3560000000000001</v>
      </c>
      <c r="H15">
        <v>1.321</v>
      </c>
      <c r="I15">
        <v>1.391</v>
      </c>
      <c r="J15" s="44">
        <f t="shared" si="2"/>
        <v>3.5000000000000142E-2</v>
      </c>
      <c r="K15" s="44">
        <f t="shared" si="3"/>
        <v>3.499999999999992E-2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160300</v>
      </c>
      <c r="T15" s="56">
        <f t="shared" si="0"/>
        <v>40903</v>
      </c>
      <c r="Y15" s="42">
        <f t="shared" si="4"/>
        <v>1.3560000000000001</v>
      </c>
      <c r="Z15" s="42">
        <f t="shared" si="1"/>
        <v>1.321</v>
      </c>
      <c r="AA15" s="51">
        <f t="shared" si="1"/>
        <v>1.391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161748</v>
      </c>
      <c r="F16" s="65">
        <v>39359</v>
      </c>
      <c r="G16">
        <v>1.3640000000000001</v>
      </c>
      <c r="H16">
        <v>1.3280000000000001</v>
      </c>
      <c r="I16">
        <v>1.4</v>
      </c>
      <c r="J16" s="44">
        <f t="shared" si="2"/>
        <v>3.6000000000000032E-2</v>
      </c>
      <c r="K16" s="44">
        <f t="shared" si="3"/>
        <v>3.599999999999981E-2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161748</v>
      </c>
      <c r="T16" s="56">
        <f t="shared" si="0"/>
        <v>39359</v>
      </c>
      <c r="Y16" s="42">
        <f t="shared" si="4"/>
        <v>1.3640000000000001</v>
      </c>
      <c r="Z16" s="42">
        <f t="shared" si="1"/>
        <v>1.3280000000000001</v>
      </c>
      <c r="AA16" s="51">
        <f t="shared" si="1"/>
        <v>1.4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163718</v>
      </c>
      <c r="F17" s="65">
        <v>35872</v>
      </c>
      <c r="G17">
        <v>1.399</v>
      </c>
      <c r="H17">
        <v>1.361</v>
      </c>
      <c r="I17">
        <v>1.4379999999999999</v>
      </c>
      <c r="J17" s="44">
        <f t="shared" si="2"/>
        <v>3.8000000000000034E-2</v>
      </c>
      <c r="K17" s="44">
        <f t="shared" si="3"/>
        <v>3.8999999999999924E-2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163718</v>
      </c>
      <c r="T17" s="56">
        <f t="shared" si="0"/>
        <v>35872</v>
      </c>
      <c r="Y17" s="42">
        <f t="shared" si="4"/>
        <v>1.399</v>
      </c>
      <c r="Z17" s="42">
        <f t="shared" si="1"/>
        <v>1.361</v>
      </c>
      <c r="AA17" s="51">
        <f t="shared" si="1"/>
        <v>1.4379999999999999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169322</v>
      </c>
      <c r="F20">
        <v>22204</v>
      </c>
      <c r="G20">
        <v>0.99099999999999999</v>
      </c>
      <c r="H20">
        <v>0.96099999999999997</v>
      </c>
      <c r="I20">
        <v>1.022</v>
      </c>
      <c r="J20" s="44">
        <f t="shared" si="2"/>
        <v>3.0000000000000027E-2</v>
      </c>
      <c r="K20" s="44">
        <f t="shared" si="3"/>
        <v>3.1000000000000028E-2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169322</v>
      </c>
      <c r="T20" s="56">
        <f t="shared" si="0"/>
        <v>22204</v>
      </c>
      <c r="Y20" s="42">
        <f t="shared" si="4"/>
        <v>0.99099999999999999</v>
      </c>
      <c r="Z20" s="42">
        <f t="shared" si="1"/>
        <v>0.96099999999999997</v>
      </c>
      <c r="AA20" s="51">
        <f t="shared" si="1"/>
        <v>1.022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163059</v>
      </c>
      <c r="F21">
        <v>27108</v>
      </c>
      <c r="G21">
        <v>1.25</v>
      </c>
      <c r="H21">
        <v>1.2150000000000001</v>
      </c>
      <c r="I21">
        <v>1.2849999999999999</v>
      </c>
      <c r="J21" s="44">
        <f t="shared" si="2"/>
        <v>3.499999999999992E-2</v>
      </c>
      <c r="K21" s="44">
        <f t="shared" si="3"/>
        <v>3.499999999999992E-2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163059</v>
      </c>
      <c r="T21" s="56">
        <f t="shared" si="0"/>
        <v>27108</v>
      </c>
      <c r="Y21" s="42">
        <f t="shared" si="4"/>
        <v>1.25</v>
      </c>
      <c r="Z21" s="42">
        <f t="shared" si="1"/>
        <v>1.2150000000000001</v>
      </c>
      <c r="AA21" s="51">
        <f t="shared" si="1"/>
        <v>1.2849999999999999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151186</v>
      </c>
      <c r="F22" s="65">
        <v>36791</v>
      </c>
      <c r="G22">
        <v>1.2330000000000001</v>
      </c>
      <c r="H22">
        <v>1.2030000000000001</v>
      </c>
      <c r="I22">
        <v>1.262</v>
      </c>
      <c r="J22" s="44">
        <f t="shared" si="2"/>
        <v>3.0000000000000027E-2</v>
      </c>
      <c r="K22" s="44">
        <f t="shared" si="3"/>
        <v>2.8999999999999915E-2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151186</v>
      </c>
      <c r="T22" s="56">
        <f t="shared" si="0"/>
        <v>36791</v>
      </c>
      <c r="Y22" s="42">
        <f t="shared" si="4"/>
        <v>1.2330000000000001</v>
      </c>
      <c r="Z22" s="42">
        <f t="shared" si="1"/>
        <v>1.2030000000000001</v>
      </c>
      <c r="AA22" s="51">
        <f t="shared" si="1"/>
        <v>1.262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161773</v>
      </c>
      <c r="F23" s="65">
        <v>35161</v>
      </c>
      <c r="G23">
        <v>1.23</v>
      </c>
      <c r="H23">
        <v>1.2</v>
      </c>
      <c r="I23">
        <v>1.26</v>
      </c>
      <c r="J23" s="44">
        <f t="shared" si="2"/>
        <v>3.0000000000000027E-2</v>
      </c>
      <c r="K23" s="44">
        <f t="shared" si="3"/>
        <v>3.0000000000000027E-2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161773</v>
      </c>
      <c r="T23" s="56">
        <f t="shared" si="0"/>
        <v>35161</v>
      </c>
      <c r="Y23" s="42">
        <f t="shared" si="4"/>
        <v>1.23</v>
      </c>
      <c r="Z23" s="42">
        <f t="shared" si="1"/>
        <v>1.2</v>
      </c>
      <c r="AA23" s="51">
        <f t="shared" si="1"/>
        <v>1.26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154638</v>
      </c>
      <c r="F24" s="65">
        <v>34970</v>
      </c>
      <c r="G24">
        <v>1.3220000000000001</v>
      </c>
      <c r="H24">
        <v>1.29</v>
      </c>
      <c r="I24">
        <v>1.355</v>
      </c>
      <c r="J24" s="44">
        <f t="shared" si="2"/>
        <v>3.2000000000000028E-2</v>
      </c>
      <c r="K24" s="44">
        <f t="shared" si="3"/>
        <v>3.2999999999999918E-2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154638</v>
      </c>
      <c r="T24" s="56">
        <f t="shared" si="0"/>
        <v>34970</v>
      </c>
      <c r="Y24" s="42">
        <f t="shared" si="4"/>
        <v>1.3220000000000001</v>
      </c>
      <c r="Z24" s="42">
        <f t="shared" si="1"/>
        <v>1.29</v>
      </c>
      <c r="AA24" s="51">
        <f t="shared" si="1"/>
        <v>1.355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154286</v>
      </c>
      <c r="F25" s="65">
        <v>37982</v>
      </c>
      <c r="G25">
        <v>1.3089999999999999</v>
      </c>
      <c r="H25">
        <v>1.278</v>
      </c>
      <c r="I25">
        <v>1.34</v>
      </c>
      <c r="J25" s="44">
        <f t="shared" si="2"/>
        <v>3.0999999999999917E-2</v>
      </c>
      <c r="K25" s="44">
        <f t="shared" si="3"/>
        <v>3.1000000000000139E-2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154286</v>
      </c>
      <c r="T25" s="56">
        <f t="shared" si="0"/>
        <v>37982</v>
      </c>
      <c r="Y25" s="42">
        <f t="shared" si="4"/>
        <v>1.3089999999999999</v>
      </c>
      <c r="Z25" s="42">
        <f t="shared" si="4"/>
        <v>1.278</v>
      </c>
      <c r="AA25" s="51">
        <f t="shared" si="4"/>
        <v>1.34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151812</v>
      </c>
      <c r="F26" s="65">
        <v>36605</v>
      </c>
      <c r="G26">
        <v>1.3380000000000001</v>
      </c>
      <c r="H26">
        <v>1.306</v>
      </c>
      <c r="I26">
        <v>1.37</v>
      </c>
      <c r="J26" s="44">
        <f t="shared" si="2"/>
        <v>3.2000000000000028E-2</v>
      </c>
      <c r="K26" s="44">
        <f t="shared" si="3"/>
        <v>3.2000000000000028E-2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151812</v>
      </c>
      <c r="T26" s="56">
        <f t="shared" si="0"/>
        <v>36605</v>
      </c>
      <c r="Y26" s="42">
        <f t="shared" si="4"/>
        <v>1.3380000000000001</v>
      </c>
      <c r="Z26" s="42">
        <f t="shared" si="4"/>
        <v>1.306</v>
      </c>
      <c r="AA26" s="51">
        <f t="shared" si="4"/>
        <v>1.37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153237</v>
      </c>
      <c r="F27" s="65">
        <v>35294</v>
      </c>
      <c r="G27">
        <v>1.3440000000000001</v>
      </c>
      <c r="H27">
        <v>1.3109999999999999</v>
      </c>
      <c r="I27">
        <v>1.377</v>
      </c>
      <c r="J27" s="44">
        <f t="shared" si="2"/>
        <v>3.300000000000014E-2</v>
      </c>
      <c r="K27" s="44">
        <f t="shared" si="3"/>
        <v>3.2999999999999918E-2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153237</v>
      </c>
      <c r="T27" s="56">
        <f t="shared" si="0"/>
        <v>35294</v>
      </c>
      <c r="Y27" s="42">
        <f t="shared" si="4"/>
        <v>1.3440000000000001</v>
      </c>
      <c r="Z27" s="42">
        <f t="shared" si="4"/>
        <v>1.3109999999999999</v>
      </c>
      <c r="AA27" s="51">
        <f t="shared" si="4"/>
        <v>1.377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155049</v>
      </c>
      <c r="F28" s="65">
        <v>32353</v>
      </c>
      <c r="G28">
        <v>1.383</v>
      </c>
      <c r="H28">
        <v>1.3480000000000001</v>
      </c>
      <c r="I28">
        <v>1.419</v>
      </c>
      <c r="J28" s="44">
        <f t="shared" si="2"/>
        <v>3.499999999999992E-2</v>
      </c>
      <c r="K28" s="44">
        <f t="shared" si="3"/>
        <v>3.6000000000000032E-2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155049</v>
      </c>
      <c r="T28" s="56">
        <f t="shared" si="0"/>
        <v>32353</v>
      </c>
      <c r="Y28" s="42">
        <f t="shared" si="4"/>
        <v>1.383</v>
      </c>
      <c r="Z28" s="42">
        <f t="shared" si="4"/>
        <v>1.3480000000000001</v>
      </c>
      <c r="AA28" s="51">
        <f t="shared" si="4"/>
        <v>1.419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171662</v>
      </c>
      <c r="F31">
        <v>25145</v>
      </c>
      <c r="G31">
        <v>1.0860000000000001</v>
      </c>
      <c r="H31">
        <v>1.044</v>
      </c>
      <c r="I31">
        <v>1.1299999999999999</v>
      </c>
      <c r="J31" s="44">
        <f t="shared" si="2"/>
        <v>4.2000000000000037E-2</v>
      </c>
      <c r="K31" s="44">
        <f t="shared" si="3"/>
        <v>4.3999999999999817E-2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171662</v>
      </c>
      <c r="T31" s="56">
        <f t="shared" si="0"/>
        <v>25145</v>
      </c>
      <c r="Y31" s="42">
        <f t="shared" si="4"/>
        <v>1.0860000000000001</v>
      </c>
      <c r="Z31" s="42">
        <f t="shared" si="4"/>
        <v>1.044</v>
      </c>
      <c r="AA31" s="51">
        <f t="shared" si="4"/>
        <v>1.1299999999999999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165222</v>
      </c>
      <c r="F32">
        <v>29635</v>
      </c>
      <c r="G32">
        <v>1.1950000000000001</v>
      </c>
      <c r="H32">
        <v>1.1539999999999999</v>
      </c>
      <c r="I32">
        <v>1.2390000000000001</v>
      </c>
      <c r="J32" s="44">
        <f t="shared" si="2"/>
        <v>4.1000000000000147E-2</v>
      </c>
      <c r="K32" s="44">
        <f t="shared" si="3"/>
        <v>4.4000000000000039E-2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165222</v>
      </c>
      <c r="T32" s="56">
        <f t="shared" si="0"/>
        <v>29635</v>
      </c>
      <c r="Y32" s="42">
        <f t="shared" si="4"/>
        <v>1.1950000000000001</v>
      </c>
      <c r="Z32" s="42">
        <f t="shared" si="4"/>
        <v>1.1539999999999999</v>
      </c>
      <c r="AA32" s="51">
        <f t="shared" si="4"/>
        <v>1.2390000000000001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153105</v>
      </c>
      <c r="F33" s="65">
        <v>39831</v>
      </c>
      <c r="G33">
        <v>1.177</v>
      </c>
      <c r="H33">
        <v>1.141</v>
      </c>
      <c r="I33">
        <v>1.214</v>
      </c>
      <c r="J33" s="44">
        <f t="shared" si="2"/>
        <v>3.6000000000000032E-2</v>
      </c>
      <c r="K33" s="44">
        <f t="shared" si="3"/>
        <v>3.6999999999999922E-2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153105</v>
      </c>
      <c r="T33" s="56">
        <f t="shared" si="0"/>
        <v>39831</v>
      </c>
      <c r="Y33" s="42">
        <f t="shared" si="4"/>
        <v>1.177</v>
      </c>
      <c r="Z33" s="42">
        <f t="shared" si="4"/>
        <v>1.141</v>
      </c>
      <c r="AA33" s="51">
        <f t="shared" si="4"/>
        <v>1.214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163690</v>
      </c>
      <c r="F34" s="65">
        <v>38233</v>
      </c>
      <c r="G34">
        <v>1.1879999999999999</v>
      </c>
      <c r="H34">
        <v>1.151</v>
      </c>
      <c r="I34">
        <v>1.2270000000000001</v>
      </c>
      <c r="J34" s="44">
        <f t="shared" si="2"/>
        <v>3.6999999999999922E-2</v>
      </c>
      <c r="K34" s="44">
        <f t="shared" si="3"/>
        <v>3.9000000000000146E-2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163690</v>
      </c>
      <c r="T34" s="56">
        <f t="shared" si="0"/>
        <v>38233</v>
      </c>
      <c r="Y34" s="42">
        <f t="shared" si="4"/>
        <v>1.1879999999999999</v>
      </c>
      <c r="Z34" s="42">
        <f t="shared" si="4"/>
        <v>1.151</v>
      </c>
      <c r="AA34" s="51">
        <f t="shared" si="4"/>
        <v>1.2270000000000001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156464</v>
      </c>
      <c r="F35" s="65">
        <v>37472</v>
      </c>
      <c r="G35">
        <v>1.204</v>
      </c>
      <c r="H35">
        <v>1.1659999999999999</v>
      </c>
      <c r="I35">
        <v>1.2430000000000001</v>
      </c>
      <c r="J35" s="44">
        <f t="shared" si="2"/>
        <v>3.8000000000000034E-2</v>
      </c>
      <c r="K35" s="44">
        <f t="shared" si="3"/>
        <v>3.9000000000000146E-2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156464</v>
      </c>
      <c r="T35" s="56">
        <f t="shared" si="0"/>
        <v>37472</v>
      </c>
      <c r="Y35" s="42">
        <f t="shared" si="4"/>
        <v>1.204</v>
      </c>
      <c r="Z35" s="42">
        <f t="shared" si="4"/>
        <v>1.1659999999999999</v>
      </c>
      <c r="AA35" s="51">
        <f t="shared" si="4"/>
        <v>1.2430000000000001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156044</v>
      </c>
      <c r="F36" s="65">
        <v>40982</v>
      </c>
      <c r="G36">
        <v>1.236</v>
      </c>
      <c r="H36">
        <v>1.1990000000000001</v>
      </c>
      <c r="I36">
        <v>1.2729999999999999</v>
      </c>
      <c r="J36" s="44">
        <f t="shared" si="2"/>
        <v>3.6999999999999922E-2</v>
      </c>
      <c r="K36" s="44">
        <f t="shared" si="3"/>
        <v>3.6999999999999922E-2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156044</v>
      </c>
      <c r="T36" s="56">
        <f t="shared" si="0"/>
        <v>40982</v>
      </c>
      <c r="Y36" s="42">
        <f t="shared" si="4"/>
        <v>1.236</v>
      </c>
      <c r="Z36" s="42">
        <f t="shared" si="4"/>
        <v>1.1990000000000001</v>
      </c>
      <c r="AA36" s="51">
        <f t="shared" si="4"/>
        <v>1.2729999999999999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153600</v>
      </c>
      <c r="F37" s="65">
        <v>39297</v>
      </c>
      <c r="G37">
        <v>1.2470000000000001</v>
      </c>
      <c r="H37">
        <v>1.2090000000000001</v>
      </c>
      <c r="I37">
        <v>1.286</v>
      </c>
      <c r="J37" s="44">
        <f t="shared" si="2"/>
        <v>3.8000000000000034E-2</v>
      </c>
      <c r="K37" s="44">
        <f t="shared" si="3"/>
        <v>3.8999999999999924E-2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153600</v>
      </c>
      <c r="T37" s="56">
        <f t="shared" si="0"/>
        <v>39297</v>
      </c>
      <c r="Y37" s="42">
        <f t="shared" si="4"/>
        <v>1.2470000000000001</v>
      </c>
      <c r="Z37" s="42">
        <f t="shared" si="4"/>
        <v>1.2090000000000001</v>
      </c>
      <c r="AA37" s="51">
        <f t="shared" si="4"/>
        <v>1.286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155021</v>
      </c>
      <c r="F38" s="65">
        <v>37804</v>
      </c>
      <c r="G38">
        <v>1.262</v>
      </c>
      <c r="H38">
        <v>1.2230000000000001</v>
      </c>
      <c r="I38">
        <v>1.302</v>
      </c>
      <c r="J38" s="44">
        <f t="shared" si="2"/>
        <v>3.8999999999999924E-2</v>
      </c>
      <c r="K38" s="44">
        <f t="shared" si="3"/>
        <v>4.0000000000000036E-2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155021</v>
      </c>
      <c r="T38" s="56">
        <f t="shared" si="0"/>
        <v>37804</v>
      </c>
      <c r="Y38" s="42">
        <f t="shared" si="4"/>
        <v>1.262</v>
      </c>
      <c r="Z38" s="42">
        <f t="shared" si="4"/>
        <v>1.2230000000000001</v>
      </c>
      <c r="AA38" s="51">
        <f t="shared" si="4"/>
        <v>1.302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156916</v>
      </c>
      <c r="F39" s="65">
        <v>34468</v>
      </c>
      <c r="G39">
        <v>1.26</v>
      </c>
      <c r="H39">
        <v>1.2190000000000001</v>
      </c>
      <c r="I39">
        <v>1.3009999999999999</v>
      </c>
      <c r="J39" s="44">
        <f t="shared" si="2"/>
        <v>4.0999999999999925E-2</v>
      </c>
      <c r="K39" s="44">
        <f t="shared" si="3"/>
        <v>4.0999999999999925E-2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156916</v>
      </c>
      <c r="T39" s="56">
        <f t="shared" si="0"/>
        <v>34468</v>
      </c>
      <c r="Y39" s="42">
        <f t="shared" si="4"/>
        <v>1.26</v>
      </c>
      <c r="Z39" s="42">
        <f t="shared" si="4"/>
        <v>1.2190000000000001</v>
      </c>
      <c r="AA39" s="51">
        <f t="shared" si="4"/>
        <v>1.3009999999999999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1:27" ht="15.75" customHeight="1" x14ac:dyDescent="0.2">
      <c r="C49"/>
      <c r="D49"/>
      <c r="E49"/>
      <c r="F49"/>
      <c r="G49" s="43"/>
      <c r="H49" s="43"/>
      <c r="I49" s="43"/>
    </row>
    <row r="50" spans="1:27" s="2" customFormat="1" ht="15.75" customHeight="1" x14ac:dyDescent="0.2">
      <c r="A50" s="1"/>
      <c r="B50" s="15"/>
      <c r="C50"/>
      <c r="D50"/>
      <c r="E50"/>
      <c r="F50"/>
      <c r="G50" s="43"/>
      <c r="H50" s="43"/>
      <c r="I50" s="43"/>
      <c r="L50" s="4"/>
      <c r="M50" s="4"/>
      <c r="N50"/>
      <c r="O50" s="16"/>
      <c r="P50" s="6"/>
      <c r="Q50" s="6"/>
      <c r="R50" s="6"/>
      <c r="S50" s="17"/>
      <c r="T50" s="5"/>
      <c r="U50" s="6"/>
      <c r="V50" s="6"/>
      <c r="W50" s="6"/>
      <c r="X50" s="6"/>
      <c r="Y50" s="6"/>
      <c r="Z50" s="6"/>
      <c r="AA50" s="5"/>
    </row>
    <row r="51" spans="1:27" s="2" customFormat="1" ht="15.75" customHeight="1" x14ac:dyDescent="0.2">
      <c r="A51" s="1"/>
      <c r="B51" s="15"/>
      <c r="C51"/>
      <c r="D51"/>
      <c r="E51"/>
      <c r="F51"/>
      <c r="G51" s="43"/>
      <c r="H51" s="43"/>
      <c r="I51" s="43"/>
      <c r="L51" s="4"/>
      <c r="M51" s="4"/>
      <c r="N51"/>
      <c r="O51" s="16"/>
      <c r="P51" s="6"/>
      <c r="Q51" s="6"/>
      <c r="R51" s="6"/>
      <c r="S51" s="17"/>
      <c r="T51" s="5"/>
      <c r="U51" s="6"/>
      <c r="V51" s="6"/>
      <c r="W51" s="6"/>
      <c r="X51" s="6"/>
      <c r="Y51" s="6"/>
      <c r="Z51" s="6"/>
      <c r="AA51" s="5"/>
    </row>
    <row r="52" spans="1:27" s="2" customFormat="1" ht="15.75" customHeight="1" x14ac:dyDescent="0.2">
      <c r="A52" s="1"/>
      <c r="B52" s="15"/>
      <c r="C52"/>
      <c r="D52"/>
      <c r="E52"/>
      <c r="F52"/>
      <c r="G52" s="43"/>
      <c r="H52" s="43"/>
      <c r="I52" s="43"/>
      <c r="L52" s="4"/>
      <c r="M52" s="4"/>
      <c r="N52"/>
      <c r="O52" s="16"/>
      <c r="P52" s="6"/>
      <c r="Q52" s="6"/>
      <c r="R52" s="6"/>
      <c r="S52" s="17"/>
      <c r="T52" s="5"/>
      <c r="U52" s="6"/>
      <c r="V52" s="6"/>
      <c r="W52" s="6"/>
      <c r="X52" s="6"/>
      <c r="Y52" s="6"/>
      <c r="Z52" s="6"/>
      <c r="AA52" s="5"/>
    </row>
    <row r="53" spans="1:27" s="2" customFormat="1" ht="15.75" customHeight="1" x14ac:dyDescent="0.2">
      <c r="A53" s="1"/>
      <c r="B53" s="15"/>
      <c r="C53"/>
      <c r="D53"/>
      <c r="E53"/>
      <c r="F53"/>
      <c r="G53" s="43"/>
      <c r="H53" s="43"/>
      <c r="I53" s="43"/>
      <c r="L53" s="4"/>
      <c r="M53" s="4"/>
      <c r="N53"/>
      <c r="O53" s="16"/>
      <c r="P53" s="6"/>
      <c r="Q53" s="6"/>
      <c r="R53" s="6"/>
      <c r="S53" s="17"/>
      <c r="T53" s="5"/>
      <c r="U53" s="6"/>
      <c r="V53" s="6"/>
      <c r="W53" s="6"/>
      <c r="X53" s="6"/>
      <c r="Y53" s="6"/>
      <c r="Z53" s="6"/>
      <c r="AA53" s="5"/>
    </row>
    <row r="54" spans="1:27" s="2" customFormat="1" ht="15.75" customHeight="1" x14ac:dyDescent="0.2">
      <c r="A54" s="1"/>
      <c r="B54" s="15"/>
      <c r="C54"/>
      <c r="D54"/>
      <c r="E54"/>
      <c r="F54"/>
      <c r="G54" s="43"/>
      <c r="H54" s="43"/>
      <c r="I54" s="43"/>
      <c r="L54" s="4"/>
      <c r="M54" s="4"/>
      <c r="N54"/>
      <c r="O54" s="16"/>
      <c r="P54" s="6"/>
      <c r="Q54" s="6"/>
      <c r="R54" s="6"/>
      <c r="S54" s="17"/>
      <c r="T54" s="5"/>
      <c r="U54" s="6"/>
      <c r="V54" s="6"/>
      <c r="W54" s="6"/>
      <c r="X54" s="6"/>
      <c r="Y54" s="6"/>
      <c r="Z54" s="6"/>
      <c r="AA54" s="5"/>
    </row>
    <row r="55" spans="1:27" s="2" customFormat="1" ht="15.75" customHeight="1" x14ac:dyDescent="0.2">
      <c r="A55" s="1"/>
      <c r="B55" s="15"/>
      <c r="C55"/>
      <c r="D55"/>
      <c r="E55"/>
      <c r="F55"/>
      <c r="G55" s="43"/>
      <c r="H55" s="43"/>
      <c r="I55" s="43"/>
      <c r="L55" s="4"/>
      <c r="M55" s="4"/>
      <c r="N55"/>
      <c r="O55" s="16"/>
      <c r="P55" s="6"/>
      <c r="Q55" s="6"/>
      <c r="R55" s="6"/>
      <c r="S55" s="17"/>
      <c r="T55" s="5"/>
      <c r="U55" s="6"/>
      <c r="V55" s="6"/>
      <c r="W55" s="6"/>
      <c r="X55" s="6"/>
      <c r="Y55" s="6"/>
      <c r="Z55" s="6"/>
      <c r="AA55" s="5"/>
    </row>
    <row r="63" spans="1:27" s="2" customFormat="1" ht="15.75" customHeight="1" x14ac:dyDescent="0.2">
      <c r="A63" s="1"/>
      <c r="B63" s="15"/>
      <c r="C63"/>
      <c r="D63"/>
      <c r="E63"/>
      <c r="F63"/>
      <c r="G63" s="43"/>
      <c r="H63" s="43"/>
      <c r="I63" s="43"/>
      <c r="L63" s="4"/>
      <c r="M63" s="4"/>
      <c r="N63"/>
      <c r="O63" s="16"/>
      <c r="P63" s="6"/>
      <c r="Q63" s="6"/>
      <c r="R63" s="6"/>
      <c r="S63" s="17"/>
      <c r="T63" s="5"/>
      <c r="U63" s="6"/>
      <c r="V63" s="6"/>
      <c r="W63" s="6"/>
      <c r="X63" s="6"/>
      <c r="Y63" s="6"/>
      <c r="Z63" s="6"/>
      <c r="AA63" s="5"/>
    </row>
    <row r="64" spans="1:27" s="2" customFormat="1" ht="15.75" customHeight="1" x14ac:dyDescent="0.2">
      <c r="A64" s="1"/>
      <c r="B64" s="15"/>
      <c r="C64"/>
      <c r="D64"/>
      <c r="E64" s="65"/>
      <c r="F64" s="65"/>
      <c r="G64" s="43"/>
      <c r="H64" s="43"/>
      <c r="I64" s="43"/>
      <c r="L64" s="4"/>
      <c r="M64" s="4"/>
      <c r="N64"/>
      <c r="O64" s="16"/>
      <c r="P64" s="6"/>
      <c r="Q64" s="6"/>
      <c r="R64" s="6"/>
      <c r="S64" s="17"/>
      <c r="T64" s="5"/>
      <c r="U64" s="6"/>
      <c r="V64" s="6"/>
      <c r="W64" s="6"/>
      <c r="X64" s="6"/>
      <c r="Y64" s="6"/>
      <c r="Z64" s="6"/>
      <c r="AA64" s="5"/>
    </row>
    <row r="65" spans="1:27" s="2" customFormat="1" ht="15.75" customHeight="1" x14ac:dyDescent="0.2">
      <c r="A65" s="1"/>
      <c r="B65" s="15"/>
      <c r="C65"/>
      <c r="D65"/>
      <c r="E65" s="65"/>
      <c r="F65" s="65"/>
      <c r="G65" s="43"/>
      <c r="H65" s="43"/>
      <c r="I65" s="43"/>
      <c r="L65" s="4"/>
      <c r="M65" s="4"/>
      <c r="N65"/>
      <c r="O65" s="16"/>
      <c r="P65" s="6"/>
      <c r="Q65" s="6"/>
      <c r="R65" s="6"/>
      <c r="S65" s="17"/>
      <c r="T65" s="5"/>
      <c r="U65" s="6"/>
      <c r="V65" s="6"/>
      <c r="W65" s="6"/>
      <c r="X65" s="6"/>
      <c r="Y65" s="6"/>
      <c r="Z65" s="6"/>
      <c r="AA65" s="5"/>
    </row>
    <row r="66" spans="1:27" s="2" customFormat="1" ht="15.75" customHeight="1" x14ac:dyDescent="0.2">
      <c r="A66" s="1"/>
      <c r="B66" s="15"/>
      <c r="C66"/>
      <c r="D66"/>
      <c r="E66" s="65"/>
      <c r="F66" s="65"/>
      <c r="G66" s="43"/>
      <c r="H66" s="43"/>
      <c r="I66" s="43"/>
      <c r="L66" s="4"/>
      <c r="M66" s="4"/>
      <c r="N66"/>
      <c r="O66" s="16"/>
      <c r="P66" s="6"/>
      <c r="Q66" s="6"/>
      <c r="R66" s="6"/>
      <c r="S66" s="17"/>
      <c r="T66" s="5"/>
      <c r="U66" s="6"/>
      <c r="V66" s="6"/>
      <c r="W66" s="6"/>
      <c r="X66" s="6"/>
      <c r="Y66" s="6"/>
      <c r="Z66" s="6"/>
      <c r="AA66" s="5"/>
    </row>
    <row r="67" spans="1:27" s="2" customFormat="1" ht="15.75" customHeight="1" x14ac:dyDescent="0.2">
      <c r="A67" s="1"/>
      <c r="B67" s="15"/>
      <c r="C67"/>
      <c r="D67"/>
      <c r="E67"/>
      <c r="F67"/>
      <c r="G67" s="43"/>
      <c r="H67" s="43"/>
      <c r="I67" s="43"/>
      <c r="L67" s="4"/>
      <c r="M67" s="4"/>
      <c r="N67"/>
      <c r="O67" s="16"/>
      <c r="P67" s="6"/>
      <c r="Q67" s="6"/>
      <c r="R67" s="6"/>
      <c r="S67" s="17"/>
      <c r="T67" s="5"/>
      <c r="U67" s="6"/>
      <c r="V67" s="6"/>
      <c r="W67" s="6"/>
      <c r="X67" s="6"/>
      <c r="Y67" s="6"/>
      <c r="Z67" s="6"/>
      <c r="AA67" s="5"/>
    </row>
    <row r="68" spans="1:27" s="2" customFormat="1" ht="15.75" customHeight="1" x14ac:dyDescent="0.2">
      <c r="A68" s="1"/>
      <c r="B68" s="15"/>
      <c r="C68"/>
      <c r="D68"/>
      <c r="E68" s="65"/>
      <c r="F68" s="65"/>
      <c r="G68" s="43"/>
      <c r="H68" s="43"/>
      <c r="I68" s="43"/>
      <c r="L68" s="4"/>
      <c r="M68" s="4"/>
      <c r="N68"/>
      <c r="O68" s="16"/>
      <c r="P68" s="6"/>
      <c r="Q68" s="6"/>
      <c r="R68" s="6"/>
      <c r="S68" s="17"/>
      <c r="T68" s="5"/>
      <c r="U68" s="6"/>
      <c r="V68" s="6"/>
      <c r="W68" s="6"/>
      <c r="X68" s="6"/>
      <c r="Y68" s="6"/>
      <c r="Z68" s="6"/>
      <c r="AA68" s="5"/>
    </row>
    <row r="69" spans="1:27" s="2" customFormat="1" ht="15.75" customHeight="1" x14ac:dyDescent="0.2">
      <c r="A69" s="1"/>
      <c r="B69" s="15"/>
      <c r="C69"/>
      <c r="D69"/>
      <c r="E69" s="65"/>
      <c r="F69" s="65"/>
      <c r="G69" s="43"/>
      <c r="H69" s="43"/>
      <c r="I69" s="43"/>
      <c r="L69" s="4"/>
      <c r="M69" s="4"/>
      <c r="N69"/>
      <c r="O69" s="16"/>
      <c r="P69" s="6"/>
      <c r="Q69" s="6"/>
      <c r="R69" s="6"/>
      <c r="S69" s="17"/>
      <c r="T69" s="5"/>
      <c r="U69" s="6"/>
      <c r="V69" s="6"/>
      <c r="W69" s="6"/>
      <c r="X69" s="6"/>
      <c r="Y69" s="6"/>
      <c r="Z69" s="6"/>
      <c r="AA69" s="5"/>
    </row>
    <row r="70" spans="1:27" s="2" customFormat="1" ht="15.75" customHeight="1" x14ac:dyDescent="0.2">
      <c r="A70" s="1"/>
      <c r="B70" s="15"/>
      <c r="C70"/>
      <c r="D70"/>
      <c r="E70" s="65"/>
      <c r="F70" s="65"/>
      <c r="G70" s="43"/>
      <c r="H70" s="43"/>
      <c r="I70" s="43"/>
      <c r="L70" s="4"/>
      <c r="M70" s="4"/>
      <c r="N70"/>
      <c r="O70" s="16"/>
      <c r="P70" s="6"/>
      <c r="Q70" s="6"/>
      <c r="R70" s="6"/>
      <c r="S70" s="17"/>
      <c r="T70" s="5"/>
      <c r="U70" s="6"/>
      <c r="V70" s="6"/>
      <c r="W70" s="6"/>
      <c r="X70" s="6"/>
      <c r="Y70" s="6"/>
      <c r="Z70" s="6"/>
      <c r="AA70" s="5"/>
    </row>
    <row r="71" spans="1:27" s="2" customFormat="1" ht="15.75" customHeight="1" x14ac:dyDescent="0.2">
      <c r="A71" s="1"/>
      <c r="B71" s="15"/>
      <c r="C71"/>
      <c r="D71"/>
      <c r="E71" s="65"/>
      <c r="F71" s="65"/>
      <c r="G71" s="43"/>
      <c r="H71" s="43"/>
      <c r="I71" s="43"/>
      <c r="L71" s="4"/>
      <c r="M71" s="4"/>
      <c r="N71"/>
      <c r="O71" s="16"/>
      <c r="P71" s="6"/>
      <c r="Q71" s="6"/>
      <c r="R71" s="6"/>
      <c r="S71" s="17"/>
      <c r="T71" s="5"/>
      <c r="U71" s="6"/>
      <c r="V71" s="6"/>
      <c r="W71" s="6"/>
      <c r="X71" s="6"/>
      <c r="Y71" s="6"/>
      <c r="Z71" s="6"/>
      <c r="AA71" s="5"/>
    </row>
    <row r="72" spans="1:27" s="2" customFormat="1" ht="15.75" customHeight="1" x14ac:dyDescent="0.2">
      <c r="A72" s="1"/>
      <c r="B72" s="15"/>
      <c r="C72" s="13"/>
      <c r="D72" s="3"/>
      <c r="E72" s="13"/>
      <c r="F72"/>
      <c r="G72" s="43"/>
      <c r="H72" s="43"/>
      <c r="I72" s="43"/>
      <c r="L72" s="4"/>
      <c r="M72" s="4"/>
      <c r="N72"/>
      <c r="O72" s="16"/>
      <c r="P72" s="6"/>
      <c r="Q72" s="6"/>
      <c r="R72" s="6"/>
      <c r="S72" s="17"/>
      <c r="T72" s="5"/>
      <c r="U72" s="6"/>
      <c r="V72" s="6"/>
      <c r="W72" s="6"/>
      <c r="X72" s="6"/>
      <c r="Y72" s="6"/>
      <c r="Z72" s="6"/>
      <c r="AA72" s="5"/>
    </row>
    <row r="73" spans="1:27" s="2" customFormat="1" ht="15.75" customHeight="1" x14ac:dyDescent="0.2">
      <c r="A73" s="1"/>
      <c r="B73" s="15"/>
      <c r="C73"/>
      <c r="D73"/>
      <c r="E73"/>
      <c r="F73"/>
      <c r="G73" s="48"/>
      <c r="H73" s="43"/>
      <c r="I73" s="43"/>
      <c r="L73" s="4"/>
      <c r="M73" s="4"/>
      <c r="N73"/>
      <c r="O73" s="16"/>
      <c r="P73" s="6"/>
      <c r="Q73" s="6"/>
      <c r="R73" s="6"/>
      <c r="S73" s="17"/>
      <c r="T73" s="5"/>
      <c r="U73" s="6"/>
      <c r="V73" s="6"/>
      <c r="W73" s="6"/>
      <c r="X73" s="6"/>
      <c r="Y73" s="6"/>
      <c r="Z73" s="6"/>
      <c r="AA73" s="5"/>
    </row>
    <row r="74" spans="1:27" s="2" customFormat="1" ht="15.75" customHeight="1" x14ac:dyDescent="0.2">
      <c r="A74" s="1"/>
      <c r="B74" s="15"/>
      <c r="C74"/>
      <c r="D74"/>
      <c r="E74"/>
      <c r="F74"/>
      <c r="G74" s="43"/>
      <c r="H74" s="43"/>
      <c r="I74" s="43"/>
      <c r="L74" s="4"/>
      <c r="M74" s="4"/>
      <c r="N74"/>
      <c r="O74" s="16"/>
      <c r="P74" s="6"/>
      <c r="Q74" s="6"/>
      <c r="R74" s="6"/>
      <c r="S74" s="17"/>
      <c r="T74" s="5"/>
      <c r="U74" s="6"/>
      <c r="V74" s="6"/>
      <c r="W74" s="6"/>
      <c r="X74" s="6"/>
      <c r="Y74" s="6"/>
      <c r="Z74" s="6"/>
      <c r="AA74" s="5"/>
    </row>
    <row r="75" spans="1:27" s="2" customFormat="1" ht="15.75" customHeight="1" x14ac:dyDescent="0.2">
      <c r="A75" s="1"/>
      <c r="B75" s="15"/>
      <c r="C75"/>
      <c r="D75"/>
      <c r="E75" s="65"/>
      <c r="F75" s="65"/>
      <c r="G75" s="43"/>
      <c r="H75" s="43"/>
      <c r="I75" s="43"/>
      <c r="L75" s="4"/>
      <c r="M75" s="4"/>
      <c r="N75"/>
      <c r="O75" s="16"/>
      <c r="P75" s="6"/>
      <c r="Q75" s="6"/>
      <c r="R75" s="6"/>
      <c r="S75" s="17"/>
      <c r="T75" s="5"/>
      <c r="U75" s="6"/>
      <c r="V75" s="6"/>
      <c r="W75" s="6"/>
      <c r="X75" s="6"/>
      <c r="Y75" s="6"/>
      <c r="Z75" s="6"/>
      <c r="AA75" s="5"/>
    </row>
    <row r="76" spans="1:27" s="2" customFormat="1" ht="15.75" customHeight="1" x14ac:dyDescent="0.2">
      <c r="A76" s="1"/>
      <c r="B76" s="15"/>
      <c r="C76"/>
      <c r="D76"/>
      <c r="E76" s="65"/>
      <c r="F76" s="65"/>
      <c r="G76" s="43"/>
      <c r="H76" s="43"/>
      <c r="I76" s="43"/>
      <c r="L76" s="4"/>
      <c r="M76" s="4"/>
      <c r="N76"/>
      <c r="O76" s="16"/>
      <c r="P76" s="6"/>
      <c r="Q76" s="6"/>
      <c r="R76" s="6"/>
      <c r="S76" s="17"/>
      <c r="T76" s="5"/>
      <c r="U76" s="6"/>
      <c r="V76" s="6"/>
      <c r="W76" s="6"/>
      <c r="X76" s="6"/>
      <c r="Y76" s="6"/>
      <c r="Z76" s="6"/>
      <c r="AA76" s="5"/>
    </row>
    <row r="77" spans="1:27" s="2" customFormat="1" ht="15.75" customHeight="1" x14ac:dyDescent="0.2">
      <c r="A77" s="1"/>
      <c r="B77" s="15"/>
      <c r="C77"/>
      <c r="D77"/>
      <c r="E77" s="65"/>
      <c r="F77" s="65"/>
      <c r="G77" s="43"/>
      <c r="H77" s="43"/>
      <c r="I77" s="43"/>
      <c r="L77" s="4"/>
      <c r="M77" s="4"/>
      <c r="N77"/>
      <c r="O77" s="16"/>
      <c r="P77" s="6"/>
      <c r="Q77" s="6"/>
      <c r="R77" s="6"/>
      <c r="S77" s="17"/>
      <c r="T77" s="5"/>
      <c r="U77" s="6"/>
      <c r="V77" s="6"/>
      <c r="W77" s="6"/>
      <c r="X77" s="6"/>
      <c r="Y77" s="6"/>
      <c r="Z77" s="6"/>
      <c r="AA77" s="5"/>
    </row>
    <row r="78" spans="1:27" s="2" customFormat="1" ht="15.75" customHeight="1" x14ac:dyDescent="0.2">
      <c r="A78" s="1"/>
      <c r="B78" s="15"/>
      <c r="C78"/>
      <c r="D78"/>
      <c r="E78"/>
      <c r="F78"/>
      <c r="G78" s="43"/>
      <c r="H78" s="43"/>
      <c r="I78" s="43"/>
      <c r="L78" s="4"/>
      <c r="M78" s="4"/>
      <c r="N78"/>
      <c r="O78" s="16"/>
      <c r="P78" s="6"/>
      <c r="Q78" s="6"/>
      <c r="R78" s="6"/>
      <c r="S78" s="17"/>
      <c r="T78" s="5"/>
      <c r="U78" s="6"/>
      <c r="V78" s="6"/>
      <c r="W78" s="6"/>
      <c r="X78" s="6"/>
      <c r="Y78" s="6"/>
      <c r="Z78" s="6"/>
      <c r="AA78" s="5"/>
    </row>
    <row r="79" spans="1:27" s="2" customFormat="1" ht="15.75" customHeight="1" x14ac:dyDescent="0.2">
      <c r="A79" s="1"/>
      <c r="B79" s="15"/>
      <c r="C79"/>
      <c r="D79"/>
      <c r="E79" s="65"/>
      <c r="F79" s="65"/>
      <c r="G79" s="43"/>
      <c r="H79" s="43"/>
      <c r="I79" s="43"/>
      <c r="L79" s="4"/>
      <c r="M79" s="4"/>
      <c r="N79"/>
      <c r="O79" s="16"/>
      <c r="P79" s="6"/>
      <c r="Q79" s="6"/>
      <c r="R79" s="6"/>
      <c r="S79" s="17"/>
      <c r="T79" s="5"/>
      <c r="U79" s="6"/>
      <c r="V79" s="6"/>
      <c r="W79" s="6"/>
      <c r="X79" s="6"/>
      <c r="Y79" s="6"/>
      <c r="Z79" s="6"/>
      <c r="AA79" s="5"/>
    </row>
    <row r="80" spans="1:27" s="2" customFormat="1" ht="15.75" customHeight="1" x14ac:dyDescent="0.2">
      <c r="A80" s="1"/>
      <c r="B80" s="15"/>
      <c r="C80"/>
      <c r="D80"/>
      <c r="E80" s="65"/>
      <c r="F80" s="65"/>
      <c r="G80" s="43"/>
      <c r="H80" s="43"/>
      <c r="I80" s="43"/>
      <c r="L80" s="4"/>
      <c r="M80" s="4"/>
      <c r="N80"/>
      <c r="O80" s="16"/>
      <c r="P80" s="6"/>
      <c r="Q80" s="6"/>
      <c r="R80" s="6"/>
      <c r="S80" s="17"/>
      <c r="T80" s="5"/>
      <c r="U80" s="6"/>
      <c r="V80" s="6"/>
      <c r="W80" s="6"/>
      <c r="X80" s="6"/>
      <c r="Y80" s="6"/>
      <c r="Z80" s="6"/>
      <c r="AA80" s="5"/>
    </row>
    <row r="81" spans="1:27" s="2" customFormat="1" ht="15.75" customHeight="1" x14ac:dyDescent="0.2">
      <c r="A81" s="1"/>
      <c r="B81" s="15"/>
      <c r="C81"/>
      <c r="D81"/>
      <c r="E81" s="65"/>
      <c r="F81" s="65"/>
      <c r="G81" s="43"/>
      <c r="H81" s="43"/>
      <c r="I81" s="43"/>
      <c r="L81" s="4"/>
      <c r="M81" s="4"/>
      <c r="N81"/>
      <c r="O81" s="16"/>
      <c r="P81" s="6"/>
      <c r="Q81" s="6"/>
      <c r="R81" s="6"/>
      <c r="S81" s="17"/>
      <c r="T81" s="5"/>
      <c r="U81" s="6"/>
      <c r="V81" s="6"/>
      <c r="W81" s="6"/>
      <c r="X81" s="6"/>
      <c r="Y81" s="6"/>
      <c r="Z81" s="6"/>
      <c r="AA81" s="5"/>
    </row>
    <row r="82" spans="1:27" s="2" customFormat="1" ht="15.75" customHeight="1" x14ac:dyDescent="0.2">
      <c r="A82" s="1"/>
      <c r="B82" s="15"/>
      <c r="C82"/>
      <c r="D82"/>
      <c r="E82" s="65"/>
      <c r="F82" s="65"/>
      <c r="G82" s="43"/>
      <c r="H82" s="43"/>
      <c r="I82" s="43"/>
      <c r="L82" s="4"/>
      <c r="M82" s="4"/>
      <c r="N82"/>
      <c r="O82" s="16"/>
      <c r="P82" s="6"/>
      <c r="Q82" s="6"/>
      <c r="R82" s="6"/>
      <c r="S82" s="17"/>
      <c r="T82" s="5"/>
      <c r="U82" s="6"/>
      <c r="V82" s="6"/>
      <c r="W82" s="6"/>
      <c r="X82" s="6"/>
      <c r="Y82" s="6"/>
      <c r="Z82" s="6"/>
      <c r="AA82" s="5"/>
    </row>
    <row r="83" spans="1:27" s="2" customFormat="1" ht="15.75" customHeight="1" x14ac:dyDescent="0.2">
      <c r="A83" s="1"/>
      <c r="B83" s="15"/>
      <c r="C83" s="13"/>
      <c r="D83" s="3"/>
      <c r="E83" s="13"/>
      <c r="F83"/>
      <c r="G83" s="43"/>
      <c r="H83" s="43"/>
      <c r="I83" s="43"/>
      <c r="L83" s="4"/>
      <c r="M83" s="4"/>
      <c r="N83"/>
      <c r="O83" s="16"/>
      <c r="P83" s="6"/>
      <c r="Q83" s="6"/>
      <c r="R83" s="6"/>
      <c r="S83" s="17"/>
      <c r="T83" s="5"/>
      <c r="U83" s="6"/>
      <c r="V83" s="6"/>
      <c r="W83" s="6"/>
      <c r="X83" s="6"/>
      <c r="Y83" s="6"/>
      <c r="Z83" s="6"/>
      <c r="AA83" s="5"/>
    </row>
    <row r="84" spans="1:27" s="2" customFormat="1" ht="15.75" customHeight="1" x14ac:dyDescent="0.2">
      <c r="A84" s="1"/>
      <c r="B84" s="15"/>
      <c r="C84"/>
      <c r="D84"/>
      <c r="E84"/>
      <c r="F84" s="46"/>
      <c r="G84" s="49"/>
      <c r="H84" s="49"/>
      <c r="I84" s="49"/>
      <c r="L84" s="4"/>
      <c r="M84" s="4"/>
      <c r="N84"/>
      <c r="O84" s="16"/>
      <c r="P84" s="6"/>
      <c r="Q84" s="6"/>
      <c r="R84" s="6"/>
      <c r="S84" s="17"/>
      <c r="T84" s="5"/>
      <c r="U84" s="6"/>
      <c r="V84" s="6"/>
      <c r="W84" s="6"/>
      <c r="X84" s="6"/>
      <c r="Y84" s="6"/>
      <c r="Z84" s="6"/>
      <c r="AA84" s="5"/>
    </row>
    <row r="85" spans="1:27" s="2" customFormat="1" ht="15.75" customHeight="1" x14ac:dyDescent="0.2">
      <c r="A85" s="1"/>
      <c r="B85" s="15"/>
      <c r="C85"/>
      <c r="D85"/>
      <c r="E85"/>
      <c r="F85"/>
      <c r="G85" s="43"/>
      <c r="H85" s="43"/>
      <c r="I85" s="43"/>
      <c r="L85" s="4"/>
      <c r="M85" s="4"/>
      <c r="N85"/>
      <c r="O85" s="16"/>
      <c r="P85" s="6"/>
      <c r="Q85" s="6"/>
      <c r="R85" s="6"/>
      <c r="S85" s="17"/>
      <c r="T85" s="5"/>
      <c r="U85" s="6"/>
      <c r="V85" s="6"/>
      <c r="W85" s="6"/>
      <c r="X85" s="6"/>
      <c r="Y85" s="6"/>
      <c r="Z85" s="6"/>
      <c r="AA85" s="5"/>
    </row>
    <row r="86" spans="1:27" s="2" customFormat="1" ht="15.75" customHeight="1" x14ac:dyDescent="0.2">
      <c r="A86" s="1"/>
      <c r="B86" s="15"/>
      <c r="C86"/>
      <c r="D86"/>
      <c r="E86" s="65"/>
      <c r="F86" s="65"/>
      <c r="G86" s="43"/>
      <c r="H86" s="43"/>
      <c r="I86" s="43"/>
      <c r="L86" s="4"/>
      <c r="M86" s="4"/>
      <c r="N86"/>
      <c r="O86" s="16"/>
      <c r="P86" s="6"/>
      <c r="Q86" s="6"/>
      <c r="R86" s="6"/>
      <c r="S86" s="17"/>
      <c r="T86" s="5"/>
      <c r="U86" s="6"/>
      <c r="V86" s="6"/>
      <c r="W86" s="6"/>
      <c r="X86" s="6"/>
      <c r="Y86" s="6"/>
      <c r="Z86" s="6"/>
      <c r="AA86" s="5"/>
    </row>
    <row r="87" spans="1:27" s="2" customFormat="1" ht="15.75" customHeight="1" x14ac:dyDescent="0.2">
      <c r="A87" s="1"/>
      <c r="B87" s="15"/>
      <c r="C87"/>
      <c r="D87"/>
      <c r="E87" s="65"/>
      <c r="F87" s="65"/>
      <c r="G87" s="43"/>
      <c r="H87" s="43"/>
      <c r="I87" s="43"/>
      <c r="L87" s="4"/>
      <c r="M87" s="4"/>
      <c r="N87"/>
      <c r="O87" s="16"/>
      <c r="P87" s="6"/>
      <c r="Q87" s="6"/>
      <c r="R87" s="6"/>
      <c r="S87" s="17"/>
      <c r="T87" s="5"/>
      <c r="U87" s="6"/>
      <c r="V87" s="6"/>
      <c r="W87" s="6"/>
      <c r="X87" s="6"/>
      <c r="Y87" s="6"/>
      <c r="Z87" s="6"/>
      <c r="AA87" s="5"/>
    </row>
    <row r="88" spans="1:27" s="2" customFormat="1" ht="15.75" customHeight="1" x14ac:dyDescent="0.2">
      <c r="A88" s="1"/>
      <c r="B88" s="15"/>
      <c r="C88"/>
      <c r="D88"/>
      <c r="E88" s="65"/>
      <c r="F88" s="65"/>
      <c r="G88" s="43"/>
      <c r="H88" s="43"/>
      <c r="I88" s="43"/>
      <c r="L88" s="4"/>
      <c r="M88" s="4"/>
      <c r="N88"/>
      <c r="O88" s="16"/>
      <c r="P88" s="6"/>
      <c r="Q88" s="6"/>
      <c r="R88" s="6"/>
      <c r="S88" s="17"/>
      <c r="T88" s="5"/>
      <c r="U88" s="6"/>
      <c r="V88" s="6"/>
      <c r="W88" s="6"/>
      <c r="X88" s="6"/>
      <c r="Y88" s="6"/>
      <c r="Z88" s="6"/>
      <c r="AA88" s="5"/>
    </row>
    <row r="89" spans="1:27" s="2" customFormat="1" ht="15.75" customHeight="1" x14ac:dyDescent="0.2">
      <c r="A89" s="1"/>
      <c r="B89" s="15"/>
      <c r="C89"/>
      <c r="D89"/>
      <c r="E89"/>
      <c r="F89"/>
      <c r="G89" s="43"/>
      <c r="H89" s="43"/>
      <c r="I89" s="43"/>
      <c r="L89" s="4"/>
      <c r="M89" s="4"/>
      <c r="N89"/>
      <c r="O89" s="16"/>
      <c r="P89" s="6"/>
      <c r="Q89" s="6"/>
      <c r="R89" s="6"/>
      <c r="S89" s="17"/>
      <c r="T89" s="5"/>
      <c r="U89" s="6"/>
      <c r="V89" s="6"/>
      <c r="W89" s="6"/>
      <c r="X89" s="6"/>
      <c r="Y89" s="6"/>
      <c r="Z89" s="6"/>
      <c r="AA89" s="5"/>
    </row>
    <row r="90" spans="1:27" s="2" customFormat="1" ht="15.75" customHeight="1" x14ac:dyDescent="0.2">
      <c r="A90" s="1"/>
      <c r="B90" s="15"/>
      <c r="C90"/>
      <c r="D90"/>
      <c r="E90" s="65"/>
      <c r="F90" s="65"/>
      <c r="G90" s="43"/>
      <c r="H90" s="43"/>
      <c r="I90" s="43"/>
      <c r="L90" s="4"/>
      <c r="M90" s="4"/>
      <c r="N90"/>
      <c r="O90" s="16"/>
      <c r="P90" s="6"/>
      <c r="Q90" s="6"/>
      <c r="R90" s="6"/>
      <c r="S90" s="17"/>
      <c r="T90" s="5"/>
      <c r="U90" s="6"/>
      <c r="V90" s="6"/>
      <c r="W90" s="6"/>
      <c r="X90" s="6"/>
      <c r="Y90" s="6"/>
      <c r="Z90" s="6"/>
      <c r="AA90" s="5"/>
    </row>
    <row r="91" spans="1:27" s="2" customFormat="1" ht="15.75" customHeight="1" x14ac:dyDescent="0.2">
      <c r="A91" s="1"/>
      <c r="B91" s="15"/>
      <c r="C91"/>
      <c r="D91"/>
      <c r="E91" s="65"/>
      <c r="F91" s="65"/>
      <c r="G91" s="43"/>
      <c r="H91" s="43"/>
      <c r="I91" s="43"/>
      <c r="L91" s="4"/>
      <c r="M91" s="4"/>
      <c r="N91"/>
      <c r="O91" s="16"/>
      <c r="P91" s="6"/>
      <c r="Q91" s="6"/>
      <c r="R91" s="6"/>
      <c r="S91" s="17"/>
      <c r="T91" s="5"/>
      <c r="U91" s="6"/>
      <c r="V91" s="6"/>
      <c r="W91" s="6"/>
      <c r="X91" s="6"/>
      <c r="Y91" s="6"/>
      <c r="Z91" s="6"/>
      <c r="AA91" s="5"/>
    </row>
    <row r="92" spans="1:27" s="2" customFormat="1" ht="15.75" customHeight="1" x14ac:dyDescent="0.2">
      <c r="A92" s="1"/>
      <c r="B92" s="15"/>
      <c r="C92"/>
      <c r="D92"/>
      <c r="E92" s="65"/>
      <c r="F92" s="65"/>
      <c r="G92" s="43"/>
      <c r="H92" s="43"/>
      <c r="I92" s="43"/>
      <c r="L92" s="4"/>
      <c r="M92" s="4"/>
      <c r="N92"/>
      <c r="O92" s="16"/>
      <c r="P92" s="6"/>
      <c r="Q92" s="6"/>
      <c r="R92" s="6"/>
      <c r="S92" s="17"/>
      <c r="T92" s="5"/>
      <c r="U92" s="6"/>
      <c r="V92" s="6"/>
      <c r="W92" s="6"/>
      <c r="X92" s="6"/>
      <c r="Y92" s="6"/>
      <c r="Z92" s="6"/>
      <c r="AA92" s="5"/>
    </row>
    <row r="93" spans="1:27" s="2" customFormat="1" ht="15.75" customHeight="1" x14ac:dyDescent="0.2">
      <c r="A93" s="1"/>
      <c r="B93" s="15"/>
      <c r="C93"/>
      <c r="D93"/>
      <c r="E93" s="65"/>
      <c r="F93" s="65"/>
      <c r="G93" s="43"/>
      <c r="H93" s="43"/>
      <c r="I93" s="43"/>
      <c r="L93" s="4"/>
      <c r="M93" s="4"/>
      <c r="N93"/>
      <c r="O93" s="16"/>
      <c r="P93" s="6"/>
      <c r="Q93" s="6"/>
      <c r="R93" s="6"/>
      <c r="S93" s="17"/>
      <c r="T93" s="5"/>
      <c r="U93" s="6"/>
      <c r="V93" s="6"/>
      <c r="W93" s="6"/>
      <c r="X93" s="6"/>
      <c r="Y93" s="6"/>
      <c r="Z93" s="6"/>
      <c r="AA93" s="5"/>
    </row>
    <row r="94" spans="1:27" s="2" customFormat="1" ht="15.75" customHeight="1" x14ac:dyDescent="0.2">
      <c r="A94" s="1"/>
      <c r="B94" s="15"/>
      <c r="C94" s="13"/>
      <c r="D94" s="13"/>
      <c r="E94" s="13"/>
      <c r="F94" s="46"/>
      <c r="G94" s="49"/>
      <c r="H94" s="49"/>
      <c r="I94" s="49"/>
      <c r="L94" s="4"/>
      <c r="M94" s="4"/>
      <c r="N94"/>
      <c r="O94" s="16"/>
      <c r="P94" s="6"/>
      <c r="Q94" s="6"/>
      <c r="R94" s="6"/>
      <c r="S94" s="17"/>
      <c r="T94" s="5"/>
      <c r="U94" s="6"/>
      <c r="V94" s="6"/>
      <c r="W94" s="6"/>
      <c r="X94" s="6"/>
      <c r="Y94" s="6"/>
      <c r="Z94" s="6"/>
      <c r="AA94" s="5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AA119"/>
  <sheetViews>
    <sheetView workbookViewId="0">
      <selection activeCell="E57" sqref="E57"/>
    </sheetView>
  </sheetViews>
  <sheetFormatPr baseColWidth="10" defaultColWidth="8.83203125" defaultRowHeight="15.75" customHeight="1" x14ac:dyDescent="0.2"/>
  <cols>
    <col min="1" max="1" width="8.83203125" style="1"/>
    <col min="2" max="2" width="8.83203125" style="15"/>
    <col min="3" max="3" width="6.83203125" style="2" customWidth="1"/>
    <col min="4" max="4" width="37.6640625" style="3" customWidth="1"/>
    <col min="5" max="6" width="10.6640625" style="3" customWidth="1"/>
    <col min="7" max="9" width="8.83203125" style="3"/>
    <col min="10" max="11" width="8.83203125" style="2"/>
    <col min="12" max="13" width="9.1640625" style="4" customWidth="1"/>
    <col min="14" max="14" width="9.6640625" customWidth="1"/>
    <col min="15" max="15" width="2.1640625" style="16" customWidth="1"/>
    <col min="16" max="16" width="4.6640625" style="6" customWidth="1"/>
    <col min="17" max="17" width="4.83203125" style="6" customWidth="1"/>
    <col min="18" max="18" width="32" style="6" customWidth="1"/>
    <col min="19" max="19" width="8" style="17" customWidth="1"/>
    <col min="20" max="20" width="10.1640625" style="5" customWidth="1"/>
    <col min="21" max="21" width="3.83203125" style="6" customWidth="1"/>
    <col min="22" max="22" width="14" style="6" customWidth="1"/>
    <col min="23" max="23" width="8.83203125" style="6"/>
    <col min="24" max="24" width="9.33203125" style="6" customWidth="1"/>
    <col min="25" max="25" width="6.33203125" style="6" customWidth="1"/>
    <col min="26" max="26" width="9.5" style="6" customWidth="1"/>
    <col min="27" max="27" width="8.83203125" style="5"/>
    <col min="28" max="28" width="33.5" style="3" customWidth="1"/>
    <col min="29" max="29" width="44.83203125" style="3" customWidth="1"/>
    <col min="30" max="16384" width="8.83203125" style="3"/>
  </cols>
  <sheetData>
    <row r="2" spans="1:27" ht="15.75" customHeight="1" x14ac:dyDescent="0.2">
      <c r="Q2" s="62" t="s">
        <v>54</v>
      </c>
    </row>
    <row r="3" spans="1:27" ht="23" customHeight="1" x14ac:dyDescent="0.2">
      <c r="E3" s="62" t="s">
        <v>54</v>
      </c>
      <c r="Q3" s="64" t="s">
        <v>55</v>
      </c>
      <c r="R3" s="58"/>
      <c r="S3" s="59"/>
      <c r="T3" s="60"/>
      <c r="U3" s="16"/>
      <c r="V3" s="16"/>
      <c r="W3" s="16"/>
      <c r="X3" s="16"/>
    </row>
    <row r="4" spans="1:27" ht="15.75" customHeight="1" x14ac:dyDescent="0.2">
      <c r="A4" s="9" t="s">
        <v>2</v>
      </c>
      <c r="B4" s="18"/>
      <c r="C4" s="19"/>
      <c r="O4" s="3"/>
      <c r="P4" s="20"/>
      <c r="Q4" s="21"/>
      <c r="R4" s="12"/>
      <c r="S4" s="22"/>
    </row>
    <row r="5" spans="1:27" ht="15.75" customHeight="1" x14ac:dyDescent="0.2">
      <c r="G5" s="8" t="s">
        <v>6</v>
      </c>
      <c r="J5" s="9" t="s">
        <v>7</v>
      </c>
      <c r="Q5" s="57" t="s">
        <v>33</v>
      </c>
      <c r="R5" s="23"/>
      <c r="S5" s="24"/>
      <c r="T5" s="27"/>
      <c r="U5" s="25"/>
      <c r="V5" s="26" t="s">
        <v>50</v>
      </c>
      <c r="W5" s="23"/>
      <c r="X5" s="23"/>
      <c r="Y5" s="24"/>
      <c r="Z5" s="23"/>
    </row>
    <row r="6" spans="1:27" ht="15.75" customHeight="1" x14ac:dyDescent="0.2">
      <c r="A6" s="8"/>
      <c r="C6"/>
      <c r="D6" s="13"/>
      <c r="E6" t="s">
        <v>0</v>
      </c>
      <c r="F6" t="s">
        <v>1</v>
      </c>
      <c r="G6" t="s">
        <v>3</v>
      </c>
      <c r="H6" t="s">
        <v>4</v>
      </c>
      <c r="I6" t="s">
        <v>5</v>
      </c>
      <c r="J6" s="8" t="s">
        <v>8</v>
      </c>
      <c r="K6" s="8" t="s">
        <v>9</v>
      </c>
      <c r="L6"/>
      <c r="M6"/>
      <c r="N6" s="28"/>
      <c r="O6" s="29"/>
      <c r="P6" s="30"/>
      <c r="Q6" s="10"/>
      <c r="R6" s="7" t="s">
        <v>34</v>
      </c>
      <c r="S6" s="32" t="s">
        <v>10</v>
      </c>
      <c r="T6" s="54" t="s">
        <v>51</v>
      </c>
      <c r="U6" s="11"/>
      <c r="V6" s="33" t="s">
        <v>35</v>
      </c>
      <c r="W6" s="34"/>
      <c r="X6" s="10"/>
      <c r="Y6" s="33"/>
      <c r="Z6" s="10"/>
    </row>
    <row r="7" spans="1:27" ht="15.75" customHeight="1" x14ac:dyDescent="0.2">
      <c r="A7" s="8">
        <v>33</v>
      </c>
      <c r="C7"/>
      <c r="D7" s="13"/>
      <c r="E7" s="13"/>
      <c r="F7"/>
      <c r="G7"/>
      <c r="H7"/>
      <c r="I7"/>
      <c r="J7" s="8"/>
      <c r="K7" s="8"/>
      <c r="L7" t="s">
        <v>52</v>
      </c>
      <c r="M7"/>
      <c r="N7" s="28"/>
      <c r="O7" s="29"/>
      <c r="P7" s="30"/>
      <c r="Q7" s="31"/>
      <c r="R7" s="31"/>
      <c r="S7" s="35"/>
      <c r="T7" s="55"/>
      <c r="U7" s="36"/>
      <c r="V7" s="37"/>
      <c r="W7" s="36"/>
      <c r="Y7" s="22"/>
    </row>
    <row r="8" spans="1:27" ht="14" customHeight="1" x14ac:dyDescent="0.2">
      <c r="A8" s="1">
        <v>32</v>
      </c>
      <c r="C8" s="13" t="s">
        <v>48</v>
      </c>
      <c r="E8" s="13"/>
      <c r="F8"/>
      <c r="G8" s="43"/>
      <c r="H8" s="43"/>
      <c r="I8" s="43"/>
      <c r="J8" s="44"/>
      <c r="K8" s="44"/>
      <c r="L8"/>
      <c r="M8"/>
      <c r="N8" s="38"/>
      <c r="O8" s="39"/>
      <c r="P8" s="40"/>
      <c r="Q8" s="20" t="str">
        <f>C8</f>
        <v>Low education</v>
      </c>
      <c r="R8" s="12"/>
      <c r="S8" s="45"/>
      <c r="T8" s="41"/>
      <c r="Y8" s="51"/>
      <c r="Z8" s="47" t="s">
        <v>36</v>
      </c>
      <c r="AA8" s="50" t="s">
        <v>37</v>
      </c>
    </row>
    <row r="9" spans="1:27" ht="14" customHeight="1" x14ac:dyDescent="0.2">
      <c r="A9" s="1">
        <v>31</v>
      </c>
      <c r="B9" s="15">
        <v>1</v>
      </c>
      <c r="C9">
        <v>101</v>
      </c>
      <c r="D9" t="s">
        <v>38</v>
      </c>
      <c r="E9">
        <v>180120</v>
      </c>
      <c r="F9">
        <v>22651</v>
      </c>
      <c r="G9">
        <v>1.0680000000000001</v>
      </c>
      <c r="H9">
        <v>1.0329999999999999</v>
      </c>
      <c r="I9">
        <v>1.1040000000000001</v>
      </c>
      <c r="J9" s="44">
        <f>G9-H9</f>
        <v>3.5000000000000142E-2</v>
      </c>
      <c r="K9" s="44">
        <f>I9-G9</f>
        <v>3.6000000000000032E-2</v>
      </c>
      <c r="L9" s="61" t="s">
        <v>12</v>
      </c>
      <c r="M9"/>
      <c r="N9" s="38"/>
      <c r="O9" s="39"/>
      <c r="P9" s="40"/>
      <c r="Q9" s="14"/>
      <c r="R9" s="6" t="str">
        <f t="shared" ref="R9:T39" si="0">D9</f>
        <v>Genomic Instability</v>
      </c>
      <c r="S9" s="45">
        <f>E9</f>
        <v>180120</v>
      </c>
      <c r="T9" s="56">
        <f>F9</f>
        <v>22651</v>
      </c>
      <c r="Y9" s="42">
        <f>G9</f>
        <v>1.0680000000000001</v>
      </c>
      <c r="Z9" s="42">
        <f t="shared" ref="Z9:AA24" si="1">H9</f>
        <v>1.0329999999999999</v>
      </c>
      <c r="AA9" s="51">
        <f t="shared" si="1"/>
        <v>1.1040000000000001</v>
      </c>
    </row>
    <row r="10" spans="1:27" ht="14" customHeight="1" x14ac:dyDescent="0.2">
      <c r="A10" s="1">
        <v>30</v>
      </c>
      <c r="B10" s="15">
        <v>2</v>
      </c>
      <c r="C10">
        <v>103</v>
      </c>
      <c r="D10" t="s">
        <v>40</v>
      </c>
      <c r="E10">
        <v>175149</v>
      </c>
      <c r="F10">
        <v>27021</v>
      </c>
      <c r="G10">
        <v>1.2869999999999999</v>
      </c>
      <c r="H10">
        <v>1.248</v>
      </c>
      <c r="I10">
        <v>1.3280000000000001</v>
      </c>
      <c r="J10" s="44">
        <f t="shared" ref="J10:J39" si="2">G10-H10</f>
        <v>3.8999999999999924E-2</v>
      </c>
      <c r="K10" s="44">
        <f t="shared" ref="K10:K39" si="3">I10-G10</f>
        <v>4.1000000000000147E-2</v>
      </c>
      <c r="L10" s="61" t="s">
        <v>13</v>
      </c>
      <c r="M10"/>
      <c r="N10" s="38"/>
      <c r="O10" s="39"/>
      <c r="P10" s="40"/>
      <c r="Q10" s="14"/>
      <c r="R10" s="6" t="str">
        <f t="shared" si="0"/>
        <v>Epigenetic Alterations</v>
      </c>
      <c r="S10" s="45">
        <f t="shared" si="0"/>
        <v>175149</v>
      </c>
      <c r="T10" s="56">
        <f t="shared" si="0"/>
        <v>27021</v>
      </c>
      <c r="Y10" s="42">
        <f t="shared" ref="Y10:AA39" si="4">G10</f>
        <v>1.2869999999999999</v>
      </c>
      <c r="Z10" s="42">
        <f t="shared" si="1"/>
        <v>1.248</v>
      </c>
      <c r="AA10" s="51">
        <f t="shared" si="1"/>
        <v>1.3280000000000001</v>
      </c>
    </row>
    <row r="11" spans="1:27" ht="14" customHeight="1" x14ac:dyDescent="0.2">
      <c r="A11" s="1">
        <v>29</v>
      </c>
      <c r="B11" s="15">
        <v>3</v>
      </c>
      <c r="C11">
        <v>107</v>
      </c>
      <c r="D11" t="s">
        <v>44</v>
      </c>
      <c r="E11" s="65">
        <v>168477</v>
      </c>
      <c r="F11" s="65">
        <v>34724</v>
      </c>
      <c r="G11">
        <v>1.198</v>
      </c>
      <c r="H11">
        <v>1.1659999999999999</v>
      </c>
      <c r="I11">
        <v>1.232</v>
      </c>
      <c r="J11" s="44">
        <f t="shared" si="2"/>
        <v>3.2000000000000028E-2</v>
      </c>
      <c r="K11" s="44">
        <f t="shared" si="3"/>
        <v>3.400000000000003E-2</v>
      </c>
      <c r="L11" s="61" t="s">
        <v>11</v>
      </c>
      <c r="M11" s="46"/>
      <c r="N11" s="38"/>
      <c r="O11" s="39"/>
      <c r="P11" s="40"/>
      <c r="Q11" s="14"/>
      <c r="R11" s="6" t="str">
        <f t="shared" si="0"/>
        <v>Cellular Senescence</v>
      </c>
      <c r="S11" s="45">
        <f t="shared" si="0"/>
        <v>168477</v>
      </c>
      <c r="T11" s="56">
        <f t="shared" si="0"/>
        <v>34724</v>
      </c>
      <c r="Y11" s="42">
        <f t="shared" si="4"/>
        <v>1.198</v>
      </c>
      <c r="Z11" s="42">
        <f t="shared" si="1"/>
        <v>1.1659999999999999</v>
      </c>
      <c r="AA11" s="51">
        <f t="shared" si="1"/>
        <v>1.232</v>
      </c>
    </row>
    <row r="12" spans="1:27" ht="14" customHeight="1" x14ac:dyDescent="0.2">
      <c r="A12" s="1">
        <v>28</v>
      </c>
      <c r="B12" s="15">
        <v>4</v>
      </c>
      <c r="C12">
        <v>104</v>
      </c>
      <c r="D12" t="s">
        <v>41</v>
      </c>
      <c r="E12" s="65">
        <v>175251</v>
      </c>
      <c r="F12" s="65">
        <v>30710</v>
      </c>
      <c r="G12">
        <v>1.194</v>
      </c>
      <c r="H12">
        <v>1.1599999999999999</v>
      </c>
      <c r="I12">
        <v>1.2290000000000001</v>
      </c>
      <c r="J12" s="44">
        <f t="shared" si="2"/>
        <v>3.400000000000003E-2</v>
      </c>
      <c r="K12" s="44">
        <f t="shared" si="3"/>
        <v>3.5000000000000142E-2</v>
      </c>
      <c r="L12" s="61" t="s">
        <v>14</v>
      </c>
      <c r="M12" s="46"/>
      <c r="N12" s="38"/>
      <c r="O12" s="39"/>
      <c r="P12" s="40"/>
      <c r="Q12" s="14"/>
      <c r="R12" s="6" t="str">
        <f t="shared" si="0"/>
        <v>Loss of Proteostasis</v>
      </c>
      <c r="S12" s="45">
        <f t="shared" si="0"/>
        <v>175251</v>
      </c>
      <c r="T12" s="56">
        <f t="shared" si="0"/>
        <v>30710</v>
      </c>
      <c r="Y12" s="42">
        <f t="shared" si="4"/>
        <v>1.194</v>
      </c>
      <c r="Z12" s="42">
        <f t="shared" si="1"/>
        <v>1.1599999999999999</v>
      </c>
      <c r="AA12" s="51">
        <f t="shared" si="1"/>
        <v>1.2290000000000001</v>
      </c>
    </row>
    <row r="13" spans="1:27" ht="14" customHeight="1" x14ac:dyDescent="0.2">
      <c r="A13" s="1">
        <v>27</v>
      </c>
      <c r="B13" s="15">
        <v>5</v>
      </c>
      <c r="C13">
        <v>102</v>
      </c>
      <c r="D13" t="s">
        <v>39</v>
      </c>
      <c r="E13" s="65">
        <v>174246</v>
      </c>
      <c r="F13" s="65">
        <v>26475</v>
      </c>
      <c r="G13">
        <v>1.2689999999999999</v>
      </c>
      <c r="H13">
        <v>1.2290000000000001</v>
      </c>
      <c r="I13">
        <v>1.3089999999999999</v>
      </c>
      <c r="J13" s="44">
        <f t="shared" si="2"/>
        <v>3.9999999999999813E-2</v>
      </c>
      <c r="K13" s="44">
        <f t="shared" si="3"/>
        <v>4.0000000000000036E-2</v>
      </c>
      <c r="L13" s="61"/>
      <c r="M13"/>
      <c r="N13" s="38"/>
      <c r="O13" s="39"/>
      <c r="P13" s="40"/>
      <c r="Q13" s="14"/>
      <c r="R13" s="6" t="str">
        <f t="shared" si="0"/>
        <v>Telomere Attrition</v>
      </c>
      <c r="S13" s="45">
        <f t="shared" si="0"/>
        <v>174246</v>
      </c>
      <c r="T13" s="56">
        <f t="shared" si="0"/>
        <v>26475</v>
      </c>
      <c r="Y13" s="42">
        <f t="shared" si="4"/>
        <v>1.2689999999999999</v>
      </c>
      <c r="Z13" s="42">
        <f t="shared" si="1"/>
        <v>1.2290000000000001</v>
      </c>
      <c r="AA13" s="51">
        <f t="shared" si="1"/>
        <v>1.3089999999999999</v>
      </c>
    </row>
    <row r="14" spans="1:27" ht="14" customHeight="1" x14ac:dyDescent="0.2">
      <c r="A14" s="1">
        <v>26</v>
      </c>
      <c r="B14" s="15">
        <v>6</v>
      </c>
      <c r="C14">
        <v>106</v>
      </c>
      <c r="D14" t="s">
        <v>43</v>
      </c>
      <c r="E14" s="65">
        <v>173894</v>
      </c>
      <c r="F14" s="65">
        <v>31652</v>
      </c>
      <c r="G14">
        <v>1.254</v>
      </c>
      <c r="H14">
        <v>1.2190000000000001</v>
      </c>
      <c r="I14">
        <v>1.2909999999999999</v>
      </c>
      <c r="J14" s="44">
        <f t="shared" si="2"/>
        <v>3.499999999999992E-2</v>
      </c>
      <c r="K14" s="44">
        <f t="shared" si="3"/>
        <v>3.6999999999999922E-2</v>
      </c>
      <c r="L14" s="61"/>
      <c r="M14"/>
      <c r="N14" s="38"/>
      <c r="O14" s="39"/>
      <c r="P14" s="40"/>
      <c r="Q14" s="14"/>
      <c r="R14" s="6" t="str">
        <f t="shared" si="0"/>
        <v>Mitochondrial Dysfunction</v>
      </c>
      <c r="S14" s="45">
        <f t="shared" si="0"/>
        <v>173894</v>
      </c>
      <c r="T14" s="56">
        <f t="shared" si="0"/>
        <v>31652</v>
      </c>
      <c r="Y14" s="42">
        <f t="shared" si="4"/>
        <v>1.254</v>
      </c>
      <c r="Z14" s="42">
        <f t="shared" si="1"/>
        <v>1.2190000000000001</v>
      </c>
      <c r="AA14" s="51">
        <f t="shared" si="1"/>
        <v>1.2909999999999999</v>
      </c>
    </row>
    <row r="15" spans="1:27" ht="14" customHeight="1" x14ac:dyDescent="0.2">
      <c r="A15" s="1">
        <v>25</v>
      </c>
      <c r="B15" s="15">
        <v>7</v>
      </c>
      <c r="C15">
        <v>109</v>
      </c>
      <c r="D15" t="s">
        <v>46</v>
      </c>
      <c r="E15" s="65">
        <v>170921</v>
      </c>
      <c r="F15" s="65">
        <v>29703</v>
      </c>
      <c r="G15">
        <v>1.28</v>
      </c>
      <c r="H15">
        <v>1.242</v>
      </c>
      <c r="I15">
        <v>1.3180000000000001</v>
      </c>
      <c r="J15" s="44">
        <f t="shared" si="2"/>
        <v>3.8000000000000034E-2</v>
      </c>
      <c r="K15" s="44">
        <f t="shared" si="3"/>
        <v>3.8000000000000034E-2</v>
      </c>
      <c r="L15" s="61" t="s">
        <v>15</v>
      </c>
      <c r="M15"/>
      <c r="N15" s="38"/>
      <c r="O15" s="39"/>
      <c r="P15" s="40"/>
      <c r="Q15" s="14"/>
      <c r="R15" s="6" t="str">
        <f t="shared" si="0"/>
        <v>Altered Intercellular Communication</v>
      </c>
      <c r="S15" s="45">
        <f t="shared" si="0"/>
        <v>170921</v>
      </c>
      <c r="T15" s="56">
        <f t="shared" si="0"/>
        <v>29703</v>
      </c>
      <c r="Y15" s="42">
        <f t="shared" si="4"/>
        <v>1.28</v>
      </c>
      <c r="Z15" s="42">
        <f t="shared" si="1"/>
        <v>1.242</v>
      </c>
      <c r="AA15" s="51">
        <f t="shared" si="1"/>
        <v>1.3180000000000001</v>
      </c>
    </row>
    <row r="16" spans="1:27" ht="14" customHeight="1" x14ac:dyDescent="0.2">
      <c r="A16" s="1">
        <v>24</v>
      </c>
      <c r="B16" s="15">
        <v>8</v>
      </c>
      <c r="C16">
        <v>105</v>
      </c>
      <c r="D16" t="s">
        <v>42</v>
      </c>
      <c r="E16" s="65">
        <v>173237</v>
      </c>
      <c r="F16" s="65">
        <v>26945</v>
      </c>
      <c r="G16">
        <v>1.323</v>
      </c>
      <c r="H16">
        <v>1.282</v>
      </c>
      <c r="I16">
        <v>1.365</v>
      </c>
      <c r="J16" s="44">
        <f t="shared" si="2"/>
        <v>4.0999999999999925E-2</v>
      </c>
      <c r="K16" s="44">
        <f t="shared" si="3"/>
        <v>4.2000000000000037E-2</v>
      </c>
      <c r="L16" s="61" t="s">
        <v>16</v>
      </c>
      <c r="M16"/>
      <c r="N16" s="38"/>
      <c r="O16" s="39"/>
      <c r="P16" s="40"/>
      <c r="Q16" s="14"/>
      <c r="R16" s="6" t="str">
        <f t="shared" si="0"/>
        <v>Deregulated Nutrient Sensing</v>
      </c>
      <c r="S16" s="45">
        <f t="shared" si="0"/>
        <v>173237</v>
      </c>
      <c r="T16" s="56">
        <f t="shared" si="0"/>
        <v>26945</v>
      </c>
      <c r="Y16" s="42">
        <f t="shared" si="4"/>
        <v>1.323</v>
      </c>
      <c r="Z16" s="42">
        <f t="shared" si="1"/>
        <v>1.282</v>
      </c>
      <c r="AA16" s="51">
        <f t="shared" si="1"/>
        <v>1.365</v>
      </c>
    </row>
    <row r="17" spans="1:27" ht="14" customHeight="1" x14ac:dyDescent="0.2">
      <c r="A17" s="1">
        <v>23</v>
      </c>
      <c r="B17" s="15">
        <v>9</v>
      </c>
      <c r="C17">
        <v>108</v>
      </c>
      <c r="D17" t="s">
        <v>45</v>
      </c>
      <c r="E17" s="65">
        <v>174624</v>
      </c>
      <c r="F17" s="65">
        <v>23954</v>
      </c>
      <c r="G17">
        <v>1.335</v>
      </c>
      <c r="H17">
        <v>1.2909999999999999</v>
      </c>
      <c r="I17">
        <v>1.38</v>
      </c>
      <c r="J17" s="44">
        <f t="shared" si="2"/>
        <v>4.4000000000000039E-2</v>
      </c>
      <c r="K17" s="44">
        <f t="shared" si="3"/>
        <v>4.4999999999999929E-2</v>
      </c>
      <c r="L17" s="61" t="s">
        <v>17</v>
      </c>
      <c r="M17"/>
      <c r="N17" s="38"/>
      <c r="O17" s="39"/>
      <c r="P17" s="40"/>
      <c r="Q17" s="14"/>
      <c r="R17" s="6" t="str">
        <f t="shared" si="0"/>
        <v>Stem Cell Exhaustion</v>
      </c>
      <c r="S17" s="45">
        <f t="shared" si="0"/>
        <v>174624</v>
      </c>
      <c r="T17" s="56">
        <f t="shared" si="0"/>
        <v>23954</v>
      </c>
      <c r="Y17" s="42">
        <f t="shared" si="4"/>
        <v>1.335</v>
      </c>
      <c r="Z17" s="42">
        <f t="shared" si="1"/>
        <v>1.2909999999999999</v>
      </c>
      <c r="AA17" s="51">
        <f t="shared" si="1"/>
        <v>1.38</v>
      </c>
    </row>
    <row r="18" spans="1:27" ht="14" customHeight="1" x14ac:dyDescent="0.2">
      <c r="A18" s="1">
        <v>22</v>
      </c>
      <c r="C18"/>
      <c r="D18"/>
      <c r="E18"/>
      <c r="F18" s="46"/>
      <c r="G18" s="63"/>
      <c r="H18" s="63"/>
      <c r="I18" s="63"/>
      <c r="J18" s="44">
        <f t="shared" si="2"/>
        <v>0</v>
      </c>
      <c r="K18" s="44">
        <f t="shared" si="3"/>
        <v>0</v>
      </c>
      <c r="L18" s="61" t="s">
        <v>18</v>
      </c>
      <c r="M18"/>
      <c r="N18" s="38"/>
      <c r="O18" s="39"/>
      <c r="P18" s="40"/>
      <c r="Q18" s="14"/>
      <c r="S18" s="45"/>
      <c r="T18" s="56"/>
      <c r="Y18" s="42"/>
      <c r="Z18" s="42"/>
      <c r="AA18" s="51"/>
    </row>
    <row r="19" spans="1:27" ht="14" customHeight="1" x14ac:dyDescent="0.2">
      <c r="A19" s="1">
        <v>21</v>
      </c>
      <c r="C19" s="13" t="s">
        <v>49</v>
      </c>
      <c r="D19" s="13"/>
      <c r="E19" s="13"/>
      <c r="F19" s="46"/>
      <c r="G19" s="63"/>
      <c r="H19" s="63"/>
      <c r="I19" s="63"/>
      <c r="J19" s="44">
        <f t="shared" si="2"/>
        <v>0</v>
      </c>
      <c r="K19" s="44">
        <f t="shared" si="3"/>
        <v>0</v>
      </c>
      <c r="L19" s="61" t="s">
        <v>19</v>
      </c>
      <c r="M19"/>
      <c r="N19" s="38"/>
      <c r="O19" s="39"/>
      <c r="P19" s="40"/>
      <c r="Q19" s="20" t="str">
        <f t="shared" ref="Q19:Q30" si="5">C19</f>
        <v>Low occupational status</v>
      </c>
      <c r="R19" s="12"/>
      <c r="S19" s="45"/>
      <c r="T19" s="56"/>
      <c r="Y19" s="42"/>
      <c r="Z19" s="42"/>
      <c r="AA19" s="51"/>
    </row>
    <row r="20" spans="1:27" ht="14" customHeight="1" x14ac:dyDescent="0.2">
      <c r="A20" s="1">
        <v>20</v>
      </c>
      <c r="B20" s="15">
        <v>1</v>
      </c>
      <c r="C20">
        <v>101</v>
      </c>
      <c r="D20" t="s">
        <v>38</v>
      </c>
      <c r="E20">
        <v>170197</v>
      </c>
      <c r="F20">
        <v>19135</v>
      </c>
      <c r="G20">
        <v>1.0229999999999999</v>
      </c>
      <c r="H20">
        <v>0.99</v>
      </c>
      <c r="I20">
        <v>1.0580000000000001</v>
      </c>
      <c r="J20" s="44">
        <f t="shared" si="2"/>
        <v>3.2999999999999918E-2</v>
      </c>
      <c r="K20" s="44">
        <f t="shared" si="3"/>
        <v>3.5000000000000142E-2</v>
      </c>
      <c r="L20" s="61" t="s">
        <v>15</v>
      </c>
      <c r="M20" s="46"/>
      <c r="N20" s="38"/>
      <c r="O20" s="39"/>
      <c r="P20" s="40"/>
      <c r="Q20" s="14"/>
      <c r="R20" s="6" t="str">
        <f t="shared" si="0"/>
        <v>Genomic Instability</v>
      </c>
      <c r="S20" s="45">
        <f t="shared" si="0"/>
        <v>170197</v>
      </c>
      <c r="T20" s="56">
        <f t="shared" si="0"/>
        <v>19135</v>
      </c>
      <c r="Y20" s="42">
        <f t="shared" si="4"/>
        <v>1.0229999999999999</v>
      </c>
      <c r="Z20" s="42">
        <f t="shared" si="1"/>
        <v>0.99</v>
      </c>
      <c r="AA20" s="51">
        <f t="shared" si="1"/>
        <v>1.0580000000000001</v>
      </c>
    </row>
    <row r="21" spans="1:27" ht="14" customHeight="1" x14ac:dyDescent="0.2">
      <c r="A21" s="1">
        <v>19</v>
      </c>
      <c r="B21" s="15">
        <v>2</v>
      </c>
      <c r="C21">
        <v>103</v>
      </c>
      <c r="D21" t="s">
        <v>40</v>
      </c>
      <c r="E21">
        <v>165522</v>
      </c>
      <c r="F21">
        <v>23595</v>
      </c>
      <c r="G21">
        <v>1.2829999999999999</v>
      </c>
      <c r="H21">
        <v>1.2450000000000001</v>
      </c>
      <c r="I21">
        <v>1.3220000000000001</v>
      </c>
      <c r="J21" s="44">
        <f t="shared" si="2"/>
        <v>3.7999999999999812E-2</v>
      </c>
      <c r="K21" s="44">
        <f t="shared" si="3"/>
        <v>3.9000000000000146E-2</v>
      </c>
      <c r="L21" s="61" t="s">
        <v>20</v>
      </c>
      <c r="M21" s="46"/>
      <c r="N21" s="38"/>
      <c r="O21" s="39"/>
      <c r="P21" s="40"/>
      <c r="Q21" s="14"/>
      <c r="R21" s="6" t="str">
        <f t="shared" si="0"/>
        <v>Epigenetic Alterations</v>
      </c>
      <c r="S21" s="45">
        <f t="shared" si="0"/>
        <v>165522</v>
      </c>
      <c r="T21" s="56">
        <f t="shared" si="0"/>
        <v>23595</v>
      </c>
      <c r="Y21" s="42">
        <f t="shared" si="4"/>
        <v>1.2829999999999999</v>
      </c>
      <c r="Z21" s="42">
        <f t="shared" si="1"/>
        <v>1.2450000000000001</v>
      </c>
      <c r="AA21" s="51">
        <f t="shared" si="1"/>
        <v>1.3220000000000001</v>
      </c>
    </row>
    <row r="22" spans="1:27" ht="14" customHeight="1" x14ac:dyDescent="0.2">
      <c r="A22" s="1">
        <v>18</v>
      </c>
      <c r="B22" s="15">
        <v>3</v>
      </c>
      <c r="C22">
        <v>107</v>
      </c>
      <c r="D22" t="s">
        <v>44</v>
      </c>
      <c r="E22" s="65">
        <v>159309</v>
      </c>
      <c r="F22" s="65">
        <v>30324</v>
      </c>
      <c r="G22">
        <v>1.194</v>
      </c>
      <c r="H22">
        <v>1.163</v>
      </c>
      <c r="I22">
        <v>1.226</v>
      </c>
      <c r="J22" s="44">
        <f t="shared" si="2"/>
        <v>3.0999999999999917E-2</v>
      </c>
      <c r="K22" s="44">
        <f t="shared" si="3"/>
        <v>3.2000000000000028E-2</v>
      </c>
      <c r="L22" s="61"/>
      <c r="M22"/>
      <c r="N22" s="38"/>
      <c r="O22" s="39"/>
      <c r="P22" s="40"/>
      <c r="Q22" s="14"/>
      <c r="R22" s="6" t="str">
        <f t="shared" si="0"/>
        <v>Cellular Senescence</v>
      </c>
      <c r="S22" s="45">
        <f t="shared" si="0"/>
        <v>159309</v>
      </c>
      <c r="T22" s="56">
        <f t="shared" si="0"/>
        <v>30324</v>
      </c>
      <c r="Y22" s="42">
        <f t="shared" si="4"/>
        <v>1.194</v>
      </c>
      <c r="Z22" s="42">
        <f t="shared" si="1"/>
        <v>1.163</v>
      </c>
      <c r="AA22" s="51">
        <f t="shared" si="1"/>
        <v>1.226</v>
      </c>
    </row>
    <row r="23" spans="1:27" ht="14" customHeight="1" x14ac:dyDescent="0.2">
      <c r="A23" s="1">
        <v>17</v>
      </c>
      <c r="B23" s="15">
        <v>4</v>
      </c>
      <c r="C23">
        <v>104</v>
      </c>
      <c r="D23" t="s">
        <v>41</v>
      </c>
      <c r="E23" s="65">
        <v>165683</v>
      </c>
      <c r="F23" s="65">
        <v>26642</v>
      </c>
      <c r="G23">
        <v>1.1779999999999999</v>
      </c>
      <c r="H23">
        <v>1.145</v>
      </c>
      <c r="I23">
        <v>1.212</v>
      </c>
      <c r="J23" s="44">
        <f t="shared" si="2"/>
        <v>3.2999999999999918E-2</v>
      </c>
      <c r="K23" s="44">
        <f t="shared" si="3"/>
        <v>3.400000000000003E-2</v>
      </c>
      <c r="L23" s="61"/>
      <c r="M23"/>
      <c r="N23" s="38"/>
      <c r="O23" s="39"/>
      <c r="P23" s="40"/>
      <c r="Q23" s="14"/>
      <c r="R23" s="6" t="str">
        <f t="shared" si="0"/>
        <v>Loss of Proteostasis</v>
      </c>
      <c r="S23" s="45">
        <f t="shared" si="0"/>
        <v>165683</v>
      </c>
      <c r="T23" s="56">
        <f t="shared" si="0"/>
        <v>26642</v>
      </c>
      <c r="Y23" s="42">
        <f t="shared" si="4"/>
        <v>1.1779999999999999</v>
      </c>
      <c r="Z23" s="42">
        <f t="shared" si="1"/>
        <v>1.145</v>
      </c>
      <c r="AA23" s="51">
        <f t="shared" si="1"/>
        <v>1.212</v>
      </c>
    </row>
    <row r="24" spans="1:27" ht="14" customHeight="1" x14ac:dyDescent="0.2">
      <c r="A24" s="1">
        <v>16</v>
      </c>
      <c r="B24" s="15">
        <v>5</v>
      </c>
      <c r="C24">
        <v>102</v>
      </c>
      <c r="D24" t="s">
        <v>39</v>
      </c>
      <c r="E24" s="65">
        <v>164736</v>
      </c>
      <c r="F24" s="65">
        <v>23164</v>
      </c>
      <c r="G24">
        <v>1.268</v>
      </c>
      <c r="H24">
        <v>1.23</v>
      </c>
      <c r="I24">
        <v>1.3069999999999999</v>
      </c>
      <c r="J24" s="44">
        <f t="shared" si="2"/>
        <v>3.8000000000000034E-2</v>
      </c>
      <c r="K24" s="44">
        <f t="shared" si="3"/>
        <v>3.8999999999999924E-2</v>
      </c>
      <c r="L24" s="61" t="s">
        <v>21</v>
      </c>
      <c r="M24"/>
      <c r="N24" s="38"/>
      <c r="O24" s="39"/>
      <c r="P24" s="40"/>
      <c r="Q24" s="14"/>
      <c r="R24" s="6" t="str">
        <f t="shared" si="0"/>
        <v>Telomere Attrition</v>
      </c>
      <c r="S24" s="45">
        <f t="shared" si="0"/>
        <v>164736</v>
      </c>
      <c r="T24" s="56">
        <f t="shared" si="0"/>
        <v>23164</v>
      </c>
      <c r="Y24" s="42">
        <f t="shared" si="4"/>
        <v>1.268</v>
      </c>
      <c r="Z24" s="42">
        <f t="shared" si="1"/>
        <v>1.23</v>
      </c>
      <c r="AA24" s="51">
        <f t="shared" si="1"/>
        <v>1.3069999999999999</v>
      </c>
    </row>
    <row r="25" spans="1:27" ht="14" customHeight="1" x14ac:dyDescent="0.2">
      <c r="A25" s="1">
        <v>15</v>
      </c>
      <c r="B25" s="15">
        <v>6</v>
      </c>
      <c r="C25">
        <v>106</v>
      </c>
      <c r="D25" t="s">
        <v>43</v>
      </c>
      <c r="E25" s="65">
        <v>164469</v>
      </c>
      <c r="F25" s="65">
        <v>27381</v>
      </c>
      <c r="G25">
        <v>1.232</v>
      </c>
      <c r="H25">
        <v>1.198</v>
      </c>
      <c r="I25">
        <v>1.2669999999999999</v>
      </c>
      <c r="J25" s="44">
        <f t="shared" si="2"/>
        <v>3.400000000000003E-2</v>
      </c>
      <c r="K25" s="44">
        <f t="shared" si="3"/>
        <v>3.499999999999992E-2</v>
      </c>
      <c r="L25" s="61" t="s">
        <v>22</v>
      </c>
      <c r="M25"/>
      <c r="N25" s="38"/>
      <c r="O25" s="39"/>
      <c r="P25" s="40"/>
      <c r="Q25" s="14"/>
      <c r="R25" s="6" t="str">
        <f t="shared" si="0"/>
        <v>Mitochondrial Dysfunction</v>
      </c>
      <c r="S25" s="45">
        <f t="shared" si="0"/>
        <v>164469</v>
      </c>
      <c r="T25" s="56">
        <f t="shared" si="0"/>
        <v>27381</v>
      </c>
      <c r="Y25" s="42">
        <f t="shared" si="4"/>
        <v>1.232</v>
      </c>
      <c r="Z25" s="42">
        <f t="shared" si="4"/>
        <v>1.198</v>
      </c>
      <c r="AA25" s="51">
        <f t="shared" si="4"/>
        <v>1.2669999999999999</v>
      </c>
    </row>
    <row r="26" spans="1:27" ht="14" customHeight="1" x14ac:dyDescent="0.2">
      <c r="A26" s="1">
        <v>14</v>
      </c>
      <c r="B26" s="15">
        <v>7</v>
      </c>
      <c r="C26">
        <v>109</v>
      </c>
      <c r="D26" t="s">
        <v>46</v>
      </c>
      <c r="E26" s="65">
        <v>161610</v>
      </c>
      <c r="F26" s="65">
        <v>25979</v>
      </c>
      <c r="G26">
        <v>1.2649999999999999</v>
      </c>
      <c r="H26">
        <v>1.2290000000000001</v>
      </c>
      <c r="I26">
        <v>1.3009999999999999</v>
      </c>
      <c r="J26" s="44">
        <f t="shared" si="2"/>
        <v>3.599999999999981E-2</v>
      </c>
      <c r="K26" s="44">
        <f t="shared" si="3"/>
        <v>3.6000000000000032E-2</v>
      </c>
      <c r="L26" s="61" t="s">
        <v>23</v>
      </c>
      <c r="M26"/>
      <c r="N26" s="38"/>
      <c r="O26" s="39"/>
      <c r="P26" s="40"/>
      <c r="Q26" s="14"/>
      <c r="R26" s="6" t="str">
        <f t="shared" si="0"/>
        <v>Altered Intercellular Communication</v>
      </c>
      <c r="S26" s="45">
        <f t="shared" si="0"/>
        <v>161610</v>
      </c>
      <c r="T26" s="56">
        <f t="shared" si="0"/>
        <v>25979</v>
      </c>
      <c r="Y26" s="42">
        <f t="shared" si="4"/>
        <v>1.2649999999999999</v>
      </c>
      <c r="Z26" s="42">
        <f t="shared" si="4"/>
        <v>1.2290000000000001</v>
      </c>
      <c r="AA26" s="51">
        <f t="shared" si="4"/>
        <v>1.3009999999999999</v>
      </c>
    </row>
    <row r="27" spans="1:27" ht="14" customHeight="1" x14ac:dyDescent="0.2">
      <c r="A27" s="1">
        <v>13</v>
      </c>
      <c r="B27" s="15">
        <v>8</v>
      </c>
      <c r="C27">
        <v>105</v>
      </c>
      <c r="D27" t="s">
        <v>42</v>
      </c>
      <c r="E27" s="65">
        <v>163792</v>
      </c>
      <c r="F27" s="65">
        <v>23491</v>
      </c>
      <c r="G27">
        <v>1.3029999999999999</v>
      </c>
      <c r="H27">
        <v>1.264</v>
      </c>
      <c r="I27">
        <v>1.343</v>
      </c>
      <c r="J27" s="44">
        <f t="shared" si="2"/>
        <v>3.8999999999999924E-2</v>
      </c>
      <c r="K27" s="44">
        <f t="shared" si="3"/>
        <v>4.0000000000000036E-2</v>
      </c>
      <c r="L27" s="61" t="s">
        <v>24</v>
      </c>
      <c r="M27"/>
      <c r="N27" s="38"/>
      <c r="O27" s="39"/>
      <c r="P27" s="40"/>
      <c r="Q27" s="14"/>
      <c r="R27" s="6" t="str">
        <f t="shared" si="0"/>
        <v>Deregulated Nutrient Sensing</v>
      </c>
      <c r="S27" s="45">
        <f t="shared" si="0"/>
        <v>163792</v>
      </c>
      <c r="T27" s="56">
        <f t="shared" si="0"/>
        <v>23491</v>
      </c>
      <c r="Y27" s="42">
        <f t="shared" si="4"/>
        <v>1.3029999999999999</v>
      </c>
      <c r="Z27" s="42">
        <f t="shared" si="4"/>
        <v>1.264</v>
      </c>
      <c r="AA27" s="51">
        <f t="shared" si="4"/>
        <v>1.343</v>
      </c>
    </row>
    <row r="28" spans="1:27" ht="14" customHeight="1" x14ac:dyDescent="0.2">
      <c r="A28" s="1">
        <v>12</v>
      </c>
      <c r="B28" s="15">
        <v>9</v>
      </c>
      <c r="C28">
        <v>108</v>
      </c>
      <c r="D28" t="s">
        <v>45</v>
      </c>
      <c r="E28" s="65">
        <v>165095</v>
      </c>
      <c r="F28" s="65">
        <v>21045</v>
      </c>
      <c r="G28">
        <v>1.3169999999999999</v>
      </c>
      <c r="H28">
        <v>1.276</v>
      </c>
      <c r="I28">
        <v>1.359</v>
      </c>
      <c r="J28" s="44">
        <f t="shared" si="2"/>
        <v>4.0999999999999925E-2</v>
      </c>
      <c r="K28" s="44">
        <f t="shared" si="3"/>
        <v>4.2000000000000037E-2</v>
      </c>
      <c r="L28" s="61" t="s">
        <v>25</v>
      </c>
      <c r="M28"/>
      <c r="N28" s="38"/>
      <c r="O28" s="39"/>
      <c r="P28" s="40"/>
      <c r="Q28" s="14"/>
      <c r="R28" s="6" t="str">
        <f t="shared" si="0"/>
        <v>Stem Cell Exhaustion</v>
      </c>
      <c r="S28" s="45">
        <f t="shared" si="0"/>
        <v>165095</v>
      </c>
      <c r="T28" s="56">
        <f t="shared" si="0"/>
        <v>21045</v>
      </c>
      <c r="Y28" s="42">
        <f t="shared" si="4"/>
        <v>1.3169999999999999</v>
      </c>
      <c r="Z28" s="42">
        <f t="shared" si="4"/>
        <v>1.276</v>
      </c>
      <c r="AA28" s="51">
        <f t="shared" si="4"/>
        <v>1.359</v>
      </c>
    </row>
    <row r="29" spans="1:27" ht="14" customHeight="1" x14ac:dyDescent="0.2">
      <c r="A29" s="1">
        <v>11</v>
      </c>
      <c r="C29"/>
      <c r="D29"/>
      <c r="E29"/>
      <c r="F29" s="46"/>
      <c r="G29" s="63"/>
      <c r="H29" s="63"/>
      <c r="I29" s="63"/>
      <c r="J29" s="44">
        <f t="shared" si="2"/>
        <v>0</v>
      </c>
      <c r="K29" s="44">
        <f t="shared" si="3"/>
        <v>0</v>
      </c>
      <c r="L29" s="61" t="s">
        <v>21</v>
      </c>
      <c r="M29" s="46"/>
      <c r="N29" s="38"/>
      <c r="O29" s="39"/>
      <c r="P29" s="40"/>
      <c r="Q29" s="14"/>
      <c r="S29" s="45"/>
      <c r="T29" s="56"/>
      <c r="Y29" s="42"/>
      <c r="Z29" s="42"/>
      <c r="AA29" s="51"/>
    </row>
    <row r="30" spans="1:27" ht="14" customHeight="1" x14ac:dyDescent="0.2">
      <c r="A30" s="1">
        <v>10</v>
      </c>
      <c r="C30" s="13" t="s">
        <v>47</v>
      </c>
      <c r="E30" s="13"/>
      <c r="F30"/>
      <c r="G30" s="43"/>
      <c r="H30" s="43"/>
      <c r="I30" s="43"/>
      <c r="J30" s="44">
        <f t="shared" si="2"/>
        <v>0</v>
      </c>
      <c r="K30" s="44">
        <f t="shared" si="3"/>
        <v>0</v>
      </c>
      <c r="L30" s="61" t="s">
        <v>26</v>
      </c>
      <c r="M30" s="46"/>
      <c r="N30" s="38"/>
      <c r="O30" s="39"/>
      <c r="P30" s="40"/>
      <c r="Q30" s="20" t="str">
        <f t="shared" si="5"/>
        <v>Neighbourhood disadvantage</v>
      </c>
      <c r="R30" s="12"/>
      <c r="S30" s="45"/>
      <c r="T30" s="56"/>
      <c r="Y30" s="42"/>
      <c r="Z30" s="42"/>
      <c r="AA30" s="51"/>
    </row>
    <row r="31" spans="1:27" ht="14" customHeight="1" x14ac:dyDescent="0.2">
      <c r="A31" s="1">
        <v>9</v>
      </c>
      <c r="B31" s="15">
        <v>1</v>
      </c>
      <c r="C31">
        <v>101</v>
      </c>
      <c r="D31" t="s">
        <v>38</v>
      </c>
      <c r="E31">
        <v>172573</v>
      </c>
      <c r="F31">
        <v>21859</v>
      </c>
      <c r="G31">
        <v>1.115</v>
      </c>
      <c r="H31">
        <v>1.069</v>
      </c>
      <c r="I31">
        <v>1.1639999999999999</v>
      </c>
      <c r="J31" s="44">
        <f t="shared" si="2"/>
        <v>4.6000000000000041E-2</v>
      </c>
      <c r="K31" s="44">
        <f t="shared" si="3"/>
        <v>4.8999999999999932E-2</v>
      </c>
      <c r="L31" s="61"/>
      <c r="M31"/>
      <c r="N31" s="38"/>
      <c r="O31" s="39"/>
      <c r="P31" s="40"/>
      <c r="Q31" s="14"/>
      <c r="R31" s="6" t="str">
        <f t="shared" si="0"/>
        <v>Genomic Instability</v>
      </c>
      <c r="S31" s="45">
        <f t="shared" si="0"/>
        <v>172573</v>
      </c>
      <c r="T31" s="56">
        <f t="shared" si="0"/>
        <v>21859</v>
      </c>
      <c r="Y31" s="42">
        <f t="shared" si="4"/>
        <v>1.115</v>
      </c>
      <c r="Z31" s="42">
        <f t="shared" si="4"/>
        <v>1.069</v>
      </c>
      <c r="AA31" s="51">
        <f t="shared" si="4"/>
        <v>1.1639999999999999</v>
      </c>
    </row>
    <row r="32" spans="1:27" ht="14" customHeight="1" x14ac:dyDescent="0.2">
      <c r="A32" s="1">
        <v>8</v>
      </c>
      <c r="B32" s="15">
        <v>2</v>
      </c>
      <c r="C32">
        <v>103</v>
      </c>
      <c r="D32" t="s">
        <v>40</v>
      </c>
      <c r="E32">
        <v>167848</v>
      </c>
      <c r="F32">
        <v>25932</v>
      </c>
      <c r="G32">
        <v>1.179</v>
      </c>
      <c r="H32">
        <v>1.135</v>
      </c>
      <c r="I32">
        <v>1.2250000000000001</v>
      </c>
      <c r="J32" s="44">
        <f t="shared" si="2"/>
        <v>4.4000000000000039E-2</v>
      </c>
      <c r="K32" s="44">
        <f t="shared" si="3"/>
        <v>4.6000000000000041E-2</v>
      </c>
      <c r="L32" s="61"/>
      <c r="M32"/>
      <c r="N32" s="38"/>
      <c r="O32" s="39"/>
      <c r="P32" s="40"/>
      <c r="Q32" s="14"/>
      <c r="R32" s="6" t="str">
        <f t="shared" si="0"/>
        <v>Epigenetic Alterations</v>
      </c>
      <c r="S32" s="45">
        <f t="shared" si="0"/>
        <v>167848</v>
      </c>
      <c r="T32" s="56">
        <f t="shared" si="0"/>
        <v>25932</v>
      </c>
      <c r="Y32" s="42">
        <f t="shared" si="4"/>
        <v>1.179</v>
      </c>
      <c r="Z32" s="42">
        <f t="shared" si="4"/>
        <v>1.135</v>
      </c>
      <c r="AA32" s="51">
        <f t="shared" si="4"/>
        <v>1.2250000000000001</v>
      </c>
    </row>
    <row r="33" spans="1:27" ht="14" customHeight="1" x14ac:dyDescent="0.2">
      <c r="A33" s="1">
        <v>7</v>
      </c>
      <c r="B33" s="15">
        <v>3</v>
      </c>
      <c r="C33">
        <v>107</v>
      </c>
      <c r="D33" t="s">
        <v>44</v>
      </c>
      <c r="E33" s="65">
        <v>161444</v>
      </c>
      <c r="F33" s="65">
        <v>33420</v>
      </c>
      <c r="G33">
        <v>1.1599999999999999</v>
      </c>
      <c r="H33">
        <v>1.121</v>
      </c>
      <c r="I33">
        <v>1.2</v>
      </c>
      <c r="J33" s="44">
        <f t="shared" si="2"/>
        <v>3.8999999999999924E-2</v>
      </c>
      <c r="K33" s="44">
        <f t="shared" si="3"/>
        <v>4.0000000000000036E-2</v>
      </c>
      <c r="L33" s="61" t="s">
        <v>27</v>
      </c>
      <c r="M33"/>
      <c r="N33" s="38"/>
      <c r="O33" s="39"/>
      <c r="P33" s="40"/>
      <c r="Q33" s="14"/>
      <c r="R33" s="6" t="str">
        <f t="shared" si="0"/>
        <v>Cellular Senescence</v>
      </c>
      <c r="S33" s="45">
        <f t="shared" si="0"/>
        <v>161444</v>
      </c>
      <c r="T33" s="56">
        <f t="shared" si="0"/>
        <v>33420</v>
      </c>
      <c r="Y33" s="42">
        <f t="shared" si="4"/>
        <v>1.1599999999999999</v>
      </c>
      <c r="Z33" s="42">
        <f t="shared" si="4"/>
        <v>1.121</v>
      </c>
      <c r="AA33" s="51">
        <f t="shared" si="4"/>
        <v>1.2</v>
      </c>
    </row>
    <row r="34" spans="1:27" ht="14" customHeight="1" x14ac:dyDescent="0.2">
      <c r="A34" s="1">
        <v>6</v>
      </c>
      <c r="B34" s="15">
        <v>4</v>
      </c>
      <c r="C34">
        <v>104</v>
      </c>
      <c r="D34" t="s">
        <v>41</v>
      </c>
      <c r="E34" s="65">
        <v>167927</v>
      </c>
      <c r="F34" s="65">
        <v>29581</v>
      </c>
      <c r="G34">
        <v>1.151</v>
      </c>
      <c r="H34">
        <v>1.111</v>
      </c>
      <c r="I34">
        <v>1.194</v>
      </c>
      <c r="J34" s="44">
        <f t="shared" si="2"/>
        <v>4.0000000000000036E-2</v>
      </c>
      <c r="K34" s="44">
        <f t="shared" si="3"/>
        <v>4.2999999999999927E-2</v>
      </c>
      <c r="L34" s="61" t="s">
        <v>28</v>
      </c>
      <c r="M34"/>
      <c r="N34" s="38"/>
      <c r="O34" s="39"/>
      <c r="P34" s="40"/>
      <c r="Q34" s="14"/>
      <c r="R34" s="6" t="str">
        <f t="shared" si="0"/>
        <v>Loss of Proteostasis</v>
      </c>
      <c r="S34" s="45">
        <f t="shared" si="0"/>
        <v>167927</v>
      </c>
      <c r="T34" s="56">
        <f t="shared" si="0"/>
        <v>29581</v>
      </c>
      <c r="Y34" s="42">
        <f t="shared" si="4"/>
        <v>1.151</v>
      </c>
      <c r="Z34" s="42">
        <f t="shared" si="4"/>
        <v>1.111</v>
      </c>
      <c r="AA34" s="51">
        <f t="shared" si="4"/>
        <v>1.194</v>
      </c>
    </row>
    <row r="35" spans="1:27" ht="14" customHeight="1" x14ac:dyDescent="0.2">
      <c r="A35" s="1">
        <v>5</v>
      </c>
      <c r="B35" s="15">
        <v>5</v>
      </c>
      <c r="C35">
        <v>102</v>
      </c>
      <c r="D35" t="s">
        <v>39</v>
      </c>
      <c r="E35" s="65">
        <v>166983</v>
      </c>
      <c r="F35" s="65">
        <v>25406</v>
      </c>
      <c r="G35">
        <v>1.1619999999999999</v>
      </c>
      <c r="H35">
        <v>1.1180000000000001</v>
      </c>
      <c r="I35">
        <v>1.208</v>
      </c>
      <c r="J35" s="44">
        <f t="shared" si="2"/>
        <v>4.3999999999999817E-2</v>
      </c>
      <c r="K35" s="44">
        <f t="shared" si="3"/>
        <v>4.6000000000000041E-2</v>
      </c>
      <c r="L35" s="61" t="s">
        <v>29</v>
      </c>
      <c r="M35"/>
      <c r="N35" s="38"/>
      <c r="O35" s="39"/>
      <c r="P35" s="40"/>
      <c r="Q35" s="14"/>
      <c r="R35" s="6" t="str">
        <f t="shared" si="0"/>
        <v>Telomere Attrition</v>
      </c>
      <c r="S35" s="45">
        <f t="shared" si="0"/>
        <v>166983</v>
      </c>
      <c r="T35" s="56">
        <f t="shared" si="0"/>
        <v>25406</v>
      </c>
      <c r="Y35" s="42">
        <f t="shared" si="4"/>
        <v>1.1619999999999999</v>
      </c>
      <c r="Z35" s="42">
        <f t="shared" si="4"/>
        <v>1.1180000000000001</v>
      </c>
      <c r="AA35" s="51">
        <f t="shared" si="4"/>
        <v>1.208</v>
      </c>
    </row>
    <row r="36" spans="1:27" ht="14" customHeight="1" x14ac:dyDescent="0.2">
      <c r="A36" s="1">
        <v>4</v>
      </c>
      <c r="B36" s="15">
        <v>6</v>
      </c>
      <c r="C36">
        <v>106</v>
      </c>
      <c r="D36" t="s">
        <v>43</v>
      </c>
      <c r="E36" s="65">
        <v>166638</v>
      </c>
      <c r="F36" s="65">
        <v>30458</v>
      </c>
      <c r="G36">
        <v>1.198</v>
      </c>
      <c r="H36">
        <v>1.157</v>
      </c>
      <c r="I36">
        <v>1.2410000000000001</v>
      </c>
      <c r="J36" s="44">
        <f t="shared" si="2"/>
        <v>4.0999999999999925E-2</v>
      </c>
      <c r="K36" s="44">
        <f t="shared" si="3"/>
        <v>4.3000000000000149E-2</v>
      </c>
      <c r="L36" s="61" t="s">
        <v>30</v>
      </c>
      <c r="M36"/>
      <c r="N36" s="38"/>
      <c r="O36" s="39"/>
      <c r="P36" s="40"/>
      <c r="Q36" s="14"/>
      <c r="R36" s="6" t="str">
        <f t="shared" si="0"/>
        <v>Mitochondrial Dysfunction</v>
      </c>
      <c r="S36" s="45">
        <f t="shared" si="0"/>
        <v>166638</v>
      </c>
      <c r="T36" s="56">
        <f t="shared" si="0"/>
        <v>30458</v>
      </c>
      <c r="Y36" s="42">
        <f t="shared" si="4"/>
        <v>1.198</v>
      </c>
      <c r="Z36" s="42">
        <f t="shared" si="4"/>
        <v>1.157</v>
      </c>
      <c r="AA36" s="51">
        <f t="shared" si="4"/>
        <v>1.2410000000000001</v>
      </c>
    </row>
    <row r="37" spans="1:27" ht="14" customHeight="1" x14ac:dyDescent="0.2">
      <c r="A37" s="1">
        <v>3</v>
      </c>
      <c r="B37" s="15">
        <v>7</v>
      </c>
      <c r="C37">
        <v>109</v>
      </c>
      <c r="D37" t="s">
        <v>46</v>
      </c>
      <c r="E37" s="65">
        <v>163777</v>
      </c>
      <c r="F37" s="65">
        <v>28522</v>
      </c>
      <c r="G37">
        <v>1.198</v>
      </c>
      <c r="H37">
        <v>1.155</v>
      </c>
      <c r="I37">
        <v>1.242</v>
      </c>
      <c r="J37" s="44">
        <f t="shared" si="2"/>
        <v>4.2999999999999927E-2</v>
      </c>
      <c r="K37" s="44">
        <f t="shared" si="3"/>
        <v>4.4000000000000039E-2</v>
      </c>
      <c r="L37" s="61" t="s">
        <v>31</v>
      </c>
      <c r="M37"/>
      <c r="N37" s="38"/>
      <c r="O37" s="39"/>
      <c r="P37" s="40"/>
      <c r="Q37" s="14"/>
      <c r="R37" s="6" t="str">
        <f t="shared" si="0"/>
        <v>Altered Intercellular Communication</v>
      </c>
      <c r="S37" s="45">
        <f t="shared" si="0"/>
        <v>163777</v>
      </c>
      <c r="T37" s="56">
        <f t="shared" si="0"/>
        <v>28522</v>
      </c>
      <c r="Y37" s="42">
        <f t="shared" si="4"/>
        <v>1.198</v>
      </c>
      <c r="Z37" s="42">
        <f t="shared" si="4"/>
        <v>1.155</v>
      </c>
      <c r="AA37" s="51">
        <f t="shared" si="4"/>
        <v>1.242</v>
      </c>
    </row>
    <row r="38" spans="1:27" ht="14" customHeight="1" x14ac:dyDescent="0.2">
      <c r="A38" s="1">
        <v>2</v>
      </c>
      <c r="B38" s="15">
        <v>8</v>
      </c>
      <c r="C38">
        <v>105</v>
      </c>
      <c r="D38" t="s">
        <v>42</v>
      </c>
      <c r="E38" s="65">
        <v>166038</v>
      </c>
      <c r="F38" s="65">
        <v>25851</v>
      </c>
      <c r="G38">
        <v>1.22</v>
      </c>
      <c r="H38">
        <v>1.1739999999999999</v>
      </c>
      <c r="I38">
        <v>1.2669999999999999</v>
      </c>
      <c r="J38" s="44">
        <f t="shared" si="2"/>
        <v>4.6000000000000041E-2</v>
      </c>
      <c r="K38" s="44">
        <f t="shared" si="3"/>
        <v>4.6999999999999931E-2</v>
      </c>
      <c r="L38" s="61" t="s">
        <v>27</v>
      </c>
      <c r="M38" s="46"/>
      <c r="N38" s="38"/>
      <c r="O38" s="39"/>
      <c r="P38" s="40"/>
      <c r="Q38" s="14"/>
      <c r="R38" s="6" t="str">
        <f t="shared" si="0"/>
        <v>Deregulated Nutrient Sensing</v>
      </c>
      <c r="S38" s="45">
        <f t="shared" si="0"/>
        <v>166038</v>
      </c>
      <c r="T38" s="56">
        <f t="shared" si="0"/>
        <v>25851</v>
      </c>
      <c r="Y38" s="42">
        <f t="shared" si="4"/>
        <v>1.22</v>
      </c>
      <c r="Z38" s="42">
        <f t="shared" si="4"/>
        <v>1.1739999999999999</v>
      </c>
      <c r="AA38" s="51">
        <f t="shared" si="4"/>
        <v>1.2669999999999999</v>
      </c>
    </row>
    <row r="39" spans="1:27" ht="14" customHeight="1" x14ac:dyDescent="0.2">
      <c r="A39" s="1">
        <v>1</v>
      </c>
      <c r="B39" s="15">
        <v>9</v>
      </c>
      <c r="C39">
        <v>108</v>
      </c>
      <c r="D39" t="s">
        <v>45</v>
      </c>
      <c r="E39" s="65">
        <v>167367</v>
      </c>
      <c r="F39" s="65">
        <v>22988</v>
      </c>
      <c r="G39">
        <v>1.1930000000000001</v>
      </c>
      <c r="H39">
        <v>1.1459999999999999</v>
      </c>
      <c r="I39">
        <v>1.242</v>
      </c>
      <c r="J39" s="44">
        <f t="shared" si="2"/>
        <v>4.7000000000000153E-2</v>
      </c>
      <c r="K39" s="44">
        <f t="shared" si="3"/>
        <v>4.8999999999999932E-2</v>
      </c>
      <c r="L39" s="61" t="s">
        <v>32</v>
      </c>
      <c r="M39" s="46"/>
      <c r="N39" s="38"/>
      <c r="O39" s="39"/>
      <c r="P39" s="40"/>
      <c r="Q39" s="14"/>
      <c r="R39" s="6" t="str">
        <f t="shared" si="0"/>
        <v>Stem Cell Exhaustion</v>
      </c>
      <c r="S39" s="45">
        <f t="shared" si="0"/>
        <v>167367</v>
      </c>
      <c r="T39" s="56">
        <f t="shared" si="0"/>
        <v>22988</v>
      </c>
      <c r="Y39" s="42">
        <f t="shared" si="4"/>
        <v>1.1930000000000001</v>
      </c>
      <c r="Z39" s="42">
        <f t="shared" si="4"/>
        <v>1.1459999999999999</v>
      </c>
      <c r="AA39" s="51">
        <f t="shared" si="4"/>
        <v>1.242</v>
      </c>
    </row>
    <row r="40" spans="1:27" s="17" customFormat="1" ht="15.75" customHeight="1" x14ac:dyDescent="0.2">
      <c r="A40" s="1"/>
      <c r="B40" s="15"/>
      <c r="C40" s="2"/>
      <c r="D40" s="3"/>
      <c r="E40" s="3"/>
      <c r="F40" s="3"/>
      <c r="G40" s="3"/>
      <c r="H40" s="3"/>
      <c r="I40" s="3"/>
      <c r="J40" s="2"/>
      <c r="K40" s="2"/>
      <c r="L40" s="4"/>
      <c r="M40" s="4"/>
      <c r="N40"/>
      <c r="O40" s="16"/>
      <c r="P40" s="6"/>
      <c r="Q40" s="6"/>
      <c r="R40" s="6"/>
      <c r="S40" s="45"/>
      <c r="T40" s="41"/>
      <c r="U40" s="6"/>
      <c r="V40" s="6"/>
      <c r="W40" s="6"/>
      <c r="X40" s="6"/>
      <c r="Y40" s="42"/>
      <c r="Z40" s="42"/>
      <c r="AA40" s="5"/>
    </row>
    <row r="45" spans="1:27" ht="15.75" customHeight="1" x14ac:dyDescent="0.2">
      <c r="C45" s="13"/>
      <c r="E45" s="13"/>
      <c r="F45"/>
      <c r="G45" s="43"/>
      <c r="H45" s="43"/>
      <c r="I45" s="43"/>
    </row>
    <row r="46" spans="1:27" ht="15.75" customHeight="1" x14ac:dyDescent="0.2">
      <c r="C46"/>
      <c r="D46"/>
      <c r="E46"/>
      <c r="F46"/>
      <c r="G46" s="43"/>
      <c r="H46" s="43"/>
      <c r="I46" s="43"/>
    </row>
    <row r="47" spans="1:27" ht="15.75" customHeight="1" x14ac:dyDescent="0.2">
      <c r="C47"/>
      <c r="D47"/>
      <c r="E47"/>
      <c r="F47"/>
      <c r="G47" s="43"/>
      <c r="H47" s="43"/>
      <c r="I47" s="43"/>
    </row>
    <row r="48" spans="1:27" ht="15.75" customHeight="1" x14ac:dyDescent="0.2">
      <c r="C48"/>
      <c r="D48"/>
      <c r="E48"/>
      <c r="F48"/>
      <c r="G48" s="43"/>
      <c r="H48" s="43"/>
      <c r="I48" s="43"/>
    </row>
    <row r="49" spans="2:9" ht="15.75" customHeight="1" x14ac:dyDescent="0.2">
      <c r="C49"/>
      <c r="D49"/>
      <c r="E49"/>
      <c r="F49"/>
      <c r="G49" s="43"/>
      <c r="H49" s="43"/>
      <c r="I49" s="43"/>
    </row>
    <row r="50" spans="2:9" ht="15.75" customHeight="1" x14ac:dyDescent="0.2">
      <c r="B50"/>
      <c r="C50"/>
      <c r="D50"/>
      <c r="E50"/>
      <c r="F50"/>
      <c r="G50"/>
      <c r="H50"/>
      <c r="I50"/>
    </row>
    <row r="51" spans="2:9" ht="15.75" customHeight="1" x14ac:dyDescent="0.2">
      <c r="B51"/>
      <c r="C51"/>
      <c r="D51"/>
      <c r="E51"/>
      <c r="F51"/>
      <c r="G51"/>
      <c r="H51"/>
      <c r="I51"/>
    </row>
    <row r="52" spans="2:9" ht="15.75" customHeight="1" x14ac:dyDescent="0.2">
      <c r="B52"/>
      <c r="C52"/>
      <c r="D52"/>
      <c r="E52"/>
      <c r="F52"/>
      <c r="G52"/>
      <c r="H52"/>
      <c r="I52"/>
    </row>
    <row r="53" spans="2:9" ht="15.75" customHeight="1" x14ac:dyDescent="0.2">
      <c r="B53"/>
      <c r="C53"/>
      <c r="D53"/>
      <c r="E53"/>
      <c r="F53"/>
      <c r="G53"/>
      <c r="H53"/>
      <c r="I53"/>
    </row>
    <row r="54" spans="2:9" ht="15.75" customHeight="1" x14ac:dyDescent="0.2">
      <c r="B54"/>
      <c r="C54"/>
      <c r="D54"/>
      <c r="E54"/>
      <c r="F54"/>
      <c r="G54"/>
      <c r="H54"/>
      <c r="I54"/>
    </row>
    <row r="55" spans="2:9" ht="15.75" customHeight="1" x14ac:dyDescent="0.2">
      <c r="B55"/>
      <c r="C55"/>
      <c r="D55"/>
      <c r="E55"/>
      <c r="F55"/>
      <c r="G55"/>
      <c r="H55"/>
      <c r="I55"/>
    </row>
    <row r="56" spans="2:9" ht="15.75" customHeight="1" x14ac:dyDescent="0.2">
      <c r="B56"/>
      <c r="C56"/>
      <c r="D56"/>
      <c r="E56"/>
      <c r="F56"/>
      <c r="G56"/>
      <c r="H56"/>
      <c r="I56"/>
    </row>
    <row r="57" spans="2:9" ht="15.75" customHeight="1" x14ac:dyDescent="0.2">
      <c r="B57"/>
      <c r="C57"/>
      <c r="D57"/>
      <c r="E57"/>
      <c r="F57"/>
      <c r="G57"/>
      <c r="H57"/>
      <c r="I57"/>
    </row>
    <row r="58" spans="2:9" ht="15.75" customHeight="1" x14ac:dyDescent="0.2">
      <c r="B58"/>
      <c r="C58"/>
      <c r="D58"/>
      <c r="E58"/>
      <c r="F58"/>
      <c r="G58"/>
      <c r="H58"/>
      <c r="I58"/>
    </row>
    <row r="59" spans="2:9" ht="15.75" customHeight="1" x14ac:dyDescent="0.2">
      <c r="B59"/>
      <c r="C59"/>
      <c r="D59"/>
      <c r="E59"/>
      <c r="F59"/>
      <c r="G59"/>
      <c r="H59"/>
      <c r="I59"/>
    </row>
    <row r="63" spans="2:9" ht="15.75" customHeight="1" x14ac:dyDescent="0.2">
      <c r="C63"/>
      <c r="D63"/>
      <c r="E63"/>
      <c r="F63"/>
      <c r="G63" s="43"/>
      <c r="H63" s="43"/>
      <c r="I63" s="43"/>
    </row>
    <row r="64" spans="2:9" ht="15.75" customHeight="1" x14ac:dyDescent="0.2">
      <c r="C64"/>
      <c r="D64"/>
      <c r="E64"/>
      <c r="F64"/>
      <c r="G64" s="43"/>
      <c r="H64" s="43"/>
      <c r="I64" s="43"/>
    </row>
    <row r="65" spans="3:9" ht="15.75" customHeight="1" x14ac:dyDescent="0.2">
      <c r="C65"/>
      <c r="D65"/>
      <c r="E65"/>
      <c r="F65"/>
      <c r="G65" s="43"/>
      <c r="H65" s="43"/>
      <c r="I65" s="43"/>
    </row>
    <row r="66" spans="3:9" ht="15.75" customHeight="1" x14ac:dyDescent="0.2">
      <c r="C66"/>
      <c r="D66"/>
      <c r="E66"/>
      <c r="F66"/>
      <c r="G66" s="43"/>
      <c r="H66" s="43"/>
      <c r="I66" s="43"/>
    </row>
    <row r="67" spans="3:9" ht="15.75" customHeight="1" x14ac:dyDescent="0.2">
      <c r="C67"/>
      <c r="D67"/>
      <c r="E67"/>
      <c r="F67"/>
      <c r="G67" s="43"/>
      <c r="H67" s="43"/>
      <c r="I67" s="43"/>
    </row>
    <row r="68" spans="3:9" ht="15.75" customHeight="1" x14ac:dyDescent="0.2">
      <c r="C68"/>
      <c r="D68"/>
      <c r="E68"/>
      <c r="F68"/>
      <c r="G68" s="43"/>
      <c r="H68" s="43"/>
      <c r="I68" s="43"/>
    </row>
    <row r="69" spans="3:9" ht="15.75" customHeight="1" x14ac:dyDescent="0.2">
      <c r="C69"/>
      <c r="D69"/>
      <c r="E69"/>
      <c r="F69"/>
      <c r="G69" s="43"/>
      <c r="H69" s="43"/>
      <c r="I69" s="43"/>
    </row>
    <row r="70" spans="3:9" ht="15.75" customHeight="1" x14ac:dyDescent="0.2">
      <c r="C70"/>
      <c r="D70"/>
      <c r="E70"/>
      <c r="F70"/>
      <c r="G70" s="43"/>
      <c r="H70" s="43"/>
      <c r="I70" s="43"/>
    </row>
    <row r="71" spans="3:9" ht="15.75" customHeight="1" x14ac:dyDescent="0.2">
      <c r="C71"/>
      <c r="D71"/>
      <c r="E71"/>
      <c r="F71"/>
      <c r="G71" s="43"/>
      <c r="H71" s="43"/>
      <c r="I71" s="43"/>
    </row>
    <row r="72" spans="3:9" ht="15.75" customHeight="1" x14ac:dyDescent="0.2">
      <c r="C72" s="13"/>
      <c r="E72" s="13"/>
      <c r="F72"/>
      <c r="G72" s="43"/>
      <c r="H72" s="43"/>
      <c r="I72" s="43"/>
    </row>
    <row r="73" spans="3:9" ht="15.75" customHeight="1" x14ac:dyDescent="0.2">
      <c r="C73"/>
      <c r="D73"/>
      <c r="E73"/>
      <c r="F73"/>
      <c r="G73" s="48"/>
      <c r="H73" s="43"/>
      <c r="I73" s="43"/>
    </row>
    <row r="74" spans="3:9" ht="15.75" customHeight="1" x14ac:dyDescent="0.2">
      <c r="C74"/>
      <c r="D74"/>
      <c r="E74"/>
      <c r="F74"/>
      <c r="G74" s="43"/>
      <c r="H74" s="43"/>
      <c r="I74" s="43"/>
    </row>
    <row r="75" spans="3:9" ht="15.75" customHeight="1" x14ac:dyDescent="0.2">
      <c r="C75"/>
      <c r="D75"/>
      <c r="E75"/>
      <c r="F75"/>
      <c r="G75" s="43"/>
      <c r="H75" s="43"/>
      <c r="I75" s="43"/>
    </row>
    <row r="76" spans="3:9" ht="15.75" customHeight="1" x14ac:dyDescent="0.2">
      <c r="C76"/>
      <c r="D76"/>
      <c r="E76"/>
      <c r="F76"/>
      <c r="G76" s="43"/>
      <c r="H76" s="43"/>
      <c r="I76" s="43"/>
    </row>
    <row r="77" spans="3:9" ht="15.75" customHeight="1" x14ac:dyDescent="0.2">
      <c r="C77"/>
      <c r="D77"/>
      <c r="E77"/>
      <c r="F77"/>
      <c r="G77" s="43"/>
      <c r="H77" s="43"/>
      <c r="I77" s="43"/>
    </row>
    <row r="78" spans="3:9" ht="15.75" customHeight="1" x14ac:dyDescent="0.2">
      <c r="C78"/>
      <c r="D78"/>
      <c r="E78"/>
      <c r="F78"/>
      <c r="G78" s="43"/>
      <c r="H78" s="43"/>
      <c r="I78" s="43"/>
    </row>
    <row r="79" spans="3:9" ht="15.75" customHeight="1" x14ac:dyDescent="0.2">
      <c r="C79"/>
      <c r="D79"/>
      <c r="E79"/>
      <c r="F79"/>
      <c r="G79" s="43"/>
      <c r="H79" s="43"/>
      <c r="I79" s="43"/>
    </row>
    <row r="80" spans="3:9" ht="15.75" customHeight="1" x14ac:dyDescent="0.2">
      <c r="C80"/>
      <c r="D80"/>
      <c r="E80"/>
      <c r="F80"/>
      <c r="G80" s="43"/>
      <c r="H80" s="43"/>
      <c r="I80" s="43"/>
    </row>
    <row r="81" spans="3:9" ht="15.75" customHeight="1" x14ac:dyDescent="0.2">
      <c r="C81"/>
      <c r="D81"/>
      <c r="E81"/>
      <c r="F81"/>
      <c r="G81" s="43"/>
      <c r="H81" s="43"/>
      <c r="I81" s="43"/>
    </row>
    <row r="82" spans="3:9" ht="15.75" customHeight="1" x14ac:dyDescent="0.2">
      <c r="C82"/>
      <c r="D82"/>
      <c r="E82"/>
      <c r="F82"/>
      <c r="G82" s="43"/>
      <c r="H82" s="43"/>
      <c r="I82" s="43"/>
    </row>
    <row r="83" spans="3:9" ht="15.75" customHeight="1" x14ac:dyDescent="0.2">
      <c r="C83" s="13"/>
      <c r="E83" s="13"/>
      <c r="F83"/>
      <c r="G83" s="43"/>
      <c r="H83" s="43"/>
      <c r="I83" s="43"/>
    </row>
    <row r="84" spans="3:9" ht="15.75" customHeight="1" x14ac:dyDescent="0.2">
      <c r="C84"/>
      <c r="D84"/>
      <c r="E84"/>
      <c r="F84" s="46"/>
      <c r="G84" s="49"/>
      <c r="H84" s="49"/>
      <c r="I84" s="49"/>
    </row>
    <row r="85" spans="3:9" ht="15.75" customHeight="1" x14ac:dyDescent="0.2">
      <c r="C85"/>
      <c r="D85"/>
      <c r="E85"/>
      <c r="F85"/>
      <c r="G85" s="43"/>
      <c r="H85" s="43"/>
      <c r="I85" s="43"/>
    </row>
    <row r="86" spans="3:9" ht="15.75" customHeight="1" x14ac:dyDescent="0.2">
      <c r="C86"/>
      <c r="D86"/>
      <c r="E86"/>
      <c r="F86"/>
      <c r="G86" s="43"/>
      <c r="H86" s="43"/>
      <c r="I86" s="43"/>
    </row>
    <row r="87" spans="3:9" ht="15.75" customHeight="1" x14ac:dyDescent="0.2">
      <c r="C87"/>
      <c r="D87"/>
      <c r="E87"/>
      <c r="F87"/>
      <c r="G87" s="43"/>
      <c r="H87" s="43"/>
      <c r="I87" s="43"/>
    </row>
    <row r="88" spans="3:9" ht="15.75" customHeight="1" x14ac:dyDescent="0.2">
      <c r="C88"/>
      <c r="D88"/>
      <c r="E88"/>
      <c r="F88"/>
      <c r="G88" s="43"/>
      <c r="H88" s="43"/>
      <c r="I88" s="43"/>
    </row>
    <row r="89" spans="3:9" ht="15.75" customHeight="1" x14ac:dyDescent="0.2">
      <c r="C89"/>
      <c r="D89"/>
      <c r="E89"/>
      <c r="F89"/>
      <c r="G89" s="43"/>
      <c r="H89" s="43"/>
      <c r="I89" s="43"/>
    </row>
    <row r="90" spans="3:9" ht="15.75" customHeight="1" x14ac:dyDescent="0.2">
      <c r="C90"/>
      <c r="D90"/>
      <c r="E90"/>
      <c r="F90"/>
      <c r="G90" s="43"/>
      <c r="H90" s="43"/>
      <c r="I90" s="43"/>
    </row>
    <row r="91" spans="3:9" ht="15.75" customHeight="1" x14ac:dyDescent="0.2">
      <c r="C91"/>
      <c r="D91"/>
      <c r="E91"/>
      <c r="F91"/>
      <c r="G91" s="43"/>
      <c r="H91" s="43"/>
      <c r="I91" s="43"/>
    </row>
    <row r="92" spans="3:9" ht="15.75" customHeight="1" x14ac:dyDescent="0.2">
      <c r="C92"/>
      <c r="D92"/>
      <c r="E92"/>
      <c r="F92"/>
      <c r="G92" s="43"/>
      <c r="H92" s="43"/>
      <c r="I92" s="43"/>
    </row>
    <row r="93" spans="3:9" ht="15.75" customHeight="1" x14ac:dyDescent="0.2">
      <c r="C93"/>
      <c r="D93"/>
      <c r="E93"/>
      <c r="F93"/>
      <c r="G93" s="43"/>
      <c r="H93" s="43"/>
      <c r="I93" s="43"/>
    </row>
    <row r="94" spans="3:9" ht="15.75" customHeight="1" x14ac:dyDescent="0.2">
      <c r="C94" s="13"/>
      <c r="D94" s="13"/>
      <c r="E94" s="13"/>
      <c r="F94" s="46"/>
      <c r="G94" s="49"/>
      <c r="H94" s="49"/>
      <c r="I94" s="49"/>
    </row>
    <row r="99" spans="3:4" ht="15.75" customHeight="1" x14ac:dyDescent="0.2">
      <c r="C99" s="52"/>
    </row>
    <row r="100" spans="3:4" ht="15.75" customHeight="1" x14ac:dyDescent="0.2">
      <c r="C100" s="53"/>
    </row>
    <row r="101" spans="3:4" ht="15.75" customHeight="1" x14ac:dyDescent="0.2">
      <c r="C101" s="53"/>
    </row>
    <row r="102" spans="3:4" ht="15.75" customHeight="1" x14ac:dyDescent="0.2">
      <c r="C102" s="53"/>
    </row>
    <row r="103" spans="3:4" ht="15.75" customHeight="1" x14ac:dyDescent="0.2">
      <c r="C103" s="53"/>
    </row>
    <row r="104" spans="3:4" ht="15.75" customHeight="1" x14ac:dyDescent="0.2">
      <c r="C104" s="53"/>
    </row>
    <row r="105" spans="3:4" ht="15.75" customHeight="1" x14ac:dyDescent="0.2">
      <c r="C105" s="53"/>
    </row>
    <row r="106" spans="3:4" ht="15.75" customHeight="1" x14ac:dyDescent="0.2">
      <c r="C106" s="53"/>
    </row>
    <row r="107" spans="3:4" ht="15.75" customHeight="1" x14ac:dyDescent="0.2">
      <c r="C107" s="53"/>
    </row>
    <row r="111" spans="3:4" ht="15.75" customHeight="1" x14ac:dyDescent="0.2">
      <c r="C111"/>
      <c r="D111"/>
    </row>
    <row r="112" spans="3:4" ht="15.75" customHeight="1" x14ac:dyDescent="0.2">
      <c r="C112"/>
      <c r="D112"/>
    </row>
    <row r="113" spans="3:4" ht="15.75" customHeight="1" x14ac:dyDescent="0.2">
      <c r="C113"/>
      <c r="D113"/>
    </row>
    <row r="114" spans="3:4" ht="15.75" customHeight="1" x14ac:dyDescent="0.2">
      <c r="C114"/>
      <c r="D114"/>
    </row>
    <row r="115" spans="3:4" ht="15.75" customHeight="1" x14ac:dyDescent="0.2">
      <c r="C115"/>
      <c r="D115"/>
    </row>
    <row r="116" spans="3:4" ht="15.75" customHeight="1" x14ac:dyDescent="0.2">
      <c r="C116"/>
      <c r="D116"/>
    </row>
    <row r="117" spans="3:4" ht="15.75" customHeight="1" x14ac:dyDescent="0.2">
      <c r="C117"/>
      <c r="D117"/>
    </row>
    <row r="118" spans="3:4" ht="15.75" customHeight="1" x14ac:dyDescent="0.2">
      <c r="C118"/>
      <c r="D118"/>
    </row>
    <row r="119" spans="3:4" ht="15.75" customHeight="1" x14ac:dyDescent="0.2">
      <c r="C119"/>
      <c r="D119"/>
    </row>
  </sheetData>
  <pageMargins left="0.7" right="0.7" top="0.75" bottom="0.75" header="0.3" footer="0.3"/>
  <pageSetup paperSize="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ED FIG 1</vt:lpstr>
      <vt:lpstr>Age 50 -&gt;</vt:lpstr>
      <vt:lpstr>Age 50 vain HILMO</vt:lpstr>
      <vt:lpstr>'ED FIG 1'!Print_Area</vt:lpstr>
    </vt:vector>
  </TitlesOfParts>
  <Manager/>
  <Company>University of Turku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Jussi Vahtera</dc:creator>
  <cp:keywords/>
  <dc:description/>
  <cp:lastModifiedBy>Kivimäki, Mika J</cp:lastModifiedBy>
  <cp:lastPrinted>2025-01-21T12:48:41Z</cp:lastPrinted>
  <dcterms:created xsi:type="dcterms:W3CDTF">2022-10-20T13:05:04Z</dcterms:created>
  <dcterms:modified xsi:type="dcterms:W3CDTF">2025-01-22T07:58:41Z</dcterms:modified>
  <cp:category/>
</cp:coreProperties>
</file>