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Gstudent/Dropbox/Nanopore_project/Supplemental_Figures/"/>
    </mc:Choice>
  </mc:AlternateContent>
  <xr:revisionPtr revIDLastSave="0" documentId="13_ncr:1_{C18CC8A3-8C2C-864C-B280-56FF82F4AAF1}" xr6:coauthVersionLast="36" xr6:coauthVersionMax="36" xr10:uidLastSave="{00000000-0000-0000-0000-000000000000}"/>
  <bookViews>
    <workbookView xWindow="-20" yWindow="460" windowWidth="28800" windowHeight="16740" activeTab="1" xr2:uid="{E7564C94-0D47-8345-9E6E-23F8553363F1}"/>
  </bookViews>
  <sheets>
    <sheet name="sample_info" sheetId="1" r:id="rId1"/>
    <sheet name="Nanopore" sheetId="3" r:id="rId2"/>
    <sheet name="Mass_spec" sheetId="2" r:id="rId3"/>
    <sheet name="file download" sheetId="5" r:id="rId4"/>
  </sheets>
  <definedNames>
    <definedName name="_xlnm.Print_Area" localSheetId="3">'file download'!$A$1:$E$53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2" l="1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3" i="2"/>
</calcChain>
</file>

<file path=xl/sharedStrings.xml><?xml version="1.0" encoding="utf-8"?>
<sst xmlns="http://schemas.openxmlformats.org/spreadsheetml/2006/main" count="385" uniqueCount="148">
  <si>
    <t>Experimental detail</t>
  </si>
  <si>
    <t>Experiment</t>
  </si>
  <si>
    <t>primer annealing</t>
  </si>
  <si>
    <t>Thymidine</t>
  </si>
  <si>
    <t>BrdU</t>
  </si>
  <si>
    <t>FldU</t>
  </si>
  <si>
    <t>IdU</t>
  </si>
  <si>
    <t>EdU</t>
  </si>
  <si>
    <t>Samples</t>
  </si>
  <si>
    <t>Nanopore analysis</t>
  </si>
  <si>
    <t>2D</t>
  </si>
  <si>
    <t>1D^2</t>
  </si>
  <si>
    <t>model training on gDNA</t>
  </si>
  <si>
    <t>Mass spectrometry - BrdU/(BrdU+T)</t>
  </si>
  <si>
    <t>1D, native barcode BC8</t>
  </si>
  <si>
    <t>1D, native barcode BC9</t>
  </si>
  <si>
    <t>1D, native barcode BC10</t>
  </si>
  <si>
    <t>1D, native barcode BC11</t>
  </si>
  <si>
    <t>1D, native barcode BC12</t>
  </si>
  <si>
    <t>detection on hemi-labeled gDNA</t>
  </si>
  <si>
    <t>HU arrest and chase</t>
  </si>
  <si>
    <t>24 hour growth of Thymidine-auxotroph strain (YLV11) in BrdU</t>
  </si>
  <si>
    <t>SQK-LSK109</t>
  </si>
  <si>
    <t>cell cycle release with limited BrdU</t>
  </si>
  <si>
    <t>15%</t>
  </si>
  <si>
    <t>49%</t>
  </si>
  <si>
    <t>26%</t>
  </si>
  <si>
    <t>78%</t>
  </si>
  <si>
    <t>18% (on nascent DNA)</t>
  </si>
  <si>
    <t>10% (on nascent DNA)</t>
  </si>
  <si>
    <t>43% (on nascent DNA)</t>
  </si>
  <si>
    <t>NA</t>
  </si>
  <si>
    <t>40% BrdU / 60% T media</t>
  </si>
  <si>
    <t>60% BrdU / 40% T media</t>
  </si>
  <si>
    <t>80% BrdU / 20% T media</t>
  </si>
  <si>
    <t>100% BrdU media</t>
  </si>
  <si>
    <t>Thymidine media</t>
  </si>
  <si>
    <t>proof-of-principle defined substrates</t>
  </si>
  <si>
    <t>%dT/dA</t>
  </si>
  <si>
    <t>%BrdU/dA</t>
  </si>
  <si>
    <t>%BrdU/(BrdU+dT)</t>
  </si>
  <si>
    <t>Sample</t>
  </si>
  <si>
    <t>ONT library kit</t>
  </si>
  <si>
    <t>input amount</t>
  </si>
  <si>
    <t>fragment length</t>
  </si>
  <si>
    <t>flow cell version</t>
  </si>
  <si>
    <t>Nanopore run</t>
  </si>
  <si>
    <t>experiment</t>
  </si>
  <si>
    <t>sample</t>
  </si>
  <si>
    <t>file type</t>
  </si>
  <si>
    <t>information</t>
  </si>
  <si>
    <t>Reference sequence</t>
  </si>
  <si>
    <t>FAST5 2D</t>
  </si>
  <si>
    <t>FAST5 1D^2</t>
  </si>
  <si>
    <t>psl</t>
  </si>
  <si>
    <t>BrdU calls</t>
  </si>
  <si>
    <t>fastgz</t>
  </si>
  <si>
    <t>wig</t>
  </si>
  <si>
    <t>raw Illumina sequencing reads</t>
  </si>
  <si>
    <t>processed data file for BrdU-seq</t>
  </si>
  <si>
    <t>100 min after G1 release</t>
  </si>
  <si>
    <t>raw Illumina sequencing reads WCE</t>
  </si>
  <si>
    <t>raw Illumina sequencing reads IP</t>
  </si>
  <si>
    <t xml:space="preserve">HU chase and limited BrdU </t>
  </si>
  <si>
    <t xml:space="preserve">psl </t>
  </si>
  <si>
    <t>t2 HU (0 min)</t>
  </si>
  <si>
    <t>t3 HU (45 min)</t>
  </si>
  <si>
    <t>t4 HU (60 min)</t>
  </si>
  <si>
    <t>t5 HU (130 min)</t>
  </si>
  <si>
    <t>bedgraph</t>
  </si>
  <si>
    <t>BrdU regions with scores</t>
  </si>
  <si>
    <t>t3 BrdU_limit (90 min)</t>
  </si>
  <si>
    <t>Fork direction calls</t>
  </si>
  <si>
    <t>Origin calls</t>
  </si>
  <si>
    <t>bed</t>
  </si>
  <si>
    <t>fasta</t>
  </si>
  <si>
    <t>Platform</t>
  </si>
  <si>
    <t xml:space="preserve">FAST5 </t>
  </si>
  <si>
    <t>Nanopore</t>
  </si>
  <si>
    <t>Illumina</t>
  </si>
  <si>
    <t>Response</t>
  </si>
  <si>
    <t>Calc. Conc.</t>
  </si>
  <si>
    <t/>
  </si>
  <si>
    <t>40% BrdU / 60% T media #1</t>
  </si>
  <si>
    <t>Thymidine media #1</t>
  </si>
  <si>
    <t>60% BrdU / 40% T media #1</t>
  </si>
  <si>
    <t>80% BrdU / 20% T media #1</t>
  </si>
  <si>
    <t>100% BrdU media #1</t>
  </si>
  <si>
    <t>Thymidine media #2</t>
  </si>
  <si>
    <t>40% BrdU / 60% T media #2</t>
  </si>
  <si>
    <t>60% BrdU / 40% T media #2</t>
  </si>
  <si>
    <t>80% BrdU / 20% T media #2</t>
  </si>
  <si>
    <t>100% BrdU media #2</t>
  </si>
  <si>
    <t>dA</t>
  </si>
  <si>
    <t>dT</t>
  </si>
  <si>
    <t>t1 (pre_BrdU)</t>
  </si>
  <si>
    <t>t2 BrdU_limit (0 min)</t>
  </si>
  <si>
    <t>t3 BrdU_limit (15 min)</t>
  </si>
  <si>
    <t>t4 BrdU_limit (90 min)</t>
  </si>
  <si>
    <t>100% BrdU</t>
  </si>
  <si>
    <t>329 bp</t>
  </si>
  <si>
    <t>347 bp</t>
  </si>
  <si>
    <t>345 bp</t>
  </si>
  <si>
    <t>366 bp</t>
  </si>
  <si>
    <t>329 bo</t>
  </si>
  <si>
    <t>~ 8 kb (G-tube)</t>
  </si>
  <si>
    <t>unsheared genomic DNA</t>
  </si>
  <si>
    <t>ONT native barcode</t>
  </si>
  <si>
    <t>BC11</t>
  </si>
  <si>
    <t>BC8</t>
  </si>
  <si>
    <t>BC9</t>
  </si>
  <si>
    <t>BC10</t>
  </si>
  <si>
    <t>R9</t>
  </si>
  <si>
    <t>R9.5</t>
  </si>
  <si>
    <t>R9.4</t>
  </si>
  <si>
    <t>SQK-LSK308</t>
  </si>
  <si>
    <t>SQK-LSK108 with NBK103, BC11</t>
  </si>
  <si>
    <t>SQK-LSK108 with NBK103</t>
  </si>
  <si>
    <t>BC12</t>
  </si>
  <si>
    <t xml:space="preserve">2000 ng </t>
  </si>
  <si>
    <t>777 ng</t>
  </si>
  <si>
    <t>flow cell ID</t>
  </si>
  <si>
    <t>FAH86490</t>
  </si>
  <si>
    <t>FAH65888</t>
  </si>
  <si>
    <t>FAK12651</t>
  </si>
  <si>
    <t>SQK109</t>
  </si>
  <si>
    <t>FAK11874</t>
  </si>
  <si>
    <t>FAH03541</t>
  </si>
  <si>
    <t>FAB49475</t>
  </si>
  <si>
    <t>12.3 ng</t>
  </si>
  <si>
    <t>86 ng</t>
  </si>
  <si>
    <t>SQK-LSK208</t>
  </si>
  <si>
    <t>5088 ng</t>
  </si>
  <si>
    <t>5024 ng</t>
  </si>
  <si>
    <t>2200 ng</t>
  </si>
  <si>
    <t>1168 ng</t>
  </si>
  <si>
    <t>SQK109 with NBK103</t>
  </si>
  <si>
    <t>300 ng</t>
  </si>
  <si>
    <t>430 ng</t>
  </si>
  <si>
    <t>67 ng</t>
  </si>
  <si>
    <t>2.5 ng</t>
  </si>
  <si>
    <t xml:space="preserve">amount of library loaded </t>
  </si>
  <si>
    <t>t2 BrdU_limit (90 min)</t>
  </si>
  <si>
    <t>t4 HU (130 min)</t>
  </si>
  <si>
    <t>single round of replication with 400 ug/ml BrdU</t>
  </si>
  <si>
    <t>G1 release into 0.2 M HU + 40ug/ml BrdU, chase into 400 ug/ml</t>
  </si>
  <si>
    <t>G1 release into 40ug/ml BrdU</t>
  </si>
  <si>
    <t>raw MinION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</si>
</sst>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Microsoft Sans Serif"/>
      <family val="2"/>
    </font>
    <font>
      <sz val="12"/>
      <name val="Microsoft Sans Serif"/>
      <family val="2"/>
    </font>
    <font>
      <sz val="12"/>
      <name val="Calibri"/>
      <family val="2"/>
      <scheme val="minor"/>
    </font>
    <font>
      <sz val="12"/>
      <color rgb="FFFF0000"/>
      <name val="Microsoft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1" fillId="0" borderId="5" xfId="0" applyFont="1" applyBorder="1"/>
    <xf numFmtId="0" fontId="0" fillId="0" borderId="7" xfId="0" applyBorder="1"/>
    <xf numFmtId="0" fontId="0" fillId="0" borderId="8" xfId="0" applyBorder="1"/>
    <xf numFmtId="0" fontId="1" fillId="0" borderId="4" xfId="0" applyFont="1" applyBorder="1"/>
    <xf numFmtId="0" fontId="0" fillId="0" borderId="9" xfId="0" applyBorder="1"/>
    <xf numFmtId="0" fontId="0" fillId="0" borderId="10" xfId="0" applyBorder="1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2" xfId="0" applyFill="1" applyBorder="1"/>
    <xf numFmtId="0" fontId="0" fillId="0" borderId="13" xfId="0" applyFill="1" applyBorder="1"/>
    <xf numFmtId="0" fontId="0" fillId="0" borderId="15" xfId="0" applyBorder="1"/>
    <xf numFmtId="0" fontId="0" fillId="0" borderId="4" xfId="0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8" xfId="0" applyFill="1" applyBorder="1"/>
    <xf numFmtId="0" fontId="0" fillId="0" borderId="15" xfId="0" applyFill="1" applyBorder="1"/>
    <xf numFmtId="0" fontId="0" fillId="0" borderId="22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1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13" xfId="0" applyNumberFormat="1" applyFont="1" applyFill="1" applyBorder="1" applyAlignment="1">
      <alignment horizontal="center" vertical="center"/>
    </xf>
    <xf numFmtId="0" fontId="0" fillId="0" borderId="14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12" xfId="0" applyNumberFormat="1" applyFont="1" applyFill="1" applyBorder="1" applyAlignment="1">
      <alignment horizontal="center" vertical="center"/>
    </xf>
    <xf numFmtId="11" fontId="0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1" fontId="6" fillId="0" borderId="0" xfId="0" applyNumberFormat="1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11" fontId="5" fillId="0" borderId="15" xfId="0" applyNumberFormat="1" applyFont="1" applyFill="1" applyBorder="1" applyAlignment="1">
      <alignment horizontal="center" vertical="center"/>
    </xf>
    <xf numFmtId="11" fontId="5" fillId="0" borderId="2" xfId="0" applyNumberFormat="1" applyFont="1" applyFill="1" applyBorder="1" applyAlignment="1">
      <alignment horizontal="center" vertical="center"/>
    </xf>
    <xf numFmtId="11" fontId="5" fillId="0" borderId="26" xfId="0" applyNumberFormat="1" applyFont="1" applyFill="1" applyBorder="1" applyAlignment="1">
      <alignment horizontal="center" vertical="center"/>
    </xf>
    <xf numFmtId="11" fontId="5" fillId="0" borderId="3" xfId="0" applyNumberFormat="1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11" fontId="4" fillId="0" borderId="6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11" fontId="4" fillId="0" borderId="2" xfId="0" applyNumberFormat="1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11" fontId="4" fillId="0" borderId="3" xfId="0" applyNumberFormat="1" applyFont="1" applyFill="1" applyBorder="1" applyAlignment="1">
      <alignment horizontal="center" vertical="center"/>
    </xf>
    <xf numFmtId="11" fontId="0" fillId="0" borderId="5" xfId="0" applyNumberFormat="1" applyFont="1" applyFill="1" applyBorder="1" applyAlignment="1">
      <alignment horizontal="center" vertical="center"/>
    </xf>
    <xf numFmtId="11" fontId="0" fillId="0" borderId="4" xfId="0" applyNumberFormat="1" applyFont="1" applyFill="1" applyBorder="1" applyAlignment="1">
      <alignment horizontal="center" vertical="center"/>
    </xf>
    <xf numFmtId="11" fontId="0" fillId="0" borderId="7" xfId="0" applyNumberFormat="1" applyFont="1" applyFill="1" applyBorder="1" applyAlignment="1">
      <alignment horizontal="center" vertical="center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/>
    </xf>
    <xf numFmtId="11" fontId="4" fillId="0" borderId="33" xfId="0" applyNumberFormat="1" applyFont="1" applyFill="1" applyBorder="1" applyAlignment="1">
      <alignment horizontal="center" vertical="center"/>
    </xf>
    <xf numFmtId="11" fontId="0" fillId="0" borderId="10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4" xfId="0" applyFill="1" applyBorder="1"/>
    <xf numFmtId="0" fontId="0" fillId="0" borderId="5" xfId="0" applyFill="1" applyBorder="1"/>
    <xf numFmtId="0" fontId="0" fillId="0" borderId="21" xfId="0" applyFill="1" applyBorder="1"/>
    <xf numFmtId="0" fontId="0" fillId="0" borderId="26" xfId="0" applyFill="1" applyBorder="1"/>
    <xf numFmtId="0" fontId="0" fillId="0" borderId="0" xfId="0" applyFill="1" applyBorder="1"/>
    <xf numFmtId="0" fontId="0" fillId="0" borderId="2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7" xfId="0" applyFill="1" applyBorder="1"/>
    <xf numFmtId="0" fontId="0" fillId="0" borderId="34" xfId="0" applyBorder="1"/>
    <xf numFmtId="0" fontId="0" fillId="0" borderId="31" xfId="0" applyBorder="1"/>
    <xf numFmtId="0" fontId="0" fillId="0" borderId="7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4" xfId="0" applyFont="1" applyFill="1" applyBorder="1" applyAlignment="1">
      <alignment horizontal="center" vertical="center" wrapText="1"/>
    </xf>
    <xf numFmtId="0" fontId="0" fillId="0" borderId="29" xfId="0" applyFont="1" applyFill="1" applyBorder="1" applyAlignment="1">
      <alignment horizontal="center" vertical="center" wrapText="1"/>
    </xf>
    <xf numFmtId="0" fontId="0" fillId="0" borderId="28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/>
    </xf>
    <xf numFmtId="0" fontId="0" fillId="0" borderId="28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0" fillId="0" borderId="10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28" xfId="0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2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7" xfId="0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18" xfId="0" applyFont="1" applyBorder="1" applyAlignment="1">
      <alignment vertical="top"/>
    </xf>
    <xf numFmtId="0" fontId="0" fillId="0" borderId="35" xfId="0" applyBorder="1"/>
    <xf numFmtId="0" fontId="1" fillId="0" borderId="5" xfId="0" applyFont="1" applyBorder="1" applyAlignment="1">
      <alignment vertical="top"/>
    </xf>
    <xf numFmtId="0" fontId="0" fillId="0" borderId="35" xfId="0" applyFill="1" applyBorder="1"/>
    <xf numFmtId="0" fontId="0" fillId="0" borderId="34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9" xfId="0" applyBorder="1" applyAlignment="1">
      <alignment wrapText="1"/>
    </xf>
    <xf numFmtId="0" fontId="0" fillId="0" borderId="36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" xfId="0" applyBorder="1" applyAlignment="1">
      <alignment horizontal="left" wrapText="1"/>
    </xf>
    <xf numFmtId="0" fontId="0" fillId="0" borderId="37" xfId="0" applyFill="1" applyBorder="1"/>
    <xf numFmtId="0" fontId="0" fillId="0" borderId="38" xfId="0" applyBorder="1"/>
    <xf numFmtId="0" fontId="0" fillId="0" borderId="27" xfId="0" applyBorder="1"/>
    <xf numFmtId="49" fontId="0" fillId="0" borderId="5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AC007-18E8-8941-8828-63861DB8B9B5}">
  <dimension ref="A1:F19"/>
  <sheetViews>
    <sheetView zoomScale="111" zoomScaleNormal="150" workbookViewId="0">
      <selection activeCell="C23" sqref="C23"/>
    </sheetView>
  </sheetViews>
  <sheetFormatPr baseColWidth="10" defaultRowHeight="16" x14ac:dyDescent="0.2"/>
  <cols>
    <col min="1" max="1" width="29.33203125" style="14" customWidth="1"/>
    <col min="2" max="2" width="29.33203125" style="12" customWidth="1"/>
    <col min="3" max="4" width="29.33203125" style="4" customWidth="1"/>
    <col min="5" max="5" width="29.33203125" style="16" customWidth="1"/>
  </cols>
  <sheetData>
    <row r="1" spans="1:5" s="2" customFormat="1" ht="35" thickBot="1" x14ac:dyDescent="0.25">
      <c r="A1" s="13" t="s">
        <v>1</v>
      </c>
      <c r="B1" s="11" t="s">
        <v>0</v>
      </c>
      <c r="C1" s="3" t="s">
        <v>8</v>
      </c>
      <c r="D1" s="3" t="s">
        <v>9</v>
      </c>
      <c r="E1" s="15" t="s">
        <v>13</v>
      </c>
    </row>
    <row r="2" spans="1:5" s="1" customFormat="1" x14ac:dyDescent="0.2">
      <c r="A2" s="89" t="s">
        <v>37</v>
      </c>
      <c r="B2" s="92" t="s">
        <v>2</v>
      </c>
      <c r="C2" s="4" t="s">
        <v>3</v>
      </c>
      <c r="D2" s="4" t="s">
        <v>10</v>
      </c>
      <c r="E2" s="16"/>
    </row>
    <row r="3" spans="1:5" s="1" customFormat="1" x14ac:dyDescent="0.2">
      <c r="A3" s="90"/>
      <c r="B3" s="93"/>
      <c r="C3" s="4" t="s">
        <v>4</v>
      </c>
      <c r="D3" s="4" t="s">
        <v>10</v>
      </c>
      <c r="E3" s="16"/>
    </row>
    <row r="4" spans="1:5" s="1" customFormat="1" x14ac:dyDescent="0.2">
      <c r="A4" s="90"/>
      <c r="B4" s="93"/>
      <c r="C4" s="4" t="s">
        <v>5</v>
      </c>
      <c r="D4" s="4" t="s">
        <v>10</v>
      </c>
      <c r="E4" s="16"/>
    </row>
    <row r="5" spans="1:5" s="1" customFormat="1" x14ac:dyDescent="0.2">
      <c r="A5" s="90"/>
      <c r="B5" s="93"/>
      <c r="C5" s="4" t="s">
        <v>6</v>
      </c>
      <c r="D5" s="4" t="s">
        <v>10</v>
      </c>
      <c r="E5" s="16"/>
    </row>
    <row r="6" spans="1:5" s="2" customFormat="1" ht="17" thickBot="1" x14ac:dyDescent="0.25">
      <c r="A6" s="90"/>
      <c r="B6" s="93"/>
      <c r="C6" s="3" t="s">
        <v>7</v>
      </c>
      <c r="D6" s="3" t="s">
        <v>10</v>
      </c>
      <c r="E6" s="15"/>
    </row>
    <row r="7" spans="1:5" s="1" customFormat="1" x14ac:dyDescent="0.2">
      <c r="A7" s="90"/>
      <c r="B7" s="93"/>
      <c r="C7" s="4" t="s">
        <v>3</v>
      </c>
      <c r="D7" s="4" t="s">
        <v>11</v>
      </c>
      <c r="E7" s="16"/>
    </row>
    <row r="8" spans="1:5" s="1" customFormat="1" x14ac:dyDescent="0.2">
      <c r="A8" s="90"/>
      <c r="B8" s="93"/>
      <c r="C8" s="4" t="s">
        <v>4</v>
      </c>
      <c r="D8" s="4" t="s">
        <v>11</v>
      </c>
      <c r="E8" s="16"/>
    </row>
    <row r="9" spans="1:5" s="1" customFormat="1" x14ac:dyDescent="0.2">
      <c r="A9" s="90"/>
      <c r="B9" s="93"/>
      <c r="C9" s="4" t="s">
        <v>5</v>
      </c>
      <c r="D9" s="4" t="s">
        <v>11</v>
      </c>
      <c r="E9" s="16"/>
    </row>
    <row r="10" spans="1:5" s="1" customFormat="1" x14ac:dyDescent="0.2">
      <c r="A10" s="90"/>
      <c r="B10" s="93"/>
      <c r="C10" s="4" t="s">
        <v>6</v>
      </c>
      <c r="D10" s="4" t="s">
        <v>11</v>
      </c>
      <c r="E10" s="16"/>
    </row>
    <row r="11" spans="1:5" s="2" customFormat="1" ht="17" thickBot="1" x14ac:dyDescent="0.25">
      <c r="A11" s="91"/>
      <c r="B11" s="94"/>
      <c r="C11" s="3" t="s">
        <v>7</v>
      </c>
      <c r="D11" s="3" t="s">
        <v>11</v>
      </c>
      <c r="E11" s="15"/>
    </row>
    <row r="12" spans="1:5" s="7" customFormat="1" x14ac:dyDescent="0.2">
      <c r="A12" s="89" t="s">
        <v>12</v>
      </c>
      <c r="B12" s="86" t="s">
        <v>21</v>
      </c>
      <c r="C12" s="6" t="s">
        <v>36</v>
      </c>
      <c r="D12" s="6" t="s">
        <v>14</v>
      </c>
      <c r="E12" s="131">
        <v>0</v>
      </c>
    </row>
    <row r="13" spans="1:5" s="1" customFormat="1" ht="17" x14ac:dyDescent="0.2">
      <c r="A13" s="90"/>
      <c r="B13" s="87"/>
      <c r="C13" s="4" t="s">
        <v>32</v>
      </c>
      <c r="D13" s="4" t="s">
        <v>15</v>
      </c>
      <c r="E13" s="131" t="s">
        <v>24</v>
      </c>
    </row>
    <row r="14" spans="1:5" s="1" customFormat="1" ht="17" x14ac:dyDescent="0.2">
      <c r="A14" s="90"/>
      <c r="B14" s="87"/>
      <c r="C14" s="4" t="s">
        <v>33</v>
      </c>
      <c r="D14" s="4" t="s">
        <v>16</v>
      </c>
      <c r="E14" s="131" t="s">
        <v>26</v>
      </c>
    </row>
    <row r="15" spans="1:5" s="1" customFormat="1" ht="17" x14ac:dyDescent="0.2">
      <c r="A15" s="90"/>
      <c r="B15" s="87"/>
      <c r="C15" s="5" t="s">
        <v>34</v>
      </c>
      <c r="D15" s="4" t="s">
        <v>17</v>
      </c>
      <c r="E15" s="131" t="s">
        <v>25</v>
      </c>
    </row>
    <row r="16" spans="1:5" s="2" customFormat="1" ht="18" thickBot="1" x14ac:dyDescent="0.25">
      <c r="A16" s="91"/>
      <c r="B16" s="88"/>
      <c r="C16" s="8" t="s">
        <v>35</v>
      </c>
      <c r="D16" s="3" t="s">
        <v>18</v>
      </c>
      <c r="E16" s="131" t="s">
        <v>27</v>
      </c>
    </row>
    <row r="17" spans="1:6" s="33" customFormat="1" ht="35" thickBot="1" x14ac:dyDescent="0.25">
      <c r="A17" s="122" t="s">
        <v>19</v>
      </c>
      <c r="B17" s="127" t="s">
        <v>144</v>
      </c>
      <c r="C17" s="9" t="s">
        <v>60</v>
      </c>
      <c r="D17" s="128" t="s">
        <v>116</v>
      </c>
      <c r="E17" s="124" t="s">
        <v>30</v>
      </c>
    </row>
    <row r="18" spans="1:6" s="26" customFormat="1" ht="16" customHeight="1" thickBot="1" x14ac:dyDescent="0.25">
      <c r="A18" s="125" t="s">
        <v>20</v>
      </c>
      <c r="B18" s="126" t="s">
        <v>145</v>
      </c>
      <c r="C18" s="3" t="s">
        <v>143</v>
      </c>
      <c r="D18" s="3" t="s">
        <v>22</v>
      </c>
      <c r="E18" s="15" t="s">
        <v>29</v>
      </c>
      <c r="F18" s="129"/>
    </row>
    <row r="19" spans="1:6" s="9" customFormat="1" ht="16" customHeight="1" thickBot="1" x14ac:dyDescent="0.25">
      <c r="A19" s="122" t="s">
        <v>23</v>
      </c>
      <c r="B19" s="123" t="s">
        <v>146</v>
      </c>
      <c r="C19" s="9" t="s">
        <v>71</v>
      </c>
      <c r="D19" s="9" t="s">
        <v>22</v>
      </c>
      <c r="E19" s="124" t="s">
        <v>28</v>
      </c>
      <c r="F19" s="130"/>
    </row>
  </sheetData>
  <mergeCells count="4">
    <mergeCell ref="B12:B16"/>
    <mergeCell ref="A12:A16"/>
    <mergeCell ref="A2:A11"/>
    <mergeCell ref="B2:B11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E305C-58A4-DF49-8FF1-EF6C6F594003}">
  <dimension ref="A1:J19"/>
  <sheetViews>
    <sheetView tabSelected="1" workbookViewId="0">
      <selection activeCell="A27" sqref="A27:A33"/>
    </sheetView>
  </sheetViews>
  <sheetFormatPr baseColWidth="10" defaultRowHeight="16" x14ac:dyDescent="0.2"/>
  <cols>
    <col min="1" max="1" width="10.83203125" style="79"/>
    <col min="2" max="2" width="21.33203125" style="22" customWidth="1"/>
    <col min="3" max="4" width="21.33203125" style="4" customWidth="1"/>
    <col min="5" max="5" width="21.33203125" style="1" customWidth="1"/>
    <col min="6" max="6" width="21.33203125" style="4" customWidth="1"/>
    <col min="7" max="7" width="21.33203125" style="1" customWidth="1"/>
    <col min="8" max="10" width="21.33203125" style="4" customWidth="1"/>
  </cols>
  <sheetData>
    <row r="1" spans="1:10" ht="27" customHeight="1" thickBot="1" x14ac:dyDescent="0.25">
      <c r="A1" s="79" t="s">
        <v>46</v>
      </c>
      <c r="B1" s="22" t="s">
        <v>1</v>
      </c>
      <c r="C1" s="4" t="s">
        <v>41</v>
      </c>
      <c r="D1" s="4" t="s">
        <v>43</v>
      </c>
      <c r="E1" s="78" t="s">
        <v>141</v>
      </c>
      <c r="F1" s="4" t="s">
        <v>44</v>
      </c>
      <c r="G1" s="1" t="s">
        <v>42</v>
      </c>
      <c r="H1" s="4" t="s">
        <v>107</v>
      </c>
      <c r="I1" s="4" t="s">
        <v>45</v>
      </c>
      <c r="J1" s="75" t="s">
        <v>121</v>
      </c>
    </row>
    <row r="2" spans="1:10" s="7" customFormat="1" ht="27" customHeight="1" x14ac:dyDescent="0.2">
      <c r="A2" s="80">
        <v>1</v>
      </c>
      <c r="B2" s="82" t="s">
        <v>37</v>
      </c>
      <c r="C2" s="6" t="s">
        <v>3</v>
      </c>
      <c r="D2" s="6" t="s">
        <v>129</v>
      </c>
      <c r="E2" s="7" t="s">
        <v>130</v>
      </c>
      <c r="F2" s="6" t="s">
        <v>101</v>
      </c>
      <c r="G2" s="7" t="s">
        <v>131</v>
      </c>
      <c r="H2" s="6" t="s">
        <v>31</v>
      </c>
      <c r="I2" s="6" t="s">
        <v>112</v>
      </c>
      <c r="J2" s="6" t="s">
        <v>128</v>
      </c>
    </row>
    <row r="3" spans="1:10" s="1" customFormat="1" ht="27" customHeight="1" x14ac:dyDescent="0.2">
      <c r="A3" s="32"/>
      <c r="B3" s="22"/>
      <c r="C3" s="4" t="s">
        <v>4</v>
      </c>
      <c r="D3" s="4" t="s">
        <v>129</v>
      </c>
      <c r="F3" s="4" t="s">
        <v>102</v>
      </c>
      <c r="H3" s="4"/>
      <c r="I3" s="4" t="s">
        <v>112</v>
      </c>
      <c r="J3" s="4"/>
    </row>
    <row r="4" spans="1:10" s="1" customFormat="1" ht="27" customHeight="1" x14ac:dyDescent="0.2">
      <c r="A4" s="32"/>
      <c r="B4" s="22"/>
      <c r="C4" s="4" t="s">
        <v>5</v>
      </c>
      <c r="D4" s="4" t="s">
        <v>129</v>
      </c>
      <c r="F4" s="4" t="s">
        <v>103</v>
      </c>
      <c r="H4" s="4"/>
      <c r="I4" s="75" t="s">
        <v>112</v>
      </c>
      <c r="J4" s="75"/>
    </row>
    <row r="5" spans="1:10" s="1" customFormat="1" ht="27" customHeight="1" x14ac:dyDescent="0.2">
      <c r="A5" s="32"/>
      <c r="B5" s="22"/>
      <c r="C5" s="4" t="s">
        <v>6</v>
      </c>
      <c r="D5" s="4" t="s">
        <v>129</v>
      </c>
      <c r="F5" s="4" t="s">
        <v>104</v>
      </c>
      <c r="H5" s="4"/>
      <c r="I5" s="75" t="s">
        <v>112</v>
      </c>
      <c r="J5" s="75"/>
    </row>
    <row r="6" spans="1:10" s="2" customFormat="1" ht="27" customHeight="1" thickBot="1" x14ac:dyDescent="0.25">
      <c r="A6" s="81"/>
      <c r="B6" s="34"/>
      <c r="C6" s="3" t="s">
        <v>7</v>
      </c>
      <c r="D6" s="3" t="s">
        <v>129</v>
      </c>
      <c r="F6" s="3" t="s">
        <v>100</v>
      </c>
      <c r="H6" s="3"/>
      <c r="I6" s="3" t="s">
        <v>112</v>
      </c>
      <c r="J6" s="3"/>
    </row>
    <row r="7" spans="1:10" s="7" customFormat="1" ht="27" customHeight="1" x14ac:dyDescent="0.2">
      <c r="A7" s="80">
        <v>2</v>
      </c>
      <c r="B7" s="82" t="s">
        <v>37</v>
      </c>
      <c r="C7" s="6" t="s">
        <v>3</v>
      </c>
      <c r="D7" s="6" t="s">
        <v>140</v>
      </c>
      <c r="E7" s="7" t="s">
        <v>139</v>
      </c>
      <c r="F7" s="6" t="s">
        <v>101</v>
      </c>
      <c r="G7" s="7" t="s">
        <v>115</v>
      </c>
      <c r="H7" s="6" t="s">
        <v>31</v>
      </c>
      <c r="I7" s="6" t="s">
        <v>113</v>
      </c>
      <c r="J7" s="6" t="s">
        <v>127</v>
      </c>
    </row>
    <row r="8" spans="1:10" s="1" customFormat="1" ht="27" customHeight="1" x14ac:dyDescent="0.2">
      <c r="A8" s="32"/>
      <c r="B8" s="22"/>
      <c r="C8" s="4" t="s">
        <v>4</v>
      </c>
      <c r="D8" s="75" t="s">
        <v>140</v>
      </c>
      <c r="F8" s="4" t="s">
        <v>102</v>
      </c>
      <c r="H8" s="4"/>
      <c r="I8" s="75" t="s">
        <v>113</v>
      </c>
      <c r="J8" s="75"/>
    </row>
    <row r="9" spans="1:10" s="1" customFormat="1" ht="27" customHeight="1" x14ac:dyDescent="0.2">
      <c r="A9" s="32"/>
      <c r="B9" s="22"/>
      <c r="C9" s="4" t="s">
        <v>5</v>
      </c>
      <c r="D9" s="75" t="s">
        <v>140</v>
      </c>
      <c r="F9" s="4" t="s">
        <v>103</v>
      </c>
      <c r="H9" s="4"/>
      <c r="I9" s="75" t="s">
        <v>113</v>
      </c>
      <c r="J9" s="75"/>
    </row>
    <row r="10" spans="1:10" s="1" customFormat="1" ht="27" customHeight="1" x14ac:dyDescent="0.2">
      <c r="A10" s="32"/>
      <c r="B10" s="22"/>
      <c r="C10" s="4" t="s">
        <v>6</v>
      </c>
      <c r="D10" s="75" t="s">
        <v>140</v>
      </c>
      <c r="F10" s="4" t="s">
        <v>104</v>
      </c>
      <c r="H10" s="4"/>
      <c r="I10" s="75" t="s">
        <v>113</v>
      </c>
      <c r="J10" s="75"/>
    </row>
    <row r="11" spans="1:10" s="2" customFormat="1" ht="27" customHeight="1" thickBot="1" x14ac:dyDescent="0.25">
      <c r="A11" s="81"/>
      <c r="B11" s="34"/>
      <c r="C11" s="3" t="s">
        <v>7</v>
      </c>
      <c r="D11" s="3" t="s">
        <v>140</v>
      </c>
      <c r="F11" s="3" t="s">
        <v>100</v>
      </c>
      <c r="H11" s="3"/>
      <c r="I11" s="3" t="s">
        <v>113</v>
      </c>
      <c r="J11" s="3"/>
    </row>
    <row r="12" spans="1:10" s="7" customFormat="1" ht="27" customHeight="1" x14ac:dyDescent="0.2">
      <c r="A12" s="80">
        <v>3</v>
      </c>
      <c r="B12" s="82" t="s">
        <v>12</v>
      </c>
      <c r="C12" s="83" t="s">
        <v>36</v>
      </c>
      <c r="D12" s="6" t="s">
        <v>119</v>
      </c>
      <c r="E12" s="7" t="s">
        <v>120</v>
      </c>
      <c r="F12" s="6" t="s">
        <v>105</v>
      </c>
      <c r="G12" s="7" t="s">
        <v>117</v>
      </c>
      <c r="H12" s="6" t="s">
        <v>109</v>
      </c>
      <c r="I12" s="6" t="s">
        <v>113</v>
      </c>
      <c r="J12" s="6" t="s">
        <v>123</v>
      </c>
    </row>
    <row r="13" spans="1:10" s="1" customFormat="1" ht="27" customHeight="1" x14ac:dyDescent="0.2">
      <c r="A13" s="32"/>
      <c r="B13" s="22"/>
      <c r="C13" s="75" t="s">
        <v>32</v>
      </c>
      <c r="D13" s="4" t="s">
        <v>119</v>
      </c>
      <c r="F13" s="4" t="s">
        <v>105</v>
      </c>
      <c r="H13" s="4" t="s">
        <v>110</v>
      </c>
      <c r="I13" s="4" t="s">
        <v>113</v>
      </c>
      <c r="J13" s="4"/>
    </row>
    <row r="14" spans="1:10" s="1" customFormat="1" ht="27" customHeight="1" x14ac:dyDescent="0.2">
      <c r="A14" s="32"/>
      <c r="B14" s="22"/>
      <c r="C14" s="75" t="s">
        <v>33</v>
      </c>
      <c r="D14" s="4" t="s">
        <v>119</v>
      </c>
      <c r="F14" s="4" t="s">
        <v>105</v>
      </c>
      <c r="H14" s="4" t="s">
        <v>111</v>
      </c>
      <c r="I14" s="4" t="s">
        <v>113</v>
      </c>
      <c r="J14" s="4"/>
    </row>
    <row r="15" spans="1:10" s="1" customFormat="1" ht="27" customHeight="1" x14ac:dyDescent="0.2">
      <c r="A15" s="32"/>
      <c r="B15" s="22"/>
      <c r="C15" s="75" t="s">
        <v>34</v>
      </c>
      <c r="D15" s="4" t="s">
        <v>119</v>
      </c>
      <c r="F15" s="4" t="s">
        <v>105</v>
      </c>
      <c r="H15" s="4" t="s">
        <v>108</v>
      </c>
      <c r="I15" s="4" t="s">
        <v>113</v>
      </c>
      <c r="J15" s="4"/>
    </row>
    <row r="16" spans="1:10" s="2" customFormat="1" ht="27" customHeight="1" thickBot="1" x14ac:dyDescent="0.25">
      <c r="A16" s="81"/>
      <c r="B16" s="34"/>
      <c r="C16" s="23" t="s">
        <v>99</v>
      </c>
      <c r="D16" s="3" t="s">
        <v>119</v>
      </c>
      <c r="F16" s="3" t="s">
        <v>105</v>
      </c>
      <c r="H16" s="3" t="s">
        <v>118</v>
      </c>
      <c r="I16" s="3" t="s">
        <v>113</v>
      </c>
      <c r="J16" s="3"/>
    </row>
    <row r="17" spans="1:10" s="33" customFormat="1" ht="27" customHeight="1" thickBot="1" x14ac:dyDescent="0.25">
      <c r="A17" s="84">
        <v>4</v>
      </c>
      <c r="B17" s="85" t="s">
        <v>19</v>
      </c>
      <c r="C17" s="9" t="s">
        <v>60</v>
      </c>
      <c r="D17" s="9" t="s">
        <v>137</v>
      </c>
      <c r="E17" s="33" t="s">
        <v>138</v>
      </c>
      <c r="F17" s="9" t="s">
        <v>106</v>
      </c>
      <c r="G17" s="33" t="s">
        <v>136</v>
      </c>
      <c r="H17" s="9" t="s">
        <v>108</v>
      </c>
      <c r="I17" s="9" t="s">
        <v>114</v>
      </c>
      <c r="J17" s="9" t="s">
        <v>122</v>
      </c>
    </row>
    <row r="18" spans="1:10" s="33" customFormat="1" ht="27" customHeight="1" thickBot="1" x14ac:dyDescent="0.25">
      <c r="A18" s="84">
        <v>5</v>
      </c>
      <c r="B18" s="85" t="s">
        <v>20</v>
      </c>
      <c r="C18" s="9" t="s">
        <v>68</v>
      </c>
      <c r="D18" s="9" t="s">
        <v>133</v>
      </c>
      <c r="E18" s="33" t="s">
        <v>135</v>
      </c>
      <c r="F18" s="9" t="s">
        <v>106</v>
      </c>
      <c r="G18" s="33" t="s">
        <v>125</v>
      </c>
      <c r="H18" s="9" t="s">
        <v>31</v>
      </c>
      <c r="I18" s="9" t="s">
        <v>114</v>
      </c>
      <c r="J18" s="9" t="s">
        <v>124</v>
      </c>
    </row>
    <row r="19" spans="1:10" ht="27" customHeight="1" x14ac:dyDescent="0.2">
      <c r="A19" s="79">
        <v>6</v>
      </c>
      <c r="B19" s="22" t="s">
        <v>23</v>
      </c>
      <c r="C19" s="4" t="s">
        <v>71</v>
      </c>
      <c r="D19" s="75" t="s">
        <v>132</v>
      </c>
      <c r="E19" s="1" t="s">
        <v>134</v>
      </c>
      <c r="F19" s="4" t="s">
        <v>106</v>
      </c>
      <c r="G19" s="78" t="s">
        <v>125</v>
      </c>
      <c r="H19" s="4" t="s">
        <v>31</v>
      </c>
      <c r="I19" s="75" t="s">
        <v>114</v>
      </c>
      <c r="J19" s="75" t="s">
        <v>126</v>
      </c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17C6E-1B05-0E41-B278-0D71CB30B309}">
  <dimension ref="A1:K25"/>
  <sheetViews>
    <sheetView workbookViewId="0">
      <selection activeCell="B22" sqref="B22"/>
    </sheetView>
  </sheetViews>
  <sheetFormatPr baseColWidth="10" defaultRowHeight="16" x14ac:dyDescent="0.2"/>
  <cols>
    <col min="1" max="1" width="20.6640625" style="36" customWidth="1"/>
    <col min="2" max="2" width="27.5" style="48" customWidth="1"/>
    <col min="3" max="11" width="20.6640625" style="36" customWidth="1"/>
    <col min="12" max="16384" width="10.83203125" style="36"/>
  </cols>
  <sheetData>
    <row r="1" spans="1:11" ht="17" thickBot="1" x14ac:dyDescent="0.25">
      <c r="A1" s="104" t="s">
        <v>1</v>
      </c>
      <c r="B1" s="100" t="s">
        <v>41</v>
      </c>
      <c r="C1" s="106" t="s">
        <v>94</v>
      </c>
      <c r="D1" s="107"/>
      <c r="E1" s="106" t="s">
        <v>4</v>
      </c>
      <c r="F1" s="107"/>
      <c r="G1" s="106" t="s">
        <v>93</v>
      </c>
      <c r="H1" s="107"/>
      <c r="I1" s="98" t="s">
        <v>38</v>
      </c>
      <c r="J1" s="100" t="s">
        <v>39</v>
      </c>
      <c r="K1" s="102" t="s">
        <v>40</v>
      </c>
    </row>
    <row r="2" spans="1:11" ht="17" thickBot="1" x14ac:dyDescent="0.25">
      <c r="A2" s="105"/>
      <c r="B2" s="101"/>
      <c r="C2" s="66" t="s">
        <v>80</v>
      </c>
      <c r="D2" s="67" t="s">
        <v>81</v>
      </c>
      <c r="E2" s="66" t="s">
        <v>80</v>
      </c>
      <c r="F2" s="67" t="s">
        <v>81</v>
      </c>
      <c r="G2" s="66" t="s">
        <v>80</v>
      </c>
      <c r="H2" s="67" t="s">
        <v>81</v>
      </c>
      <c r="I2" s="99"/>
      <c r="J2" s="101"/>
      <c r="K2" s="103"/>
    </row>
    <row r="3" spans="1:11" ht="17" x14ac:dyDescent="0.2">
      <c r="A3" s="95" t="s">
        <v>12</v>
      </c>
      <c r="B3" s="39" t="s">
        <v>84</v>
      </c>
      <c r="C3" s="49">
        <v>42290.0022245867</v>
      </c>
      <c r="D3" s="50">
        <v>133292.485271018</v>
      </c>
      <c r="E3" s="49" t="s">
        <v>82</v>
      </c>
      <c r="F3" s="50" t="s">
        <v>82</v>
      </c>
      <c r="G3" s="49">
        <v>2485202.1038740701</v>
      </c>
      <c r="H3" s="50">
        <v>141536.268549837</v>
      </c>
      <c r="I3" s="59">
        <f>100*D3/H3</f>
        <v>94.175497656336589</v>
      </c>
      <c r="J3" s="62"/>
      <c r="K3" s="37"/>
    </row>
    <row r="4" spans="1:11" ht="17" x14ac:dyDescent="0.2">
      <c r="A4" s="95"/>
      <c r="B4" s="39" t="s">
        <v>83</v>
      </c>
      <c r="C4" s="49">
        <v>34197.625950110603</v>
      </c>
      <c r="D4" s="50">
        <v>107894.16787781</v>
      </c>
      <c r="E4" s="49">
        <v>3269.8724651340299</v>
      </c>
      <c r="F4" s="50">
        <v>19046.1567690417</v>
      </c>
      <c r="G4" s="49">
        <v>2339135.20470403</v>
      </c>
      <c r="H4" s="50">
        <v>133149.28321938199</v>
      </c>
      <c r="I4" s="59">
        <f t="shared" ref="I4:I21" si="0">100*D4/H4</f>
        <v>81.032481188831738</v>
      </c>
      <c r="J4" s="62">
        <f t="shared" ref="J4:J21" si="1">100*F4/H4</f>
        <v>14.304362974046583</v>
      </c>
      <c r="K4" s="37">
        <f t="shared" ref="K4:K21" si="2">100*F4/(F4+D4)</f>
        <v>15.00402399476144</v>
      </c>
    </row>
    <row r="5" spans="1:11" ht="17" x14ac:dyDescent="0.2">
      <c r="A5" s="95"/>
      <c r="B5" s="39" t="s">
        <v>85</v>
      </c>
      <c r="C5" s="49">
        <v>13060.691242699701</v>
      </c>
      <c r="D5" s="50">
        <v>41554.867997305599</v>
      </c>
      <c r="E5" s="49">
        <v>2464.2064912302799</v>
      </c>
      <c r="F5" s="50">
        <v>14165.730392068401</v>
      </c>
      <c r="G5" s="49">
        <v>1058669.5981834801</v>
      </c>
      <c r="H5" s="50">
        <v>59626.491135328499</v>
      </c>
      <c r="I5" s="59">
        <f t="shared" si="0"/>
        <v>69.691956051870505</v>
      </c>
      <c r="J5" s="65">
        <f t="shared" si="1"/>
        <v>23.757444253960557</v>
      </c>
      <c r="K5" s="37">
        <f t="shared" si="2"/>
        <v>25.422789419953226</v>
      </c>
    </row>
    <row r="6" spans="1:11" ht="17" x14ac:dyDescent="0.2">
      <c r="A6" s="95"/>
      <c r="B6" s="45" t="s">
        <v>86</v>
      </c>
      <c r="C6" s="49">
        <v>20603.5182037372</v>
      </c>
      <c r="D6" s="50">
        <v>65228.398082989297</v>
      </c>
      <c r="E6" s="49">
        <v>10636.192617317</v>
      </c>
      <c r="F6" s="50">
        <v>63582.428616122699</v>
      </c>
      <c r="G6" s="49">
        <v>2466537.9425854501</v>
      </c>
      <c r="H6" s="50">
        <v>140464.594900144</v>
      </c>
      <c r="I6" s="59">
        <f>100*D7/H7</f>
        <v>21.058867546112332</v>
      </c>
      <c r="J6" s="65">
        <f>100*F7/H7</f>
        <v>73.388690988858485</v>
      </c>
      <c r="K6" s="37">
        <f>100*F7/(F7+D7)</f>
        <v>77.703110728569101</v>
      </c>
    </row>
    <row r="7" spans="1:11" ht="17" x14ac:dyDescent="0.2">
      <c r="A7" s="95"/>
      <c r="B7" s="45" t="s">
        <v>87</v>
      </c>
      <c r="C7" s="49">
        <v>9215.1377513099505</v>
      </c>
      <c r="D7" s="50">
        <v>29485.410916455799</v>
      </c>
      <c r="E7" s="49">
        <v>17136.4836408386</v>
      </c>
      <c r="F7" s="50">
        <v>102754.60946269</v>
      </c>
      <c r="G7" s="49">
        <v>2458694.40557438</v>
      </c>
      <c r="H7" s="50">
        <v>140014.22845692901</v>
      </c>
      <c r="I7" s="59">
        <f>100*D8/H8</f>
        <v>93.967627687928839</v>
      </c>
      <c r="J7" s="62">
        <f>100*F8/H8</f>
        <v>0</v>
      </c>
      <c r="K7" s="37">
        <f>100*F8/(F8+D8)</f>
        <v>0</v>
      </c>
    </row>
    <row r="8" spans="1:11" ht="17" x14ac:dyDescent="0.2">
      <c r="A8" s="95"/>
      <c r="B8" s="39" t="s">
        <v>88</v>
      </c>
      <c r="C8" s="49">
        <v>42521.191393132998</v>
      </c>
      <c r="D8" s="50">
        <v>134018.083745613</v>
      </c>
      <c r="E8" s="49">
        <v>20.723801929292801</v>
      </c>
      <c r="F8" s="50">
        <v>0</v>
      </c>
      <c r="G8" s="49">
        <v>2504103.1949619199</v>
      </c>
      <c r="H8" s="50">
        <v>142621.54642308701</v>
      </c>
      <c r="I8" s="59">
        <f>100*D9/H9</f>
        <v>79.343973692561235</v>
      </c>
      <c r="J8" s="62">
        <f>100*F9/H9</f>
        <v>14.134271029634704</v>
      </c>
      <c r="K8" s="37">
        <f>100*F9/(F9+D9)</f>
        <v>15.120385573819608</v>
      </c>
    </row>
    <row r="9" spans="1:11" ht="17" x14ac:dyDescent="0.2">
      <c r="A9" s="95"/>
      <c r="B9" s="39" t="s">
        <v>89</v>
      </c>
      <c r="C9" s="49">
        <v>33761.141649518999</v>
      </c>
      <c r="D9" s="50">
        <v>106524.24062436</v>
      </c>
      <c r="E9" s="49">
        <v>3258.3121269964799</v>
      </c>
      <c r="F9" s="50">
        <v>18976.141704784401</v>
      </c>
      <c r="G9" s="49">
        <v>2358413.9605527301</v>
      </c>
      <c r="H9" s="50">
        <v>134256.24614808901</v>
      </c>
      <c r="I9" s="59">
        <f>100*D10/H10</f>
        <v>65.189758759730864</v>
      </c>
      <c r="J9" s="62">
        <f>100*F10/H10</f>
        <v>23.62789894980741</v>
      </c>
      <c r="K9" s="37">
        <f>100*F10/(F10+D10)</f>
        <v>26.602704416139961</v>
      </c>
    </row>
    <row r="10" spans="1:11" ht="17" x14ac:dyDescent="0.2">
      <c r="A10" s="95"/>
      <c r="B10" s="39" t="s">
        <v>90</v>
      </c>
      <c r="C10" s="49">
        <v>12301.8890418969</v>
      </c>
      <c r="D10" s="50">
        <v>39173.330302940303</v>
      </c>
      <c r="E10" s="49">
        <v>2469.5814331700799</v>
      </c>
      <c r="F10" s="50">
        <v>14198.295982912199</v>
      </c>
      <c r="G10" s="49">
        <v>1066763.50877581</v>
      </c>
      <c r="H10" s="50">
        <v>60091.233727863597</v>
      </c>
      <c r="I10" s="59">
        <f>100*D6/H6</f>
        <v>46.437608088614809</v>
      </c>
      <c r="J10" s="62">
        <f>100*F6/H6</f>
        <v>45.265804284220742</v>
      </c>
      <c r="K10" s="37">
        <f>100*F6/(F6+D6)</f>
        <v>49.361090403250266</v>
      </c>
    </row>
    <row r="11" spans="1:11" ht="17" x14ac:dyDescent="0.2">
      <c r="A11" s="95"/>
      <c r="B11" s="45" t="s">
        <v>91</v>
      </c>
      <c r="C11" s="49">
        <v>21181.519299067899</v>
      </c>
      <c r="D11" s="50">
        <v>67042.482694839593</v>
      </c>
      <c r="E11" s="49">
        <v>10473.4217520231</v>
      </c>
      <c r="F11" s="50">
        <v>62599.999090258301</v>
      </c>
      <c r="G11" s="49">
        <v>2415726.4777632998</v>
      </c>
      <c r="H11" s="50">
        <v>137547.061821098</v>
      </c>
      <c r="I11" s="59">
        <f>100*D11/H11</f>
        <v>48.741486591723117</v>
      </c>
      <c r="J11" s="62">
        <f>100*F11/H11</f>
        <v>45.511694878426141</v>
      </c>
      <c r="K11" s="37">
        <f>100*F11/(F11+D11)</f>
        <v>48.286640481032528</v>
      </c>
    </row>
    <row r="12" spans="1:11" ht="18" thickBot="1" x14ac:dyDescent="0.25">
      <c r="A12" s="96"/>
      <c r="B12" s="46" t="s">
        <v>92</v>
      </c>
      <c r="C12" s="51">
        <v>8862.34874950835</v>
      </c>
      <c r="D12" s="52">
        <v>28378.165437911899</v>
      </c>
      <c r="E12" s="51">
        <v>17308.269564852701</v>
      </c>
      <c r="F12" s="52">
        <v>103788.210506911</v>
      </c>
      <c r="G12" s="51">
        <v>2483368.9971377999</v>
      </c>
      <c r="H12" s="52">
        <v>141431.01377005101</v>
      </c>
      <c r="I12" s="60">
        <f>100*D12/H12</f>
        <v>20.06502299704308</v>
      </c>
      <c r="J12" s="63">
        <f>100*F12/H12</f>
        <v>73.38433610866818</v>
      </c>
      <c r="K12" s="38">
        <f>100*F12/(F12+D12)</f>
        <v>78.528453069062522</v>
      </c>
    </row>
    <row r="13" spans="1:11" ht="35" thickBot="1" x14ac:dyDescent="0.25">
      <c r="A13" s="35" t="s">
        <v>19</v>
      </c>
      <c r="B13" s="39" t="s">
        <v>60</v>
      </c>
      <c r="C13" s="49">
        <v>61.021963</v>
      </c>
      <c r="D13" s="50">
        <v>62172011.540628701</v>
      </c>
      <c r="E13" s="49">
        <v>16960298.4329626</v>
      </c>
      <c r="F13" s="50">
        <v>16960298.4329626</v>
      </c>
      <c r="G13" s="49">
        <v>61.021963</v>
      </c>
      <c r="H13" s="50">
        <v>83008003.489149004</v>
      </c>
      <c r="I13" s="59">
        <f t="shared" si="0"/>
        <v>74.898815689207566</v>
      </c>
      <c r="J13" s="62">
        <f t="shared" si="1"/>
        <v>20.432124277244771</v>
      </c>
      <c r="K13" s="37">
        <f t="shared" si="2"/>
        <v>21.432836269562628</v>
      </c>
    </row>
    <row r="14" spans="1:11" ht="17" x14ac:dyDescent="0.2">
      <c r="A14" s="97" t="s">
        <v>63</v>
      </c>
      <c r="B14" s="44" t="s">
        <v>95</v>
      </c>
      <c r="C14" s="53">
        <v>36.130186999999999</v>
      </c>
      <c r="D14" s="54">
        <v>36941978.583341897</v>
      </c>
      <c r="E14" s="53">
        <v>682.21986250293003</v>
      </c>
      <c r="F14" s="54">
        <v>682.21986250293003</v>
      </c>
      <c r="G14" s="53">
        <v>36.130186999999999</v>
      </c>
      <c r="H14" s="54">
        <v>37970070.108607598</v>
      </c>
      <c r="I14" s="61">
        <f t="shared" si="0"/>
        <v>97.292363373770428</v>
      </c>
      <c r="J14" s="64">
        <f t="shared" si="1"/>
        <v>1.7967305842510801E-3</v>
      </c>
      <c r="K14" s="40">
        <f t="shared" si="2"/>
        <v>1.8466993109596329E-3</v>
      </c>
    </row>
    <row r="15" spans="1:11" ht="17" x14ac:dyDescent="0.2">
      <c r="A15" s="95"/>
      <c r="B15" s="39" t="s">
        <v>65</v>
      </c>
      <c r="C15" s="55">
        <v>83.705496999999994</v>
      </c>
      <c r="D15" s="56">
        <v>85149884.348962903</v>
      </c>
      <c r="E15" s="55">
        <v>723096.50235705602</v>
      </c>
      <c r="F15" s="56">
        <v>723096.50235705602</v>
      </c>
      <c r="G15" s="55">
        <v>83.705496999999994</v>
      </c>
      <c r="H15" s="56">
        <v>89297505.458657905</v>
      </c>
      <c r="I15" s="59">
        <f t="shared" si="0"/>
        <v>95.355277744443569</v>
      </c>
      <c r="J15" s="62">
        <f t="shared" si="1"/>
        <v>0.80976114466246563</v>
      </c>
      <c r="K15" s="37">
        <f t="shared" si="2"/>
        <v>0.84205357166886008</v>
      </c>
    </row>
    <row r="16" spans="1:11" ht="17" x14ac:dyDescent="0.2">
      <c r="A16" s="95"/>
      <c r="B16" s="39" t="s">
        <v>66</v>
      </c>
      <c r="C16" s="55">
        <v>33.574294999999999</v>
      </c>
      <c r="D16" s="56">
        <v>34350448.898833498</v>
      </c>
      <c r="E16" s="55">
        <v>1492358.1746356101</v>
      </c>
      <c r="F16" s="56">
        <v>1492358.1746356101</v>
      </c>
      <c r="G16" s="55">
        <v>33.574294999999999</v>
      </c>
      <c r="H16" s="56">
        <v>37778491.3034418</v>
      </c>
      <c r="I16" s="59">
        <f t="shared" si="0"/>
        <v>90.925941491220982</v>
      </c>
      <c r="J16" s="62">
        <f t="shared" si="1"/>
        <v>3.9502852632435563</v>
      </c>
      <c r="K16" s="37">
        <f t="shared" si="2"/>
        <v>4.1636196952337903</v>
      </c>
    </row>
    <row r="17" spans="1:11" ht="17" x14ac:dyDescent="0.2">
      <c r="A17" s="95"/>
      <c r="B17" s="39" t="s">
        <v>67</v>
      </c>
      <c r="C17" s="55">
        <v>116.965935</v>
      </c>
      <c r="D17" s="56">
        <v>118817971.132971</v>
      </c>
      <c r="E17" s="55">
        <v>11850007.6304415</v>
      </c>
      <c r="F17" s="56">
        <v>11850007.6304415</v>
      </c>
      <c r="G17" s="55">
        <v>116.965935</v>
      </c>
      <c r="H17" s="56">
        <v>137070789.28719199</v>
      </c>
      <c r="I17" s="59">
        <f t="shared" si="0"/>
        <v>86.683655759815082</v>
      </c>
      <c r="J17" s="62">
        <f t="shared" si="1"/>
        <v>8.6451735574479347</v>
      </c>
      <c r="K17" s="37">
        <f t="shared" si="2"/>
        <v>9.0687923258514065</v>
      </c>
    </row>
    <row r="18" spans="1:11" ht="17" x14ac:dyDescent="0.2">
      <c r="A18" s="95"/>
      <c r="B18" s="39" t="s">
        <v>68</v>
      </c>
      <c r="C18" s="55">
        <v>67.0565</v>
      </c>
      <c r="D18" s="56">
        <v>68286145.950142696</v>
      </c>
      <c r="E18" s="55">
        <v>307488.616537494</v>
      </c>
      <c r="F18" s="56">
        <v>307488.616537494</v>
      </c>
      <c r="G18" s="55">
        <v>67.0565</v>
      </c>
      <c r="H18" s="56">
        <v>70543390.304858595</v>
      </c>
      <c r="I18" s="59">
        <f t="shared" si="0"/>
        <v>96.800204321112091</v>
      </c>
      <c r="J18" s="62">
        <f t="shared" si="1"/>
        <v>0.43588579342254274</v>
      </c>
      <c r="K18" s="37">
        <f t="shared" si="2"/>
        <v>0.44827573065629417</v>
      </c>
    </row>
    <row r="19" spans="1:11" ht="17" x14ac:dyDescent="0.2">
      <c r="A19" s="95"/>
      <c r="B19" s="68" t="s">
        <v>96</v>
      </c>
      <c r="C19" s="69">
        <v>40.044876000000002</v>
      </c>
      <c r="D19" s="70">
        <v>40910924.355278097</v>
      </c>
      <c r="E19" s="69">
        <v>747805.082327332</v>
      </c>
      <c r="F19" s="70">
        <v>747805.082327332</v>
      </c>
      <c r="G19" s="69">
        <v>40.044876000000002</v>
      </c>
      <c r="H19" s="70">
        <v>43614460.5080726</v>
      </c>
      <c r="I19" s="71">
        <f t="shared" si="0"/>
        <v>93.801284891981851</v>
      </c>
      <c r="J19" s="72">
        <f t="shared" si="1"/>
        <v>1.7145806083945963</v>
      </c>
      <c r="K19" s="73">
        <f t="shared" si="2"/>
        <v>1.7950741475381791</v>
      </c>
    </row>
    <row r="20" spans="1:11" ht="17" x14ac:dyDescent="0.2">
      <c r="A20" s="95"/>
      <c r="B20" s="39" t="s">
        <v>97</v>
      </c>
      <c r="C20" s="55">
        <v>76.926972000000006</v>
      </c>
      <c r="D20" s="56">
        <v>78284790.239212304</v>
      </c>
      <c r="E20" s="55">
        <v>1852623.7044568399</v>
      </c>
      <c r="F20" s="56">
        <v>1852623.7044568399</v>
      </c>
      <c r="G20" s="55">
        <v>76.926972000000006</v>
      </c>
      <c r="H20" s="56">
        <v>82563502.943396404</v>
      </c>
      <c r="I20" s="59">
        <f t="shared" si="0"/>
        <v>94.817670578830104</v>
      </c>
      <c r="J20" s="62">
        <f t="shared" si="1"/>
        <v>2.2438773046329623</v>
      </c>
      <c r="K20" s="37">
        <f t="shared" si="2"/>
        <v>2.3118086961966373</v>
      </c>
    </row>
    <row r="21" spans="1:11" ht="18" thickBot="1" x14ac:dyDescent="0.25">
      <c r="A21" s="96"/>
      <c r="B21" s="47" t="s">
        <v>98</v>
      </c>
      <c r="C21" s="57">
        <v>137.23306700000001</v>
      </c>
      <c r="D21" s="58">
        <v>139319574.92698801</v>
      </c>
      <c r="E21" s="57">
        <v>7697526.7417793404</v>
      </c>
      <c r="F21" s="58">
        <v>7697526.7417793404</v>
      </c>
      <c r="G21" s="57">
        <v>137.23306700000001</v>
      </c>
      <c r="H21" s="58">
        <v>152850783.41484901</v>
      </c>
      <c r="I21" s="60">
        <f t="shared" si="0"/>
        <v>91.147439230889489</v>
      </c>
      <c r="J21" s="63">
        <f t="shared" si="1"/>
        <v>5.0359746739980054</v>
      </c>
      <c r="K21" s="38">
        <f t="shared" si="2"/>
        <v>5.2358036272011619</v>
      </c>
    </row>
    <row r="22" spans="1:11" x14ac:dyDescent="0.2">
      <c r="I22" s="41"/>
      <c r="J22" s="42"/>
      <c r="K22" s="43"/>
    </row>
    <row r="23" spans="1:11" x14ac:dyDescent="0.2">
      <c r="I23" s="41"/>
      <c r="J23" s="42"/>
      <c r="K23" s="43"/>
    </row>
    <row r="24" spans="1:11" x14ac:dyDescent="0.2">
      <c r="I24" s="41"/>
      <c r="J24" s="42"/>
      <c r="K24" s="43"/>
    </row>
    <row r="25" spans="1:11" x14ac:dyDescent="0.2">
      <c r="I25" s="41"/>
      <c r="J25" s="42"/>
      <c r="K25" s="43"/>
    </row>
  </sheetData>
  <mergeCells count="10">
    <mergeCell ref="A3:A12"/>
    <mergeCell ref="A14:A21"/>
    <mergeCell ref="I1:I2"/>
    <mergeCell ref="J1:J2"/>
    <mergeCell ref="K1:K2"/>
    <mergeCell ref="A1:A2"/>
    <mergeCell ref="B1:B2"/>
    <mergeCell ref="C1:D1"/>
    <mergeCell ref="E1:F1"/>
    <mergeCell ref="G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94DFA-0DB9-134D-B351-E1EFA2B49029}">
  <sheetPr>
    <pageSetUpPr fitToPage="1"/>
  </sheetPr>
  <dimension ref="A1:E53"/>
  <sheetViews>
    <sheetView topLeftCell="A8" zoomScale="75" zoomScaleNormal="110" workbookViewId="0">
      <selection activeCell="E49" sqref="E49"/>
    </sheetView>
  </sheetViews>
  <sheetFormatPr baseColWidth="10" defaultRowHeight="16" x14ac:dyDescent="0.2"/>
  <cols>
    <col min="1" max="1" width="38.83203125" customWidth="1"/>
    <col min="2" max="3" width="38.83203125" style="4" customWidth="1"/>
    <col min="4" max="4" width="18.33203125" style="4" customWidth="1"/>
    <col min="5" max="5" width="38.83203125" customWidth="1"/>
  </cols>
  <sheetData>
    <row r="1" spans="1:5" ht="17" thickBot="1" x14ac:dyDescent="0.25">
      <c r="A1" s="24" t="s">
        <v>47</v>
      </c>
      <c r="B1" s="9" t="s">
        <v>48</v>
      </c>
      <c r="C1" s="9" t="s">
        <v>49</v>
      </c>
      <c r="D1" s="9" t="s">
        <v>76</v>
      </c>
      <c r="E1" s="25" t="s">
        <v>50</v>
      </c>
    </row>
    <row r="2" spans="1:5" x14ac:dyDescent="0.2">
      <c r="A2" s="111" t="s">
        <v>37</v>
      </c>
      <c r="B2" s="115" t="s">
        <v>3</v>
      </c>
      <c r="C2" s="6" t="s">
        <v>52</v>
      </c>
      <c r="D2" s="6" t="s">
        <v>78</v>
      </c>
      <c r="E2" s="17" t="s">
        <v>147</v>
      </c>
    </row>
    <row r="3" spans="1:5" x14ac:dyDescent="0.2">
      <c r="A3" s="112"/>
      <c r="B3" s="109"/>
      <c r="C3" s="4" t="s">
        <v>53</v>
      </c>
      <c r="D3" s="4" t="s">
        <v>78</v>
      </c>
      <c r="E3" s="18" t="s">
        <v>147</v>
      </c>
    </row>
    <row r="4" spans="1:5" x14ac:dyDescent="0.2">
      <c r="A4" s="112"/>
      <c r="B4" s="110"/>
      <c r="C4" s="26" t="s">
        <v>75</v>
      </c>
      <c r="D4" s="26"/>
      <c r="E4" s="27" t="s">
        <v>51</v>
      </c>
    </row>
    <row r="5" spans="1:5" x14ac:dyDescent="0.2">
      <c r="A5" s="112"/>
      <c r="B5" s="108" t="s">
        <v>4</v>
      </c>
      <c r="C5" s="10" t="s">
        <v>52</v>
      </c>
      <c r="D5" s="10" t="s">
        <v>78</v>
      </c>
      <c r="E5" s="28" t="s">
        <v>147</v>
      </c>
    </row>
    <row r="6" spans="1:5" x14ac:dyDescent="0.2">
      <c r="A6" s="112"/>
      <c r="B6" s="109"/>
      <c r="C6" s="4" t="s">
        <v>53</v>
      </c>
      <c r="D6" s="4" t="s">
        <v>78</v>
      </c>
      <c r="E6" s="18" t="s">
        <v>147</v>
      </c>
    </row>
    <row r="7" spans="1:5" x14ac:dyDescent="0.2">
      <c r="A7" s="112"/>
      <c r="B7" s="110"/>
      <c r="C7" s="26" t="s">
        <v>75</v>
      </c>
      <c r="D7" s="26"/>
      <c r="E7" s="27" t="s">
        <v>51</v>
      </c>
    </row>
    <row r="8" spans="1:5" x14ac:dyDescent="0.2">
      <c r="A8" s="112"/>
      <c r="B8" s="108" t="s">
        <v>5</v>
      </c>
      <c r="C8" s="10" t="s">
        <v>52</v>
      </c>
      <c r="D8" s="10" t="s">
        <v>78</v>
      </c>
      <c r="E8" s="28" t="s">
        <v>147</v>
      </c>
    </row>
    <row r="9" spans="1:5" x14ac:dyDescent="0.2">
      <c r="A9" s="112"/>
      <c r="B9" s="109"/>
      <c r="C9" s="4" t="s">
        <v>53</v>
      </c>
      <c r="D9" s="4" t="s">
        <v>78</v>
      </c>
      <c r="E9" s="18" t="s">
        <v>147</v>
      </c>
    </row>
    <row r="10" spans="1:5" x14ac:dyDescent="0.2">
      <c r="A10" s="112"/>
      <c r="B10" s="110"/>
      <c r="C10" s="26" t="s">
        <v>75</v>
      </c>
      <c r="D10" s="26"/>
      <c r="E10" s="27" t="s">
        <v>51</v>
      </c>
    </row>
    <row r="11" spans="1:5" x14ac:dyDescent="0.2">
      <c r="A11" s="112"/>
      <c r="B11" s="108" t="s">
        <v>6</v>
      </c>
      <c r="C11" s="10" t="s">
        <v>52</v>
      </c>
      <c r="D11" s="10" t="s">
        <v>78</v>
      </c>
      <c r="E11" s="28" t="s">
        <v>147</v>
      </c>
    </row>
    <row r="12" spans="1:5" x14ac:dyDescent="0.2">
      <c r="A12" s="112"/>
      <c r="B12" s="109"/>
      <c r="C12" s="4" t="s">
        <v>53</v>
      </c>
      <c r="D12" s="4" t="s">
        <v>78</v>
      </c>
      <c r="E12" s="18" t="s">
        <v>147</v>
      </c>
    </row>
    <row r="13" spans="1:5" x14ac:dyDescent="0.2">
      <c r="A13" s="112"/>
      <c r="B13" s="110"/>
      <c r="C13" s="26" t="s">
        <v>75</v>
      </c>
      <c r="D13" s="26"/>
      <c r="E13" s="27" t="s">
        <v>51</v>
      </c>
    </row>
    <row r="14" spans="1:5" x14ac:dyDescent="0.2">
      <c r="A14" s="112"/>
      <c r="B14" s="109" t="s">
        <v>7</v>
      </c>
      <c r="C14" s="4" t="s">
        <v>52</v>
      </c>
      <c r="D14" s="4" t="s">
        <v>78</v>
      </c>
      <c r="E14" s="18" t="s">
        <v>147</v>
      </c>
    </row>
    <row r="15" spans="1:5" x14ac:dyDescent="0.2">
      <c r="A15" s="112"/>
      <c r="B15" s="109"/>
      <c r="C15" s="4" t="s">
        <v>53</v>
      </c>
      <c r="D15" s="4" t="s">
        <v>78</v>
      </c>
      <c r="E15" s="18" t="s">
        <v>147</v>
      </c>
    </row>
    <row r="16" spans="1:5" ht="17" thickBot="1" x14ac:dyDescent="0.25">
      <c r="A16" s="112"/>
      <c r="B16" s="109"/>
      <c r="C16" s="4" t="s">
        <v>75</v>
      </c>
      <c r="E16" s="18" t="s">
        <v>51</v>
      </c>
    </row>
    <row r="17" spans="1:5" x14ac:dyDescent="0.2">
      <c r="A17" s="111" t="s">
        <v>12</v>
      </c>
      <c r="B17" s="115" t="s">
        <v>36</v>
      </c>
      <c r="C17" s="82" t="s">
        <v>56</v>
      </c>
      <c r="D17" s="6" t="s">
        <v>79</v>
      </c>
      <c r="E17" s="20" t="s">
        <v>62</v>
      </c>
    </row>
    <row r="18" spans="1:5" x14ac:dyDescent="0.2">
      <c r="A18" s="112"/>
      <c r="B18" s="109"/>
      <c r="C18" s="22" t="s">
        <v>56</v>
      </c>
      <c r="D18" s="4" t="s">
        <v>79</v>
      </c>
      <c r="E18" s="21" t="s">
        <v>61</v>
      </c>
    </row>
    <row r="19" spans="1:5" x14ac:dyDescent="0.2">
      <c r="A19" s="112"/>
      <c r="B19" s="109"/>
      <c r="C19" s="22" t="s">
        <v>57</v>
      </c>
      <c r="D19" s="4" t="s">
        <v>79</v>
      </c>
      <c r="E19" s="21" t="s">
        <v>59</v>
      </c>
    </row>
    <row r="20" spans="1:5" x14ac:dyDescent="0.2">
      <c r="A20" s="112"/>
      <c r="B20" s="109"/>
      <c r="C20" s="30" t="s">
        <v>77</v>
      </c>
      <c r="D20" s="75" t="s">
        <v>78</v>
      </c>
      <c r="E20" s="18" t="s">
        <v>147</v>
      </c>
    </row>
    <row r="21" spans="1:5" x14ac:dyDescent="0.2">
      <c r="A21" s="112"/>
      <c r="B21" s="108" t="s">
        <v>32</v>
      </c>
      <c r="C21" s="31" t="s">
        <v>56</v>
      </c>
      <c r="D21" s="10" t="s">
        <v>79</v>
      </c>
      <c r="E21" s="121" t="s">
        <v>62</v>
      </c>
    </row>
    <row r="22" spans="1:5" x14ac:dyDescent="0.2">
      <c r="A22" s="112"/>
      <c r="B22" s="109"/>
      <c r="C22" s="22" t="s">
        <v>56</v>
      </c>
      <c r="D22" s="4" t="s">
        <v>79</v>
      </c>
      <c r="E22" s="21" t="s">
        <v>61</v>
      </c>
    </row>
    <row r="23" spans="1:5" x14ac:dyDescent="0.2">
      <c r="A23" s="112"/>
      <c r="B23" s="109"/>
      <c r="C23" s="22" t="s">
        <v>57</v>
      </c>
      <c r="D23" s="4" t="s">
        <v>79</v>
      </c>
      <c r="E23" s="21" t="s">
        <v>59</v>
      </c>
    </row>
    <row r="24" spans="1:5" x14ac:dyDescent="0.2">
      <c r="A24" s="112"/>
      <c r="B24" s="109"/>
      <c r="C24" s="22" t="s">
        <v>57</v>
      </c>
      <c r="D24" s="4" t="s">
        <v>79</v>
      </c>
      <c r="E24" s="18" t="s">
        <v>147</v>
      </c>
    </row>
    <row r="25" spans="1:5" x14ac:dyDescent="0.2">
      <c r="A25" s="112"/>
      <c r="B25" s="108" t="s">
        <v>33</v>
      </c>
      <c r="C25" s="31" t="s">
        <v>56</v>
      </c>
      <c r="D25" s="10" t="s">
        <v>79</v>
      </c>
      <c r="E25" s="121" t="s">
        <v>62</v>
      </c>
    </row>
    <row r="26" spans="1:5" x14ac:dyDescent="0.2">
      <c r="A26" s="112"/>
      <c r="B26" s="109"/>
      <c r="C26" s="22" t="s">
        <v>56</v>
      </c>
      <c r="D26" s="4" t="s">
        <v>79</v>
      </c>
      <c r="E26" s="21" t="s">
        <v>61</v>
      </c>
    </row>
    <row r="27" spans="1:5" x14ac:dyDescent="0.2">
      <c r="A27" s="112"/>
      <c r="B27" s="109"/>
      <c r="C27" s="22" t="s">
        <v>57</v>
      </c>
      <c r="D27" s="4" t="s">
        <v>79</v>
      </c>
      <c r="E27" s="21" t="s">
        <v>59</v>
      </c>
    </row>
    <row r="28" spans="1:5" x14ac:dyDescent="0.2">
      <c r="A28" s="112"/>
      <c r="B28" s="110"/>
      <c r="C28" s="76" t="s">
        <v>77</v>
      </c>
      <c r="D28" s="29" t="s">
        <v>78</v>
      </c>
      <c r="E28" s="18" t="s">
        <v>147</v>
      </c>
    </row>
    <row r="29" spans="1:5" x14ac:dyDescent="0.2">
      <c r="A29" s="112"/>
      <c r="B29" s="116" t="s">
        <v>34</v>
      </c>
      <c r="C29" s="31" t="s">
        <v>56</v>
      </c>
      <c r="D29" s="10" t="s">
        <v>79</v>
      </c>
      <c r="E29" s="121" t="s">
        <v>62</v>
      </c>
    </row>
    <row r="30" spans="1:5" x14ac:dyDescent="0.2">
      <c r="A30" s="112"/>
      <c r="B30" s="120"/>
      <c r="C30" s="22" t="s">
        <v>56</v>
      </c>
      <c r="D30" s="4" t="s">
        <v>79</v>
      </c>
      <c r="E30" s="21" t="s">
        <v>61</v>
      </c>
    </row>
    <row r="31" spans="1:5" x14ac:dyDescent="0.2">
      <c r="A31" s="112"/>
      <c r="B31" s="120"/>
      <c r="C31" s="22" t="s">
        <v>57</v>
      </c>
      <c r="D31" s="4" t="s">
        <v>79</v>
      </c>
      <c r="E31" s="21" t="s">
        <v>59</v>
      </c>
    </row>
    <row r="32" spans="1:5" x14ac:dyDescent="0.2">
      <c r="A32" s="112"/>
      <c r="B32" s="118"/>
      <c r="C32" s="30" t="s">
        <v>77</v>
      </c>
      <c r="D32" s="75" t="s">
        <v>78</v>
      </c>
      <c r="E32" s="18" t="s">
        <v>147</v>
      </c>
    </row>
    <row r="33" spans="1:5" x14ac:dyDescent="0.2">
      <c r="A33" s="112"/>
      <c r="B33" s="116" t="s">
        <v>35</v>
      </c>
      <c r="C33" s="31" t="s">
        <v>56</v>
      </c>
      <c r="D33" s="10" t="s">
        <v>79</v>
      </c>
      <c r="E33" s="121" t="s">
        <v>62</v>
      </c>
    </row>
    <row r="34" spans="1:5" x14ac:dyDescent="0.2">
      <c r="A34" s="112"/>
      <c r="B34" s="120"/>
      <c r="C34" s="22" t="s">
        <v>56</v>
      </c>
      <c r="D34" s="4" t="s">
        <v>79</v>
      </c>
      <c r="E34" s="21" t="s">
        <v>61</v>
      </c>
    </row>
    <row r="35" spans="1:5" x14ac:dyDescent="0.2">
      <c r="A35" s="112"/>
      <c r="B35" s="120"/>
      <c r="C35" s="22" t="s">
        <v>57</v>
      </c>
      <c r="D35" s="4" t="s">
        <v>79</v>
      </c>
      <c r="E35" s="21" t="s">
        <v>59</v>
      </c>
    </row>
    <row r="36" spans="1:5" ht="17" thickBot="1" x14ac:dyDescent="0.25">
      <c r="A36" s="113"/>
      <c r="B36" s="117"/>
      <c r="C36" s="77" t="s">
        <v>77</v>
      </c>
      <c r="D36" s="23" t="s">
        <v>78</v>
      </c>
      <c r="E36" s="19" t="s">
        <v>147</v>
      </c>
    </row>
    <row r="37" spans="1:5" x14ac:dyDescent="0.2">
      <c r="A37" s="111" t="s">
        <v>19</v>
      </c>
      <c r="B37" s="115" t="s">
        <v>60</v>
      </c>
      <c r="C37" s="6" t="s">
        <v>56</v>
      </c>
      <c r="D37" s="6" t="s">
        <v>79</v>
      </c>
      <c r="E37" s="20" t="s">
        <v>62</v>
      </c>
    </row>
    <row r="38" spans="1:5" x14ac:dyDescent="0.2">
      <c r="A38" s="112"/>
      <c r="B38" s="109"/>
      <c r="C38" s="4" t="s">
        <v>56</v>
      </c>
      <c r="D38" s="4" t="s">
        <v>79</v>
      </c>
      <c r="E38" s="21" t="s">
        <v>61</v>
      </c>
    </row>
    <row r="39" spans="1:5" x14ac:dyDescent="0.2">
      <c r="A39" s="112"/>
      <c r="B39" s="109"/>
      <c r="C39" s="4" t="s">
        <v>57</v>
      </c>
      <c r="D39" s="4" t="s">
        <v>79</v>
      </c>
      <c r="E39" s="21" t="s">
        <v>59</v>
      </c>
    </row>
    <row r="40" spans="1:5" x14ac:dyDescent="0.2">
      <c r="A40" s="112"/>
      <c r="B40" s="109"/>
      <c r="C40" s="4" t="s">
        <v>77</v>
      </c>
      <c r="D40" s="75" t="s">
        <v>78</v>
      </c>
      <c r="E40" s="18" t="s">
        <v>147</v>
      </c>
    </row>
    <row r="41" spans="1:5" ht="17" thickBot="1" x14ac:dyDescent="0.25">
      <c r="A41" s="113"/>
      <c r="B41" s="114"/>
      <c r="C41" s="23" t="s">
        <v>54</v>
      </c>
      <c r="D41" s="23" t="s">
        <v>78</v>
      </c>
      <c r="E41" s="19" t="s">
        <v>55</v>
      </c>
    </row>
    <row r="42" spans="1:5" x14ac:dyDescent="0.2">
      <c r="A42" s="111" t="s">
        <v>63</v>
      </c>
      <c r="B42" s="108" t="s">
        <v>143</v>
      </c>
      <c r="C42" s="10" t="s">
        <v>56</v>
      </c>
      <c r="D42" s="10" t="s">
        <v>79</v>
      </c>
      <c r="E42" s="119" t="s">
        <v>59</v>
      </c>
    </row>
    <row r="43" spans="1:5" x14ac:dyDescent="0.2">
      <c r="A43" s="112"/>
      <c r="B43" s="109"/>
      <c r="C43" s="22" t="s">
        <v>57</v>
      </c>
      <c r="D43" s="4" t="s">
        <v>79</v>
      </c>
      <c r="E43" s="18" t="s">
        <v>59</v>
      </c>
    </row>
    <row r="44" spans="1:5" x14ac:dyDescent="0.2">
      <c r="A44" s="112"/>
      <c r="B44" s="109"/>
      <c r="C44" s="30" t="s">
        <v>77</v>
      </c>
      <c r="D44" s="75" t="s">
        <v>78</v>
      </c>
      <c r="E44" s="18" t="s">
        <v>147</v>
      </c>
    </row>
    <row r="45" spans="1:5" x14ac:dyDescent="0.2">
      <c r="A45" s="112"/>
      <c r="B45" s="109"/>
      <c r="C45" s="30" t="s">
        <v>64</v>
      </c>
      <c r="D45" s="75" t="s">
        <v>78</v>
      </c>
      <c r="E45" s="18" t="s">
        <v>55</v>
      </c>
    </row>
    <row r="46" spans="1:5" x14ac:dyDescent="0.2">
      <c r="A46" s="112"/>
      <c r="B46" s="110"/>
      <c r="C46" s="26" t="s">
        <v>69</v>
      </c>
      <c r="D46" s="26" t="s">
        <v>78</v>
      </c>
      <c r="E46" s="27" t="s">
        <v>70</v>
      </c>
    </row>
    <row r="47" spans="1:5" x14ac:dyDescent="0.2">
      <c r="A47" s="112"/>
      <c r="B47" s="108" t="s">
        <v>142</v>
      </c>
      <c r="C47" s="31" t="s">
        <v>56</v>
      </c>
      <c r="D47" s="10" t="s">
        <v>79</v>
      </c>
      <c r="E47" s="28" t="s">
        <v>58</v>
      </c>
    </row>
    <row r="48" spans="1:5" x14ac:dyDescent="0.2">
      <c r="A48" s="112"/>
      <c r="B48" s="109"/>
      <c r="C48" s="30" t="s">
        <v>57</v>
      </c>
      <c r="D48" s="75" t="s">
        <v>79</v>
      </c>
      <c r="E48" s="18" t="s">
        <v>59</v>
      </c>
    </row>
    <row r="49" spans="1:5" x14ac:dyDescent="0.2">
      <c r="A49" s="112"/>
      <c r="B49" s="109"/>
      <c r="C49" s="30" t="s">
        <v>77</v>
      </c>
      <c r="D49" s="75" t="s">
        <v>78</v>
      </c>
      <c r="E49" s="18" t="s">
        <v>147</v>
      </c>
    </row>
    <row r="50" spans="1:5" x14ac:dyDescent="0.2">
      <c r="A50" s="112"/>
      <c r="B50" s="109"/>
      <c r="C50" s="30" t="s">
        <v>64</v>
      </c>
      <c r="D50" s="75" t="s">
        <v>78</v>
      </c>
      <c r="E50" s="18" t="s">
        <v>55</v>
      </c>
    </row>
    <row r="51" spans="1:5" x14ac:dyDescent="0.2">
      <c r="A51" s="112"/>
      <c r="B51" s="109"/>
      <c r="C51" s="4" t="s">
        <v>69</v>
      </c>
      <c r="D51" s="4" t="s">
        <v>78</v>
      </c>
      <c r="E51" s="18" t="s">
        <v>70</v>
      </c>
    </row>
    <row r="52" spans="1:5" x14ac:dyDescent="0.2">
      <c r="A52" s="112"/>
      <c r="B52" s="109"/>
      <c r="C52" s="4" t="s">
        <v>69</v>
      </c>
      <c r="D52" s="4" t="s">
        <v>78</v>
      </c>
      <c r="E52" s="21" t="s">
        <v>72</v>
      </c>
    </row>
    <row r="53" spans="1:5" ht="17" thickBot="1" x14ac:dyDescent="0.25">
      <c r="A53" s="113"/>
      <c r="B53" s="114"/>
      <c r="C53" s="3" t="s">
        <v>74</v>
      </c>
      <c r="D53" s="3" t="s">
        <v>78</v>
      </c>
      <c r="E53" s="74" t="s">
        <v>73</v>
      </c>
    </row>
  </sheetData>
  <pageMargins left="0.7" right="0.7" top="0.75" bottom="0.75" header="0.3" footer="0.3"/>
  <pageSetup paperSize="9" scale="6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sample_info</vt:lpstr>
      <vt:lpstr>Nanopore</vt:lpstr>
      <vt:lpstr>Mass_spec</vt:lpstr>
      <vt:lpstr>file download</vt:lpstr>
      <vt:lpstr>'file download'!Print_Area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</dc:creator>
  <cp:lastModifiedBy>Carolin</cp:lastModifiedBy>
  <cp:lastPrinted>2018-10-15T13:15:34Z</cp:lastPrinted>
  <dcterms:created xsi:type="dcterms:W3CDTF">2018-10-09T12:54:47Z</dcterms:created>
  <dcterms:modified xsi:type="dcterms:W3CDTF">2018-10-15T17:17:44Z</dcterms:modified>
</cp:coreProperties>
</file>