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ubmit_online/"/>
    </mc:Choice>
  </mc:AlternateContent>
  <bookViews>
    <workbookView xWindow="3620" yWindow="820" windowWidth="28560" windowHeight="17300" tabRatio="500" activeTab="3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2" i="4" l="1"/>
  <c r="H42" i="4"/>
  <c r="G42" i="4"/>
  <c r="F42" i="4"/>
  <c r="E42" i="4"/>
  <c r="D42" i="4"/>
</calcChain>
</file>

<file path=xl/sharedStrings.xml><?xml version="1.0" encoding="utf-8"?>
<sst xmlns="http://schemas.openxmlformats.org/spreadsheetml/2006/main" count="664" uniqueCount="315">
  <si>
    <t>DataSet</t>
  </si>
  <si>
    <t>Species</t>
  </si>
  <si>
    <t>Tissue</t>
  </si>
  <si>
    <t>Spot numbers</t>
  </si>
  <si>
    <t>SpatialGene numbers</t>
  </si>
  <si>
    <t>Spatial sparsity</t>
  </si>
  <si>
    <t>Exampled spatial data spasrity</t>
  </si>
  <si>
    <t>scRNACell Numbers</t>
  </si>
  <si>
    <t>scRNAGene Number</t>
  </si>
  <si>
    <t>scRNA sparsity</t>
  </si>
  <si>
    <t>Dataset1_seqFISH</t>
  </si>
  <si>
    <t>mouse</t>
  </si>
  <si>
    <t>gastrulation</t>
  </si>
  <si>
    <t>Dataset2_seqFISH</t>
  </si>
  <si>
    <t>embryonic</t>
  </si>
  <si>
    <t>Dataset3_seqFISH</t>
  </si>
  <si>
    <t>hippocampus</t>
  </si>
  <si>
    <t>Dataset4_seqFISH+</t>
  </si>
  <si>
    <t>cortex</t>
  </si>
  <si>
    <t>Dataset5_seqFISH+</t>
  </si>
  <si>
    <t>olfactory bulb</t>
  </si>
  <si>
    <t>Dataset6_MERFISH</t>
  </si>
  <si>
    <t>hypothalamic preoptic region</t>
  </si>
  <si>
    <t>Dataset7_MERFISH</t>
  </si>
  <si>
    <t>osteosarcoma</t>
  </si>
  <si>
    <t>Dataset8_MERFISH</t>
  </si>
  <si>
    <t>primary motor cortex</t>
  </si>
  <si>
    <t>Dataset9_MERFISH</t>
  </si>
  <si>
    <t>primary visual cortex (VISp)</t>
  </si>
  <si>
    <t>Dataset10_STARmap</t>
  </si>
  <si>
    <t>visual cortex</t>
  </si>
  <si>
    <t>Dataset11_STARmap</t>
  </si>
  <si>
    <t>prefronatal cortex</t>
  </si>
  <si>
    <t>Dataset12_ISS</t>
  </si>
  <si>
    <t>Human</t>
  </si>
  <si>
    <t>MTG</t>
  </si>
  <si>
    <t>Dataset13_ISS</t>
  </si>
  <si>
    <t>Dataset14_FISH</t>
  </si>
  <si>
    <t xml:space="preserve">Drosophila </t>
  </si>
  <si>
    <t>embryo</t>
  </si>
  <si>
    <t>Dataset15_osmFISH</t>
  </si>
  <si>
    <t>somatosensory cortex</t>
  </si>
  <si>
    <t>Dataset16_BARISTAseq</t>
  </si>
  <si>
    <t>Dataset17_ExSeq</t>
  </si>
  <si>
    <t>Dataset18_Visium</t>
  </si>
  <si>
    <t>hindlimb muscle</t>
  </si>
  <si>
    <t>Dataset19_Visium</t>
  </si>
  <si>
    <t>Dataset20_Visium</t>
  </si>
  <si>
    <t>breast cancer</t>
  </si>
  <si>
    <t>Dataset21_Visium</t>
  </si>
  <si>
    <t>Dataset22_Visium</t>
  </si>
  <si>
    <t>Dataset23_Visium</t>
  </si>
  <si>
    <t>Dataset24_Visium</t>
  </si>
  <si>
    <t>Dataset25_Visium</t>
  </si>
  <si>
    <t>Dataset26_Visium</t>
  </si>
  <si>
    <t xml:space="preserve">Zebrafish </t>
  </si>
  <si>
    <t>melanoma</t>
  </si>
  <si>
    <t>Dataset27_Visium</t>
  </si>
  <si>
    <t>Dataset28_Visium</t>
  </si>
  <si>
    <t>prostate</t>
  </si>
  <si>
    <t>Dataset29_Visium</t>
  </si>
  <si>
    <t>kidney</t>
  </si>
  <si>
    <t>Dataset30_Visium</t>
  </si>
  <si>
    <t>Dataset31_Visium</t>
  </si>
  <si>
    <t>brain</t>
  </si>
  <si>
    <t>Dataset32_Visium</t>
  </si>
  <si>
    <t>prefrontal cortex</t>
  </si>
  <si>
    <t>Dataset33_Visium</t>
  </si>
  <si>
    <t>Dataset34_Visium</t>
  </si>
  <si>
    <t>Dataset35_Visium</t>
  </si>
  <si>
    <t>Dataset36_Visium</t>
  </si>
  <si>
    <t>lymph node</t>
  </si>
  <si>
    <t>Dataset37_Visium</t>
  </si>
  <si>
    <t>MCA205 tumor</t>
  </si>
  <si>
    <t>Dataset38_Visium</t>
  </si>
  <si>
    <t>Dataset39_Slide-seq</t>
  </si>
  <si>
    <t>Dataset40_Slide-seqV2</t>
  </si>
  <si>
    <t>cerebellum</t>
  </si>
  <si>
    <t>Dataset41_Slide-seqV2</t>
  </si>
  <si>
    <t>Dataset42_ST</t>
  </si>
  <si>
    <t>squamous carcinoma</t>
  </si>
  <si>
    <t>Dataset43_ST</t>
  </si>
  <si>
    <t>Dataset44_HDST</t>
  </si>
  <si>
    <t>Dataset45_Seq-scope</t>
  </si>
  <si>
    <t>liver</t>
  </si>
  <si>
    <t>DataSource</t>
  </si>
  <si>
    <t>https://content.cruk.cam.ac.uk/jmlab/SpatialMouseAtlas2020/</t>
  </si>
  <si>
    <t>https://bioconductor.org/packages/release/data/experiment/html/MouseGastrulationData.html</t>
  </si>
  <si>
    <t>https://zenodo.org/record/3735329#.YY69HZMza3J</t>
  </si>
  <si>
    <t>https://figshare.com/articles/dataset/MCA_DGE_Data/5435866</t>
  </si>
  <si>
    <t>https://ars.els-cdn.com/content/image/1-s2.0-S0896627316307024-mmc6.xlsx</t>
  </si>
  <si>
    <t>https://www.ncbi.nlm.nih.gov/geo/query/acc.cgi?acc=GSE158450</t>
  </si>
  <si>
    <t>https://github.com/CaiGroup/seqFISH-PLUS</t>
  </si>
  <si>
    <t>https://portal.brain-map.org/atlases-and-data/rnaseq/mouse-v1-and-alm-smart-seq</t>
  </si>
  <si>
    <t>https://www.ncbi.nlm.nih.gov/geo/query/acc.cgi?acc=GSE148360</t>
  </si>
  <si>
    <t>https://datadryad.org/stash/dataset/doi:10.5061/dryad.8t8s248</t>
  </si>
  <si>
    <t>https://www.ncbi.nlm.nih.gov/geo/query/acc.cgi?acc=GSE113576</t>
  </si>
  <si>
    <t>https://www.ncbi.nlm.nih.gov/geo/query/acc.cgi?acc=GSE152048</t>
  </si>
  <si>
    <t>https://caltech.box.com/shared/static/dzqt6ryytmjbgyai356s1z0phtnsbaol.gz</t>
  </si>
  <si>
    <t>https://data.nemoarchive.org/biccn/lab/zeng/transcriptome/scell/10x_v3/mouse/processed/analysis/10X_cells_v3_AIBS/</t>
  </si>
  <si>
    <t>https://github.com/spacetx-spacejam/data/</t>
  </si>
  <si>
    <t>https://www.starmapresources.com/data</t>
  </si>
  <si>
    <t>https://github.com/spacetx-spacejam/data</t>
  </si>
  <si>
    <t>https://portal.brain-map.org/atlases-and-data/rnaseq/human-mtg-smart-seq</t>
  </si>
  <si>
    <t>https://github.com/rajewsky-lab/distmap</t>
  </si>
  <si>
    <t>https://www.ncbi.nlm.nih.gov/geo/query/acc.cgi?acc=GSE95025</t>
  </si>
  <si>
    <t>http://linnarssonlab.org/osmFISH/</t>
  </si>
  <si>
    <t>https://portal.brain-map.org/atlases-and-data/rnaseq/mouse-whole-cortex-and-hippocampus-smart-seq</t>
  </si>
  <si>
    <t>https://www-ncbi-nlm-nih-gov.ezproxy.u-pec.fr/geo/query/acc.cgi?acc=GSE161318</t>
  </si>
  <si>
    <t>https://www.ncbi.nlm.nih.gov/geo/query/acc.cgi?acc=GSE159500</t>
  </si>
  <si>
    <t>https://zenodo.org/record/4739739#.YY6N_pMzaWC</t>
  </si>
  <si>
    <t>https://www-ncbi-nlm-nih-gov.ezproxy.u-pec.fr/geo/query/acc.cgi?acc=GSE176078</t>
  </si>
  <si>
    <t>https://www.ncbi.nlm.nih.gov/geo/query/acc.cgi?acc=GSE159709</t>
  </si>
  <si>
    <t>https://www.ncbi.nlm.nih.gov/geo/query/acc.cgi?acc=GSE143806</t>
  </si>
  <si>
    <t>https://www.ncbi.nlm.nih.gov/geo/query/acc.cgi?acc=GSM4837767</t>
  </si>
  <si>
    <t>https://www.ncbi.nlm.nih.gov/geo/query/acc.cgi?acc=GSE142489</t>
  </si>
  <si>
    <t>https://www-ncbi-nlm-nih-gov.ezproxy.u-pec.fr/geo/query/acc.cgi?acc=GSM5224979</t>
  </si>
  <si>
    <t>https://www.ncbi.nlm.nih.gov/geo/query/acc.cgi?acc=GSE171639</t>
  </si>
  <si>
    <t>https://www.ncbi.nlm.nih.gov/geo/query/acc.cgi?acc=GSE153424</t>
  </si>
  <si>
    <t>https://www.ncbi.nlm.nih.gov/geo/query/acc.cgi?acc=GSE154107</t>
  </si>
  <si>
    <t>https://github.com/romain-lopez/DestVI-reproducibility</t>
  </si>
  <si>
    <t>https://console.cloud.google.com/storage/browser/tommaso-brain-data</t>
  </si>
  <si>
    <t>https://singlecell.broadinstitute.org/single_cell/</t>
  </si>
  <si>
    <t>https://singlecell.broadinstitute.org/single_cell/study/SCP815/highly-sensitive-spatial-transcriptomics-at-near-cellular-resolution-with-slide-seqv2#study-download;</t>
  </si>
  <si>
    <t>https://www.ncbi.nlm.nih.gov/geo/query/acc.cgi?acc=GSE116470</t>
  </si>
  <si>
    <t>https://www.ncbi.nlm.nih.gov/geo/query/acc.cgi?acc=GSM4284322</t>
  </si>
  <si>
    <t>https://www.ncbi.nlm.nih.gov/geo/query/acc.cgi?acc=GSE144236</t>
  </si>
  <si>
    <t>https://data.mendeley.com/datasets/6s959w2zyr/1</t>
  </si>
  <si>
    <t>https://www.ncbi.nlm.nih.gov/geo/query/acc.cgi?acc=GSE130682</t>
  </si>
  <si>
    <t>https://deepblue.lib.umich.edu/data/downloads/gx41mj14n</t>
  </si>
  <si>
    <t>https://www.ncbi.nlm.nih.gov/geo/query/acc.cgi?acc=GSE109774</t>
  </si>
  <si>
    <t>Information</t>
  </si>
  <si>
    <t>Spatial data</t>
  </si>
  <si>
    <t>scRNA data</t>
  </si>
  <si>
    <t>Integration of spatial and single-cell transcriptomic data elucidates mouse organogenesis</t>
  </si>
  <si>
    <t>Mapping the Mouse Cell Atlas by Microwell-Seq</t>
  </si>
  <si>
    <t>Integrated spatial genomics reveals global architecture of single nuclei.</t>
  </si>
  <si>
    <t>In Situ Transcription Profiling of Single Cells Reveals Spatial Organization of Cells in the Mouse Hippocampus</t>
  </si>
  <si>
    <t>A spatially resolved brain region- and cell type-specific isoform atlas of the postnatal mouse brain</t>
  </si>
  <si>
    <t>Transcriptome-scale super-resolved imaging in tissues by RNA seqFISH</t>
  </si>
  <si>
    <t>Shared and distinct transcriptomic cell types across neocortical areas</t>
  </si>
  <si>
    <t>Non-neuronal expression of SARS-CoV-2 entry genes in the olfactory system suggests mechanisms underlying COVID-19-associated anosmia</t>
  </si>
  <si>
    <t>Molecular, spatial, and functional single-cell profiling of the hypothalamic preoptic region</t>
  </si>
  <si>
    <t>Spatial transcriptome profiling by MERFISH reveals subcellular RNA compartmentalization and cell cycle-dependent gene expression.</t>
  </si>
  <si>
    <t>Isoform cell-type specificity in the mouse primary motor cortex</t>
  </si>
  <si>
    <t>Three-dimensional intact-tissue sequencing of single-cell transcriptional states</t>
  </si>
  <si>
    <t>Conserved cell types with divergent features in human versus mouse cortex</t>
  </si>
  <si>
    <t>The Drosophila embryo at single-cell transcriptome resolution</t>
  </si>
  <si>
    <t>Spatial organization of the somatosensory cortex revealed by osmFISH</t>
  </si>
  <si>
    <t>Efficient in situ barcode sequencing using padlock probe-based BaristaSeq</t>
  </si>
  <si>
    <t>Expansion sequencing: Spatially precise in situ transcriptomics in intact biological systems</t>
  </si>
  <si>
    <t>Strength in numbers: Large-scale integration of single-cell transcriptomic data reveals rare, transient muscle progenitor cell states in muscle regeneration</t>
  </si>
  <si>
    <t>A single-cell and spatially resolved atlas of human breast cancers</t>
  </si>
  <si>
    <t>Spatially resolved transcriptomics reveals the architecture of the tumor/microenvironment interface</t>
  </si>
  <si>
    <t>A coordinated progression of progenitor cell states initiates urinary tract development</t>
  </si>
  <si>
    <t>Vitamin D sufficiency enhances differentiation of patient-derived prostate epithelial organoids</t>
  </si>
  <si>
    <t>Integration of spatial and single-cell transcriptomics localizes epithelial cell-immune cross-talk in kidney injury</t>
  </si>
  <si>
    <t>Cell types and clonal relations in the mouse brain revealed by single-cell and spatial transcriptomics</t>
  </si>
  <si>
    <t>The orchestrated cellular and molecular responses of the kidney to endotoxin define a precise sepsis timeline</t>
  </si>
  <si>
    <t>Multi-resolution deconvolution of spatial transcriptomics data reveals continuous patterns of inflammation</t>
  </si>
  <si>
    <t>Deep learning and alignment of spatially resolved single-cell transcriptomes with Tangram</t>
  </si>
  <si>
    <t>Highly sensitive spatial transcriptomics at near-cellular resolution with Slide-seqV2.</t>
  </si>
  <si>
    <t>Molecular Diversity and Specializations among the Cells of the Adult Mouse Brain</t>
  </si>
  <si>
    <t>Highly sensitive spatial transcriptomics at near-cellular resolution with Slide-seqV2</t>
  </si>
  <si>
    <t>Multimodal Analysis of Composition and Spatial Architecture in Human Squamous Cell Carcinoma</t>
  </si>
  <si>
    <t>Spatial Transcriptomics Reveals Genes Associated with Dysregulated Mitochondrial Functions and Stress Signaling in Alzheimer Disease</t>
  </si>
  <si>
    <t>High-definition spatial transcriptomics for in situ tissue profiling</t>
  </si>
  <si>
    <t>Microscopic examination of spatial transcriptome using Seq-Scope</t>
  </si>
  <si>
    <t>Single-cell transcriptomics of 20 mouse organs creates a Tabula Muris</t>
  </si>
  <si>
    <t>A transcriptomic atlas of mouse cerebellar cortex comprehensively defines cell types</t>
  </si>
  <si>
    <t>Single-cell RNA landscape of intratumoral heterogeneity and immunosuppressive microenvironment in advanced osteosarcoma</t>
  </si>
  <si>
    <t>Data source paper</t>
  </si>
  <si>
    <t>Single-Cell RNA-Seq of Mouse Olfactory Bulb Reveals Cellular Heterogeneity and Activity-Dependent Molecular Census of Adult-Born Neurons</t>
  </si>
  <si>
    <t>https://www.ncbi.nlm.nih.gov/geo/query/acc.cgi?acc=GSE121891</t>
  </si>
  <si>
    <t>Supplementary Table1: Detailed information of 45 paired spatial transcriptomics and scRNA-seq datasets.</t>
    <phoneticPr fontId="7" type="noConversion"/>
  </si>
  <si>
    <t>https://www.ncbi.nlm.nih.gov/geo/query/acc.cgi?acc=GSE160137</t>
  </si>
  <si>
    <t>https://www.pnas.org/doi/suppl/10.1073/pnas.1912459116/suppl_file/pnas.1912459116.sd12.csv</t>
  </si>
  <si>
    <t>dataset1</t>
  </si>
  <si>
    <t>Brain</t>
  </si>
  <si>
    <t>dataset1_r</t>
  </si>
  <si>
    <t>dataset2</t>
  </si>
  <si>
    <t>dataset2_r</t>
  </si>
  <si>
    <t>dataset3</t>
  </si>
  <si>
    <t>Liver</t>
  </si>
  <si>
    <t>dataset3_r</t>
  </si>
  <si>
    <t>dataset4</t>
  </si>
  <si>
    <t>dataset4_r</t>
  </si>
  <si>
    <t>dataset5</t>
  </si>
  <si>
    <t>Lung</t>
  </si>
  <si>
    <t>dataset5_r</t>
  </si>
  <si>
    <t>dataset6</t>
  </si>
  <si>
    <t>dataset6_r</t>
  </si>
  <si>
    <t>dataset7</t>
  </si>
  <si>
    <t>dataset7_r</t>
  </si>
  <si>
    <t>dataset8</t>
  </si>
  <si>
    <t>Kidney</t>
  </si>
  <si>
    <t>dataset8_r</t>
  </si>
  <si>
    <t>dataset9</t>
  </si>
  <si>
    <t>dataset9_r</t>
  </si>
  <si>
    <t>dataset10</t>
  </si>
  <si>
    <t>Heart</t>
  </si>
  <si>
    <t>dataset10_r</t>
  </si>
  <si>
    <t>dataset11</t>
  </si>
  <si>
    <t>dataset11_r</t>
  </si>
  <si>
    <t>dataset12</t>
  </si>
  <si>
    <t>Pancreas</t>
  </si>
  <si>
    <t>dataset12_r</t>
  </si>
  <si>
    <t>dataset13</t>
  </si>
  <si>
    <t>dataset13_r</t>
  </si>
  <si>
    <t>dataset14</t>
  </si>
  <si>
    <t>dataset14_r</t>
  </si>
  <si>
    <t>dataset15</t>
  </si>
  <si>
    <t>dataset15_r</t>
  </si>
  <si>
    <t>dataset16</t>
  </si>
  <si>
    <t>Trachea</t>
  </si>
  <si>
    <t>dataset16_r</t>
  </si>
  <si>
    <t>Paired scRNAData</t>
  </si>
  <si>
    <t>scRNA-seq 1</t>
  </si>
  <si>
    <t>scRNA-seq2</t>
  </si>
  <si>
    <t>Disease</t>
  </si>
  <si>
    <t>Cell numbers</t>
  </si>
  <si>
    <t>Gene numbers</t>
  </si>
  <si>
    <t>Sparsity</t>
  </si>
  <si>
    <t>Health</t>
  </si>
  <si>
    <t>https://portal.brain-map.org/atlases-and-data/rnaseq/human-m1-10x</t>
  </si>
  <si>
    <t>https://portal.brain-map.org/atlases-and-data/rnaseq/human-multiple-cortical-areas-smart-seq</t>
  </si>
  <si>
    <t>Mouse</t>
  </si>
  <si>
    <t>https://portal.brain-map.org/atlases-and-data/rnaseq/mouse-whole-cortex-and-hippocampus-10x</t>
  </si>
  <si>
    <t>HCC</t>
  </si>
  <si>
    <t>https://www.ncbi.nlm.nih.gov/geo/query/acc.cgi?acc=GSE125449</t>
  </si>
  <si>
    <t>https://www.ncbi.nlm.nih.gov/geo/query/acc.cgi?acc=GSE156337</t>
  </si>
  <si>
    <t>https://www.ncbi.nlm.nih.gov/geo/query/acc.cgi?acc=GSE115469</t>
  </si>
  <si>
    <t>https://www.ncbi.nlm.nih.gov/geo/query/acc.cgi?acc=GSE124395</t>
  </si>
  <si>
    <t xml:space="preserve">NSCLC </t>
  </si>
  <si>
    <t>https://www.ebi.ac.uk/ena/browser/view/PRJNA591860</t>
  </si>
  <si>
    <t>https://www.ncbi.nlm.nih.gov/geo/query/acc.cgi?acc=GSE127465</t>
  </si>
  <si>
    <t>https://www.ncbi.nlm.nih.gov/geo/query/acc.cgi?acc=GSE131907</t>
  </si>
  <si>
    <t>https://www.ebi.ac.uk/ena/browser/view/PRJEB31843</t>
  </si>
  <si>
    <t>https://www.synapse.org/#!Synapse:syn21041850/wiki/600865</t>
  </si>
  <si>
    <t>https://www.ncbi.nlm.nih.gov/geo/query/acc.cgi?acc=GSE121862</t>
  </si>
  <si>
    <t>https://www.ncbi.nlm.nih.gov/geo/query/acc.cgi?acc=GSE151302</t>
  </si>
  <si>
    <t>https://www.ncbi.nlm.nih.gov/geo/query/acc.cgi?acc=GSE117089</t>
  </si>
  <si>
    <t>https://www.ncbi.nlm.nih.gov/geo/query/acc.cgi?acc=GSE139107</t>
  </si>
  <si>
    <t>https://www.ncbi.nlm.nih.gov/geo/query/acc.cgi?acc=GSE156703</t>
  </si>
  <si>
    <t>https://singlecell.broadinstitute.org/single_cell/study/SCP498/transcriptional-and-cellular-diversity-of-the-human-heart</t>
  </si>
  <si>
    <t>https://www.ebi.ac.uk/ena/browser/view/PRJEB39602</t>
  </si>
  <si>
    <t>https://cblast.gao-lab.org/Baron_human/Baron_human.h5</t>
  </si>
  <si>
    <t>https://cblast.gao-lab.org/Enge/Enge.h5</t>
  </si>
  <si>
    <t>https://cblast.gao-lab.org/ALIGNED_Homo_sapiens_Pancreas/ALIGNED_Homo_sapiens_Pancreas.h5</t>
  </si>
  <si>
    <t>https://cblast.gao-lab.org/Baron_mouse/Baron_mouse.h5</t>
  </si>
  <si>
    <t>https://cblast.gao-lab.org/Quake_Smart-seq2/Quake_Smart-seq2.h5</t>
  </si>
  <si>
    <t>https://cblast.gao-lab.org/Montoro_10x/Montoro_10x.h5</t>
  </si>
  <si>
    <t>https://cblast.gao-lab.org/Plasschaert/Plasschaert.h5</t>
  </si>
  <si>
    <t>Dataset</t>
  </si>
  <si>
    <t>Tangram</t>
  </si>
  <si>
    <t>gimVI</t>
  </si>
  <si>
    <t>SpaGE</t>
  </si>
  <si>
    <t>Seurat</t>
  </si>
  <si>
    <t>SpaOTsc</t>
  </si>
  <si>
    <t>novoSpaRc</t>
  </si>
  <si>
    <t>LIGER</t>
  </si>
  <si>
    <t>stPlus</t>
  </si>
  <si>
    <t>unit</t>
  </si>
  <si>
    <t>Data1</t>
  </si>
  <si>
    <t>NA</t>
  </si>
  <si>
    <t>MB</t>
  </si>
  <si>
    <t>Data2</t>
  </si>
  <si>
    <t>Data3</t>
  </si>
  <si>
    <t>Data4</t>
  </si>
  <si>
    <t>CUDA out of memory</t>
  </si>
  <si>
    <t>Data5</t>
  </si>
  <si>
    <t>Data6</t>
  </si>
  <si>
    <t>Data7</t>
  </si>
  <si>
    <t>Data8</t>
  </si>
  <si>
    <t>Data9</t>
  </si>
  <si>
    <t>Data10</t>
  </si>
  <si>
    <t>Data11</t>
  </si>
  <si>
    <t>Data12</t>
  </si>
  <si>
    <t>Data13</t>
  </si>
  <si>
    <t>Data14</t>
  </si>
  <si>
    <t>Data15</t>
  </si>
  <si>
    <t>Data16</t>
  </si>
  <si>
    <t>Data17</t>
  </si>
  <si>
    <t>Data18</t>
  </si>
  <si>
    <t>Data19</t>
  </si>
  <si>
    <t>Data20</t>
  </si>
  <si>
    <t>Data21</t>
  </si>
  <si>
    <t>Data22</t>
  </si>
  <si>
    <t>Data23</t>
  </si>
  <si>
    <t>Data24</t>
  </si>
  <si>
    <t>Data25</t>
  </si>
  <si>
    <t>Data26</t>
  </si>
  <si>
    <t>Data27</t>
  </si>
  <si>
    <t>Data28</t>
  </si>
  <si>
    <t>Data29</t>
  </si>
  <si>
    <t>Data30</t>
  </si>
  <si>
    <t>Data31</t>
  </si>
  <si>
    <t>Data32</t>
  </si>
  <si>
    <t>Data33</t>
  </si>
  <si>
    <t>Data34</t>
  </si>
  <si>
    <t>Data35</t>
  </si>
  <si>
    <t>Data36</t>
  </si>
  <si>
    <t>Data37</t>
  </si>
  <si>
    <t>Data38</t>
  </si>
  <si>
    <t>Data39</t>
  </si>
  <si>
    <t>Data40</t>
  </si>
  <si>
    <t>Data41</t>
  </si>
  <si>
    <t>Data42</t>
  </si>
  <si>
    <t>Data43</t>
  </si>
  <si>
    <t>Data44</t>
  </si>
  <si>
    <t>Data45</t>
  </si>
  <si>
    <t>*** NA means there is error when using this tools for prediction</t>
  </si>
  <si>
    <t>Supplementary Table2: Detailed information of 32 simulated spatial transcriptomics and scRNA-seq datasets.</t>
    <phoneticPr fontId="5" type="noConversion"/>
  </si>
  <si>
    <t>Supplementary Table3: 16 pairs of scRNA-seq data for generating simulated datasets.</t>
    <phoneticPr fontId="7" type="noConversion"/>
  </si>
  <si>
    <t>Supplementary Table4: The computational resources consumed for 45 paired datasets by the eight integration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</si>
</sst>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sz val="16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rgb="FF0061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1" applyNumberFormat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9" applyFont="1" applyAlignment="1">
      <alignment horizontal="center" vertical="center"/>
    </xf>
    <xf numFmtId="0" fontId="3" fillId="0" borderId="0" xfId="0" applyFont="1"/>
    <xf numFmtId="0" fontId="3" fillId="0" borderId="0" xfId="9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/>
    <xf numFmtId="0" fontId="10" fillId="0" borderId="0" xfId="0" applyFont="1" applyBorder="1" applyAlignment="1">
      <alignment horizontal="center" vertical="center"/>
    </xf>
    <xf numFmtId="0" fontId="9" fillId="3" borderId="2" xfId="11" applyBorder="1" applyAlignment="1">
      <alignment horizontal="center" vertical="center"/>
    </xf>
    <xf numFmtId="0" fontId="8" fillId="2" borderId="2" xfId="10" applyBorder="1" applyAlignment="1">
      <alignment horizontal="center" vertical="center"/>
    </xf>
    <xf numFmtId="0" fontId="9" fillId="3" borderId="2" xfId="11" applyBorder="1" applyAlignment="1">
      <alignment horizontal="center" vertical="center"/>
    </xf>
    <xf numFmtId="0" fontId="8" fillId="2" borderId="2" xfId="1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/>
  </cellXfs>
  <cellStyles count="12">
    <cellStyle name="Calculation" xfId="11" builtinId="22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Good" xfId="10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H10" sqref="H10"/>
    </sheetView>
  </sheetViews>
  <sheetFormatPr baseColWidth="10" defaultRowHeight="16" x14ac:dyDescent="0.2"/>
  <cols>
    <col min="1" max="1" width="23.1640625" style="1" bestFit="1" customWidth="1"/>
    <col min="2" max="2" width="11.1640625" style="1" bestFit="1" customWidth="1"/>
    <col min="3" max="3" width="26.6640625" style="1" bestFit="1" customWidth="1"/>
    <col min="4" max="4" width="12.5" style="1" bestFit="1" customWidth="1"/>
    <col min="5" max="5" width="20.5" style="1" bestFit="1" customWidth="1"/>
    <col min="6" max="6" width="14.6640625" style="1" bestFit="1" customWidth="1"/>
    <col min="7" max="7" width="28.1640625" style="1" bestFit="1" customWidth="1"/>
    <col min="8" max="8" width="70.33203125" style="2" bestFit="1" customWidth="1"/>
    <col min="9" max="9" width="132.1640625" style="2" bestFit="1" customWidth="1"/>
    <col min="10" max="10" width="17.1640625" style="2" bestFit="1" customWidth="1"/>
    <col min="11" max="11" width="19.83203125" style="2" bestFit="1" customWidth="1"/>
    <col min="12" max="12" width="14.83203125" style="2" bestFit="1" customWidth="1"/>
    <col min="13" max="13" width="106.83203125" style="2" bestFit="1" customWidth="1"/>
    <col min="14" max="14" width="132.1640625" style="2" bestFit="1" customWidth="1"/>
  </cols>
  <sheetData>
    <row r="1" spans="1:14" s="8" customFormat="1" ht="19" x14ac:dyDescent="0.2">
      <c r="A1" s="8" t="s">
        <v>174</v>
      </c>
    </row>
    <row r="2" spans="1:14" ht="20" x14ac:dyDescent="0.2">
      <c r="B2" s="7" t="s">
        <v>131</v>
      </c>
      <c r="C2" s="7"/>
      <c r="D2" s="7" t="s">
        <v>132</v>
      </c>
      <c r="E2" s="7"/>
      <c r="F2" s="7"/>
      <c r="G2" s="7"/>
      <c r="H2" s="7"/>
      <c r="I2" s="7"/>
      <c r="J2" s="7" t="s">
        <v>133</v>
      </c>
      <c r="K2" s="7"/>
      <c r="L2" s="7"/>
      <c r="M2" s="7"/>
      <c r="N2" s="7"/>
    </row>
    <row r="3" spans="1:14" s="5" customForma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85</v>
      </c>
      <c r="I3" s="3" t="s">
        <v>171</v>
      </c>
      <c r="J3" s="3" t="s">
        <v>7</v>
      </c>
      <c r="K3" s="3" t="s">
        <v>8</v>
      </c>
      <c r="L3" s="3" t="s">
        <v>9</v>
      </c>
      <c r="M3" s="3" t="s">
        <v>85</v>
      </c>
      <c r="N3" s="3" t="s">
        <v>171</v>
      </c>
    </row>
    <row r="4" spans="1:14" s="5" customFormat="1" x14ac:dyDescent="0.2">
      <c r="A4" s="3" t="s">
        <v>10</v>
      </c>
      <c r="B4" s="3" t="s">
        <v>11</v>
      </c>
      <c r="C4" s="3" t="s">
        <v>12</v>
      </c>
      <c r="D4" s="3">
        <v>8425</v>
      </c>
      <c r="E4" s="3">
        <v>351</v>
      </c>
      <c r="F4" s="3">
        <v>0.74367766499999999</v>
      </c>
      <c r="G4" s="3">
        <v>0.74271543283250196</v>
      </c>
      <c r="H4" s="3" t="s">
        <v>86</v>
      </c>
      <c r="I4" s="3" t="s">
        <v>134</v>
      </c>
      <c r="J4" s="3">
        <v>4651</v>
      </c>
      <c r="K4" s="3">
        <v>19103</v>
      </c>
      <c r="L4" s="3">
        <v>0.80319944658775999</v>
      </c>
      <c r="M4" s="3" t="s">
        <v>87</v>
      </c>
      <c r="N4" s="3" t="s">
        <v>134</v>
      </c>
    </row>
    <row r="5" spans="1:14" s="5" customFormat="1" x14ac:dyDescent="0.2">
      <c r="A5" s="3" t="s">
        <v>13</v>
      </c>
      <c r="B5" s="3" t="s">
        <v>11</v>
      </c>
      <c r="C5" s="3" t="s">
        <v>14</v>
      </c>
      <c r="D5" s="3">
        <v>175</v>
      </c>
      <c r="E5" s="3">
        <v>45</v>
      </c>
      <c r="F5" s="3">
        <v>0.17231746000000001</v>
      </c>
      <c r="G5" s="3">
        <v>0.11700680300000001</v>
      </c>
      <c r="H5" s="3" t="s">
        <v>88</v>
      </c>
      <c r="I5" s="3" t="s">
        <v>136</v>
      </c>
      <c r="J5" s="3">
        <v>9991</v>
      </c>
      <c r="K5" s="3">
        <v>16477</v>
      </c>
      <c r="L5" s="3">
        <v>0.96013350200000003</v>
      </c>
      <c r="M5" s="3" t="s">
        <v>89</v>
      </c>
      <c r="N5" s="3" t="s">
        <v>135</v>
      </c>
    </row>
    <row r="6" spans="1:14" s="5" customFormat="1" x14ac:dyDescent="0.2">
      <c r="A6" s="3" t="s">
        <v>15</v>
      </c>
      <c r="B6" s="3" t="s">
        <v>11</v>
      </c>
      <c r="C6" s="3" t="s">
        <v>16</v>
      </c>
      <c r="D6" s="3">
        <v>3585</v>
      </c>
      <c r="E6" s="3">
        <v>249</v>
      </c>
      <c r="F6" s="3">
        <v>6.2987794999999999E-2</v>
      </c>
      <c r="G6" s="3">
        <v>6.7647878999999994E-2</v>
      </c>
      <c r="H6" s="3" t="s">
        <v>90</v>
      </c>
      <c r="I6" s="3" t="s">
        <v>137</v>
      </c>
      <c r="J6" s="3">
        <v>8596</v>
      </c>
      <c r="K6" s="3">
        <v>16384</v>
      </c>
      <c r="L6" s="3">
        <v>0.90048253300000003</v>
      </c>
      <c r="M6" s="3" t="s">
        <v>91</v>
      </c>
      <c r="N6" s="3" t="s">
        <v>138</v>
      </c>
    </row>
    <row r="7" spans="1:14" s="5" customFormat="1" x14ac:dyDescent="0.2">
      <c r="A7" s="3" t="s">
        <v>17</v>
      </c>
      <c r="B7" s="3" t="s">
        <v>11</v>
      </c>
      <c r="C7" s="3" t="s">
        <v>18</v>
      </c>
      <c r="D7" s="3">
        <v>524</v>
      </c>
      <c r="E7" s="3">
        <v>10000</v>
      </c>
      <c r="F7" s="3">
        <v>0.66615725199999998</v>
      </c>
      <c r="G7" s="3">
        <v>0.46116793900000003</v>
      </c>
      <c r="H7" s="3" t="s">
        <v>92</v>
      </c>
      <c r="I7" s="3" t="s">
        <v>139</v>
      </c>
      <c r="J7" s="3">
        <v>14249</v>
      </c>
      <c r="K7" s="3">
        <v>34041</v>
      </c>
      <c r="L7" s="3">
        <v>0.742358517</v>
      </c>
      <c r="M7" s="3" t="s">
        <v>93</v>
      </c>
      <c r="N7" s="3" t="s">
        <v>140</v>
      </c>
    </row>
    <row r="8" spans="1:14" s="5" customFormat="1" x14ac:dyDescent="0.2">
      <c r="A8" s="3" t="s">
        <v>19</v>
      </c>
      <c r="B8" s="3" t="s">
        <v>11</v>
      </c>
      <c r="C8" s="3" t="s">
        <v>20</v>
      </c>
      <c r="D8" s="3">
        <v>2050</v>
      </c>
      <c r="E8" s="3">
        <v>10000</v>
      </c>
      <c r="F8" s="3">
        <v>0.91560931700000003</v>
      </c>
      <c r="G8" s="3">
        <v>0.91596</v>
      </c>
      <c r="H8" s="3" t="s">
        <v>92</v>
      </c>
      <c r="I8" s="3" t="s">
        <v>139</v>
      </c>
      <c r="J8" s="3">
        <v>31217</v>
      </c>
      <c r="K8" s="3">
        <v>30593</v>
      </c>
      <c r="L8" s="3">
        <v>0.96996508299999995</v>
      </c>
      <c r="M8" s="3" t="s">
        <v>94</v>
      </c>
      <c r="N8" s="3" t="s">
        <v>141</v>
      </c>
    </row>
    <row r="9" spans="1:14" s="5" customFormat="1" x14ac:dyDescent="0.2">
      <c r="A9" s="3" t="s">
        <v>21</v>
      </c>
      <c r="B9" s="3" t="s">
        <v>11</v>
      </c>
      <c r="C9" s="3" t="s">
        <v>22</v>
      </c>
      <c r="D9" s="3">
        <v>4975</v>
      </c>
      <c r="E9" s="3">
        <v>154</v>
      </c>
      <c r="F9" s="3">
        <v>0.631905779</v>
      </c>
      <c r="G9" s="3">
        <v>0.62376949699999995</v>
      </c>
      <c r="H9" s="3" t="s">
        <v>95</v>
      </c>
      <c r="I9" s="3" t="s">
        <v>142</v>
      </c>
      <c r="J9" s="3">
        <v>31299</v>
      </c>
      <c r="K9" s="3">
        <v>18646</v>
      </c>
      <c r="L9" s="3">
        <v>0.85551434000000004</v>
      </c>
      <c r="M9" s="3" t="s">
        <v>96</v>
      </c>
      <c r="N9" s="3" t="s">
        <v>142</v>
      </c>
    </row>
    <row r="10" spans="1:14" s="5" customFormat="1" x14ac:dyDescent="0.2">
      <c r="A10" s="3" t="s">
        <v>23</v>
      </c>
      <c r="B10" s="3" t="s">
        <v>34</v>
      </c>
      <c r="C10" s="3" t="s">
        <v>24</v>
      </c>
      <c r="D10" s="3">
        <v>645</v>
      </c>
      <c r="E10" s="3">
        <v>12903</v>
      </c>
      <c r="F10" s="3">
        <v>0.38588970700000003</v>
      </c>
      <c r="G10" s="3">
        <v>2.5973652E-2</v>
      </c>
      <c r="H10" s="3" t="s">
        <v>176</v>
      </c>
      <c r="I10" s="3" t="s">
        <v>143</v>
      </c>
      <c r="J10" s="3">
        <v>9234</v>
      </c>
      <c r="K10" s="3">
        <v>19098</v>
      </c>
      <c r="L10" s="3">
        <v>0.86854884899999996</v>
      </c>
      <c r="M10" s="3" t="s">
        <v>97</v>
      </c>
      <c r="N10" s="3" t="s">
        <v>170</v>
      </c>
    </row>
    <row r="11" spans="1:14" s="5" customFormat="1" x14ac:dyDescent="0.2">
      <c r="A11" s="3" t="s">
        <v>25</v>
      </c>
      <c r="B11" s="3" t="s">
        <v>11</v>
      </c>
      <c r="C11" s="3" t="s">
        <v>26</v>
      </c>
      <c r="D11" s="3">
        <v>6963</v>
      </c>
      <c r="E11" s="3">
        <v>254</v>
      </c>
      <c r="F11" s="3">
        <v>0</v>
      </c>
      <c r="G11" s="3">
        <v>0</v>
      </c>
      <c r="H11" s="3" t="s">
        <v>98</v>
      </c>
      <c r="I11" s="3" t="s">
        <v>144</v>
      </c>
      <c r="J11" s="3">
        <v>7240</v>
      </c>
      <c r="K11" s="3">
        <v>25186</v>
      </c>
      <c r="L11" s="3">
        <v>0.78584260699999997</v>
      </c>
      <c r="M11" s="3" t="s">
        <v>99</v>
      </c>
      <c r="N11" s="3" t="s">
        <v>144</v>
      </c>
    </row>
    <row r="12" spans="1:14" s="5" customFormat="1" x14ac:dyDescent="0.2">
      <c r="A12" s="3" t="s">
        <v>27</v>
      </c>
      <c r="B12" s="3" t="s">
        <v>11</v>
      </c>
      <c r="C12" s="3" t="s">
        <v>28</v>
      </c>
      <c r="D12" s="3">
        <v>2399</v>
      </c>
      <c r="E12" s="3">
        <v>268</v>
      </c>
      <c r="F12" s="3">
        <v>0.74743674299999996</v>
      </c>
      <c r="G12" s="3">
        <v>0.73593504799999998</v>
      </c>
      <c r="H12" s="3" t="s">
        <v>100</v>
      </c>
      <c r="I12" s="3"/>
      <c r="J12" s="3">
        <v>14249</v>
      </c>
      <c r="K12" s="3">
        <v>34041</v>
      </c>
      <c r="L12" s="3">
        <v>0.742358517</v>
      </c>
      <c r="M12" s="3" t="s">
        <v>93</v>
      </c>
      <c r="N12" s="3" t="s">
        <v>140</v>
      </c>
    </row>
    <row r="13" spans="1:14" s="5" customFormat="1" x14ac:dyDescent="0.2">
      <c r="A13" s="3" t="s">
        <v>29</v>
      </c>
      <c r="B13" s="3" t="s">
        <v>11</v>
      </c>
      <c r="C13" s="3" t="s">
        <v>30</v>
      </c>
      <c r="D13" s="3">
        <v>1549</v>
      </c>
      <c r="E13" s="3">
        <v>1020</v>
      </c>
      <c r="F13" s="3">
        <v>0.79003405100000001</v>
      </c>
      <c r="G13" s="3">
        <v>0.78855715000000004</v>
      </c>
      <c r="H13" s="3" t="s">
        <v>101</v>
      </c>
      <c r="I13" s="3" t="s">
        <v>145</v>
      </c>
      <c r="J13" s="3">
        <v>14249</v>
      </c>
      <c r="K13" s="3">
        <v>34041</v>
      </c>
      <c r="L13" s="3">
        <v>0.742358517</v>
      </c>
      <c r="M13" s="3" t="s">
        <v>93</v>
      </c>
      <c r="N13" s="3" t="s">
        <v>140</v>
      </c>
    </row>
    <row r="14" spans="1:14" s="5" customFormat="1" x14ac:dyDescent="0.2">
      <c r="A14" s="3" t="s">
        <v>31</v>
      </c>
      <c r="B14" s="3" t="s">
        <v>11</v>
      </c>
      <c r="C14" s="3" t="s">
        <v>32</v>
      </c>
      <c r="D14" s="3">
        <v>1380</v>
      </c>
      <c r="E14" s="3">
        <v>166</v>
      </c>
      <c r="F14" s="3">
        <v>0.80144054499999995</v>
      </c>
      <c r="G14" s="3">
        <v>0.79248638100000002</v>
      </c>
      <c r="H14" s="3" t="s">
        <v>101</v>
      </c>
      <c r="I14" s="3" t="s">
        <v>145</v>
      </c>
      <c r="J14" s="3">
        <v>7737</v>
      </c>
      <c r="K14" s="3">
        <v>14837</v>
      </c>
      <c r="L14" s="3">
        <v>0.938306627</v>
      </c>
      <c r="M14" s="3" t="s">
        <v>91</v>
      </c>
      <c r="N14" s="3" t="s">
        <v>138</v>
      </c>
    </row>
    <row r="15" spans="1:14" s="5" customFormat="1" x14ac:dyDescent="0.2">
      <c r="A15" s="3" t="s">
        <v>33</v>
      </c>
      <c r="B15" s="3" t="s">
        <v>34</v>
      </c>
      <c r="C15" s="3" t="s">
        <v>35</v>
      </c>
      <c r="D15" s="3">
        <v>6000</v>
      </c>
      <c r="E15" s="3">
        <v>120</v>
      </c>
      <c r="F15" s="3">
        <v>0.94543194399999997</v>
      </c>
      <c r="G15" s="3">
        <v>0.94517647100000002</v>
      </c>
      <c r="H15" s="3" t="s">
        <v>102</v>
      </c>
      <c r="I15" s="3" t="s">
        <v>146</v>
      </c>
      <c r="J15" s="3">
        <v>15928</v>
      </c>
      <c r="K15" s="3">
        <v>48278</v>
      </c>
      <c r="L15" s="3">
        <v>0.885949247</v>
      </c>
      <c r="M15" s="3" t="s">
        <v>103</v>
      </c>
      <c r="N15" s="3" t="s">
        <v>146</v>
      </c>
    </row>
    <row r="16" spans="1:14" s="5" customFormat="1" x14ac:dyDescent="0.2">
      <c r="A16" s="3" t="s">
        <v>36</v>
      </c>
      <c r="B16" s="3" t="s">
        <v>11</v>
      </c>
      <c r="C16" s="3" t="s">
        <v>28</v>
      </c>
      <c r="D16" s="3">
        <v>6000</v>
      </c>
      <c r="E16" s="3">
        <v>119</v>
      </c>
      <c r="F16" s="3">
        <v>0.91839075599999997</v>
      </c>
      <c r="G16" s="3">
        <v>0.917990113</v>
      </c>
      <c r="H16" s="3" t="s">
        <v>102</v>
      </c>
      <c r="I16" s="3"/>
      <c r="J16" s="3">
        <v>14249</v>
      </c>
      <c r="K16" s="3">
        <v>34041</v>
      </c>
      <c r="L16" s="3">
        <v>0.742358517</v>
      </c>
      <c r="M16" s="3" t="s">
        <v>93</v>
      </c>
      <c r="N16" s="3" t="s">
        <v>140</v>
      </c>
    </row>
    <row r="17" spans="1:14" s="5" customFormat="1" x14ac:dyDescent="0.2">
      <c r="A17" s="3" t="s">
        <v>37</v>
      </c>
      <c r="B17" s="3" t="s">
        <v>38</v>
      </c>
      <c r="C17" s="3" t="s">
        <v>39</v>
      </c>
      <c r="D17" s="3">
        <v>3039</v>
      </c>
      <c r="E17" s="3">
        <v>84</v>
      </c>
      <c r="F17" s="3">
        <v>0.72183832400000003</v>
      </c>
      <c r="G17" s="3">
        <v>0.72183832400000003</v>
      </c>
      <c r="H17" s="3" t="s">
        <v>104</v>
      </c>
      <c r="I17" s="3" t="s">
        <v>147</v>
      </c>
      <c r="J17" s="3">
        <v>1297</v>
      </c>
      <c r="K17" s="3">
        <v>8924</v>
      </c>
      <c r="L17" s="3">
        <v>0.63155233200000005</v>
      </c>
      <c r="M17" s="3" t="s">
        <v>105</v>
      </c>
      <c r="N17" s="3" t="s">
        <v>147</v>
      </c>
    </row>
    <row r="18" spans="1:14" s="5" customFormat="1" x14ac:dyDescent="0.2">
      <c r="A18" s="3" t="s">
        <v>40</v>
      </c>
      <c r="B18" s="3" t="s">
        <v>11</v>
      </c>
      <c r="C18" s="3" t="s">
        <v>41</v>
      </c>
      <c r="D18" s="3">
        <v>3405</v>
      </c>
      <c r="E18" s="3">
        <v>33</v>
      </c>
      <c r="F18" s="3">
        <v>0.29661371399999997</v>
      </c>
      <c r="G18" s="3">
        <v>0.29661371399999997</v>
      </c>
      <c r="H18" s="3" t="s">
        <v>106</v>
      </c>
      <c r="I18" s="3" t="s">
        <v>148</v>
      </c>
      <c r="J18" s="3">
        <v>5613</v>
      </c>
      <c r="K18" s="3">
        <v>30527</v>
      </c>
      <c r="L18" s="3">
        <v>0.69749092700000004</v>
      </c>
      <c r="M18" s="3" t="s">
        <v>107</v>
      </c>
      <c r="N18" s="3" t="s">
        <v>140</v>
      </c>
    </row>
    <row r="19" spans="1:14" s="5" customFormat="1" x14ac:dyDescent="0.2">
      <c r="A19" s="3" t="s">
        <v>42</v>
      </c>
      <c r="B19" s="3" t="s">
        <v>11</v>
      </c>
      <c r="C19" s="3" t="s">
        <v>28</v>
      </c>
      <c r="D19" s="3">
        <v>11426</v>
      </c>
      <c r="E19" s="3">
        <v>80</v>
      </c>
      <c r="F19" s="3">
        <v>0.82079249099999996</v>
      </c>
      <c r="G19" s="3">
        <v>0.82976729000000005</v>
      </c>
      <c r="H19" s="3" t="s">
        <v>102</v>
      </c>
      <c r="I19" s="3" t="s">
        <v>149</v>
      </c>
      <c r="J19" s="3">
        <v>14249</v>
      </c>
      <c r="K19" s="3">
        <v>34041</v>
      </c>
      <c r="L19" s="3">
        <v>0.742358517</v>
      </c>
      <c r="M19" s="3" t="s">
        <v>93</v>
      </c>
      <c r="N19" s="3" t="s">
        <v>140</v>
      </c>
    </row>
    <row r="20" spans="1:14" s="5" customFormat="1" x14ac:dyDescent="0.2">
      <c r="A20" s="3" t="s">
        <v>43</v>
      </c>
      <c r="B20" s="3" t="s">
        <v>11</v>
      </c>
      <c r="C20" s="3" t="s">
        <v>28</v>
      </c>
      <c r="D20" s="3">
        <v>1154</v>
      </c>
      <c r="E20" s="3">
        <v>42</v>
      </c>
      <c r="F20" s="3">
        <v>0.40666006399999999</v>
      </c>
      <c r="G20" s="3">
        <v>0.40666006399999999</v>
      </c>
      <c r="H20" s="3" t="s">
        <v>102</v>
      </c>
      <c r="I20" s="3" t="s">
        <v>150</v>
      </c>
      <c r="J20" s="3">
        <v>14249</v>
      </c>
      <c r="K20" s="3">
        <v>34041</v>
      </c>
      <c r="L20" s="3">
        <v>0.742358517</v>
      </c>
      <c r="M20" s="3" t="s">
        <v>93</v>
      </c>
      <c r="N20" s="3" t="s">
        <v>140</v>
      </c>
    </row>
    <row r="21" spans="1:14" s="5" customFormat="1" x14ac:dyDescent="0.2">
      <c r="A21" s="3" t="s">
        <v>44</v>
      </c>
      <c r="B21" s="3" t="s">
        <v>11</v>
      </c>
      <c r="C21" s="3" t="s">
        <v>45</v>
      </c>
      <c r="D21" s="3">
        <v>982</v>
      </c>
      <c r="E21" s="3">
        <v>33217</v>
      </c>
      <c r="F21" s="3">
        <v>0.95162404</v>
      </c>
      <c r="G21" s="3">
        <v>0.51402710500000004</v>
      </c>
      <c r="H21" s="3" t="s">
        <v>108</v>
      </c>
      <c r="I21" s="3" t="s">
        <v>151</v>
      </c>
      <c r="J21" s="3">
        <v>4748</v>
      </c>
      <c r="K21" s="3">
        <v>14360</v>
      </c>
      <c r="L21" s="3">
        <v>0.84455627700000002</v>
      </c>
      <c r="M21" s="3" t="s">
        <v>109</v>
      </c>
      <c r="N21" s="3" t="s">
        <v>151</v>
      </c>
    </row>
    <row r="22" spans="1:14" s="5" customFormat="1" x14ac:dyDescent="0.2">
      <c r="A22" s="3" t="s">
        <v>46</v>
      </c>
      <c r="B22" s="3" t="s">
        <v>11</v>
      </c>
      <c r="C22" s="3" t="s">
        <v>45</v>
      </c>
      <c r="D22" s="3">
        <v>995</v>
      </c>
      <c r="E22" s="3">
        <v>33217</v>
      </c>
      <c r="F22" s="3">
        <v>0.90954041699999999</v>
      </c>
      <c r="G22" s="3">
        <v>0.27424649699999998</v>
      </c>
      <c r="H22" s="3" t="s">
        <v>108</v>
      </c>
      <c r="I22" s="3" t="s">
        <v>151</v>
      </c>
      <c r="J22" s="3">
        <v>4816</v>
      </c>
      <c r="K22" s="3">
        <v>15460</v>
      </c>
      <c r="L22" s="3">
        <v>0.87392679299999998</v>
      </c>
      <c r="M22" s="3" t="s">
        <v>109</v>
      </c>
      <c r="N22" s="3" t="s">
        <v>151</v>
      </c>
    </row>
    <row r="23" spans="1:14" s="5" customFormat="1" x14ac:dyDescent="0.2">
      <c r="A23" s="3" t="s">
        <v>47</v>
      </c>
      <c r="B23" s="3" t="s">
        <v>11</v>
      </c>
      <c r="C23" s="3" t="s">
        <v>48</v>
      </c>
      <c r="D23" s="3">
        <v>4784</v>
      </c>
      <c r="E23" s="3">
        <v>28402</v>
      </c>
      <c r="F23" s="3">
        <v>0.90564010900000003</v>
      </c>
      <c r="G23" s="3">
        <v>0.35595275900000001</v>
      </c>
      <c r="H23" s="3" t="s">
        <v>110</v>
      </c>
      <c r="I23" s="3" t="s">
        <v>152</v>
      </c>
      <c r="J23" s="3">
        <v>6178</v>
      </c>
      <c r="K23" s="3">
        <v>21164</v>
      </c>
      <c r="L23" s="3">
        <v>0.95327866699999997</v>
      </c>
      <c r="M23" s="3" t="s">
        <v>111</v>
      </c>
      <c r="N23" s="3" t="s">
        <v>152</v>
      </c>
    </row>
    <row r="24" spans="1:14" s="5" customFormat="1" x14ac:dyDescent="0.2">
      <c r="A24" s="3" t="s">
        <v>49</v>
      </c>
      <c r="B24" s="3" t="s">
        <v>11</v>
      </c>
      <c r="C24" s="3" t="s">
        <v>48</v>
      </c>
      <c r="D24" s="3">
        <v>4895</v>
      </c>
      <c r="E24" s="3">
        <v>28402</v>
      </c>
      <c r="F24" s="3">
        <v>0.87639897</v>
      </c>
      <c r="G24" s="3">
        <v>0.24216486200000001</v>
      </c>
      <c r="H24" s="3" t="s">
        <v>110</v>
      </c>
      <c r="I24" s="3" t="s">
        <v>152</v>
      </c>
      <c r="J24" s="3">
        <v>6178</v>
      </c>
      <c r="K24" s="3">
        <v>21164</v>
      </c>
      <c r="L24" s="3">
        <v>0.95327866699999997</v>
      </c>
      <c r="M24" s="3" t="s">
        <v>111</v>
      </c>
      <c r="N24" s="3" t="s">
        <v>152</v>
      </c>
    </row>
    <row r="25" spans="1:14" s="5" customFormat="1" x14ac:dyDescent="0.2">
      <c r="A25" s="3" t="s">
        <v>50</v>
      </c>
      <c r="B25" s="3" t="s">
        <v>11</v>
      </c>
      <c r="C25" s="3" t="s">
        <v>48</v>
      </c>
      <c r="D25" s="3">
        <v>2432</v>
      </c>
      <c r="E25" s="3">
        <v>19237</v>
      </c>
      <c r="F25" s="3">
        <v>0.83793128500000003</v>
      </c>
      <c r="G25" s="3">
        <v>0.27899958899999999</v>
      </c>
      <c r="H25" s="3" t="s">
        <v>110</v>
      </c>
      <c r="I25" s="3" t="s">
        <v>152</v>
      </c>
      <c r="J25" s="3">
        <v>6178</v>
      </c>
      <c r="K25" s="3">
        <v>21164</v>
      </c>
      <c r="L25" s="3">
        <v>0.95327866699999997</v>
      </c>
      <c r="M25" s="3" t="s">
        <v>111</v>
      </c>
      <c r="N25" s="3" t="s">
        <v>152</v>
      </c>
    </row>
    <row r="26" spans="1:14" s="5" customFormat="1" x14ac:dyDescent="0.2">
      <c r="A26" s="3" t="s">
        <v>51</v>
      </c>
      <c r="B26" s="3" t="s">
        <v>11</v>
      </c>
      <c r="C26" s="3" t="s">
        <v>48</v>
      </c>
      <c r="D26" s="3">
        <v>1211</v>
      </c>
      <c r="E26" s="3">
        <v>19237</v>
      </c>
      <c r="F26" s="3">
        <v>0.78251775099999998</v>
      </c>
      <c r="G26" s="3">
        <v>0.20970850499999999</v>
      </c>
      <c r="H26" s="3" t="s">
        <v>110</v>
      </c>
      <c r="I26" s="3" t="s">
        <v>152</v>
      </c>
      <c r="J26" s="3">
        <v>6178</v>
      </c>
      <c r="K26" s="3">
        <v>21164</v>
      </c>
      <c r="L26" s="3">
        <v>0.95327866699999997</v>
      </c>
      <c r="M26" s="3" t="s">
        <v>111</v>
      </c>
      <c r="N26" s="3" t="s">
        <v>152</v>
      </c>
    </row>
    <row r="27" spans="1:14" s="5" customFormat="1" x14ac:dyDescent="0.2">
      <c r="A27" s="3" t="s">
        <v>52</v>
      </c>
      <c r="B27" s="3" t="s">
        <v>11</v>
      </c>
      <c r="C27" s="3" t="s">
        <v>48</v>
      </c>
      <c r="D27" s="3">
        <v>1162</v>
      </c>
      <c r="E27" s="3">
        <v>19237</v>
      </c>
      <c r="F27" s="3">
        <v>0.80841683399999997</v>
      </c>
      <c r="G27" s="3">
        <v>0.301195353</v>
      </c>
      <c r="H27" s="3" t="s">
        <v>110</v>
      </c>
      <c r="I27" s="3" t="s">
        <v>152</v>
      </c>
      <c r="J27" s="3">
        <v>6178</v>
      </c>
      <c r="K27" s="3">
        <v>21164</v>
      </c>
      <c r="L27" s="3">
        <v>0.95327866699999997</v>
      </c>
      <c r="M27" s="3" t="s">
        <v>111</v>
      </c>
      <c r="N27" s="3" t="s">
        <v>152</v>
      </c>
    </row>
    <row r="28" spans="1:14" s="5" customFormat="1" x14ac:dyDescent="0.2">
      <c r="A28" s="3" t="s">
        <v>53</v>
      </c>
      <c r="B28" s="3" t="s">
        <v>11</v>
      </c>
      <c r="C28" s="3" t="s">
        <v>48</v>
      </c>
      <c r="D28" s="3">
        <v>1127</v>
      </c>
      <c r="E28" s="3">
        <v>19237</v>
      </c>
      <c r="F28" s="3">
        <v>0.77330629299999998</v>
      </c>
      <c r="G28" s="3">
        <v>0.227916593</v>
      </c>
      <c r="H28" s="3" t="s">
        <v>110</v>
      </c>
      <c r="I28" s="3" t="s">
        <v>152</v>
      </c>
      <c r="J28" s="3">
        <v>6178</v>
      </c>
      <c r="K28" s="3">
        <v>21164</v>
      </c>
      <c r="L28" s="3">
        <v>0.95327866699999997</v>
      </c>
      <c r="M28" s="3" t="s">
        <v>111</v>
      </c>
      <c r="N28" s="3" t="s">
        <v>152</v>
      </c>
    </row>
    <row r="29" spans="1:14" s="5" customFormat="1" x14ac:dyDescent="0.2">
      <c r="A29" s="3" t="s">
        <v>54</v>
      </c>
      <c r="B29" s="3" t="s">
        <v>55</v>
      </c>
      <c r="C29" s="3" t="s">
        <v>56</v>
      </c>
      <c r="D29" s="3">
        <v>2425</v>
      </c>
      <c r="E29" s="3">
        <v>32268</v>
      </c>
      <c r="F29" s="3">
        <v>0.97583488299999999</v>
      </c>
      <c r="G29" s="3">
        <v>0.70025938099999996</v>
      </c>
      <c r="H29" s="3" t="s">
        <v>112</v>
      </c>
      <c r="I29" s="3" t="s">
        <v>153</v>
      </c>
      <c r="J29" s="3">
        <v>1911</v>
      </c>
      <c r="K29" s="3">
        <v>16358</v>
      </c>
      <c r="L29" s="3">
        <v>0.88657484499999994</v>
      </c>
      <c r="M29" s="3" t="s">
        <v>112</v>
      </c>
      <c r="N29" s="3" t="s">
        <v>153</v>
      </c>
    </row>
    <row r="30" spans="1:14" s="5" customFormat="1" x14ac:dyDescent="0.2">
      <c r="A30" s="3" t="s">
        <v>57</v>
      </c>
      <c r="B30" s="3" t="s">
        <v>11</v>
      </c>
      <c r="C30" s="3" t="s">
        <v>39</v>
      </c>
      <c r="D30" s="3">
        <v>198</v>
      </c>
      <c r="E30" s="3">
        <v>53574</v>
      </c>
      <c r="F30" s="3">
        <v>0.91598555500000001</v>
      </c>
      <c r="G30" s="3">
        <v>0.24910606099999999</v>
      </c>
      <c r="H30" s="3" t="s">
        <v>175</v>
      </c>
      <c r="I30" s="3" t="s">
        <v>154</v>
      </c>
      <c r="J30" s="3">
        <v>3415</v>
      </c>
      <c r="K30" s="3">
        <v>19374</v>
      </c>
      <c r="L30" s="3">
        <v>0.79635770900000002</v>
      </c>
      <c r="M30" s="3" t="s">
        <v>113</v>
      </c>
      <c r="N30" s="3" t="s">
        <v>154</v>
      </c>
    </row>
    <row r="31" spans="1:14" s="5" customFormat="1" x14ac:dyDescent="0.2">
      <c r="A31" s="3" t="s">
        <v>58</v>
      </c>
      <c r="B31" s="3" t="s">
        <v>34</v>
      </c>
      <c r="C31" s="3" t="s">
        <v>59</v>
      </c>
      <c r="D31" s="3">
        <v>277</v>
      </c>
      <c r="E31" s="3">
        <v>36601</v>
      </c>
      <c r="F31" s="3">
        <v>0.95198963299999995</v>
      </c>
      <c r="G31" s="3">
        <v>0.50037906099999996</v>
      </c>
      <c r="H31" s="3" t="s">
        <v>114</v>
      </c>
      <c r="I31" s="3" t="s">
        <v>155</v>
      </c>
      <c r="J31" s="3">
        <v>4740</v>
      </c>
      <c r="K31" s="3">
        <v>27400</v>
      </c>
      <c r="L31" s="3">
        <v>0.84137139299999997</v>
      </c>
      <c r="M31" s="3" t="s">
        <v>115</v>
      </c>
      <c r="N31" s="3" t="s">
        <v>155</v>
      </c>
    </row>
    <row r="32" spans="1:14" s="5" customFormat="1" x14ac:dyDescent="0.2">
      <c r="A32" s="3" t="s">
        <v>60</v>
      </c>
      <c r="B32" s="3" t="s">
        <v>11</v>
      </c>
      <c r="C32" s="3" t="s">
        <v>61</v>
      </c>
      <c r="D32" s="3">
        <v>1835</v>
      </c>
      <c r="E32" s="3">
        <v>31053</v>
      </c>
      <c r="F32" s="3">
        <v>0.82011231399999995</v>
      </c>
      <c r="G32" s="3">
        <v>0.21115858300000001</v>
      </c>
      <c r="H32" s="3" t="s">
        <v>116</v>
      </c>
      <c r="I32" s="3" t="s">
        <v>156</v>
      </c>
      <c r="J32" s="3">
        <v>10872</v>
      </c>
      <c r="K32" s="3">
        <v>14290</v>
      </c>
      <c r="L32" s="3">
        <v>0.89446021399999998</v>
      </c>
      <c r="M32" s="3" t="s">
        <v>117</v>
      </c>
      <c r="N32" s="3" t="s">
        <v>156</v>
      </c>
    </row>
    <row r="33" spans="1:14" s="5" customFormat="1" x14ac:dyDescent="0.2">
      <c r="A33" s="3" t="s">
        <v>62</v>
      </c>
      <c r="B33" s="3" t="s">
        <v>11</v>
      </c>
      <c r="C33" s="3" t="s">
        <v>61</v>
      </c>
      <c r="D33" s="3">
        <v>2064</v>
      </c>
      <c r="E33" s="3">
        <v>31053</v>
      </c>
      <c r="F33" s="3">
        <v>0.82213391000000002</v>
      </c>
      <c r="G33" s="3">
        <v>0.17583188</v>
      </c>
      <c r="H33" s="3" t="s">
        <v>116</v>
      </c>
      <c r="I33" s="3" t="s">
        <v>156</v>
      </c>
      <c r="J33" s="3">
        <v>13600</v>
      </c>
      <c r="K33" s="3">
        <v>21362</v>
      </c>
      <c r="L33" s="3">
        <v>0.908863168</v>
      </c>
      <c r="M33" s="3" t="s">
        <v>117</v>
      </c>
      <c r="N33" s="3" t="s">
        <v>156</v>
      </c>
    </row>
    <row r="34" spans="1:14" s="5" customFormat="1" x14ac:dyDescent="0.2">
      <c r="A34" s="3" t="s">
        <v>63</v>
      </c>
      <c r="B34" s="3" t="s">
        <v>11</v>
      </c>
      <c r="C34" s="3" t="s">
        <v>64</v>
      </c>
      <c r="D34" s="3">
        <v>3805</v>
      </c>
      <c r="E34" s="3">
        <v>27999</v>
      </c>
      <c r="F34" s="3">
        <v>0.89228692700000001</v>
      </c>
      <c r="G34" s="3">
        <v>0.33794280399999999</v>
      </c>
      <c r="H34" s="3" t="s">
        <v>118</v>
      </c>
      <c r="I34" s="3" t="s">
        <v>157</v>
      </c>
      <c r="J34" s="3">
        <v>8798</v>
      </c>
      <c r="K34" s="3">
        <v>19493</v>
      </c>
      <c r="L34" s="3">
        <v>0.91212690699999999</v>
      </c>
      <c r="M34" s="3" t="s">
        <v>118</v>
      </c>
      <c r="N34" s="3" t="s">
        <v>157</v>
      </c>
    </row>
    <row r="35" spans="1:14" s="5" customFormat="1" x14ac:dyDescent="0.2">
      <c r="A35" s="3" t="s">
        <v>65</v>
      </c>
      <c r="B35" s="3" t="s">
        <v>11</v>
      </c>
      <c r="C35" s="3" t="s">
        <v>66</v>
      </c>
      <c r="D35" s="3">
        <v>3024</v>
      </c>
      <c r="E35" s="3">
        <v>31053</v>
      </c>
      <c r="F35" s="3">
        <v>0.80573678299999996</v>
      </c>
      <c r="G35" s="3">
        <v>0.24961777600000001</v>
      </c>
      <c r="H35" s="3" t="s">
        <v>91</v>
      </c>
      <c r="I35" s="3" t="s">
        <v>138</v>
      </c>
      <c r="J35" s="3">
        <v>3512</v>
      </c>
      <c r="K35" s="3">
        <v>18903</v>
      </c>
      <c r="L35" s="3">
        <v>0.85841266500000002</v>
      </c>
      <c r="M35" s="3" t="s">
        <v>91</v>
      </c>
      <c r="N35" s="3" t="s">
        <v>138</v>
      </c>
    </row>
    <row r="36" spans="1:14" s="5" customFormat="1" x14ac:dyDescent="0.2">
      <c r="A36" s="3" t="s">
        <v>67</v>
      </c>
      <c r="B36" s="3" t="s">
        <v>11</v>
      </c>
      <c r="C36" s="3" t="s">
        <v>16</v>
      </c>
      <c r="D36" s="3">
        <v>3024</v>
      </c>
      <c r="E36" s="3">
        <v>31053</v>
      </c>
      <c r="F36" s="3">
        <v>0.80573678299999996</v>
      </c>
      <c r="G36" s="3">
        <v>0.26140244699999998</v>
      </c>
      <c r="H36" s="3" t="s">
        <v>91</v>
      </c>
      <c r="I36" s="3" t="s">
        <v>138</v>
      </c>
      <c r="J36" s="3">
        <v>8653</v>
      </c>
      <c r="K36" s="3">
        <v>20981</v>
      </c>
      <c r="L36" s="3">
        <v>0.92267962100000001</v>
      </c>
      <c r="M36" s="3" t="s">
        <v>91</v>
      </c>
      <c r="N36" s="3" t="s">
        <v>138</v>
      </c>
    </row>
    <row r="37" spans="1:14" s="5" customFormat="1" x14ac:dyDescent="0.2">
      <c r="A37" s="3" t="s">
        <v>68</v>
      </c>
      <c r="B37" s="3" t="s">
        <v>11</v>
      </c>
      <c r="C37" s="3" t="s">
        <v>61</v>
      </c>
      <c r="D37" s="3">
        <v>1888</v>
      </c>
      <c r="E37" s="3">
        <v>31053</v>
      </c>
      <c r="F37" s="3">
        <v>0.81945995999999999</v>
      </c>
      <c r="G37" s="3">
        <v>0.17394332600000001</v>
      </c>
      <c r="H37" s="3" t="s">
        <v>119</v>
      </c>
      <c r="I37" s="3" t="s">
        <v>158</v>
      </c>
      <c r="J37" s="3">
        <v>8346</v>
      </c>
      <c r="K37" s="3">
        <v>18238</v>
      </c>
      <c r="L37" s="3">
        <v>0.908424342</v>
      </c>
      <c r="M37" s="3" t="s">
        <v>119</v>
      </c>
      <c r="N37" s="3" t="s">
        <v>158</v>
      </c>
    </row>
    <row r="38" spans="1:14" s="5" customFormat="1" x14ac:dyDescent="0.2">
      <c r="A38" s="3" t="s">
        <v>69</v>
      </c>
      <c r="B38" s="3" t="s">
        <v>34</v>
      </c>
      <c r="C38" s="3" t="s">
        <v>59</v>
      </c>
      <c r="D38" s="3">
        <v>744</v>
      </c>
      <c r="E38" s="3">
        <v>36601</v>
      </c>
      <c r="F38" s="3">
        <v>0.973112588</v>
      </c>
      <c r="G38" s="3">
        <v>0.70714112900000003</v>
      </c>
      <c r="H38" s="3" t="s">
        <v>114</v>
      </c>
      <c r="I38" s="3" t="s">
        <v>155</v>
      </c>
      <c r="J38" s="3">
        <v>4561</v>
      </c>
      <c r="K38" s="3">
        <v>22995</v>
      </c>
      <c r="L38" s="3">
        <v>0.82575575899999998</v>
      </c>
      <c r="M38" s="3" t="s">
        <v>115</v>
      </c>
      <c r="N38" s="3" t="s">
        <v>155</v>
      </c>
    </row>
    <row r="39" spans="1:14" s="5" customFormat="1" x14ac:dyDescent="0.2">
      <c r="A39" s="3" t="s">
        <v>70</v>
      </c>
      <c r="B39" s="3" t="s">
        <v>11</v>
      </c>
      <c r="C39" s="3" t="s">
        <v>71</v>
      </c>
      <c r="D39" s="3">
        <v>369</v>
      </c>
      <c r="E39" s="3">
        <v>13948</v>
      </c>
      <c r="F39" s="3">
        <v>0.63924794600000001</v>
      </c>
      <c r="G39" s="3">
        <v>0.12308401099999999</v>
      </c>
      <c r="H39" s="3" t="s">
        <v>120</v>
      </c>
      <c r="I39" s="3" t="s">
        <v>159</v>
      </c>
      <c r="J39" s="3">
        <v>7268</v>
      </c>
      <c r="K39" s="3">
        <v>12819</v>
      </c>
      <c r="L39" s="3">
        <v>0.84683385200000005</v>
      </c>
      <c r="M39" s="3" t="s">
        <v>120</v>
      </c>
      <c r="N39" s="3" t="s">
        <v>159</v>
      </c>
    </row>
    <row r="40" spans="1:14" s="5" customFormat="1" x14ac:dyDescent="0.2">
      <c r="A40" s="3" t="s">
        <v>72</v>
      </c>
      <c r="B40" s="3" t="s">
        <v>11</v>
      </c>
      <c r="C40" s="3" t="s">
        <v>73</v>
      </c>
      <c r="D40" s="3">
        <v>2125</v>
      </c>
      <c r="E40" s="3">
        <v>15976</v>
      </c>
      <c r="F40" s="3">
        <v>0.59639629999999999</v>
      </c>
      <c r="G40" s="3">
        <v>4.6863529000000001E-2</v>
      </c>
      <c r="H40" s="3" t="s">
        <v>120</v>
      </c>
      <c r="I40" s="3" t="s">
        <v>159</v>
      </c>
      <c r="J40" s="3">
        <v>7185</v>
      </c>
      <c r="K40" s="3">
        <v>25069</v>
      </c>
      <c r="L40" s="3">
        <v>0.94433402499999997</v>
      </c>
      <c r="M40" s="3" t="s">
        <v>120</v>
      </c>
      <c r="N40" s="3" t="s">
        <v>159</v>
      </c>
    </row>
    <row r="41" spans="1:14" s="5" customFormat="1" x14ac:dyDescent="0.2">
      <c r="A41" s="3" t="s">
        <v>74</v>
      </c>
      <c r="B41" s="3" t="s">
        <v>11</v>
      </c>
      <c r="C41" s="3" t="s">
        <v>26</v>
      </c>
      <c r="D41" s="3">
        <v>2669</v>
      </c>
      <c r="E41" s="3">
        <v>31053</v>
      </c>
      <c r="F41" s="3">
        <v>0.93627512199999996</v>
      </c>
      <c r="G41" s="3">
        <v>0.49827238699999998</v>
      </c>
      <c r="H41" s="3" t="s">
        <v>121</v>
      </c>
      <c r="I41" s="3" t="s">
        <v>160</v>
      </c>
      <c r="J41" s="3">
        <v>3499</v>
      </c>
      <c r="K41" s="3">
        <v>24340</v>
      </c>
      <c r="L41" s="3">
        <v>0.84013463899999996</v>
      </c>
      <c r="M41" s="3" t="s">
        <v>121</v>
      </c>
      <c r="N41" s="3" t="s">
        <v>160</v>
      </c>
    </row>
    <row r="42" spans="1:14" s="5" customFormat="1" x14ac:dyDescent="0.2">
      <c r="A42" s="3" t="s">
        <v>75</v>
      </c>
      <c r="B42" s="3" t="s">
        <v>11</v>
      </c>
      <c r="C42" s="3" t="s">
        <v>26</v>
      </c>
      <c r="D42" s="3">
        <v>9852</v>
      </c>
      <c r="E42" s="3">
        <v>24518</v>
      </c>
      <c r="F42" s="3">
        <v>0.97688467800000001</v>
      </c>
      <c r="G42" s="3">
        <v>0.85574502600000002</v>
      </c>
      <c r="H42" s="3" t="s">
        <v>121</v>
      </c>
      <c r="I42" s="3" t="s">
        <v>160</v>
      </c>
      <c r="J42" s="3">
        <v>3499</v>
      </c>
      <c r="K42" s="3">
        <v>24340</v>
      </c>
      <c r="L42" s="3">
        <v>0.84013463899999996</v>
      </c>
      <c r="M42" s="3" t="s">
        <v>121</v>
      </c>
      <c r="N42" s="3" t="s">
        <v>160</v>
      </c>
    </row>
    <row r="43" spans="1:14" s="5" customFormat="1" x14ac:dyDescent="0.2">
      <c r="A43" s="3" t="s">
        <v>76</v>
      </c>
      <c r="B43" s="3" t="s">
        <v>11</v>
      </c>
      <c r="C43" s="3" t="s">
        <v>77</v>
      </c>
      <c r="D43" s="3">
        <v>41674</v>
      </c>
      <c r="E43" s="3">
        <v>23264</v>
      </c>
      <c r="F43" s="3">
        <v>0.97744006299999997</v>
      </c>
      <c r="G43" s="3">
        <v>0.91572031600000003</v>
      </c>
      <c r="H43" s="3" t="s">
        <v>122</v>
      </c>
      <c r="I43" s="3" t="s">
        <v>161</v>
      </c>
      <c r="J43" s="3">
        <v>26252</v>
      </c>
      <c r="K43" s="3">
        <v>24409</v>
      </c>
      <c r="L43" s="3">
        <v>0.95503448300000005</v>
      </c>
      <c r="M43" s="3" t="s">
        <v>122</v>
      </c>
      <c r="N43" s="3" t="s">
        <v>169</v>
      </c>
    </row>
    <row r="44" spans="1:14" s="5" customFormat="1" x14ac:dyDescent="0.2">
      <c r="A44" s="3" t="s">
        <v>78</v>
      </c>
      <c r="B44" s="3" t="s">
        <v>11</v>
      </c>
      <c r="C44" s="3" t="s">
        <v>16</v>
      </c>
      <c r="D44" s="3">
        <v>6000</v>
      </c>
      <c r="E44" s="3">
        <v>23264</v>
      </c>
      <c r="F44" s="3">
        <v>0.98214321800000004</v>
      </c>
      <c r="G44" s="3">
        <v>0.89703650000000001</v>
      </c>
      <c r="H44" s="3" t="s">
        <v>123</v>
      </c>
      <c r="I44" s="3" t="s">
        <v>163</v>
      </c>
      <c r="J44" s="3">
        <v>10000</v>
      </c>
      <c r="K44" s="3">
        <v>22095</v>
      </c>
      <c r="L44" s="3">
        <v>0.94592707399999998</v>
      </c>
      <c r="M44" s="3" t="s">
        <v>124</v>
      </c>
      <c r="N44" s="3" t="s">
        <v>162</v>
      </c>
    </row>
    <row r="45" spans="1:14" s="5" customFormat="1" x14ac:dyDescent="0.2">
      <c r="A45" s="3" t="s">
        <v>79</v>
      </c>
      <c r="B45" s="3" t="s">
        <v>34</v>
      </c>
      <c r="C45" s="3" t="s">
        <v>80</v>
      </c>
      <c r="D45" s="3">
        <v>1145</v>
      </c>
      <c r="E45" s="3">
        <v>17823</v>
      </c>
      <c r="F45" s="3">
        <v>0.94710000100000002</v>
      </c>
      <c r="G45" s="3">
        <v>0.68811277199999998</v>
      </c>
      <c r="H45" s="3" t="s">
        <v>125</v>
      </c>
      <c r="I45" s="3" t="s">
        <v>164</v>
      </c>
      <c r="J45" s="3">
        <v>48164</v>
      </c>
      <c r="K45" s="3">
        <v>22094</v>
      </c>
      <c r="L45" s="3">
        <v>0.87687060999999999</v>
      </c>
      <c r="M45" s="3" t="s">
        <v>126</v>
      </c>
      <c r="N45" s="3" t="s">
        <v>164</v>
      </c>
    </row>
    <row r="46" spans="1:14" s="5" customFormat="1" x14ac:dyDescent="0.2">
      <c r="A46" s="3" t="s">
        <v>81</v>
      </c>
      <c r="B46" s="3" t="s">
        <v>11</v>
      </c>
      <c r="C46" s="3" t="s">
        <v>16</v>
      </c>
      <c r="D46" s="3">
        <v>604</v>
      </c>
      <c r="E46" s="3">
        <v>18008</v>
      </c>
      <c r="F46" s="3">
        <v>0.72749583699999998</v>
      </c>
      <c r="G46" s="3">
        <v>0.21717412899999999</v>
      </c>
      <c r="H46" s="3" t="s">
        <v>127</v>
      </c>
      <c r="I46" s="3" t="s">
        <v>165</v>
      </c>
      <c r="J46" s="3">
        <v>15095</v>
      </c>
      <c r="K46" s="3">
        <v>27953</v>
      </c>
      <c r="L46" s="3">
        <v>0.96000386599999998</v>
      </c>
      <c r="M46" s="3" t="s">
        <v>124</v>
      </c>
      <c r="N46" s="3" t="s">
        <v>162</v>
      </c>
    </row>
    <row r="47" spans="1:14" s="5" customFormat="1" x14ac:dyDescent="0.2">
      <c r="A47" s="3" t="s">
        <v>82</v>
      </c>
      <c r="B47" s="3" t="s">
        <v>11</v>
      </c>
      <c r="C47" s="3" t="s">
        <v>20</v>
      </c>
      <c r="D47" s="3">
        <v>6000</v>
      </c>
      <c r="E47" s="3">
        <v>14199</v>
      </c>
      <c r="F47" s="3">
        <v>0.99980043200000002</v>
      </c>
      <c r="G47" s="3">
        <v>0.99874066699999997</v>
      </c>
      <c r="H47" s="3" t="s">
        <v>128</v>
      </c>
      <c r="I47" s="3" t="s">
        <v>166</v>
      </c>
      <c r="J47" s="3">
        <v>10259</v>
      </c>
      <c r="K47" s="3">
        <v>17443</v>
      </c>
      <c r="L47" s="3">
        <v>0.94877577580095296</v>
      </c>
      <c r="M47" s="3" t="s">
        <v>173</v>
      </c>
      <c r="N47" s="3" t="s">
        <v>172</v>
      </c>
    </row>
    <row r="48" spans="1:14" s="5" customFormat="1" x14ac:dyDescent="0.2">
      <c r="A48" s="3" t="s">
        <v>83</v>
      </c>
      <c r="B48" s="3" t="s">
        <v>11</v>
      </c>
      <c r="C48" s="3" t="s">
        <v>84</v>
      </c>
      <c r="D48" s="3">
        <v>2177</v>
      </c>
      <c r="E48" s="3">
        <v>19532</v>
      </c>
      <c r="F48" s="3">
        <v>0.91718919099999996</v>
      </c>
      <c r="G48" s="3">
        <v>0.86247496599999995</v>
      </c>
      <c r="H48" s="3" t="s">
        <v>129</v>
      </c>
      <c r="I48" s="3" t="s">
        <v>167</v>
      </c>
      <c r="J48" s="3">
        <v>981</v>
      </c>
      <c r="K48" s="3">
        <v>17533</v>
      </c>
      <c r="L48" s="3">
        <v>0.84443385100000001</v>
      </c>
      <c r="M48" s="6" t="s">
        <v>130</v>
      </c>
      <c r="N48" s="3" t="s">
        <v>168</v>
      </c>
    </row>
    <row r="49" spans="8:8" x14ac:dyDescent="0.2">
      <c r="H49" s="4"/>
    </row>
  </sheetData>
  <mergeCells count="4">
    <mergeCell ref="B2:C2"/>
    <mergeCell ref="D2:I2"/>
    <mergeCell ref="J2:N2"/>
    <mergeCell ref="A1:XFD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H24" sqref="H24"/>
    </sheetView>
  </sheetViews>
  <sheetFormatPr baseColWidth="10" defaultRowHeight="16" x14ac:dyDescent="0.2"/>
  <cols>
    <col min="1" max="1" width="11.83203125" style="1" bestFit="1" customWidth="1"/>
    <col min="2" max="2" width="8.33203125" style="1" bestFit="1" customWidth="1"/>
    <col min="3" max="3" width="9.6640625" style="1" bestFit="1" customWidth="1"/>
    <col min="4" max="4" width="14.33203125" style="1" bestFit="1" customWidth="1"/>
    <col min="5" max="5" width="21.33203125" style="1" bestFit="1" customWidth="1"/>
    <col min="6" max="6" width="15.33203125" style="1" bestFit="1" customWidth="1"/>
    <col min="7" max="7" width="29.83203125" style="1" bestFit="1" customWidth="1"/>
    <col min="8" max="8" width="20.1640625" style="1" bestFit="1" customWidth="1"/>
    <col min="9" max="9" width="20.6640625" style="1" bestFit="1" customWidth="1"/>
    <col min="10" max="10" width="15" style="1" bestFit="1" customWidth="1"/>
  </cols>
  <sheetData>
    <row r="1" spans="1:10" s="20" customFormat="1" ht="19" x14ac:dyDescent="0.2">
      <c r="A1" s="8" t="s">
        <v>312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177</v>
      </c>
      <c r="B3" s="9" t="s">
        <v>34</v>
      </c>
      <c r="C3" s="9" t="s">
        <v>178</v>
      </c>
      <c r="D3" s="1">
        <v>1000</v>
      </c>
      <c r="E3" s="1">
        <v>46732</v>
      </c>
      <c r="F3">
        <v>0.67570812300000005</v>
      </c>
      <c r="G3" s="1">
        <v>0.52794399999999997</v>
      </c>
      <c r="H3" s="1">
        <v>10000</v>
      </c>
      <c r="I3" s="1">
        <v>32205</v>
      </c>
      <c r="J3" s="1">
        <v>0.83000415500000002</v>
      </c>
    </row>
    <row r="4" spans="1:10" x14ac:dyDescent="0.2">
      <c r="A4" s="1" t="s">
        <v>179</v>
      </c>
      <c r="B4" s="9" t="s">
        <v>34</v>
      </c>
      <c r="C4" s="9" t="s">
        <v>178</v>
      </c>
      <c r="D4" s="1">
        <v>1000</v>
      </c>
      <c r="E4" s="1">
        <v>33691</v>
      </c>
      <c r="F4">
        <v>0.57712395000000005</v>
      </c>
      <c r="G4" s="1">
        <v>6.7090999999999998E-2</v>
      </c>
      <c r="H4" s="1">
        <v>10000</v>
      </c>
      <c r="I4" s="1">
        <v>46673</v>
      </c>
      <c r="J4" s="1">
        <v>0.90148041700000003</v>
      </c>
    </row>
    <row r="5" spans="1:10" x14ac:dyDescent="0.2">
      <c r="A5" s="1" t="s">
        <v>180</v>
      </c>
      <c r="B5" s="9" t="s">
        <v>11</v>
      </c>
      <c r="C5" s="9" t="s">
        <v>178</v>
      </c>
      <c r="D5" s="1">
        <v>1000</v>
      </c>
      <c r="E5" s="1">
        <v>24683</v>
      </c>
      <c r="F5">
        <v>0.56505141199999998</v>
      </c>
      <c r="G5" s="1">
        <v>0.16243099999999999</v>
      </c>
      <c r="H5" s="1">
        <v>10000</v>
      </c>
      <c r="I5" s="1">
        <v>39929</v>
      </c>
      <c r="J5" s="1">
        <v>0.78553992299999997</v>
      </c>
    </row>
    <row r="6" spans="1:10" x14ac:dyDescent="0.2">
      <c r="A6" s="1" t="s">
        <v>181</v>
      </c>
      <c r="B6" s="9" t="s">
        <v>11</v>
      </c>
      <c r="C6" s="9" t="s">
        <v>178</v>
      </c>
      <c r="D6" s="1">
        <v>1000</v>
      </c>
      <c r="E6" s="1">
        <v>43324</v>
      </c>
      <c r="F6">
        <v>0.608895093</v>
      </c>
      <c r="G6" s="1">
        <v>0.449546</v>
      </c>
      <c r="H6" s="1">
        <v>9999</v>
      </c>
      <c r="I6" s="1">
        <v>24682</v>
      </c>
      <c r="J6" s="1">
        <v>0.83194868799999999</v>
      </c>
    </row>
    <row r="7" spans="1:10" x14ac:dyDescent="0.2">
      <c r="A7" s="1" t="s">
        <v>182</v>
      </c>
      <c r="B7" s="9" t="s">
        <v>34</v>
      </c>
      <c r="C7" s="9" t="s">
        <v>183</v>
      </c>
      <c r="D7" s="1">
        <v>1000</v>
      </c>
      <c r="E7" s="1">
        <v>19850</v>
      </c>
      <c r="F7">
        <v>0.800946398</v>
      </c>
      <c r="G7" s="1">
        <v>0.42637999999999998</v>
      </c>
      <c r="H7" s="1">
        <v>3821</v>
      </c>
      <c r="I7" s="1">
        <v>18320</v>
      </c>
      <c r="J7" s="1">
        <v>0.90500834799999996</v>
      </c>
    </row>
    <row r="8" spans="1:10" x14ac:dyDescent="0.2">
      <c r="A8" s="1" t="s">
        <v>184</v>
      </c>
      <c r="B8" s="9" t="s">
        <v>34</v>
      </c>
      <c r="C8" s="9" t="s">
        <v>183</v>
      </c>
      <c r="D8" s="1">
        <v>1000</v>
      </c>
      <c r="E8" s="1">
        <v>18328</v>
      </c>
      <c r="F8">
        <v>0.58905172400000005</v>
      </c>
      <c r="G8" s="1">
        <v>0.21437200000000001</v>
      </c>
      <c r="H8" s="1">
        <v>10000</v>
      </c>
      <c r="I8" s="1">
        <v>19653</v>
      </c>
      <c r="J8" s="1">
        <v>0.96439849899999996</v>
      </c>
    </row>
    <row r="9" spans="1:10" x14ac:dyDescent="0.2">
      <c r="A9" s="1" t="s">
        <v>185</v>
      </c>
      <c r="B9" s="9" t="s">
        <v>34</v>
      </c>
      <c r="C9" s="9" t="s">
        <v>183</v>
      </c>
      <c r="D9" s="1">
        <v>1000</v>
      </c>
      <c r="E9" s="1">
        <v>26160</v>
      </c>
      <c r="F9">
        <v>0.70372461799999997</v>
      </c>
      <c r="G9" s="1">
        <v>0.262374</v>
      </c>
      <c r="H9" s="1">
        <v>6948</v>
      </c>
      <c r="I9" s="1">
        <v>19909</v>
      </c>
      <c r="J9" s="1">
        <v>0.933948942</v>
      </c>
    </row>
    <row r="10" spans="1:10" x14ac:dyDescent="0.2">
      <c r="A10" s="1" t="s">
        <v>186</v>
      </c>
      <c r="B10" s="9" t="s">
        <v>34</v>
      </c>
      <c r="C10" s="9" t="s">
        <v>183</v>
      </c>
      <c r="D10" s="1">
        <v>1000</v>
      </c>
      <c r="E10" s="1">
        <v>20007</v>
      </c>
      <c r="F10">
        <v>0.69867916200000002</v>
      </c>
      <c r="G10" s="1">
        <v>0.30149399999999998</v>
      </c>
      <c r="H10" s="1">
        <v>8785</v>
      </c>
      <c r="I10" s="1">
        <v>25644</v>
      </c>
      <c r="J10" s="1">
        <v>0.93521902300000004</v>
      </c>
    </row>
    <row r="11" spans="1:10" x14ac:dyDescent="0.2">
      <c r="A11" s="1" t="s">
        <v>187</v>
      </c>
      <c r="B11" s="9" t="s">
        <v>34</v>
      </c>
      <c r="C11" s="9" t="s">
        <v>188</v>
      </c>
      <c r="D11" s="1">
        <v>1000</v>
      </c>
      <c r="E11" s="1">
        <v>38150</v>
      </c>
      <c r="F11">
        <v>0.877423277</v>
      </c>
      <c r="G11" s="1">
        <v>0.503494</v>
      </c>
      <c r="H11" s="1">
        <v>10000</v>
      </c>
      <c r="I11" s="1">
        <v>25485</v>
      </c>
      <c r="J11" s="1">
        <v>0.89977537799999996</v>
      </c>
    </row>
    <row r="12" spans="1:10" x14ac:dyDescent="0.2">
      <c r="A12" s="1" t="s">
        <v>189</v>
      </c>
      <c r="B12" s="9" t="s">
        <v>34</v>
      </c>
      <c r="C12" s="9" t="s">
        <v>188</v>
      </c>
      <c r="D12" s="1">
        <v>1000</v>
      </c>
      <c r="E12" s="1">
        <v>25734</v>
      </c>
      <c r="F12">
        <v>0.618981542</v>
      </c>
      <c r="G12" s="1">
        <v>0.35000399999999998</v>
      </c>
      <c r="H12" s="1">
        <v>10000</v>
      </c>
      <c r="I12" s="1">
        <v>34460</v>
      </c>
      <c r="J12" s="1">
        <v>0.97756817500000004</v>
      </c>
    </row>
    <row r="13" spans="1:10" x14ac:dyDescent="0.2">
      <c r="A13" s="1" t="s">
        <v>190</v>
      </c>
      <c r="B13" s="9" t="s">
        <v>34</v>
      </c>
      <c r="C13" s="9" t="s">
        <v>188</v>
      </c>
      <c r="D13" s="1">
        <v>1000</v>
      </c>
      <c r="E13" s="1">
        <v>26828</v>
      </c>
      <c r="F13">
        <v>0.73195624000000004</v>
      </c>
      <c r="G13" s="1">
        <v>0.30447999999999997</v>
      </c>
      <c r="H13" s="1">
        <v>10000</v>
      </c>
      <c r="I13" s="1">
        <v>25520</v>
      </c>
      <c r="J13" s="1">
        <v>0.87740500799999999</v>
      </c>
    </row>
    <row r="14" spans="1:10" x14ac:dyDescent="0.2">
      <c r="A14" s="1" t="s">
        <v>191</v>
      </c>
      <c r="B14" s="9" t="s">
        <v>34</v>
      </c>
      <c r="C14" s="9" t="s">
        <v>188</v>
      </c>
      <c r="D14" s="1">
        <v>1000</v>
      </c>
      <c r="E14" s="1">
        <v>25734</v>
      </c>
      <c r="F14">
        <v>0.57412415500000002</v>
      </c>
      <c r="G14" s="1">
        <v>0.29749500000000001</v>
      </c>
      <c r="H14" s="1">
        <v>10000</v>
      </c>
      <c r="I14" s="1">
        <v>24262</v>
      </c>
      <c r="J14" s="1">
        <v>0.93344451799999995</v>
      </c>
    </row>
    <row r="15" spans="1:10" x14ac:dyDescent="0.2">
      <c r="A15" s="1" t="s">
        <v>192</v>
      </c>
      <c r="B15" s="9" t="s">
        <v>34</v>
      </c>
      <c r="C15" s="9" t="s">
        <v>188</v>
      </c>
      <c r="D15" s="1">
        <v>1000</v>
      </c>
      <c r="E15" s="1">
        <v>25199</v>
      </c>
      <c r="F15">
        <v>0.75591047300000003</v>
      </c>
      <c r="G15" s="1">
        <v>0.35526600000000003</v>
      </c>
      <c r="H15" s="1">
        <v>10000</v>
      </c>
      <c r="I15" s="1">
        <v>20369</v>
      </c>
      <c r="J15" s="1">
        <v>0.90468730399999997</v>
      </c>
    </row>
    <row r="16" spans="1:10" x14ac:dyDescent="0.2">
      <c r="A16" s="1" t="s">
        <v>193</v>
      </c>
      <c r="B16" s="9" t="s">
        <v>34</v>
      </c>
      <c r="C16" s="9" t="s">
        <v>188</v>
      </c>
      <c r="D16" s="1">
        <v>1000</v>
      </c>
      <c r="E16" s="1">
        <v>22066</v>
      </c>
      <c r="F16">
        <v>0.66227988800000004</v>
      </c>
      <c r="G16" s="1">
        <v>0.32239099999999998</v>
      </c>
      <c r="H16" s="1">
        <v>10000</v>
      </c>
      <c r="I16" s="1">
        <v>23666</v>
      </c>
      <c r="J16" s="1">
        <v>0.94250554799999997</v>
      </c>
    </row>
    <row r="17" spans="1:10" x14ac:dyDescent="0.2">
      <c r="A17" s="1" t="s">
        <v>194</v>
      </c>
      <c r="B17" s="9" t="s">
        <v>34</v>
      </c>
      <c r="C17" s="9" t="s">
        <v>195</v>
      </c>
      <c r="D17" s="1">
        <v>1000</v>
      </c>
      <c r="E17" s="1">
        <v>31489</v>
      </c>
      <c r="F17">
        <v>0.84931963499999996</v>
      </c>
      <c r="G17" s="1">
        <v>0.34727200000000003</v>
      </c>
      <c r="H17" s="1">
        <v>10000</v>
      </c>
      <c r="I17" s="1">
        <v>25970</v>
      </c>
      <c r="J17" s="1">
        <v>0.93566996899999999</v>
      </c>
    </row>
    <row r="18" spans="1:10" x14ac:dyDescent="0.2">
      <c r="A18" s="1" t="s">
        <v>196</v>
      </c>
      <c r="B18" s="9" t="s">
        <v>34</v>
      </c>
      <c r="C18" s="9" t="s">
        <v>195</v>
      </c>
      <c r="D18" s="1">
        <v>1000</v>
      </c>
      <c r="E18" s="1">
        <v>27345</v>
      </c>
      <c r="F18">
        <v>0.72867306600000004</v>
      </c>
      <c r="G18" s="1">
        <v>0.26293699999999998</v>
      </c>
      <c r="H18" s="1">
        <v>10000</v>
      </c>
      <c r="I18" s="1">
        <v>30831</v>
      </c>
      <c r="J18" s="1">
        <v>0.97648665599999995</v>
      </c>
    </row>
    <row r="19" spans="1:10" x14ac:dyDescent="0.2">
      <c r="A19" s="1" t="s">
        <v>197</v>
      </c>
      <c r="B19" s="9" t="s">
        <v>11</v>
      </c>
      <c r="C19" s="9" t="s">
        <v>195</v>
      </c>
      <c r="D19" s="1">
        <v>1000</v>
      </c>
      <c r="E19" s="1">
        <v>29244</v>
      </c>
      <c r="F19">
        <v>0.87657331400000005</v>
      </c>
      <c r="G19" s="1">
        <v>0.65250200000000003</v>
      </c>
      <c r="H19" s="1">
        <v>10000</v>
      </c>
      <c r="I19" s="1">
        <v>23413</v>
      </c>
      <c r="J19" s="1">
        <v>0.97491442800000006</v>
      </c>
    </row>
    <row r="20" spans="1:10" x14ac:dyDescent="0.2">
      <c r="A20" s="1" t="s">
        <v>198</v>
      </c>
      <c r="B20" s="9" t="s">
        <v>11</v>
      </c>
      <c r="C20" s="9" t="s">
        <v>195</v>
      </c>
      <c r="D20" s="1">
        <v>1000</v>
      </c>
      <c r="E20" s="1">
        <v>24965</v>
      </c>
      <c r="F20">
        <v>0.83117596599999999</v>
      </c>
      <c r="G20" s="1">
        <v>0.38797900000000002</v>
      </c>
      <c r="H20" s="1">
        <v>10000</v>
      </c>
      <c r="I20" s="1">
        <v>29191</v>
      </c>
      <c r="J20" s="1">
        <v>0.97915801400000002</v>
      </c>
    </row>
    <row r="21" spans="1:10" x14ac:dyDescent="0.2">
      <c r="A21" s="1" t="s">
        <v>199</v>
      </c>
      <c r="B21" s="9" t="s">
        <v>34</v>
      </c>
      <c r="C21" s="9" t="s">
        <v>200</v>
      </c>
      <c r="D21" s="1">
        <v>1000</v>
      </c>
      <c r="E21" s="1">
        <v>29484</v>
      </c>
      <c r="F21">
        <v>0.84253530700000001</v>
      </c>
      <c r="G21" s="1">
        <v>0.272729</v>
      </c>
      <c r="H21" s="1">
        <v>10000</v>
      </c>
      <c r="I21" s="1">
        <v>17921</v>
      </c>
      <c r="J21" s="1">
        <v>0.83147374600000001</v>
      </c>
    </row>
    <row r="22" spans="1:10" x14ac:dyDescent="0.2">
      <c r="A22" s="1" t="s">
        <v>201</v>
      </c>
      <c r="B22" s="9" t="s">
        <v>34</v>
      </c>
      <c r="C22" s="9" t="s">
        <v>200</v>
      </c>
      <c r="D22" s="1">
        <v>1000</v>
      </c>
      <c r="E22" s="1">
        <v>17926</v>
      </c>
      <c r="F22">
        <v>0.46368587500000003</v>
      </c>
      <c r="G22" s="1">
        <v>0.160024</v>
      </c>
      <c r="H22" s="1">
        <v>10000</v>
      </c>
      <c r="I22" s="1">
        <v>25809</v>
      </c>
      <c r="J22" s="1">
        <v>0.96935983599999997</v>
      </c>
    </row>
    <row r="23" spans="1:10" x14ac:dyDescent="0.2">
      <c r="A23" s="1" t="s">
        <v>202</v>
      </c>
      <c r="B23" s="9" t="s">
        <v>34</v>
      </c>
      <c r="C23" s="9" t="s">
        <v>200</v>
      </c>
      <c r="D23" s="1">
        <v>1000</v>
      </c>
      <c r="E23" s="1">
        <v>31580</v>
      </c>
      <c r="F23">
        <v>0.78286510399999998</v>
      </c>
      <c r="G23" s="1">
        <v>0.358265</v>
      </c>
      <c r="H23" s="1">
        <v>10000</v>
      </c>
      <c r="I23" s="1">
        <v>17923</v>
      </c>
      <c r="J23" s="1">
        <v>0.83049778500000004</v>
      </c>
    </row>
    <row r="24" spans="1:10" x14ac:dyDescent="0.2">
      <c r="A24" s="1" t="s">
        <v>203</v>
      </c>
      <c r="B24" s="9" t="s">
        <v>34</v>
      </c>
      <c r="C24" s="9" t="s">
        <v>200</v>
      </c>
      <c r="D24" s="1">
        <v>1000</v>
      </c>
      <c r="E24" s="1">
        <v>17926</v>
      </c>
      <c r="F24">
        <v>0.465281212</v>
      </c>
      <c r="G24" s="1">
        <v>0.16611500000000001</v>
      </c>
      <c r="H24" s="1">
        <v>10000</v>
      </c>
      <c r="I24" s="1">
        <v>27663</v>
      </c>
      <c r="J24" s="1">
        <v>0.95555907900000003</v>
      </c>
    </row>
    <row r="25" spans="1:10" x14ac:dyDescent="0.2">
      <c r="A25" s="1" t="s">
        <v>204</v>
      </c>
      <c r="B25" s="9" t="s">
        <v>34</v>
      </c>
      <c r="C25" s="9" t="s">
        <v>205</v>
      </c>
      <c r="D25" s="1">
        <v>1000</v>
      </c>
      <c r="E25" s="1">
        <v>17499</v>
      </c>
      <c r="F25">
        <v>0.57321772699999995</v>
      </c>
      <c r="G25" s="1">
        <v>0.31045099999999998</v>
      </c>
      <c r="H25" s="1">
        <v>2282</v>
      </c>
      <c r="I25" s="1">
        <v>21198</v>
      </c>
      <c r="J25" s="1">
        <v>0.84624306000000005</v>
      </c>
    </row>
    <row r="26" spans="1:10" x14ac:dyDescent="0.2">
      <c r="A26" s="1" t="s">
        <v>206</v>
      </c>
      <c r="B26" s="9" t="s">
        <v>34</v>
      </c>
      <c r="C26" s="9" t="s">
        <v>205</v>
      </c>
      <c r="D26" s="1">
        <v>1000</v>
      </c>
      <c r="E26" s="1">
        <v>21198</v>
      </c>
      <c r="F26">
        <v>0.50258123399999999</v>
      </c>
      <c r="G26" s="1">
        <v>0.30007800000000001</v>
      </c>
      <c r="H26" s="1">
        <v>7944</v>
      </c>
      <c r="I26" s="1">
        <v>17338</v>
      </c>
      <c r="J26" s="1">
        <v>0.89016325699999999</v>
      </c>
    </row>
    <row r="27" spans="1:10" x14ac:dyDescent="0.2">
      <c r="A27" s="1" t="s">
        <v>207</v>
      </c>
      <c r="B27" s="9" t="s">
        <v>34</v>
      </c>
      <c r="C27" s="9" t="s">
        <v>205</v>
      </c>
      <c r="D27" s="1">
        <v>1000</v>
      </c>
      <c r="E27" s="1">
        <v>17499</v>
      </c>
      <c r="F27">
        <v>0.57686450700000003</v>
      </c>
      <c r="G27" s="1">
        <v>0.346248</v>
      </c>
      <c r="H27" s="1">
        <v>1040</v>
      </c>
      <c r="I27" s="1">
        <v>21572</v>
      </c>
      <c r="J27" s="1">
        <v>0.73458654599999995</v>
      </c>
    </row>
    <row r="28" spans="1:10" x14ac:dyDescent="0.2">
      <c r="A28" s="1" t="s">
        <v>208</v>
      </c>
      <c r="B28" s="9" t="s">
        <v>34</v>
      </c>
      <c r="C28" s="9" t="s">
        <v>205</v>
      </c>
      <c r="D28" s="1">
        <v>1000</v>
      </c>
      <c r="E28" s="1">
        <v>21625</v>
      </c>
      <c r="F28">
        <v>0.39002709800000002</v>
      </c>
      <c r="G28" s="1">
        <v>0.23050599999999999</v>
      </c>
      <c r="H28" s="1">
        <v>8494</v>
      </c>
      <c r="I28" s="1">
        <v>17429</v>
      </c>
      <c r="J28" s="1">
        <v>0.89167954999999999</v>
      </c>
    </row>
    <row r="29" spans="1:10" x14ac:dyDescent="0.2">
      <c r="A29" s="1" t="s">
        <v>209</v>
      </c>
      <c r="B29" s="9" t="s">
        <v>34</v>
      </c>
      <c r="C29" s="9" t="s">
        <v>205</v>
      </c>
      <c r="D29" s="1">
        <v>1000</v>
      </c>
      <c r="E29" s="1">
        <v>21198</v>
      </c>
      <c r="F29">
        <v>0.49825247700000003</v>
      </c>
      <c r="G29" s="1">
        <v>0.30537399999999998</v>
      </c>
      <c r="H29" s="1">
        <v>943</v>
      </c>
      <c r="I29" s="1">
        <v>21413</v>
      </c>
      <c r="J29" s="1">
        <v>0.72673055799999997</v>
      </c>
    </row>
    <row r="30" spans="1:10" x14ac:dyDescent="0.2">
      <c r="A30" s="1" t="s">
        <v>210</v>
      </c>
      <c r="B30" s="9" t="s">
        <v>34</v>
      </c>
      <c r="C30" s="9" t="s">
        <v>205</v>
      </c>
      <c r="D30" s="1">
        <v>1000</v>
      </c>
      <c r="E30" s="1">
        <v>21625</v>
      </c>
      <c r="F30">
        <v>0.38543750300000001</v>
      </c>
      <c r="G30" s="1">
        <v>0.16492699999999999</v>
      </c>
      <c r="H30" s="1">
        <v>2282</v>
      </c>
      <c r="I30" s="1">
        <v>21198</v>
      </c>
      <c r="J30" s="1">
        <v>0.84624306000000005</v>
      </c>
    </row>
    <row r="31" spans="1:10" x14ac:dyDescent="0.2">
      <c r="A31" s="1" t="s">
        <v>211</v>
      </c>
      <c r="B31" s="9" t="s">
        <v>11</v>
      </c>
      <c r="C31" s="9" t="s">
        <v>205</v>
      </c>
      <c r="D31" s="1">
        <v>1000</v>
      </c>
      <c r="E31" s="1">
        <v>14860</v>
      </c>
      <c r="F31">
        <v>0.54039131900000004</v>
      </c>
      <c r="G31" s="1">
        <v>0.33927499999999999</v>
      </c>
      <c r="H31" s="1">
        <v>1382</v>
      </c>
      <c r="I31" s="1">
        <v>19479</v>
      </c>
      <c r="J31" s="1">
        <v>0.761444122</v>
      </c>
    </row>
    <row r="32" spans="1:10" x14ac:dyDescent="0.2">
      <c r="A32" s="1" t="s">
        <v>212</v>
      </c>
      <c r="B32" s="9" t="s">
        <v>11</v>
      </c>
      <c r="C32" s="9" t="s">
        <v>205</v>
      </c>
      <c r="D32" s="1">
        <v>1000</v>
      </c>
      <c r="E32" s="1">
        <v>19745</v>
      </c>
      <c r="F32">
        <v>0.41388240100000001</v>
      </c>
      <c r="G32" s="1">
        <v>0.33257900000000001</v>
      </c>
      <c r="H32" s="1">
        <v>1827</v>
      </c>
      <c r="I32" s="1">
        <v>14757</v>
      </c>
      <c r="J32" s="1">
        <v>0.88850340699999997</v>
      </c>
    </row>
    <row r="33" spans="1:10" x14ac:dyDescent="0.2">
      <c r="A33" s="1" t="s">
        <v>213</v>
      </c>
      <c r="B33" s="9" t="s">
        <v>11</v>
      </c>
      <c r="C33" s="9" t="s">
        <v>214</v>
      </c>
      <c r="D33" s="1">
        <v>1000</v>
      </c>
      <c r="E33" s="1">
        <v>18388</v>
      </c>
      <c r="F33">
        <v>0.64672019800000002</v>
      </c>
      <c r="G33" s="1">
        <v>0.34355200000000002</v>
      </c>
      <c r="H33" s="1">
        <v>6937</v>
      </c>
      <c r="I33" s="1">
        <v>27083</v>
      </c>
      <c r="J33" s="1">
        <v>0.922569678</v>
      </c>
    </row>
    <row r="34" spans="1:10" x14ac:dyDescent="0.2">
      <c r="A34" s="1" t="s">
        <v>215</v>
      </c>
      <c r="B34" s="9" t="s">
        <v>11</v>
      </c>
      <c r="C34" s="9" t="s">
        <v>214</v>
      </c>
      <c r="D34" s="1">
        <v>1000</v>
      </c>
      <c r="E34" s="1">
        <v>27084</v>
      </c>
      <c r="F34">
        <v>0.687122397</v>
      </c>
      <c r="G34" s="1">
        <v>0.30144100000000001</v>
      </c>
      <c r="H34" s="1">
        <v>7128</v>
      </c>
      <c r="I34" s="1">
        <v>18353</v>
      </c>
      <c r="J34" s="1">
        <v>0.90678893299999996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H27" sqref="H27"/>
    </sheetView>
  </sheetViews>
  <sheetFormatPr baseColWidth="10" defaultRowHeight="16" x14ac:dyDescent="0.2"/>
  <cols>
    <col min="1" max="1" width="17.83203125" style="3" bestFit="1" customWidth="1"/>
    <col min="2" max="4" width="10.83203125" style="3"/>
    <col min="5" max="5" width="13.83203125" style="3" bestFit="1" customWidth="1"/>
    <col min="6" max="6" width="14.1640625" style="3" bestFit="1" customWidth="1"/>
    <col min="7" max="7" width="14.6640625" style="3" bestFit="1" customWidth="1"/>
    <col min="8" max="8" width="91.83203125" style="3" bestFit="1" customWidth="1"/>
    <col min="9" max="9" width="13.33203125" style="3" bestFit="1" customWidth="1"/>
    <col min="10" max="10" width="14.33203125" style="3" bestFit="1" customWidth="1"/>
    <col min="11" max="11" width="15.5" style="3" bestFit="1" customWidth="1"/>
    <col min="12" max="12" width="106.6640625" style="3" bestFit="1" customWidth="1"/>
  </cols>
  <sheetData>
    <row r="1" spans="1:12" s="21" customFormat="1" ht="18" x14ac:dyDescent="0.2">
      <c r="A1" s="21" t="s">
        <v>313</v>
      </c>
    </row>
    <row r="2" spans="1:12" x14ac:dyDescent="0.2">
      <c r="A2" s="3" t="s">
        <v>216</v>
      </c>
      <c r="B2" s="10" t="s">
        <v>131</v>
      </c>
      <c r="C2" s="10"/>
      <c r="D2" s="10"/>
      <c r="E2" s="11" t="s">
        <v>217</v>
      </c>
      <c r="F2" s="11"/>
      <c r="G2" s="11"/>
      <c r="H2" s="11"/>
      <c r="I2" s="12" t="s">
        <v>218</v>
      </c>
      <c r="J2" s="12"/>
      <c r="K2" s="12"/>
      <c r="L2" s="12"/>
    </row>
    <row r="3" spans="1:12" x14ac:dyDescent="0.2">
      <c r="B3" s="3" t="s">
        <v>1</v>
      </c>
      <c r="C3" s="3" t="s">
        <v>219</v>
      </c>
      <c r="D3" s="3" t="s">
        <v>2</v>
      </c>
      <c r="E3" s="13" t="s">
        <v>220</v>
      </c>
      <c r="F3" s="13" t="s">
        <v>221</v>
      </c>
      <c r="G3" s="13" t="s">
        <v>222</v>
      </c>
      <c r="H3" s="13" t="s">
        <v>85</v>
      </c>
      <c r="I3" s="14" t="s">
        <v>220</v>
      </c>
      <c r="J3" s="14" t="s">
        <v>221</v>
      </c>
      <c r="K3" s="14" t="s">
        <v>222</v>
      </c>
      <c r="L3" s="14" t="s">
        <v>85</v>
      </c>
    </row>
    <row r="4" spans="1:12" x14ac:dyDescent="0.2">
      <c r="A4" s="3">
        <v>1</v>
      </c>
      <c r="B4" s="3" t="s">
        <v>34</v>
      </c>
      <c r="C4" s="3" t="s">
        <v>223</v>
      </c>
      <c r="D4" s="3" t="s">
        <v>178</v>
      </c>
      <c r="E4" s="13">
        <v>76621</v>
      </c>
      <c r="F4" s="13">
        <v>33691</v>
      </c>
      <c r="G4" s="13">
        <v>0.83799999999999997</v>
      </c>
      <c r="H4" s="13" t="s">
        <v>224</v>
      </c>
      <c r="I4" s="14">
        <v>10267</v>
      </c>
      <c r="J4" s="14">
        <v>46732</v>
      </c>
      <c r="K4" s="14">
        <v>0.90100000000000002</v>
      </c>
      <c r="L4" s="14" t="s">
        <v>225</v>
      </c>
    </row>
    <row r="5" spans="1:12" x14ac:dyDescent="0.2">
      <c r="A5" s="3">
        <v>2</v>
      </c>
      <c r="B5" s="3" t="s">
        <v>226</v>
      </c>
      <c r="C5" s="3" t="s">
        <v>223</v>
      </c>
      <c r="D5" s="3" t="s">
        <v>178</v>
      </c>
      <c r="E5" s="13">
        <v>73363</v>
      </c>
      <c r="F5" s="13">
        <v>45768</v>
      </c>
      <c r="G5" s="13">
        <v>0.747</v>
      </c>
      <c r="H5" s="13" t="s">
        <v>107</v>
      </c>
      <c r="I5" s="14">
        <v>1169213</v>
      </c>
      <c r="J5" s="14">
        <v>28540</v>
      </c>
      <c r="K5" s="14">
        <v>0.81499999999999995</v>
      </c>
      <c r="L5" s="14" t="s">
        <v>227</v>
      </c>
    </row>
    <row r="6" spans="1:12" x14ac:dyDescent="0.2">
      <c r="A6" s="3">
        <v>3</v>
      </c>
      <c r="B6" s="3" t="s">
        <v>34</v>
      </c>
      <c r="C6" s="3" t="s">
        <v>228</v>
      </c>
      <c r="D6" s="3" t="s">
        <v>183</v>
      </c>
      <c r="E6" s="13">
        <v>3913</v>
      </c>
      <c r="F6" s="13">
        <v>18328</v>
      </c>
      <c r="G6" s="13">
        <v>0.90500000000000003</v>
      </c>
      <c r="H6" s="13" t="s">
        <v>229</v>
      </c>
      <c r="I6" s="14">
        <v>73589</v>
      </c>
      <c r="J6" s="14">
        <v>19850</v>
      </c>
      <c r="K6" s="14">
        <v>0.96599999999999997</v>
      </c>
      <c r="L6" s="14" t="s">
        <v>230</v>
      </c>
    </row>
    <row r="7" spans="1:12" x14ac:dyDescent="0.2">
      <c r="A7" s="3">
        <v>4</v>
      </c>
      <c r="B7" s="3" t="s">
        <v>34</v>
      </c>
      <c r="C7" s="3" t="s">
        <v>223</v>
      </c>
      <c r="D7" s="3" t="s">
        <v>183</v>
      </c>
      <c r="E7" s="13">
        <v>8444</v>
      </c>
      <c r="F7" s="13">
        <v>20007</v>
      </c>
      <c r="G7" s="13">
        <v>0.93400000000000005</v>
      </c>
      <c r="H7" s="13" t="s">
        <v>231</v>
      </c>
      <c r="I7" s="14">
        <v>10372</v>
      </c>
      <c r="J7" s="14">
        <v>26160</v>
      </c>
      <c r="K7" s="14">
        <v>0.93600000000000005</v>
      </c>
      <c r="L7" s="14" t="s">
        <v>232</v>
      </c>
    </row>
    <row r="8" spans="1:12" x14ac:dyDescent="0.2">
      <c r="A8" s="3">
        <v>5</v>
      </c>
      <c r="B8" s="3" t="s">
        <v>34</v>
      </c>
      <c r="C8" s="3" t="s">
        <v>233</v>
      </c>
      <c r="D8" s="3" t="s">
        <v>188</v>
      </c>
      <c r="E8" s="13">
        <v>23261</v>
      </c>
      <c r="F8" s="13">
        <v>25734</v>
      </c>
      <c r="G8" s="13">
        <v>0.88300000000000001</v>
      </c>
      <c r="H8" s="13" t="s">
        <v>234</v>
      </c>
      <c r="I8" s="14">
        <v>40362</v>
      </c>
      <c r="J8" s="14">
        <v>38150</v>
      </c>
      <c r="K8" s="14">
        <v>0.97799999999999998</v>
      </c>
      <c r="L8" s="14" t="s">
        <v>235</v>
      </c>
    </row>
    <row r="9" spans="1:12" x14ac:dyDescent="0.2">
      <c r="A9" s="3">
        <v>6</v>
      </c>
      <c r="B9" s="3" t="s">
        <v>34</v>
      </c>
      <c r="C9" s="3" t="s">
        <v>233</v>
      </c>
      <c r="D9" s="3" t="s">
        <v>188</v>
      </c>
      <c r="E9" s="13">
        <v>23261</v>
      </c>
      <c r="F9" s="13">
        <v>25734</v>
      </c>
      <c r="G9" s="13">
        <v>0.88300000000000001</v>
      </c>
      <c r="H9" s="13" t="s">
        <v>234</v>
      </c>
      <c r="I9" s="14">
        <v>45149</v>
      </c>
      <c r="J9" s="14">
        <v>26828</v>
      </c>
      <c r="K9" s="14">
        <v>0.94099999999999995</v>
      </c>
      <c r="L9" s="14" t="s">
        <v>236</v>
      </c>
    </row>
    <row r="10" spans="1:12" x14ac:dyDescent="0.2">
      <c r="A10" s="3">
        <v>7</v>
      </c>
      <c r="B10" s="3" t="s">
        <v>34</v>
      </c>
      <c r="C10" s="3" t="s">
        <v>223</v>
      </c>
      <c r="D10" s="3" t="s">
        <v>188</v>
      </c>
      <c r="E10" s="13">
        <v>57020</v>
      </c>
      <c r="F10" s="13">
        <v>25199</v>
      </c>
      <c r="G10" s="13">
        <v>0.94499999999999995</v>
      </c>
      <c r="H10" s="13" t="s">
        <v>237</v>
      </c>
      <c r="I10" s="14">
        <v>65662</v>
      </c>
      <c r="J10" s="14">
        <v>22066</v>
      </c>
      <c r="K10" s="14">
        <v>0.91300000000000003</v>
      </c>
      <c r="L10" s="14" t="s">
        <v>238</v>
      </c>
    </row>
    <row r="11" spans="1:12" x14ac:dyDescent="0.2">
      <c r="A11" s="3">
        <v>8</v>
      </c>
      <c r="B11" s="3" t="s">
        <v>34</v>
      </c>
      <c r="C11" s="3" t="s">
        <v>223</v>
      </c>
      <c r="D11" s="3" t="s">
        <v>195</v>
      </c>
      <c r="E11" s="13">
        <v>17659</v>
      </c>
      <c r="F11" s="13">
        <v>31489</v>
      </c>
      <c r="G11" s="13">
        <v>0.97599999999999998</v>
      </c>
      <c r="H11" s="13" t="s">
        <v>239</v>
      </c>
      <c r="I11" s="14">
        <v>19985</v>
      </c>
      <c r="J11" s="14">
        <v>27345</v>
      </c>
      <c r="K11" s="14">
        <v>0.93899999999999995</v>
      </c>
      <c r="L11" s="14" t="s">
        <v>240</v>
      </c>
    </row>
    <row r="12" spans="1:12" x14ac:dyDescent="0.2">
      <c r="A12" s="3">
        <v>9</v>
      </c>
      <c r="B12" s="3" t="s">
        <v>226</v>
      </c>
      <c r="C12" s="3" t="s">
        <v>223</v>
      </c>
      <c r="D12" s="3" t="s">
        <v>195</v>
      </c>
      <c r="E12" s="13">
        <v>10146</v>
      </c>
      <c r="F12" s="13">
        <v>29244</v>
      </c>
      <c r="G12" s="13">
        <v>0.97899999999999998</v>
      </c>
      <c r="H12" s="13" t="s">
        <v>241</v>
      </c>
      <c r="I12" s="14">
        <v>26654</v>
      </c>
      <c r="J12" s="14">
        <v>24965</v>
      </c>
      <c r="K12" s="14">
        <v>0.97699999999999998</v>
      </c>
      <c r="L12" s="14" t="s">
        <v>242</v>
      </c>
    </row>
    <row r="13" spans="1:12" x14ac:dyDescent="0.2">
      <c r="A13" s="3">
        <v>10</v>
      </c>
      <c r="B13" s="3" t="s">
        <v>34</v>
      </c>
      <c r="C13" s="3" t="s">
        <v>223</v>
      </c>
      <c r="D13" s="3" t="s">
        <v>200</v>
      </c>
      <c r="E13" s="13">
        <v>54140</v>
      </c>
      <c r="F13" s="13">
        <v>17926</v>
      </c>
      <c r="G13" s="13">
        <v>0.83699999999999997</v>
      </c>
      <c r="H13" s="13" t="s">
        <v>243</v>
      </c>
      <c r="I13" s="14">
        <v>287269</v>
      </c>
      <c r="J13" s="14">
        <v>29484</v>
      </c>
      <c r="K13" s="14">
        <v>0.97299999999999998</v>
      </c>
      <c r="L13" s="14" t="s">
        <v>244</v>
      </c>
    </row>
    <row r="14" spans="1:12" x14ac:dyDescent="0.2">
      <c r="A14" s="3">
        <v>11</v>
      </c>
      <c r="B14" s="3" t="s">
        <v>34</v>
      </c>
      <c r="C14" s="3" t="s">
        <v>223</v>
      </c>
      <c r="D14" s="3" t="s">
        <v>200</v>
      </c>
      <c r="E14" s="13">
        <v>54140</v>
      </c>
      <c r="F14" s="13">
        <v>17926</v>
      </c>
      <c r="G14" s="13">
        <v>0.83699999999999997</v>
      </c>
      <c r="H14" s="13" t="s">
        <v>243</v>
      </c>
      <c r="I14" s="14">
        <v>486134</v>
      </c>
      <c r="J14" s="14">
        <v>31580</v>
      </c>
      <c r="K14" s="14">
        <v>0.96</v>
      </c>
      <c r="L14" s="14" t="s">
        <v>245</v>
      </c>
    </row>
    <row r="15" spans="1:12" x14ac:dyDescent="0.2">
      <c r="A15" s="3">
        <v>12</v>
      </c>
      <c r="B15" s="3" t="s">
        <v>34</v>
      </c>
      <c r="C15" s="3" t="s">
        <v>223</v>
      </c>
      <c r="D15" s="3" t="s">
        <v>205</v>
      </c>
      <c r="E15" s="13">
        <v>8569</v>
      </c>
      <c r="F15" s="13">
        <v>17499</v>
      </c>
      <c r="G15" s="13">
        <v>0.89200000000000002</v>
      </c>
      <c r="H15" s="13" t="s">
        <v>246</v>
      </c>
      <c r="I15" s="14">
        <v>2282</v>
      </c>
      <c r="J15" s="14">
        <v>21198</v>
      </c>
      <c r="K15" s="14">
        <v>0.84599999999999997</v>
      </c>
      <c r="L15" s="14" t="s">
        <v>247</v>
      </c>
    </row>
    <row r="16" spans="1:12" x14ac:dyDescent="0.2">
      <c r="A16" s="3">
        <v>13</v>
      </c>
      <c r="B16" s="3" t="s">
        <v>34</v>
      </c>
      <c r="C16" s="3" t="s">
        <v>223</v>
      </c>
      <c r="D16" s="3" t="s">
        <v>205</v>
      </c>
      <c r="E16" s="13">
        <v>8569</v>
      </c>
      <c r="F16" s="13">
        <v>17499</v>
      </c>
      <c r="G16" s="13">
        <v>0.89200000000000002</v>
      </c>
      <c r="H16" s="13" t="s">
        <v>246</v>
      </c>
      <c r="I16" s="14">
        <v>1070</v>
      </c>
      <c r="J16" s="14">
        <v>21625</v>
      </c>
      <c r="K16" s="14">
        <v>0.74099999999999999</v>
      </c>
      <c r="L16" s="14" t="s">
        <v>248</v>
      </c>
    </row>
    <row r="17" spans="1:12" x14ac:dyDescent="0.2">
      <c r="A17" s="3">
        <v>14</v>
      </c>
      <c r="B17" s="3" t="s">
        <v>34</v>
      </c>
      <c r="C17" s="3" t="s">
        <v>223</v>
      </c>
      <c r="D17" s="3" t="s">
        <v>205</v>
      </c>
      <c r="E17" s="13">
        <v>2282</v>
      </c>
      <c r="F17" s="13">
        <v>21198</v>
      </c>
      <c r="G17" s="13">
        <v>0.84599999999999997</v>
      </c>
      <c r="H17" s="13" t="s">
        <v>247</v>
      </c>
      <c r="I17" s="14">
        <v>1070</v>
      </c>
      <c r="J17" s="14">
        <v>21625</v>
      </c>
      <c r="K17" s="14">
        <v>0.74099999999999999</v>
      </c>
      <c r="L17" s="14" t="s">
        <v>248</v>
      </c>
    </row>
    <row r="18" spans="1:12" x14ac:dyDescent="0.2">
      <c r="A18" s="3">
        <v>15</v>
      </c>
      <c r="B18" s="3" t="s">
        <v>226</v>
      </c>
      <c r="C18" s="3" t="s">
        <v>223</v>
      </c>
      <c r="D18" s="3" t="s">
        <v>205</v>
      </c>
      <c r="E18" s="13">
        <v>1886</v>
      </c>
      <c r="F18" s="13">
        <v>14860</v>
      </c>
      <c r="G18" s="13">
        <v>0.89</v>
      </c>
      <c r="H18" s="13" t="s">
        <v>249</v>
      </c>
      <c r="I18" s="14">
        <v>1564</v>
      </c>
      <c r="J18" s="14">
        <v>19745</v>
      </c>
      <c r="K18" s="14">
        <v>0.78300000000000003</v>
      </c>
      <c r="L18" s="14" t="s">
        <v>250</v>
      </c>
    </row>
    <row r="19" spans="1:12" x14ac:dyDescent="0.2">
      <c r="A19" s="3">
        <v>16</v>
      </c>
      <c r="B19" s="3" t="s">
        <v>226</v>
      </c>
      <c r="C19" s="3" t="s">
        <v>223</v>
      </c>
      <c r="D19" s="3" t="s">
        <v>214</v>
      </c>
      <c r="E19" s="13">
        <v>7193</v>
      </c>
      <c r="F19" s="13">
        <v>18388</v>
      </c>
      <c r="G19" s="13">
        <v>0.90600000000000003</v>
      </c>
      <c r="H19" s="13" t="s">
        <v>251</v>
      </c>
      <c r="I19" s="14">
        <v>6977</v>
      </c>
      <c r="J19" s="14">
        <v>27084</v>
      </c>
      <c r="K19" s="14">
        <v>0.92300000000000004</v>
      </c>
      <c r="L19" s="14" t="s">
        <v>252</v>
      </c>
    </row>
  </sheetData>
  <mergeCells count="4">
    <mergeCell ref="B2:D2"/>
    <mergeCell ref="E2:H2"/>
    <mergeCell ref="I2:L2"/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L13" sqref="L13"/>
    </sheetView>
  </sheetViews>
  <sheetFormatPr baseColWidth="10" defaultRowHeight="16" x14ac:dyDescent="0.2"/>
  <cols>
    <col min="1" max="1" width="15.6640625" style="18" customWidth="1"/>
    <col min="2" max="3" width="22.1640625" style="16" bestFit="1" customWidth="1"/>
    <col min="4" max="4" width="10.1640625" style="16" bestFit="1" customWidth="1"/>
    <col min="5" max="5" width="8" style="16" bestFit="1" customWidth="1"/>
    <col min="6" max="6" width="10.33203125" style="16" bestFit="1" customWidth="1"/>
    <col min="7" max="7" width="12.6640625" style="16" bestFit="1" customWidth="1"/>
    <col min="8" max="9" width="10.1640625" style="16" bestFit="1" customWidth="1"/>
    <col min="10" max="10" width="5.33203125" style="5" bestFit="1" customWidth="1"/>
  </cols>
  <sheetData>
    <row r="1" spans="1:11" s="23" customFormat="1" ht="18" x14ac:dyDescent="0.2">
      <c r="A1" s="22" t="s">
        <v>314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15" t="s">
        <v>253</v>
      </c>
      <c r="B2" s="3" t="s">
        <v>254</v>
      </c>
      <c r="C2" s="3" t="s">
        <v>255</v>
      </c>
      <c r="D2" s="3" t="s">
        <v>256</v>
      </c>
      <c r="E2" s="3" t="s">
        <v>257</v>
      </c>
      <c r="F2" s="3" t="s">
        <v>258</v>
      </c>
      <c r="G2" s="3" t="s">
        <v>259</v>
      </c>
      <c r="H2" s="3" t="s">
        <v>260</v>
      </c>
      <c r="I2" s="3" t="s">
        <v>261</v>
      </c>
      <c r="J2" s="3" t="s">
        <v>262</v>
      </c>
    </row>
    <row r="3" spans="1:11" x14ac:dyDescent="0.2">
      <c r="A3" s="15" t="s">
        <v>263</v>
      </c>
      <c r="B3" s="3">
        <v>3757</v>
      </c>
      <c r="C3" s="3">
        <v>2129</v>
      </c>
      <c r="D3" s="3">
        <v>4641</v>
      </c>
      <c r="E3" s="3">
        <v>5615</v>
      </c>
      <c r="F3" s="3">
        <v>22062</v>
      </c>
      <c r="G3" s="3">
        <v>9205</v>
      </c>
      <c r="H3" s="3" t="s">
        <v>264</v>
      </c>
      <c r="I3" s="3">
        <v>9059</v>
      </c>
      <c r="J3" s="3" t="s">
        <v>265</v>
      </c>
    </row>
    <row r="4" spans="1:11" x14ac:dyDescent="0.2">
      <c r="A4" s="15" t="s">
        <v>266</v>
      </c>
      <c r="B4" s="3">
        <v>3650</v>
      </c>
      <c r="C4" s="3">
        <v>2274</v>
      </c>
      <c r="D4" s="3">
        <v>5366</v>
      </c>
      <c r="E4" s="3">
        <v>6781</v>
      </c>
      <c r="F4" s="3">
        <v>9844</v>
      </c>
      <c r="G4" s="3">
        <v>4927</v>
      </c>
      <c r="H4" s="3">
        <v>3964</v>
      </c>
      <c r="I4" s="3">
        <v>5617</v>
      </c>
      <c r="J4" s="3" t="s">
        <v>265</v>
      </c>
    </row>
    <row r="5" spans="1:11" x14ac:dyDescent="0.2">
      <c r="A5" s="15" t="s">
        <v>267</v>
      </c>
      <c r="B5" s="16">
        <v>3395</v>
      </c>
      <c r="C5" s="16" t="s">
        <v>264</v>
      </c>
      <c r="D5" s="16">
        <v>3965</v>
      </c>
      <c r="E5" s="16">
        <v>3676</v>
      </c>
      <c r="F5" s="3">
        <v>12449</v>
      </c>
      <c r="G5" s="16">
        <v>5486</v>
      </c>
      <c r="H5" s="16">
        <v>3296</v>
      </c>
      <c r="I5" s="16">
        <v>6897</v>
      </c>
      <c r="J5" s="3" t="s">
        <v>265</v>
      </c>
    </row>
    <row r="6" spans="1:11" x14ac:dyDescent="0.2">
      <c r="A6" s="15" t="s">
        <v>268</v>
      </c>
      <c r="B6" s="16">
        <v>13596</v>
      </c>
      <c r="C6" s="16" t="s">
        <v>269</v>
      </c>
      <c r="D6" s="16">
        <v>15487</v>
      </c>
      <c r="E6" s="16">
        <v>20031</v>
      </c>
      <c r="F6" s="3">
        <v>19949</v>
      </c>
      <c r="G6" s="16">
        <v>17312</v>
      </c>
      <c r="H6" s="16">
        <v>16781</v>
      </c>
      <c r="I6" s="16">
        <v>17520</v>
      </c>
      <c r="J6" s="3" t="s">
        <v>265</v>
      </c>
    </row>
    <row r="7" spans="1:11" x14ac:dyDescent="0.2">
      <c r="A7" s="15" t="s">
        <v>270</v>
      </c>
      <c r="B7" s="3">
        <v>24306</v>
      </c>
      <c r="C7" s="17" t="s">
        <v>269</v>
      </c>
      <c r="D7" s="3">
        <v>31864</v>
      </c>
      <c r="E7" s="3">
        <v>20532</v>
      </c>
      <c r="F7" s="3">
        <v>93417</v>
      </c>
      <c r="G7" s="3">
        <v>39452</v>
      </c>
      <c r="H7" s="3" t="s">
        <v>264</v>
      </c>
      <c r="I7" s="3">
        <v>31737</v>
      </c>
      <c r="J7" s="3" t="s">
        <v>265</v>
      </c>
    </row>
    <row r="8" spans="1:11" x14ac:dyDescent="0.2">
      <c r="A8" s="15" t="s">
        <v>271</v>
      </c>
      <c r="B8" s="16">
        <v>14705</v>
      </c>
      <c r="C8" s="16" t="s">
        <v>269</v>
      </c>
      <c r="D8" s="16">
        <v>15081</v>
      </c>
      <c r="E8" s="16">
        <v>16110</v>
      </c>
      <c r="F8" s="3">
        <v>102257</v>
      </c>
      <c r="G8" s="16">
        <v>30078</v>
      </c>
      <c r="H8" s="16">
        <v>16529</v>
      </c>
      <c r="I8" s="16">
        <v>22837</v>
      </c>
      <c r="J8" s="3" t="s">
        <v>265</v>
      </c>
    </row>
    <row r="9" spans="1:11" x14ac:dyDescent="0.2">
      <c r="A9" s="15" t="s">
        <v>272</v>
      </c>
      <c r="B9" s="16">
        <v>5091</v>
      </c>
      <c r="C9" s="16">
        <v>2768</v>
      </c>
      <c r="D9" s="16">
        <v>5746</v>
      </c>
      <c r="E9" s="16">
        <v>4587</v>
      </c>
      <c r="F9" s="3">
        <v>1608</v>
      </c>
      <c r="G9" s="16">
        <v>6469</v>
      </c>
      <c r="H9" s="16" t="s">
        <v>264</v>
      </c>
      <c r="I9" s="16">
        <v>6209</v>
      </c>
      <c r="J9" s="3" t="s">
        <v>265</v>
      </c>
    </row>
    <row r="10" spans="1:11" x14ac:dyDescent="0.2">
      <c r="A10" s="15" t="s">
        <v>273</v>
      </c>
      <c r="B10" s="3">
        <v>4585</v>
      </c>
      <c r="C10" s="3" t="s">
        <v>264</v>
      </c>
      <c r="D10" s="3">
        <v>5722</v>
      </c>
      <c r="E10" s="3" t="s">
        <v>264</v>
      </c>
      <c r="F10" s="3">
        <v>16937</v>
      </c>
      <c r="G10" s="3">
        <v>8335</v>
      </c>
      <c r="H10" s="3" t="s">
        <v>264</v>
      </c>
      <c r="I10" s="3">
        <v>11176</v>
      </c>
      <c r="J10" s="3" t="s">
        <v>265</v>
      </c>
    </row>
    <row r="11" spans="1:11" x14ac:dyDescent="0.2">
      <c r="A11" s="15" t="s">
        <v>274</v>
      </c>
      <c r="B11" s="3">
        <v>13654</v>
      </c>
      <c r="C11" s="17" t="s">
        <v>269</v>
      </c>
      <c r="D11" s="3">
        <v>12127</v>
      </c>
      <c r="E11" s="3">
        <v>17576</v>
      </c>
      <c r="F11" s="3">
        <v>25172</v>
      </c>
      <c r="G11" s="3">
        <v>17315</v>
      </c>
      <c r="H11" s="3">
        <v>13615</v>
      </c>
      <c r="I11" s="3">
        <v>18457</v>
      </c>
      <c r="J11" s="3" t="s">
        <v>265</v>
      </c>
    </row>
    <row r="12" spans="1:11" x14ac:dyDescent="0.2">
      <c r="A12" s="15" t="s">
        <v>275</v>
      </c>
      <c r="B12" s="16">
        <v>12722</v>
      </c>
      <c r="C12" s="16" t="s">
        <v>264</v>
      </c>
      <c r="D12" s="16">
        <v>15604</v>
      </c>
      <c r="E12" s="16">
        <v>16607</v>
      </c>
      <c r="F12" s="3">
        <v>23570</v>
      </c>
      <c r="G12" s="16">
        <v>17315</v>
      </c>
      <c r="H12" s="16">
        <v>16839</v>
      </c>
      <c r="I12" s="16">
        <v>17656</v>
      </c>
      <c r="J12" s="3" t="s">
        <v>265</v>
      </c>
    </row>
    <row r="13" spans="1:11" x14ac:dyDescent="0.2">
      <c r="A13" s="15" t="s">
        <v>276</v>
      </c>
      <c r="B13" s="16">
        <v>2561</v>
      </c>
      <c r="C13" s="16">
        <v>2227</v>
      </c>
      <c r="D13" s="16">
        <v>3733</v>
      </c>
      <c r="E13" s="16">
        <v>6199</v>
      </c>
      <c r="F13" s="3">
        <v>7552</v>
      </c>
      <c r="G13" s="16">
        <v>17312</v>
      </c>
      <c r="H13" s="16">
        <v>9327</v>
      </c>
      <c r="I13" s="16">
        <v>4880</v>
      </c>
      <c r="J13" s="3" t="s">
        <v>265</v>
      </c>
    </row>
    <row r="14" spans="1:11" x14ac:dyDescent="0.2">
      <c r="A14" s="15" t="s">
        <v>277</v>
      </c>
      <c r="B14" s="3">
        <v>17464</v>
      </c>
      <c r="C14" s="17" t="s">
        <v>269</v>
      </c>
      <c r="D14" s="3">
        <v>24596</v>
      </c>
      <c r="E14" s="3">
        <v>18423</v>
      </c>
      <c r="F14" s="3">
        <v>42325</v>
      </c>
      <c r="G14" s="3">
        <v>27777</v>
      </c>
      <c r="H14" s="3">
        <v>18113</v>
      </c>
      <c r="I14" s="3">
        <v>33187</v>
      </c>
      <c r="J14" s="3" t="s">
        <v>265</v>
      </c>
    </row>
    <row r="15" spans="1:11" x14ac:dyDescent="0.2">
      <c r="A15" s="15" t="s">
        <v>278</v>
      </c>
      <c r="B15" s="3">
        <v>13273</v>
      </c>
      <c r="C15" s="17" t="s">
        <v>269</v>
      </c>
      <c r="D15" s="3">
        <v>11908</v>
      </c>
      <c r="E15" s="3">
        <v>19053</v>
      </c>
      <c r="F15" s="3">
        <v>33257</v>
      </c>
      <c r="G15" s="3">
        <v>19526</v>
      </c>
      <c r="H15" s="3">
        <v>12477</v>
      </c>
      <c r="I15" s="3">
        <v>21438</v>
      </c>
      <c r="J15" s="3" t="s">
        <v>265</v>
      </c>
    </row>
    <row r="16" spans="1:11" x14ac:dyDescent="0.2">
      <c r="A16" s="15" t="s">
        <v>279</v>
      </c>
      <c r="B16" s="16">
        <v>1013</v>
      </c>
      <c r="C16" s="16">
        <v>1566</v>
      </c>
      <c r="D16" s="16">
        <v>699</v>
      </c>
      <c r="E16" s="16">
        <v>2843</v>
      </c>
      <c r="F16" s="3">
        <v>24422</v>
      </c>
      <c r="G16" s="16">
        <v>774</v>
      </c>
      <c r="H16" s="16">
        <v>5209</v>
      </c>
      <c r="I16" s="16">
        <v>2041</v>
      </c>
      <c r="J16" s="3" t="s">
        <v>265</v>
      </c>
    </row>
    <row r="17" spans="1:10" x14ac:dyDescent="0.2">
      <c r="A17" s="15" t="s">
        <v>280</v>
      </c>
      <c r="B17" s="16">
        <v>4151</v>
      </c>
      <c r="C17" s="16" t="s">
        <v>264</v>
      </c>
      <c r="D17" s="16">
        <v>6236</v>
      </c>
      <c r="E17" s="16">
        <v>8584</v>
      </c>
      <c r="F17" s="3">
        <v>7822</v>
      </c>
      <c r="G17" s="16">
        <v>6793</v>
      </c>
      <c r="H17" s="16">
        <v>13906</v>
      </c>
      <c r="I17" s="16">
        <v>8962</v>
      </c>
      <c r="J17" s="3" t="s">
        <v>265</v>
      </c>
    </row>
    <row r="18" spans="1:10" x14ac:dyDescent="0.2">
      <c r="A18" s="15" t="s">
        <v>281</v>
      </c>
      <c r="B18" s="3">
        <v>13897</v>
      </c>
      <c r="C18" s="3" t="s">
        <v>264</v>
      </c>
      <c r="D18" s="3">
        <v>14784</v>
      </c>
      <c r="E18" s="3">
        <v>20045</v>
      </c>
      <c r="F18" s="3">
        <v>54153</v>
      </c>
      <c r="G18" s="3">
        <v>23774</v>
      </c>
      <c r="H18" s="3">
        <v>14385</v>
      </c>
      <c r="I18" s="3">
        <v>27914</v>
      </c>
      <c r="J18" s="3" t="s">
        <v>265</v>
      </c>
    </row>
    <row r="19" spans="1:10" x14ac:dyDescent="0.2">
      <c r="A19" s="15" t="s">
        <v>282</v>
      </c>
      <c r="B19" s="3">
        <v>13519</v>
      </c>
      <c r="C19" s="3" t="s">
        <v>264</v>
      </c>
      <c r="D19" s="3">
        <v>15539</v>
      </c>
      <c r="E19" s="3">
        <v>17566</v>
      </c>
      <c r="F19" s="3">
        <v>24533</v>
      </c>
      <c r="G19" s="3">
        <v>17315</v>
      </c>
      <c r="H19" s="3">
        <v>14375</v>
      </c>
      <c r="I19" s="3">
        <v>17707</v>
      </c>
      <c r="J19" s="3" t="s">
        <v>265</v>
      </c>
    </row>
    <row r="20" spans="1:10" x14ac:dyDescent="0.2">
      <c r="A20" s="15" t="s">
        <v>283</v>
      </c>
      <c r="B20" s="16">
        <v>2298</v>
      </c>
      <c r="C20" s="16">
        <v>1929</v>
      </c>
      <c r="D20" s="16">
        <v>2264</v>
      </c>
      <c r="E20" s="16">
        <v>5421</v>
      </c>
      <c r="F20" s="3">
        <v>3261</v>
      </c>
      <c r="G20" s="16">
        <v>2342</v>
      </c>
      <c r="H20" s="16">
        <v>13254</v>
      </c>
      <c r="I20" s="16">
        <v>3361</v>
      </c>
      <c r="J20" s="3" t="s">
        <v>265</v>
      </c>
    </row>
    <row r="21" spans="1:10" x14ac:dyDescent="0.2">
      <c r="A21" s="15" t="s">
        <v>284</v>
      </c>
      <c r="B21" s="16">
        <v>2414</v>
      </c>
      <c r="C21" s="16">
        <v>1922</v>
      </c>
      <c r="D21" s="16">
        <v>2468</v>
      </c>
      <c r="E21" s="16">
        <v>2756</v>
      </c>
      <c r="F21" s="3">
        <v>3089</v>
      </c>
      <c r="G21" s="16">
        <v>2474</v>
      </c>
      <c r="H21" s="16">
        <v>6297</v>
      </c>
      <c r="I21" s="16">
        <v>3551</v>
      </c>
      <c r="J21" s="3" t="s">
        <v>265</v>
      </c>
    </row>
    <row r="22" spans="1:10" x14ac:dyDescent="0.2">
      <c r="A22" s="15" t="s">
        <v>285</v>
      </c>
      <c r="B22" s="3">
        <v>5695</v>
      </c>
      <c r="C22" s="3">
        <v>2060</v>
      </c>
      <c r="D22" s="3">
        <v>4358</v>
      </c>
      <c r="E22" s="3">
        <v>2850</v>
      </c>
      <c r="F22" s="3">
        <v>9958</v>
      </c>
      <c r="G22" s="3">
        <v>5091</v>
      </c>
      <c r="H22" s="3">
        <v>3638</v>
      </c>
      <c r="I22" s="3">
        <v>7332</v>
      </c>
      <c r="J22" s="3" t="s">
        <v>265</v>
      </c>
    </row>
    <row r="23" spans="1:10" x14ac:dyDescent="0.2">
      <c r="A23" s="15" t="s">
        <v>286</v>
      </c>
      <c r="B23" s="3">
        <v>5785</v>
      </c>
      <c r="C23" s="3">
        <v>2060</v>
      </c>
      <c r="D23" s="3">
        <v>3974</v>
      </c>
      <c r="E23" s="3">
        <v>3148</v>
      </c>
      <c r="F23" s="3">
        <v>10162</v>
      </c>
      <c r="G23" s="3">
        <v>4900</v>
      </c>
      <c r="H23" s="3" t="s">
        <v>264</v>
      </c>
      <c r="I23" s="3">
        <v>7379</v>
      </c>
      <c r="J23" s="3" t="s">
        <v>265</v>
      </c>
    </row>
    <row r="24" spans="1:10" x14ac:dyDescent="0.2">
      <c r="A24" s="15" t="s">
        <v>287</v>
      </c>
      <c r="B24" s="3">
        <v>4081</v>
      </c>
      <c r="C24" s="3">
        <v>2041</v>
      </c>
      <c r="D24" s="3">
        <v>3605</v>
      </c>
      <c r="E24" s="3">
        <v>2825</v>
      </c>
      <c r="F24" s="3">
        <v>6803</v>
      </c>
      <c r="G24" s="3">
        <v>4100</v>
      </c>
      <c r="H24" s="3">
        <v>3638</v>
      </c>
      <c r="I24" s="3">
        <v>6290</v>
      </c>
      <c r="J24" s="3" t="s">
        <v>265</v>
      </c>
    </row>
    <row r="25" spans="1:10" x14ac:dyDescent="0.2">
      <c r="A25" s="15" t="s">
        <v>288</v>
      </c>
      <c r="B25" s="3">
        <v>3705</v>
      </c>
      <c r="C25" s="3">
        <v>2032</v>
      </c>
      <c r="D25" s="3">
        <v>3390</v>
      </c>
      <c r="E25" s="3">
        <v>2538</v>
      </c>
      <c r="F25" s="3">
        <v>5514</v>
      </c>
      <c r="G25" s="3">
        <v>3595</v>
      </c>
      <c r="H25" s="3">
        <v>2643</v>
      </c>
      <c r="I25" s="3">
        <v>5444</v>
      </c>
      <c r="J25" s="3" t="s">
        <v>265</v>
      </c>
    </row>
    <row r="26" spans="1:10" x14ac:dyDescent="0.2">
      <c r="A26" s="15" t="s">
        <v>289</v>
      </c>
      <c r="B26" s="3">
        <v>3515</v>
      </c>
      <c r="C26" s="3">
        <v>2030</v>
      </c>
      <c r="D26" s="3">
        <v>3239</v>
      </c>
      <c r="E26" s="3">
        <v>2539</v>
      </c>
      <c r="F26" s="3">
        <v>5498</v>
      </c>
      <c r="G26" s="3">
        <v>3781</v>
      </c>
      <c r="H26" s="3">
        <v>3641</v>
      </c>
      <c r="I26" s="3">
        <v>5406</v>
      </c>
      <c r="J26" s="3" t="s">
        <v>265</v>
      </c>
    </row>
    <row r="27" spans="1:10" x14ac:dyDescent="0.2">
      <c r="A27" s="15" t="s">
        <v>290</v>
      </c>
      <c r="B27" s="3">
        <v>3295</v>
      </c>
      <c r="C27" s="3">
        <v>2033</v>
      </c>
      <c r="D27" s="3">
        <v>3240</v>
      </c>
      <c r="E27" s="3">
        <v>3014</v>
      </c>
      <c r="F27" s="3">
        <v>5549</v>
      </c>
      <c r="G27" s="3">
        <v>3596</v>
      </c>
      <c r="H27" s="3">
        <v>2643</v>
      </c>
      <c r="I27" s="3">
        <v>5376</v>
      </c>
      <c r="J27" s="3" t="s">
        <v>265</v>
      </c>
    </row>
    <row r="28" spans="1:10" x14ac:dyDescent="0.2">
      <c r="A28" s="15" t="s">
        <v>291</v>
      </c>
      <c r="B28" s="3">
        <v>2434</v>
      </c>
      <c r="C28" s="3">
        <v>1274</v>
      </c>
      <c r="D28" s="3">
        <v>1125</v>
      </c>
      <c r="E28" s="3">
        <v>1676</v>
      </c>
      <c r="F28" s="3">
        <v>1823</v>
      </c>
      <c r="G28" s="3">
        <v>1289</v>
      </c>
      <c r="H28" s="3">
        <v>1637</v>
      </c>
      <c r="I28" s="3">
        <v>2940</v>
      </c>
      <c r="J28" s="3" t="s">
        <v>265</v>
      </c>
    </row>
    <row r="29" spans="1:10" x14ac:dyDescent="0.2">
      <c r="A29" s="15" t="s">
        <v>292</v>
      </c>
      <c r="B29" s="3">
        <v>2164</v>
      </c>
      <c r="C29" s="3">
        <v>1528</v>
      </c>
      <c r="D29" s="3">
        <v>1623</v>
      </c>
      <c r="E29" s="3">
        <v>1905</v>
      </c>
      <c r="F29" s="3">
        <v>1401</v>
      </c>
      <c r="G29" s="3">
        <v>1695</v>
      </c>
      <c r="H29" s="3">
        <v>2054</v>
      </c>
      <c r="I29" s="3">
        <v>2930</v>
      </c>
      <c r="J29" s="3" t="s">
        <v>265</v>
      </c>
    </row>
    <row r="30" spans="1:10" x14ac:dyDescent="0.2">
      <c r="A30" s="15" t="s">
        <v>293</v>
      </c>
      <c r="B30" s="3">
        <v>3283</v>
      </c>
      <c r="C30" s="3">
        <v>2022</v>
      </c>
      <c r="D30" s="3">
        <v>3208</v>
      </c>
      <c r="E30" s="3">
        <v>2980</v>
      </c>
      <c r="F30" s="3">
        <v>3373</v>
      </c>
      <c r="G30" s="3">
        <v>3245</v>
      </c>
      <c r="H30" s="3">
        <v>2155</v>
      </c>
      <c r="I30" s="3">
        <v>4777</v>
      </c>
      <c r="J30" s="3" t="s">
        <v>265</v>
      </c>
    </row>
    <row r="31" spans="1:10" x14ac:dyDescent="0.2">
      <c r="A31" s="15" t="s">
        <v>294</v>
      </c>
      <c r="B31" s="3">
        <v>4710</v>
      </c>
      <c r="C31" s="3">
        <v>2219</v>
      </c>
      <c r="D31" s="3">
        <v>3887</v>
      </c>
      <c r="E31" s="3">
        <v>4085</v>
      </c>
      <c r="F31" s="3">
        <v>12524</v>
      </c>
      <c r="G31" s="3">
        <v>5409</v>
      </c>
      <c r="H31" s="3">
        <v>2988</v>
      </c>
      <c r="I31" s="3">
        <v>6040</v>
      </c>
      <c r="J31" s="3" t="s">
        <v>265</v>
      </c>
    </row>
    <row r="32" spans="1:10" x14ac:dyDescent="0.2">
      <c r="A32" s="15" t="s">
        <v>295</v>
      </c>
      <c r="B32" s="3">
        <v>6576</v>
      </c>
      <c r="C32" s="3">
        <v>3539</v>
      </c>
      <c r="D32" s="3">
        <v>9410</v>
      </c>
      <c r="E32" s="3">
        <v>7076</v>
      </c>
      <c r="F32" s="3">
        <v>19944</v>
      </c>
      <c r="G32" s="3">
        <v>8696</v>
      </c>
      <c r="H32" s="3">
        <v>6565</v>
      </c>
      <c r="I32" s="3">
        <v>10963</v>
      </c>
      <c r="J32" s="3" t="s">
        <v>265</v>
      </c>
    </row>
    <row r="33" spans="1:10" x14ac:dyDescent="0.2">
      <c r="A33" s="15" t="s">
        <v>296</v>
      </c>
      <c r="B33" s="3">
        <v>5833</v>
      </c>
      <c r="C33" s="3">
        <v>2359</v>
      </c>
      <c r="D33" s="3">
        <v>5476</v>
      </c>
      <c r="E33" s="3">
        <v>4488</v>
      </c>
      <c r="F33" s="3">
        <v>12626</v>
      </c>
      <c r="G33" s="3">
        <v>6133</v>
      </c>
      <c r="H33" s="3" t="s">
        <v>264</v>
      </c>
      <c r="I33" s="3">
        <v>8142</v>
      </c>
      <c r="J33" s="3" t="s">
        <v>265</v>
      </c>
    </row>
    <row r="34" spans="1:10" x14ac:dyDescent="0.2">
      <c r="A34" s="15" t="s">
        <v>297</v>
      </c>
      <c r="B34" s="3">
        <v>3431</v>
      </c>
      <c r="C34" s="3">
        <v>1549</v>
      </c>
      <c r="D34" s="3">
        <v>2005</v>
      </c>
      <c r="E34" s="3">
        <v>2906</v>
      </c>
      <c r="F34" s="3">
        <v>3817</v>
      </c>
      <c r="G34" s="3">
        <v>2341</v>
      </c>
      <c r="H34" s="3">
        <v>1595</v>
      </c>
      <c r="I34" s="3">
        <v>4352</v>
      </c>
      <c r="J34" s="3" t="s">
        <v>265</v>
      </c>
    </row>
    <row r="35" spans="1:10" x14ac:dyDescent="0.2">
      <c r="A35" s="15" t="s">
        <v>298</v>
      </c>
      <c r="B35" s="3">
        <v>5398</v>
      </c>
      <c r="C35" s="3">
        <v>2601</v>
      </c>
      <c r="D35" s="3">
        <v>5514</v>
      </c>
      <c r="E35" s="3">
        <v>3453</v>
      </c>
      <c r="F35" s="3">
        <v>11470</v>
      </c>
      <c r="G35" s="3">
        <v>5606</v>
      </c>
      <c r="H35" s="3">
        <v>3674</v>
      </c>
      <c r="I35" s="3">
        <v>8246</v>
      </c>
      <c r="J35" s="3" t="s">
        <v>265</v>
      </c>
    </row>
    <row r="36" spans="1:10" x14ac:dyDescent="0.2">
      <c r="A36" s="15" t="s">
        <v>299</v>
      </c>
      <c r="B36" s="3">
        <v>4382</v>
      </c>
      <c r="C36" s="3">
        <v>2544</v>
      </c>
      <c r="D36" s="3">
        <v>3816</v>
      </c>
      <c r="E36" s="3">
        <v>3716</v>
      </c>
      <c r="F36" s="3">
        <v>9126</v>
      </c>
      <c r="G36" s="3">
        <v>5712</v>
      </c>
      <c r="H36" s="3">
        <v>3209</v>
      </c>
      <c r="I36" s="3">
        <v>6338</v>
      </c>
      <c r="J36" s="3" t="s">
        <v>265</v>
      </c>
    </row>
    <row r="37" spans="1:10" x14ac:dyDescent="0.2">
      <c r="A37" s="15" t="s">
        <v>300</v>
      </c>
      <c r="B37" s="3">
        <v>2698</v>
      </c>
      <c r="C37" s="3">
        <v>1833</v>
      </c>
      <c r="D37" s="3">
        <v>2623</v>
      </c>
      <c r="E37" s="3">
        <v>2811</v>
      </c>
      <c r="F37" s="3">
        <v>3581</v>
      </c>
      <c r="G37" s="3">
        <v>2684</v>
      </c>
      <c r="H37" s="3">
        <v>1840</v>
      </c>
      <c r="I37" s="3">
        <v>4428</v>
      </c>
      <c r="J37" s="3" t="s">
        <v>265</v>
      </c>
    </row>
    <row r="38" spans="1:10" x14ac:dyDescent="0.2">
      <c r="A38" s="15" t="s">
        <v>301</v>
      </c>
      <c r="B38" s="3">
        <v>2449</v>
      </c>
      <c r="C38" s="3">
        <v>1728</v>
      </c>
      <c r="D38" s="3">
        <v>2318</v>
      </c>
      <c r="E38" s="3">
        <v>2358</v>
      </c>
      <c r="F38" s="3">
        <v>5123</v>
      </c>
      <c r="G38" s="3">
        <v>2766</v>
      </c>
      <c r="H38" s="3">
        <v>1712</v>
      </c>
      <c r="I38" s="3">
        <v>3693</v>
      </c>
      <c r="J38" s="3" t="s">
        <v>265</v>
      </c>
    </row>
    <row r="39" spans="1:10" x14ac:dyDescent="0.2">
      <c r="A39" s="15" t="s">
        <v>302</v>
      </c>
      <c r="B39" s="3">
        <v>4232</v>
      </c>
      <c r="C39" s="3">
        <v>2420</v>
      </c>
      <c r="D39" s="3">
        <v>5765</v>
      </c>
      <c r="E39" s="3">
        <v>3935</v>
      </c>
      <c r="F39" s="3">
        <v>8274</v>
      </c>
      <c r="G39" s="3">
        <v>4752</v>
      </c>
      <c r="H39" s="3">
        <v>3951</v>
      </c>
      <c r="I39" s="3">
        <v>7700</v>
      </c>
      <c r="J39" s="3" t="s">
        <v>265</v>
      </c>
    </row>
    <row r="40" spans="1:10" x14ac:dyDescent="0.2">
      <c r="A40" s="15" t="s">
        <v>303</v>
      </c>
      <c r="B40" s="3">
        <v>3557</v>
      </c>
      <c r="C40" s="3">
        <v>1696</v>
      </c>
      <c r="D40" s="3">
        <v>2620</v>
      </c>
      <c r="E40" s="3">
        <v>4515</v>
      </c>
      <c r="F40" s="3">
        <v>3769</v>
      </c>
      <c r="G40" s="3">
        <v>2747</v>
      </c>
      <c r="H40" s="3">
        <v>2307</v>
      </c>
      <c r="I40" s="3">
        <v>5055</v>
      </c>
      <c r="J40" s="3" t="s">
        <v>265</v>
      </c>
    </row>
    <row r="41" spans="1:10" x14ac:dyDescent="0.2">
      <c r="A41" s="15" t="s">
        <v>304</v>
      </c>
      <c r="B41" s="3">
        <v>7502</v>
      </c>
      <c r="C41" s="3">
        <v>1752</v>
      </c>
      <c r="D41" s="3">
        <v>3948</v>
      </c>
      <c r="E41" s="3">
        <v>6090</v>
      </c>
      <c r="F41" s="3">
        <v>15038</v>
      </c>
      <c r="G41" s="3">
        <v>5274</v>
      </c>
      <c r="H41" s="3">
        <v>5801</v>
      </c>
      <c r="I41" s="3">
        <v>9793</v>
      </c>
      <c r="J41" s="3" t="s">
        <v>265</v>
      </c>
    </row>
    <row r="42" spans="1:10" x14ac:dyDescent="0.2">
      <c r="A42" s="15" t="s">
        <v>305</v>
      </c>
      <c r="B42" s="16" t="s">
        <v>269</v>
      </c>
      <c r="C42" s="16" t="s">
        <v>269</v>
      </c>
      <c r="D42" s="16">
        <f>13.9*1024</f>
        <v>14233.6</v>
      </c>
      <c r="E42" s="16">
        <f>14*1024</f>
        <v>14336</v>
      </c>
      <c r="F42" s="3">
        <f>140*1024</f>
        <v>143360</v>
      </c>
      <c r="G42" s="16">
        <f>58.8*1024</f>
        <v>60211.199999999997</v>
      </c>
      <c r="H42" s="16">
        <f>17.2*1024</f>
        <v>17612.8</v>
      </c>
      <c r="I42" s="16">
        <f>10.7*1024</f>
        <v>10956.8</v>
      </c>
      <c r="J42" s="3" t="s">
        <v>265</v>
      </c>
    </row>
    <row r="43" spans="1:10" x14ac:dyDescent="0.2">
      <c r="A43" s="15" t="s">
        <v>306</v>
      </c>
      <c r="B43" s="3">
        <v>8065</v>
      </c>
      <c r="C43" s="3">
        <v>2760</v>
      </c>
      <c r="D43" s="3">
        <v>6396</v>
      </c>
      <c r="E43" s="3">
        <v>4868</v>
      </c>
      <c r="F43" s="3">
        <v>21409</v>
      </c>
      <c r="G43" s="3">
        <v>9482</v>
      </c>
      <c r="H43" s="3" t="s">
        <v>264</v>
      </c>
      <c r="I43" s="3">
        <v>11430</v>
      </c>
      <c r="J43" s="3" t="s">
        <v>265</v>
      </c>
    </row>
    <row r="44" spans="1:10" x14ac:dyDescent="0.2">
      <c r="A44" s="15" t="s">
        <v>307</v>
      </c>
      <c r="B44" s="16">
        <v>30783</v>
      </c>
      <c r="C44" s="16" t="s">
        <v>269</v>
      </c>
      <c r="D44" s="16">
        <v>39091</v>
      </c>
      <c r="E44" s="16">
        <v>55441</v>
      </c>
      <c r="F44" s="3" t="s">
        <v>264</v>
      </c>
      <c r="G44" s="16">
        <v>66473</v>
      </c>
      <c r="H44" s="16">
        <v>30627</v>
      </c>
      <c r="I44" s="16">
        <v>39240</v>
      </c>
      <c r="J44" s="3" t="s">
        <v>265</v>
      </c>
    </row>
    <row r="45" spans="1:10" x14ac:dyDescent="0.2">
      <c r="A45" s="15" t="s">
        <v>308</v>
      </c>
      <c r="B45" s="16">
        <v>9347</v>
      </c>
      <c r="C45" s="17" t="s">
        <v>269</v>
      </c>
      <c r="D45" s="16">
        <v>11027</v>
      </c>
      <c r="E45" s="16">
        <v>8665</v>
      </c>
      <c r="F45" s="3">
        <v>22273</v>
      </c>
      <c r="G45" s="16">
        <v>15447</v>
      </c>
      <c r="H45" s="16">
        <v>7284</v>
      </c>
      <c r="I45" s="16">
        <v>15218</v>
      </c>
      <c r="J45" s="3" t="s">
        <v>265</v>
      </c>
    </row>
    <row r="46" spans="1:10" x14ac:dyDescent="0.2">
      <c r="A46" s="15" t="s">
        <v>309</v>
      </c>
      <c r="B46" s="3">
        <v>3876</v>
      </c>
      <c r="C46" s="3">
        <v>1850</v>
      </c>
      <c r="D46" s="3">
        <v>3468</v>
      </c>
      <c r="E46" s="3">
        <v>4164</v>
      </c>
      <c r="F46" s="3" t="s">
        <v>264</v>
      </c>
      <c r="G46" s="3">
        <v>5255</v>
      </c>
      <c r="H46" s="3" t="s">
        <v>264</v>
      </c>
      <c r="I46" s="3">
        <v>7176</v>
      </c>
      <c r="J46" s="3" t="s">
        <v>265</v>
      </c>
    </row>
    <row r="47" spans="1:10" x14ac:dyDescent="0.2">
      <c r="A47" s="15" t="s">
        <v>310</v>
      </c>
      <c r="B47" s="3">
        <v>1718</v>
      </c>
      <c r="C47" s="3" t="s">
        <v>264</v>
      </c>
      <c r="D47" s="3">
        <v>783</v>
      </c>
      <c r="E47" s="3">
        <v>1174</v>
      </c>
      <c r="F47" s="3">
        <v>1229</v>
      </c>
      <c r="G47" s="3">
        <v>717</v>
      </c>
      <c r="H47" s="3">
        <v>809</v>
      </c>
      <c r="I47" s="3">
        <v>2503</v>
      </c>
      <c r="J47" s="3" t="s">
        <v>265</v>
      </c>
    </row>
    <row r="49" spans="1:3" x14ac:dyDescent="0.2">
      <c r="A49" s="19" t="s">
        <v>311</v>
      </c>
      <c r="B49" s="19"/>
      <c r="C49" s="19"/>
    </row>
  </sheetData>
  <mergeCells count="2">
    <mergeCell ref="A49:C49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2021-12-25T15:33:36Z</dcterms:created>
  <dcterms:modified xsi:type="dcterms:W3CDTF">2022-03-14T08:58:04Z</dcterms:modified>
</cp:coreProperties>
</file>