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\Documents\paper\Atg2\NSMB\accept\final\source\"/>
    </mc:Choice>
  </mc:AlternateContent>
  <xr:revisionPtr revIDLastSave="0" documentId="13_ncr:1_{7E378872-1D2C-4F38-A2FF-D580E26166AF}" xr6:coauthVersionLast="40" xr6:coauthVersionMax="40" xr10:uidLastSave="{00000000-0000-0000-0000-000000000000}"/>
  <bookViews>
    <workbookView xWindow="-120" yWindow="-120" windowWidth="25440" windowHeight="15390" xr2:uid="{6B7C2AC1-171E-4C63-A2B9-51AD2C58AA72}"/>
  </bookViews>
  <sheets>
    <sheet name="Fig3e" sheetId="2" r:id="rId1"/>
    <sheet name="Fig3h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3" l="1"/>
  <c r="E7" i="3"/>
  <c r="F3" i="3"/>
  <c r="E3" i="3"/>
  <c r="F24" i="2" l="1"/>
  <c r="E24" i="2"/>
  <c r="C24" i="2"/>
  <c r="D24" i="2"/>
  <c r="B24" i="2"/>
  <c r="E22" i="2"/>
  <c r="F19" i="2"/>
  <c r="F14" i="2"/>
  <c r="F9" i="2"/>
  <c r="E19" i="2"/>
  <c r="C19" i="2"/>
  <c r="D19" i="2"/>
  <c r="B19" i="2"/>
  <c r="E17" i="2"/>
  <c r="E14" i="2"/>
  <c r="C14" i="2"/>
  <c r="D14" i="2"/>
  <c r="B14" i="2"/>
  <c r="E12" i="2"/>
  <c r="E9" i="2"/>
  <c r="C9" i="2"/>
  <c r="D9" i="2"/>
  <c r="B9" i="2"/>
  <c r="E7" i="2"/>
  <c r="F4" i="2"/>
  <c r="E4" i="2"/>
  <c r="C4" i="2"/>
  <c r="D4" i="2"/>
  <c r="B4" i="2"/>
  <c r="E2" i="2"/>
</calcChain>
</file>

<file path=xl/sharedStrings.xml><?xml version="1.0" encoding="utf-8"?>
<sst xmlns="http://schemas.openxmlformats.org/spreadsheetml/2006/main" count="56" uniqueCount="25">
  <si>
    <t>NBD fluorescence</t>
    <phoneticPr fontId="1"/>
  </si>
  <si>
    <r>
      <t>NBD-PC liposome (F</t>
    </r>
    <r>
      <rPr>
        <vertAlign val="subscript"/>
        <sz val="11"/>
        <color theme="1"/>
        <rFont val="Arial Unicode MS"/>
        <family val="3"/>
        <charset val="128"/>
      </rPr>
      <t>start</t>
    </r>
    <r>
      <rPr>
        <sz val="11"/>
        <color theme="1"/>
        <rFont val="Arial Unicode MS"/>
        <family val="3"/>
        <charset val="128"/>
      </rPr>
      <t xml:space="preserve">) </t>
    </r>
    <phoneticPr fontId="1"/>
  </si>
  <si>
    <r>
      <t>Eluate (F</t>
    </r>
    <r>
      <rPr>
        <vertAlign val="subscript"/>
        <sz val="11"/>
        <color theme="1"/>
        <rFont val="Arial Unicode MS"/>
        <family val="3"/>
        <charset val="128"/>
      </rPr>
      <t>eluate</t>
    </r>
    <r>
      <rPr>
        <sz val="11"/>
        <color theme="1"/>
        <rFont val="Arial Unicode MS"/>
        <family val="3"/>
        <charset val="128"/>
      </rPr>
      <t>)</t>
    </r>
    <phoneticPr fontId="1"/>
  </si>
  <si>
    <r>
      <t>Ratio (F</t>
    </r>
    <r>
      <rPr>
        <vertAlign val="subscript"/>
        <sz val="11"/>
        <color theme="1"/>
        <rFont val="Arial Unicode MS"/>
        <family val="3"/>
        <charset val="128"/>
      </rPr>
      <t>eluate</t>
    </r>
    <r>
      <rPr>
        <sz val="11"/>
        <color theme="1"/>
        <rFont val="Arial Unicode MS"/>
        <family val="3"/>
        <charset val="128"/>
      </rPr>
      <t>/F</t>
    </r>
    <r>
      <rPr>
        <vertAlign val="subscript"/>
        <sz val="11"/>
        <color theme="1"/>
        <rFont val="Arial Unicode MS"/>
        <family val="3"/>
        <charset val="128"/>
      </rPr>
      <t>start</t>
    </r>
    <r>
      <rPr>
        <sz val="11"/>
        <color theme="1"/>
        <rFont val="Arial Unicode MS"/>
        <family val="3"/>
        <charset val="128"/>
      </rPr>
      <t>)</t>
    </r>
    <phoneticPr fontId="1"/>
  </si>
  <si>
    <r>
      <t>NBD-PE liposome (F</t>
    </r>
    <r>
      <rPr>
        <vertAlign val="subscript"/>
        <sz val="11"/>
        <color theme="1"/>
        <rFont val="Arial Unicode MS"/>
        <family val="3"/>
        <charset val="128"/>
      </rPr>
      <t>start</t>
    </r>
    <r>
      <rPr>
        <sz val="11"/>
        <color theme="1"/>
        <rFont val="Arial Unicode MS"/>
        <family val="3"/>
        <charset val="128"/>
      </rPr>
      <t>)</t>
    </r>
    <phoneticPr fontId="1"/>
  </si>
  <si>
    <t>Average</t>
    <phoneticPr fontId="1"/>
  </si>
  <si>
    <t>SD</t>
    <phoneticPr fontId="1"/>
  </si>
  <si>
    <r>
      <t>Ratio (F</t>
    </r>
    <r>
      <rPr>
        <vertAlign val="subscript"/>
        <sz val="11"/>
        <color theme="1"/>
        <rFont val="Arial Unicode MS"/>
        <family val="3"/>
        <charset val="128"/>
      </rPr>
      <t>eluate</t>
    </r>
    <r>
      <rPr>
        <sz val="11"/>
        <color theme="1"/>
        <rFont val="Arial Unicode MS"/>
        <family val="3"/>
        <charset val="128"/>
      </rPr>
      <t>/F</t>
    </r>
    <r>
      <rPr>
        <vertAlign val="subscript"/>
        <sz val="11"/>
        <color theme="1"/>
        <rFont val="Arial Unicode MS"/>
        <family val="3"/>
        <charset val="128"/>
      </rPr>
      <t>start</t>
    </r>
    <r>
      <rPr>
        <sz val="11"/>
        <color theme="1"/>
        <rFont val="Arial Unicode MS"/>
        <family val="3"/>
        <charset val="128"/>
      </rPr>
      <t>)</t>
    </r>
    <phoneticPr fontId="1"/>
  </si>
  <si>
    <r>
      <t>NBD-PS liposome (F</t>
    </r>
    <r>
      <rPr>
        <vertAlign val="subscript"/>
        <sz val="11"/>
        <color theme="1"/>
        <rFont val="Arial Unicode MS"/>
        <family val="3"/>
        <charset val="128"/>
      </rPr>
      <t>start</t>
    </r>
    <r>
      <rPr>
        <sz val="11"/>
        <color theme="1"/>
        <rFont val="Arial Unicode MS"/>
        <family val="3"/>
        <charset val="128"/>
      </rPr>
      <t>)</t>
    </r>
    <phoneticPr fontId="1"/>
  </si>
  <si>
    <r>
      <t>NBD-CL liposome (F</t>
    </r>
    <r>
      <rPr>
        <vertAlign val="subscript"/>
        <sz val="11"/>
        <color theme="1"/>
        <rFont val="Arial Unicode MS"/>
        <family val="3"/>
        <charset val="128"/>
      </rPr>
      <t>start</t>
    </r>
    <r>
      <rPr>
        <sz val="11"/>
        <color theme="1"/>
        <rFont val="Arial Unicode MS"/>
        <family val="3"/>
        <charset val="128"/>
      </rPr>
      <t>)</t>
    </r>
    <phoneticPr fontId="1"/>
  </si>
  <si>
    <r>
      <t>NBD-PAL liposome (F</t>
    </r>
    <r>
      <rPr>
        <vertAlign val="subscript"/>
        <sz val="11"/>
        <color theme="1"/>
        <rFont val="Arial Unicode MS"/>
        <family val="3"/>
        <charset val="128"/>
      </rPr>
      <t>start</t>
    </r>
    <r>
      <rPr>
        <sz val="11"/>
        <color theme="1"/>
        <rFont val="Arial Unicode MS"/>
        <family val="3"/>
        <charset val="128"/>
      </rPr>
      <t>)</t>
    </r>
    <phoneticPr fontId="1"/>
  </si>
  <si>
    <t>NBD-PC</t>
    <phoneticPr fontId="1"/>
  </si>
  <si>
    <t>NBD-PE</t>
    <phoneticPr fontId="1"/>
  </si>
  <si>
    <t>NBD-PS</t>
    <phoneticPr fontId="1"/>
  </si>
  <si>
    <t>NBD-CL</t>
    <phoneticPr fontId="1"/>
  </si>
  <si>
    <t>NBD-PAL</t>
    <phoneticPr fontId="1"/>
  </si>
  <si>
    <t>ID</t>
    <phoneticPr fontId="1"/>
  </si>
  <si>
    <t>D:A=1:0</t>
    <phoneticPr fontId="1"/>
  </si>
  <si>
    <t>exp1</t>
    <phoneticPr fontId="1"/>
  </si>
  <si>
    <t>exp2</t>
    <phoneticPr fontId="1"/>
  </si>
  <si>
    <t>exp3</t>
    <phoneticPr fontId="1"/>
  </si>
  <si>
    <t>average</t>
  </si>
  <si>
    <t>SD</t>
  </si>
  <si>
    <t>NBD/Rhod</t>
    <phoneticPr fontId="1"/>
  </si>
  <si>
    <t>D:A=1:5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</si>
</sst>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 Unicode MS"/>
      <family val="3"/>
      <charset val="128"/>
    </font>
    <font>
      <vertAlign val="subscript"/>
      <sz val="11"/>
      <color theme="1"/>
      <name val="Arial Unicode MS"/>
      <family val="3"/>
      <charset val="128"/>
    </font>
    <font>
      <sz val="11"/>
      <color rgb="FF000000"/>
      <name val="Arial Unicode MS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678A-529D-40A0-9140-24AA39E9C79A}">
  <dimension ref="A1:J25"/>
  <sheetViews>
    <sheetView tabSelected="1" zoomScale="85" zoomScaleNormal="85" workbookViewId="0">
      <selection activeCell="L21" sqref="L21"/>
    </sheetView>
  </sheetViews>
  <sheetFormatPr defaultColWidth="9" defaultRowHeight="12.9"/>
  <cols>
    <col min="1" max="1" width="26.234375" style="1" bestFit="1" customWidth="1"/>
    <col min="2" max="4" width="12.76171875" style="1" bestFit="1" customWidth="1"/>
    <col min="5" max="5" width="12.6171875" style="1" customWidth="1"/>
    <col min="6" max="8" width="9" style="1"/>
    <col min="9" max="9" width="17.234375" style="1" bestFit="1" customWidth="1"/>
    <col min="10" max="10" width="9" style="1"/>
    <col min="11" max="11" width="12.76171875" style="1" bestFit="1" customWidth="1"/>
    <col min="12" max="16384" width="9" style="1"/>
  </cols>
  <sheetData>
    <row r="1" spans="1:10" ht="17.100000000000001" thickTop="1" thickBot="1">
      <c r="A1" s="4"/>
      <c r="B1" s="10" t="s">
        <v>0</v>
      </c>
      <c r="C1" s="10"/>
      <c r="D1" s="10"/>
      <c r="E1" s="5" t="s">
        <v>5</v>
      </c>
      <c r="F1" s="5" t="s">
        <v>6</v>
      </c>
      <c r="H1" s="9" t="s">
        <v>16</v>
      </c>
      <c r="I1" s="9" t="s">
        <v>7</v>
      </c>
      <c r="J1" s="9" t="s">
        <v>6</v>
      </c>
    </row>
    <row r="2" spans="1:10" ht="17.100000000000001" thickTop="1" thickBot="1">
      <c r="A2" s="6" t="s">
        <v>1</v>
      </c>
      <c r="B2" s="7">
        <v>60804</v>
      </c>
      <c r="C2" s="7">
        <v>57036</v>
      </c>
      <c r="D2" s="7">
        <v>60061</v>
      </c>
      <c r="E2" s="8">
        <f>AVERAGE(B2:D2)</f>
        <v>59300.333333333336</v>
      </c>
      <c r="F2" s="8"/>
      <c r="H2" s="6" t="s">
        <v>11</v>
      </c>
      <c r="I2" s="6">
        <v>0.45530941366265504</v>
      </c>
      <c r="J2" s="6">
        <v>2.4484384477035156E-2</v>
      </c>
    </row>
    <row r="3" spans="1:10" ht="17.100000000000001" thickTop="1" thickBot="1">
      <c r="A3" s="6" t="s">
        <v>2</v>
      </c>
      <c r="B3" s="7">
        <v>26713</v>
      </c>
      <c r="C3" s="7">
        <v>25713</v>
      </c>
      <c r="D3" s="7">
        <v>28574</v>
      </c>
      <c r="E3" s="8"/>
      <c r="F3" s="8"/>
      <c r="H3" s="6" t="s">
        <v>12</v>
      </c>
      <c r="I3" s="6">
        <v>0.43605653020296065</v>
      </c>
      <c r="J3" s="6">
        <v>8.039775021914438E-3</v>
      </c>
    </row>
    <row r="4" spans="1:10" ht="17.100000000000001" thickTop="1" thickBot="1">
      <c r="A4" s="6" t="s">
        <v>3</v>
      </c>
      <c r="B4" s="5">
        <f>B3/$E$2</f>
        <v>0.45046964322853722</v>
      </c>
      <c r="C4" s="5">
        <f t="shared" ref="C4:D4" si="0">C3/$E$2</f>
        <v>0.43360633161140183</v>
      </c>
      <c r="D4" s="5">
        <f t="shared" si="0"/>
        <v>0.48185226614802612</v>
      </c>
      <c r="E4" s="8">
        <f>AVERAGE(B4:D4)</f>
        <v>0.45530941366265504</v>
      </c>
      <c r="F4" s="8">
        <f>STDEV(B4:D4)</f>
        <v>2.4484384477035156E-2</v>
      </c>
      <c r="H4" s="6" t="s">
        <v>13</v>
      </c>
      <c r="I4" s="6">
        <v>0.42898785930526512</v>
      </c>
      <c r="J4" s="6">
        <v>1.2782531331813533E-2</v>
      </c>
    </row>
    <row r="5" spans="1:10" ht="13.5" thickTop="1" thickBot="1">
      <c r="B5" s="2"/>
      <c r="C5" s="2"/>
      <c r="D5" s="2"/>
      <c r="E5" s="3"/>
      <c r="F5" s="3"/>
      <c r="H5" s="6" t="s">
        <v>14</v>
      </c>
      <c r="I5" s="6">
        <v>0.13692873292540098</v>
      </c>
      <c r="J5" s="6">
        <v>7.3980733301278574E-4</v>
      </c>
    </row>
    <row r="6" spans="1:10" ht="13.5" thickTop="1" thickBot="1">
      <c r="A6" s="4"/>
      <c r="B6" s="10" t="s">
        <v>0</v>
      </c>
      <c r="C6" s="10"/>
      <c r="D6" s="10"/>
      <c r="E6" s="5" t="s">
        <v>5</v>
      </c>
      <c r="F6" s="5" t="s">
        <v>6</v>
      </c>
      <c r="H6" s="6" t="s">
        <v>15</v>
      </c>
      <c r="I6" s="6">
        <v>2.5855574256632208E-2</v>
      </c>
      <c r="J6" s="6">
        <v>2.4050652347213019E-3</v>
      </c>
    </row>
    <row r="7" spans="1:10" ht="17.100000000000001" thickTop="1" thickBot="1">
      <c r="A7" s="6" t="s">
        <v>4</v>
      </c>
      <c r="B7" s="7">
        <v>56491</v>
      </c>
      <c r="C7" s="7">
        <v>57055</v>
      </c>
      <c r="D7" s="7">
        <v>56487</v>
      </c>
      <c r="E7" s="8">
        <f>AVERAGE(B7:D7)</f>
        <v>56677.666666666664</v>
      </c>
      <c r="F7" s="8"/>
    </row>
    <row r="8" spans="1:10" ht="17.100000000000001" thickTop="1" thickBot="1">
      <c r="A8" s="6" t="s">
        <v>2</v>
      </c>
      <c r="B8" s="7">
        <v>24549</v>
      </c>
      <c r="C8" s="7">
        <v>24365</v>
      </c>
      <c r="D8" s="7">
        <v>25230</v>
      </c>
      <c r="E8" s="8"/>
      <c r="F8" s="8"/>
    </row>
    <row r="9" spans="1:10" ht="17.100000000000001" thickTop="1" thickBot="1">
      <c r="A9" s="6" t="s">
        <v>7</v>
      </c>
      <c r="B9" s="5">
        <f>B8/$E$7</f>
        <v>0.43313356818970439</v>
      </c>
      <c r="C9" s="5">
        <f t="shared" ref="C9:D9" si="1">C8/$E$7</f>
        <v>0.42988713955526281</v>
      </c>
      <c r="D9" s="5">
        <f t="shared" si="1"/>
        <v>0.44514888286391469</v>
      </c>
      <c r="E9" s="8">
        <f>AVERAGE(B9:D9)</f>
        <v>0.43605653020296065</v>
      </c>
      <c r="F9" s="8">
        <f>STDEV(B9:D9)</f>
        <v>8.039775021914438E-3</v>
      </c>
    </row>
    <row r="10" spans="1:10" ht="13.5" thickTop="1" thickBot="1">
      <c r="B10" s="3"/>
      <c r="C10" s="3"/>
      <c r="D10" s="3"/>
      <c r="E10" s="3"/>
      <c r="F10" s="3"/>
    </row>
    <row r="11" spans="1:10" ht="13.5" thickTop="1" thickBot="1">
      <c r="A11" s="4"/>
      <c r="B11" s="10" t="s">
        <v>0</v>
      </c>
      <c r="C11" s="10"/>
      <c r="D11" s="10"/>
      <c r="E11" s="5" t="s">
        <v>5</v>
      </c>
      <c r="F11" s="5" t="s">
        <v>6</v>
      </c>
    </row>
    <row r="12" spans="1:10" ht="17.100000000000001" thickTop="1" thickBot="1">
      <c r="A12" s="6" t="s">
        <v>8</v>
      </c>
      <c r="B12" s="7">
        <v>53382</v>
      </c>
      <c r="C12" s="7">
        <v>54225</v>
      </c>
      <c r="D12" s="7">
        <v>52598</v>
      </c>
      <c r="E12" s="8">
        <f>AVERAGE(B12:D12)</f>
        <v>53401.666666666664</v>
      </c>
      <c r="F12" s="8"/>
    </row>
    <row r="13" spans="1:10" ht="17.100000000000001" thickTop="1" thickBot="1">
      <c r="A13" s="6" t="s">
        <v>2</v>
      </c>
      <c r="B13" s="7">
        <v>22171</v>
      </c>
      <c r="C13" s="7">
        <v>23037</v>
      </c>
      <c r="D13" s="7">
        <v>23518</v>
      </c>
      <c r="E13" s="8"/>
      <c r="F13" s="8"/>
    </row>
    <row r="14" spans="1:10" ht="17.100000000000001" thickTop="1" thickBot="1">
      <c r="A14" s="6" t="s">
        <v>7</v>
      </c>
      <c r="B14" s="5">
        <f>B13/$E$12</f>
        <v>0.4151743079179801</v>
      </c>
      <c r="C14" s="5">
        <f t="shared" ref="C14:D14" si="2">C13/$E$12</f>
        <v>0.43139103024250181</v>
      </c>
      <c r="D14" s="5">
        <f t="shared" si="2"/>
        <v>0.4403982397553135</v>
      </c>
      <c r="E14" s="8">
        <f>AVERAGE(B14:D14)</f>
        <v>0.42898785930526512</v>
      </c>
      <c r="F14" s="8">
        <f>STDEV(B14:D14)</f>
        <v>1.2782531331813533E-2</v>
      </c>
    </row>
    <row r="15" spans="1:10" ht="13.5" thickTop="1" thickBot="1">
      <c r="B15" s="3"/>
      <c r="C15" s="3"/>
      <c r="D15" s="3"/>
      <c r="E15" s="3"/>
      <c r="F15" s="3"/>
    </row>
    <row r="16" spans="1:10" ht="13.5" thickTop="1" thickBot="1">
      <c r="A16" s="4"/>
      <c r="B16" s="10" t="s">
        <v>0</v>
      </c>
      <c r="C16" s="10"/>
      <c r="D16" s="10"/>
      <c r="E16" s="5" t="s">
        <v>5</v>
      </c>
      <c r="F16" s="5" t="s">
        <v>6</v>
      </c>
    </row>
    <row r="17" spans="1:6" ht="17.100000000000001" thickTop="1" thickBot="1">
      <c r="A17" s="6" t="s">
        <v>9</v>
      </c>
      <c r="B17" s="7">
        <v>51062</v>
      </c>
      <c r="C17" s="7">
        <v>55053</v>
      </c>
      <c r="D17" s="7">
        <v>53552</v>
      </c>
      <c r="E17" s="8">
        <f>AVERAGE(B17:D17)</f>
        <v>53222.333333333336</v>
      </c>
      <c r="F17" s="8"/>
    </row>
    <row r="18" spans="1:6" ht="17.100000000000001" thickTop="1" thickBot="1">
      <c r="A18" s="6" t="s">
        <v>2</v>
      </c>
      <c r="B18" s="7">
        <v>7262</v>
      </c>
      <c r="C18" s="7">
        <v>7268</v>
      </c>
      <c r="D18" s="7">
        <v>7333</v>
      </c>
      <c r="E18" s="8"/>
      <c r="F18" s="8"/>
    </row>
    <row r="19" spans="1:6" ht="17.100000000000001" thickTop="1" thickBot="1">
      <c r="A19" s="6" t="s">
        <v>7</v>
      </c>
      <c r="B19" s="5">
        <f>B18/$E$17</f>
        <v>0.13644647923490766</v>
      </c>
      <c r="C19" s="5">
        <f t="shared" ref="C19:D19" si="3">C18/$E$17</f>
        <v>0.13655921386385414</v>
      </c>
      <c r="D19" s="5">
        <f t="shared" si="3"/>
        <v>0.13778050567744116</v>
      </c>
      <c r="E19" s="8">
        <f>AVERAGE(B19:D19)</f>
        <v>0.13692873292540098</v>
      </c>
      <c r="F19" s="8">
        <f>STDEV(B19:D19)</f>
        <v>7.3980733301278574E-4</v>
      </c>
    </row>
    <row r="20" spans="1:6" ht="13.5" thickTop="1" thickBot="1">
      <c r="B20" s="3"/>
      <c r="C20" s="3"/>
      <c r="D20" s="3"/>
      <c r="E20" s="3"/>
      <c r="F20" s="3"/>
    </row>
    <row r="21" spans="1:6" ht="13.5" thickTop="1" thickBot="1">
      <c r="A21" s="4"/>
      <c r="B21" s="10" t="s">
        <v>0</v>
      </c>
      <c r="C21" s="10"/>
      <c r="D21" s="10"/>
      <c r="E21" s="5" t="s">
        <v>5</v>
      </c>
      <c r="F21" s="5" t="s">
        <v>6</v>
      </c>
    </row>
    <row r="22" spans="1:6" ht="17.100000000000001" thickTop="1" thickBot="1">
      <c r="A22" s="6" t="s">
        <v>10</v>
      </c>
      <c r="B22" s="7">
        <v>41983</v>
      </c>
      <c r="C22" s="7">
        <v>41074</v>
      </c>
      <c r="D22" s="7">
        <v>41713</v>
      </c>
      <c r="E22" s="8">
        <f>AVERAGE(B22:D22)</f>
        <v>41590</v>
      </c>
      <c r="F22" s="8"/>
    </row>
    <row r="23" spans="1:6" ht="17.100000000000001" thickTop="1" thickBot="1">
      <c r="A23" s="6" t="s">
        <v>2</v>
      </c>
      <c r="B23" s="7">
        <v>1190</v>
      </c>
      <c r="C23" s="7">
        <v>1006</v>
      </c>
      <c r="D23" s="7">
        <v>1030</v>
      </c>
      <c r="E23" s="8"/>
      <c r="F23" s="8"/>
    </row>
    <row r="24" spans="1:6" ht="17.100000000000001" thickTop="1" thickBot="1">
      <c r="A24" s="6" t="s">
        <v>7</v>
      </c>
      <c r="B24" s="5">
        <f>B23/$E$22</f>
        <v>2.8612647270978602E-2</v>
      </c>
      <c r="C24" s="5">
        <f t="shared" ref="C24:D24" si="4">C23/$E$22</f>
        <v>2.4188506852608802E-2</v>
      </c>
      <c r="D24" s="5">
        <f t="shared" si="4"/>
        <v>2.4765568646309209E-2</v>
      </c>
      <c r="E24" s="8">
        <f>AVERAGE(B24:D24)</f>
        <v>2.5855574256632208E-2</v>
      </c>
      <c r="F24" s="8">
        <f>STDEV(B24:D24)</f>
        <v>2.4050652347213019E-3</v>
      </c>
    </row>
    <row r="25" spans="1:6" ht="13.2" thickTop="1"/>
  </sheetData>
  <mergeCells count="5">
    <mergeCell ref="B16:D16"/>
    <mergeCell ref="B21:D21"/>
    <mergeCell ref="B1:D1"/>
    <mergeCell ref="B6:D6"/>
    <mergeCell ref="B11:D1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570A-E1E4-406F-9025-1B7740DF7767}">
  <dimension ref="A1:F12"/>
  <sheetViews>
    <sheetView workbookViewId="0">
      <selection activeCell="I14" sqref="I14"/>
    </sheetView>
  </sheetViews>
  <sheetFormatPr defaultRowHeight="17.7"/>
  <cols>
    <col min="1" max="1" width="11.234375" customWidth="1"/>
  </cols>
  <sheetData>
    <row r="1" spans="1:6" ht="18" thickBot="1">
      <c r="B1" t="s">
        <v>17</v>
      </c>
    </row>
    <row r="2" spans="1:6" ht="18.3" thickTop="1" thickBot="1">
      <c r="A2" s="11"/>
      <c r="B2" s="12" t="s">
        <v>18</v>
      </c>
      <c r="C2" s="12" t="s">
        <v>19</v>
      </c>
      <c r="D2" s="12" t="s">
        <v>20</v>
      </c>
      <c r="E2" s="12" t="s">
        <v>21</v>
      </c>
      <c r="F2" s="12" t="s">
        <v>22</v>
      </c>
    </row>
    <row r="3" spans="1:6" ht="18.3" thickTop="1" thickBot="1">
      <c r="A3" s="13" t="s">
        <v>23</v>
      </c>
      <c r="B3" s="13">
        <v>0.37772665475204464</v>
      </c>
      <c r="C3" s="13">
        <v>0.46374672631026526</v>
      </c>
      <c r="D3" s="13">
        <v>0.30061830419321328</v>
      </c>
      <c r="E3" s="13">
        <f>AVERAGE(B3:D3)</f>
        <v>0.38069722841850773</v>
      </c>
      <c r="F3" s="13">
        <f>STDEV(B3:D3)</f>
        <v>8.1604771652953517E-2</v>
      </c>
    </row>
    <row r="4" spans="1:6" ht="18" thickTop="1"/>
    <row r="5" spans="1:6" ht="18" thickBot="1">
      <c r="B5" t="s">
        <v>24</v>
      </c>
    </row>
    <row r="6" spans="1:6" ht="18.3" thickTop="1" thickBot="1">
      <c r="A6" s="11"/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</row>
    <row r="7" spans="1:6" ht="18.3" thickTop="1" thickBot="1">
      <c r="A7" s="13" t="s">
        <v>23</v>
      </c>
      <c r="B7" s="13">
        <v>1.0159714150000001</v>
      </c>
      <c r="C7" s="13">
        <v>0.89448471666533558</v>
      </c>
      <c r="D7" s="13">
        <v>1.0850265034344544</v>
      </c>
      <c r="E7" s="13">
        <f>AVERAGE(B7:D7)</f>
        <v>0.99849421169993002</v>
      </c>
      <c r="F7" s="13">
        <f>STDEV(B7:D7)</f>
        <v>9.6465706873925264E-2</v>
      </c>
    </row>
    <row r="8" spans="1:6" ht="18.3" thickTop="1" thickBot="1"/>
    <row r="9" spans="1:6" ht="18.3" thickTop="1" thickBot="1">
      <c r="A9" s="11"/>
      <c r="B9" s="12" t="s">
        <v>5</v>
      </c>
      <c r="C9" s="12" t="s">
        <v>22</v>
      </c>
    </row>
    <row r="10" spans="1:6" ht="18.3" thickTop="1" thickBot="1">
      <c r="A10" s="14" t="s">
        <v>24</v>
      </c>
      <c r="B10" s="13">
        <v>0.99849421169993002</v>
      </c>
      <c r="C10" s="13">
        <v>9.6465706873925264E-2</v>
      </c>
    </row>
    <row r="11" spans="1:6" ht="18.3" thickTop="1" thickBot="1">
      <c r="A11" s="13" t="s">
        <v>17</v>
      </c>
      <c r="B11" s="13">
        <v>0.38069722841850773</v>
      </c>
      <c r="C11" s="13">
        <v>8.1604771652953517E-2</v>
      </c>
    </row>
    <row r="12" spans="1:6" ht="18" thickTop="1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Fig3e</vt:lpstr>
      <vt:lpstr>Fig3h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 拓生</dc:creator>
  <cp:lastModifiedBy>野田　展生</cp:lastModifiedBy>
  <cp:lastPrinted>2018-12-28T06:40:52Z</cp:lastPrinted>
  <dcterms:created xsi:type="dcterms:W3CDTF">2018-12-26T07:59:14Z</dcterms:created>
  <dcterms:modified xsi:type="dcterms:W3CDTF">2019-02-07T05:56:58Z</dcterms:modified>
</cp:coreProperties>
</file>