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49miv/Dropbox/Project NSMB Revision/Final (minor) Revision/Source Data/"/>
    </mc:Choice>
  </mc:AlternateContent>
  <xr:revisionPtr revIDLastSave="0" documentId="13_ncr:1_{0EE26428-D676-434C-88BC-27E3F084C30E}" xr6:coauthVersionLast="47" xr6:coauthVersionMax="47" xr10:uidLastSave="{00000000-0000-0000-0000-000000000000}"/>
  <bookViews>
    <workbookView xWindow="4800" yWindow="460" windowWidth="28800" windowHeight="16000" activeTab="3" xr2:uid="{DE809AB3-E5D1-5B46-AD32-34A2B652DE46}"/>
  </bookViews>
  <sheets>
    <sheet name="Source data Fig 6a" sheetId="5" r:id="rId1"/>
    <sheet name="Source data Fig 6b" sheetId="6" r:id="rId2"/>
    <sheet name="Source data Fig 6d" sheetId="7" r:id="rId3"/>
    <sheet name="Source data Fig 6e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8" l="1"/>
  <c r="G28" i="8"/>
  <c r="F30" i="8"/>
  <c r="G30" i="8"/>
  <c r="F23" i="7"/>
  <c r="F22" i="7"/>
  <c r="F21" i="7"/>
  <c r="F20" i="7"/>
  <c r="F19" i="7"/>
  <c r="F18" i="7"/>
  <c r="E30" i="8"/>
  <c r="E28" i="8"/>
  <c r="E26" i="8"/>
  <c r="E29" i="8"/>
  <c r="E27" i="8"/>
  <c r="E25" i="8"/>
  <c r="E24" i="8"/>
  <c r="E23" i="8"/>
  <c r="E11" i="8"/>
  <c r="F11" i="8"/>
  <c r="G11" i="8"/>
  <c r="E13" i="8"/>
  <c r="F13" i="8"/>
  <c r="G13" i="8"/>
  <c r="E8" i="8"/>
  <c r="F8" i="8"/>
  <c r="G8" i="8"/>
  <c r="E10" i="8"/>
  <c r="F10" i="8"/>
  <c r="G10" i="8"/>
  <c r="E12" i="8"/>
  <c r="F12" i="8"/>
  <c r="G12" i="8"/>
  <c r="E14" i="8"/>
  <c r="F14" i="8"/>
  <c r="G14" i="8"/>
  <c r="G26" i="8"/>
  <c r="F26" i="8"/>
  <c r="G29" i="8"/>
  <c r="F29" i="8"/>
  <c r="G27" i="8"/>
  <c r="F27" i="8"/>
  <c r="G25" i="8"/>
  <c r="F25" i="8"/>
  <c r="G24" i="8"/>
  <c r="F24" i="8"/>
  <c r="G23" i="8"/>
  <c r="F23" i="8"/>
  <c r="G9" i="8"/>
  <c r="F9" i="8"/>
  <c r="E9" i="8"/>
  <c r="G7" i="8"/>
  <c r="F7" i="8"/>
  <c r="E7" i="8"/>
  <c r="G20" i="7"/>
  <c r="H20" i="7"/>
  <c r="G21" i="7"/>
  <c r="H21" i="7"/>
  <c r="G22" i="7"/>
  <c r="H22" i="7"/>
  <c r="G23" i="7"/>
  <c r="H23" i="7"/>
  <c r="G11" i="7"/>
  <c r="F9" i="7"/>
  <c r="F7" i="7"/>
  <c r="H12" i="7"/>
  <c r="G12" i="7"/>
  <c r="F12" i="7"/>
  <c r="F10" i="7"/>
  <c r="F8" i="7"/>
  <c r="H11" i="7" l="1"/>
  <c r="F11" i="7"/>
  <c r="H19" i="7" l="1"/>
  <c r="G19" i="7"/>
  <c r="H18" i="7"/>
  <c r="G18" i="7"/>
  <c r="H10" i="7"/>
  <c r="G10" i="7"/>
  <c r="H9" i="7"/>
  <c r="G9" i="7"/>
  <c r="H8" i="7"/>
  <c r="G8" i="7"/>
  <c r="H7" i="7"/>
  <c r="G7" i="7"/>
  <c r="F25" i="6"/>
  <c r="F55" i="6"/>
  <c r="F54" i="6"/>
  <c r="F53" i="6"/>
  <c r="F52" i="6"/>
  <c r="F46" i="6"/>
  <c r="F45" i="6"/>
  <c r="F44" i="6"/>
  <c r="F43" i="6"/>
  <c r="F37" i="6"/>
  <c r="F36" i="6"/>
  <c r="F35" i="6"/>
  <c r="F34" i="6"/>
  <c r="F28" i="6"/>
  <c r="F27" i="6"/>
  <c r="F26" i="6"/>
  <c r="F19" i="6"/>
  <c r="F18" i="6"/>
  <c r="F17" i="6"/>
  <c r="F16" i="6"/>
  <c r="F10" i="6"/>
  <c r="F9" i="6"/>
  <c r="F8" i="6"/>
  <c r="F7" i="6"/>
  <c r="H55" i="6"/>
  <c r="G55" i="6"/>
  <c r="H54" i="6"/>
  <c r="G54" i="6"/>
  <c r="H53" i="6"/>
  <c r="G53" i="6"/>
  <c r="H52" i="6"/>
  <c r="G52" i="6"/>
  <c r="H46" i="6"/>
  <c r="G46" i="6"/>
  <c r="H45" i="6"/>
  <c r="G45" i="6"/>
  <c r="H44" i="6"/>
  <c r="G44" i="6"/>
  <c r="H43" i="6"/>
  <c r="G43" i="6"/>
  <c r="H37" i="6"/>
  <c r="G37" i="6"/>
  <c r="H36" i="6"/>
  <c r="G36" i="6"/>
  <c r="H35" i="6"/>
  <c r="G35" i="6"/>
  <c r="H34" i="6"/>
  <c r="G34" i="6"/>
  <c r="H28" i="6"/>
  <c r="G28" i="6"/>
  <c r="H27" i="6"/>
  <c r="G27" i="6"/>
  <c r="H26" i="6"/>
  <c r="G26" i="6"/>
  <c r="H25" i="6"/>
  <c r="G25" i="6"/>
  <c r="H19" i="6"/>
  <c r="G19" i="6"/>
  <c r="H18" i="6"/>
  <c r="G18" i="6"/>
  <c r="H17" i="6"/>
  <c r="G17" i="6"/>
  <c r="H16" i="6"/>
  <c r="G16" i="6"/>
  <c r="H10" i="6"/>
  <c r="G10" i="6"/>
  <c r="H9" i="6"/>
  <c r="G9" i="6"/>
  <c r="H8" i="6"/>
  <c r="G8" i="6"/>
  <c r="H7" i="6"/>
  <c r="G7" i="6"/>
  <c r="H55" i="5"/>
  <c r="G55" i="5"/>
  <c r="F55" i="5"/>
  <c r="H54" i="5"/>
  <c r="G54" i="5"/>
  <c r="F54" i="5"/>
  <c r="H53" i="5"/>
  <c r="G53" i="5"/>
  <c r="F53" i="5"/>
  <c r="H52" i="5"/>
  <c r="G52" i="5"/>
  <c r="F52" i="5"/>
  <c r="H46" i="5"/>
  <c r="G46" i="5"/>
  <c r="F46" i="5"/>
  <c r="H45" i="5"/>
  <c r="G45" i="5"/>
  <c r="F45" i="5"/>
  <c r="H44" i="5"/>
  <c r="G44" i="5"/>
  <c r="F44" i="5"/>
  <c r="H43" i="5"/>
  <c r="G43" i="5"/>
  <c r="F43" i="5"/>
  <c r="H37" i="5"/>
  <c r="G37" i="5"/>
  <c r="F37" i="5"/>
  <c r="H36" i="5"/>
  <c r="G36" i="5"/>
  <c r="F36" i="5"/>
  <c r="H35" i="5"/>
  <c r="G35" i="5"/>
  <c r="F35" i="5"/>
  <c r="H34" i="5"/>
  <c r="G34" i="5"/>
  <c r="F34" i="5"/>
  <c r="H28" i="5"/>
  <c r="G28" i="5"/>
  <c r="F28" i="5"/>
  <c r="H27" i="5"/>
  <c r="G27" i="5"/>
  <c r="F27" i="5"/>
  <c r="H26" i="5"/>
  <c r="G26" i="5"/>
  <c r="F26" i="5"/>
  <c r="H25" i="5"/>
  <c r="G25" i="5"/>
  <c r="F25" i="5"/>
  <c r="H19" i="5"/>
  <c r="G19" i="5"/>
  <c r="F19" i="5"/>
  <c r="H18" i="5"/>
  <c r="G18" i="5"/>
  <c r="F18" i="5"/>
  <c r="H17" i="5"/>
  <c r="G17" i="5"/>
  <c r="F17" i="5"/>
  <c r="H16" i="5"/>
  <c r="G16" i="5"/>
  <c r="F16" i="5"/>
  <c r="F8" i="5" l="1"/>
  <c r="G8" i="5"/>
  <c r="H8" i="5"/>
  <c r="F9" i="5"/>
  <c r="G9" i="5"/>
  <c r="H9" i="5"/>
  <c r="F10" i="5"/>
  <c r="G10" i="5"/>
  <c r="H10" i="5"/>
  <c r="H7" i="5"/>
  <c r="G7" i="5"/>
  <c r="F7" i="5"/>
</calcChain>
</file>

<file path=xl/sharedStrings.xml><?xml version="1.0" encoding="utf-8"?>
<sst xmlns="http://schemas.openxmlformats.org/spreadsheetml/2006/main" count="210" uniqueCount="49">
  <si>
    <t>mean</t>
  </si>
  <si>
    <t>n</t>
  </si>
  <si>
    <t>WT</t>
  </si>
  <si>
    <t>lem2</t>
  </si>
  <si>
    <t>Stdev</t>
  </si>
  <si>
    <t>transcripts are normalized to act1 and shown relative to the mean value of WT samples after group normalization for each independent experiment</t>
  </si>
  <si>
    <t>sno20 transcript levels</t>
  </si>
  <si>
    <t>sme2 transcript levels</t>
  </si>
  <si>
    <t>Exp-1</t>
  </si>
  <si>
    <t>Exp-2</t>
  </si>
  <si>
    <t>Exp-3</t>
  </si>
  <si>
    <t>Exp-4</t>
  </si>
  <si>
    <t xml:space="preserve">Figure 6a: RT-qPCR data </t>
  </si>
  <si>
    <t>erh1</t>
  </si>
  <si>
    <t>erh1 lem2</t>
  </si>
  <si>
    <t>ssm4 transcript levels</t>
  </si>
  <si>
    <t>RT-049</t>
  </si>
  <si>
    <t>RT-050</t>
  </si>
  <si>
    <t>RT-051</t>
  </si>
  <si>
    <t>RT-052</t>
  </si>
  <si>
    <t>mei4 transcript levels</t>
  </si>
  <si>
    <t>mei3 transcript levels</t>
  </si>
  <si>
    <t>snR42 transcript levels</t>
  </si>
  <si>
    <t xml:space="preserve">Figure 6b: RT-qPCR data </t>
  </si>
  <si>
    <t>iss10</t>
  </si>
  <si>
    <t>iss10 lem2</t>
  </si>
  <si>
    <t>median</t>
  </si>
  <si>
    <t>transcripts are normalized to act1 and shown relative to the median value of WT samples after group normalization for each independent experiment</t>
  </si>
  <si>
    <t xml:space="preserve">Figure 6d: RT-qPCR data </t>
  </si>
  <si>
    <t>WT YES</t>
  </si>
  <si>
    <t>lem2 YES</t>
  </si>
  <si>
    <t>WT EMM</t>
  </si>
  <si>
    <t>lem2 EMM</t>
  </si>
  <si>
    <t>WT EMM-N</t>
  </si>
  <si>
    <t>lem EMM-N</t>
  </si>
  <si>
    <t>ade2 transcript levels</t>
  </si>
  <si>
    <t>transcripts are normalized to act1 and shown relative to the median value of WT YES samples after group normalization for each independent experiment</t>
  </si>
  <si>
    <t xml:space="preserve">Figure 6e: RT-qPCR data </t>
  </si>
  <si>
    <t>RT-65</t>
  </si>
  <si>
    <t>RT-66</t>
  </si>
  <si>
    <t>RT-67</t>
  </si>
  <si>
    <t>WT YES t0</t>
  </si>
  <si>
    <t>WT EMM-N t3</t>
  </si>
  <si>
    <t>WT EMM-N t6</t>
  </si>
  <si>
    <t>WT EMM-N t9</t>
  </si>
  <si>
    <t>lem2∆ YES t0</t>
  </si>
  <si>
    <t>lem2∆ EMM-N t3</t>
  </si>
  <si>
    <t>lem2∆ EMM-N t6</t>
  </si>
  <si>
    <t>lem2∆ EMM-N t9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</si>
</sst>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FF0000"/>
      </top>
      <bottom style="double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2" fontId="1" fillId="0" borderId="0" xfId="0" applyNumberFormat="1" applyFont="1"/>
    <xf numFmtId="0" fontId="3" fillId="0" borderId="0" xfId="0" applyFont="1"/>
    <xf numFmtId="2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5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4" fillId="0" borderId="0" xfId="0" applyNumberFormat="1" applyFont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2" fontId="5" fillId="0" borderId="0" xfId="0" applyNumberFormat="1" applyFont="1" applyBorder="1"/>
    <xf numFmtId="2" fontId="1" fillId="0" borderId="0" xfId="0" applyNumberFormat="1" applyFont="1" applyBorder="1"/>
    <xf numFmtId="2" fontId="0" fillId="0" borderId="0" xfId="0" applyNumberFormat="1" applyBorder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4" fontId="0" fillId="0" borderId="0" xfId="0" applyNumberFormat="1"/>
    <xf numFmtId="2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FAE8-E3FD-5B40-AF5B-D9706F9EB531}">
  <dimension ref="A1:R55"/>
  <sheetViews>
    <sheetView topLeftCell="A9" workbookViewId="0">
      <selection activeCell="C56" sqref="A1:XFD1048576"/>
    </sheetView>
  </sheetViews>
  <sheetFormatPr baseColWidth="10" defaultRowHeight="16" x14ac:dyDescent="0.2"/>
  <sheetData>
    <row r="1" spans="1:18" x14ac:dyDescent="0.2">
      <c r="A1" s="2" t="s">
        <v>12</v>
      </c>
    </row>
    <row r="2" spans="1:18" x14ac:dyDescent="0.2">
      <c r="A2" t="s">
        <v>5</v>
      </c>
    </row>
    <row r="4" spans="1:18" x14ac:dyDescent="0.2">
      <c r="A4" s="2" t="s">
        <v>15</v>
      </c>
    </row>
    <row r="6" spans="1:18" ht="17" thickBot="1" x14ac:dyDescent="0.25">
      <c r="B6" s="4" t="s">
        <v>16</v>
      </c>
      <c r="C6" s="4" t="s">
        <v>17</v>
      </c>
      <c r="D6" s="4" t="s">
        <v>18</v>
      </c>
      <c r="E6" s="4" t="s">
        <v>19</v>
      </c>
      <c r="F6" s="4" t="s">
        <v>0</v>
      </c>
      <c r="G6" s="4" t="s">
        <v>4</v>
      </c>
      <c r="H6" s="4" t="s">
        <v>1</v>
      </c>
      <c r="K6" s="9"/>
      <c r="L6" s="10"/>
      <c r="M6" s="10"/>
      <c r="N6" s="10"/>
      <c r="O6" s="10"/>
      <c r="P6" s="10"/>
      <c r="Q6" s="10"/>
      <c r="R6" s="10"/>
    </row>
    <row r="7" spans="1:18" ht="17" thickTop="1" x14ac:dyDescent="0.2">
      <c r="A7" t="s">
        <v>2</v>
      </c>
      <c r="B7" s="7">
        <v>1.0068630510000001</v>
      </c>
      <c r="C7" s="7">
        <v>0.97178783000000002</v>
      </c>
      <c r="D7" s="7">
        <v>0.91904006900000002</v>
      </c>
      <c r="E7" s="7">
        <v>1.1023090499999999</v>
      </c>
      <c r="F7" s="5">
        <f>AVERAGE(B7:E7)</f>
        <v>1</v>
      </c>
      <c r="G7" s="1">
        <f>STDEV(B7:E7)</f>
        <v>7.7167955665040006E-2</v>
      </c>
      <c r="H7">
        <f>COUNT(B7:E7)</f>
        <v>4</v>
      </c>
      <c r="K7" s="7"/>
      <c r="L7" s="7"/>
      <c r="M7" s="7"/>
      <c r="N7" s="7"/>
      <c r="O7" s="8"/>
      <c r="P7" s="8"/>
      <c r="Q7" s="8"/>
      <c r="R7" s="8"/>
    </row>
    <row r="8" spans="1:18" x14ac:dyDescent="0.2">
      <c r="A8" t="s">
        <v>3</v>
      </c>
      <c r="B8" s="7">
        <v>4.9724633980000004</v>
      </c>
      <c r="C8" s="7">
        <v>2.576798068</v>
      </c>
      <c r="D8" s="7">
        <v>2.2290693990000001</v>
      </c>
      <c r="E8" s="7">
        <v>2.5927795360000001</v>
      </c>
      <c r="F8" s="1">
        <f t="shared" ref="F8:F10" si="0">AVERAGE(B8:E8)</f>
        <v>3.0927776002500003</v>
      </c>
      <c r="G8" s="1">
        <f t="shared" ref="G8:G10" si="1">STDEV(B8:E8)</f>
        <v>1.2643105495518416</v>
      </c>
      <c r="H8">
        <f t="shared" ref="H8:H10" si="2">COUNT(B8:E8)</f>
        <v>4</v>
      </c>
      <c r="K8" s="7"/>
      <c r="L8" s="7"/>
      <c r="M8" s="7"/>
      <c r="N8" s="7"/>
      <c r="O8" s="8"/>
      <c r="P8" s="8"/>
      <c r="Q8" s="8"/>
      <c r="R8" s="8"/>
    </row>
    <row r="9" spans="1:18" x14ac:dyDescent="0.2">
      <c r="A9" t="s">
        <v>13</v>
      </c>
      <c r="B9" s="7">
        <v>3.8883807969999999</v>
      </c>
      <c r="C9" s="7">
        <v>3.5578658349999999</v>
      </c>
      <c r="D9" s="7">
        <v>2.4806337900000002</v>
      </c>
      <c r="E9" s="7">
        <v>2.4944563880000001</v>
      </c>
      <c r="F9" s="1">
        <f t="shared" si="0"/>
        <v>3.1053342024999999</v>
      </c>
      <c r="G9" s="1">
        <f t="shared" si="1"/>
        <v>0.72603240451032447</v>
      </c>
      <c r="H9">
        <f t="shared" si="2"/>
        <v>4</v>
      </c>
      <c r="K9" s="7"/>
      <c r="L9" s="7"/>
      <c r="M9" s="7"/>
      <c r="N9" s="7"/>
      <c r="O9" s="8"/>
      <c r="P9" s="8"/>
      <c r="Q9" s="8"/>
      <c r="R9" s="8"/>
    </row>
    <row r="10" spans="1:18" x14ac:dyDescent="0.2">
      <c r="A10" t="s">
        <v>14</v>
      </c>
      <c r="B10" s="7">
        <v>8.7034216230000006</v>
      </c>
      <c r="C10" s="7">
        <v>11.216464889999999</v>
      </c>
      <c r="D10" s="7">
        <v>11.0707334</v>
      </c>
      <c r="E10" s="7">
        <v>8.5628410259999992</v>
      </c>
      <c r="F10" s="1">
        <f t="shared" si="0"/>
        <v>9.8883652347500011</v>
      </c>
      <c r="G10" s="1">
        <f t="shared" si="1"/>
        <v>1.4517746569263847</v>
      </c>
      <c r="H10">
        <f t="shared" si="2"/>
        <v>4</v>
      </c>
      <c r="K10" s="7"/>
      <c r="L10" s="7"/>
      <c r="M10" s="7"/>
      <c r="N10" s="7"/>
      <c r="O10" s="8"/>
      <c r="P10" s="8"/>
      <c r="Q10" s="8"/>
      <c r="R10" s="8"/>
    </row>
    <row r="11" spans="1:18" x14ac:dyDescent="0.2">
      <c r="B11" s="1"/>
      <c r="C11" s="1"/>
      <c r="D11" s="1"/>
      <c r="E11" s="1"/>
      <c r="F11" s="1"/>
      <c r="G11" s="1"/>
    </row>
    <row r="12" spans="1:18" x14ac:dyDescent="0.2">
      <c r="B12" s="1"/>
      <c r="C12" s="1"/>
      <c r="D12" s="1"/>
      <c r="E12" s="1"/>
      <c r="F12" s="1"/>
      <c r="G12" s="1"/>
      <c r="K12" s="7"/>
      <c r="L12" s="7"/>
      <c r="M12" s="7"/>
      <c r="N12" s="7"/>
    </row>
    <row r="13" spans="1:18" x14ac:dyDescent="0.2">
      <c r="A13" s="2" t="s">
        <v>20</v>
      </c>
      <c r="K13" s="7"/>
      <c r="L13" s="7"/>
      <c r="M13" s="7"/>
      <c r="N13" s="7"/>
    </row>
    <row r="14" spans="1:18" x14ac:dyDescent="0.2">
      <c r="K14" s="7"/>
      <c r="L14" s="7"/>
      <c r="M14" s="7"/>
      <c r="N14" s="7"/>
    </row>
    <row r="15" spans="1:18" ht="17" thickBot="1" x14ac:dyDescent="0.25">
      <c r="B15" s="4" t="s">
        <v>16</v>
      </c>
      <c r="C15" s="4" t="s">
        <v>17</v>
      </c>
      <c r="D15" s="4" t="s">
        <v>18</v>
      </c>
      <c r="E15" s="4" t="s">
        <v>19</v>
      </c>
      <c r="F15" s="4" t="s">
        <v>0</v>
      </c>
      <c r="G15" s="4" t="s">
        <v>4</v>
      </c>
      <c r="H15" s="4" t="s">
        <v>1</v>
      </c>
      <c r="J15" s="6"/>
      <c r="K15" s="6"/>
      <c r="L15" s="6"/>
      <c r="M15" s="6"/>
      <c r="N15" s="7"/>
    </row>
    <row r="16" spans="1:18" ht="17" thickTop="1" x14ac:dyDescent="0.2">
      <c r="A16" t="s">
        <v>2</v>
      </c>
      <c r="B16" s="7">
        <v>0.87730325099999995</v>
      </c>
      <c r="C16" s="7">
        <v>1.2164425130000001</v>
      </c>
      <c r="D16" s="7">
        <v>1.2540269980000001</v>
      </c>
      <c r="E16" s="7">
        <v>0.65222723800000004</v>
      </c>
      <c r="F16" s="5">
        <f>AVERAGE(B16:E16)</f>
        <v>1</v>
      </c>
      <c r="G16" s="1">
        <f>STDEV(B16:E16)</f>
        <v>0.28715702054852899</v>
      </c>
      <c r="H16">
        <f>COUNT(B16:E16)</f>
        <v>4</v>
      </c>
      <c r="J16" s="6"/>
      <c r="K16" s="6"/>
      <c r="L16" s="6"/>
      <c r="M16" s="6"/>
    </row>
    <row r="17" spans="1:13" x14ac:dyDescent="0.2">
      <c r="A17" t="s">
        <v>3</v>
      </c>
      <c r="B17" s="7">
        <v>1.8575008559999999</v>
      </c>
      <c r="C17" s="7">
        <v>2.9208697680000002</v>
      </c>
      <c r="D17" s="7">
        <v>3.8672504299999999</v>
      </c>
      <c r="E17" s="7">
        <v>2.719180825</v>
      </c>
      <c r="F17" s="1">
        <f t="shared" ref="F17:F19" si="3">AVERAGE(B17:E17)</f>
        <v>2.84120046975</v>
      </c>
      <c r="G17" s="1">
        <f t="shared" ref="G17:G19" si="4">STDEV(B17:E17)</f>
        <v>0.82496049234887447</v>
      </c>
      <c r="H17">
        <f t="shared" ref="H17:H19" si="5">COUNT(B17:E17)</f>
        <v>4</v>
      </c>
      <c r="J17" s="6"/>
      <c r="K17" s="6"/>
      <c r="L17" s="6"/>
      <c r="M17" s="6"/>
    </row>
    <row r="18" spans="1:13" x14ac:dyDescent="0.2">
      <c r="A18" t="s">
        <v>13</v>
      </c>
      <c r="B18" s="7">
        <v>6.6023111510000003</v>
      </c>
      <c r="C18" s="7">
        <v>6.9607331629999996</v>
      </c>
      <c r="D18" s="7">
        <v>5.5604377789999999</v>
      </c>
      <c r="E18" s="7">
        <v>4.7130949759999998</v>
      </c>
      <c r="F18" s="1">
        <f t="shared" si="3"/>
        <v>5.9591442672500001</v>
      </c>
      <c r="G18" s="1">
        <f t="shared" si="4"/>
        <v>1.0211838973204324</v>
      </c>
      <c r="H18">
        <f t="shared" si="5"/>
        <v>4</v>
      </c>
      <c r="J18" s="6"/>
      <c r="K18" s="6"/>
      <c r="L18" s="6"/>
      <c r="M18" s="6"/>
    </row>
    <row r="19" spans="1:13" x14ac:dyDescent="0.2">
      <c r="A19" t="s">
        <v>14</v>
      </c>
      <c r="B19" s="7">
        <v>11.413519640000001</v>
      </c>
      <c r="C19" s="7">
        <v>10.11707021</v>
      </c>
      <c r="D19" s="7">
        <v>11.839571299999999</v>
      </c>
      <c r="E19" s="7">
        <v>10.115216119999999</v>
      </c>
      <c r="F19" s="1">
        <f t="shared" si="3"/>
        <v>10.8713443175</v>
      </c>
      <c r="G19" s="1">
        <f t="shared" si="4"/>
        <v>0.88920879630312466</v>
      </c>
      <c r="H19">
        <f t="shared" si="5"/>
        <v>4</v>
      </c>
    </row>
    <row r="22" spans="1:13" x14ac:dyDescent="0.2">
      <c r="A22" s="2" t="s">
        <v>7</v>
      </c>
      <c r="J22" s="12"/>
      <c r="K22" s="12"/>
      <c r="L22" s="12"/>
      <c r="M22" s="12"/>
    </row>
    <row r="23" spans="1:13" x14ac:dyDescent="0.2">
      <c r="J23" s="6"/>
      <c r="K23" s="6"/>
      <c r="L23" s="6"/>
      <c r="M23" s="6"/>
    </row>
    <row r="24" spans="1:13" ht="17" thickBot="1" x14ac:dyDescent="0.25">
      <c r="B24" s="4" t="s">
        <v>16</v>
      </c>
      <c r="C24" s="4" t="s">
        <v>17</v>
      </c>
      <c r="D24" s="4" t="s">
        <v>18</v>
      </c>
      <c r="E24" s="4" t="s">
        <v>19</v>
      </c>
      <c r="F24" s="4" t="s">
        <v>0</v>
      </c>
      <c r="G24" s="4" t="s">
        <v>4</v>
      </c>
      <c r="H24" s="4" t="s">
        <v>1</v>
      </c>
      <c r="J24" s="6"/>
      <c r="K24" s="6"/>
      <c r="L24" s="6"/>
      <c r="M24" s="6"/>
    </row>
    <row r="25" spans="1:13" ht="17" thickTop="1" x14ac:dyDescent="0.2">
      <c r="A25" t="s">
        <v>2</v>
      </c>
      <c r="B25" s="7">
        <v>1.0462486639999999</v>
      </c>
      <c r="C25" s="7">
        <v>0.94066280599999996</v>
      </c>
      <c r="D25" s="7">
        <v>0.84707311600000001</v>
      </c>
      <c r="E25" s="7">
        <v>1.1660154140000001</v>
      </c>
      <c r="F25" s="5">
        <f>AVERAGE(B25:E25)</f>
        <v>1</v>
      </c>
      <c r="G25" s="1">
        <f>STDEV(B25:E25)</f>
        <v>0.13736519579709108</v>
      </c>
      <c r="H25">
        <f>COUNT(B25:E25)</f>
        <v>4</v>
      </c>
      <c r="J25" s="6"/>
      <c r="K25" s="6"/>
      <c r="L25" s="6"/>
      <c r="M25" s="6"/>
    </row>
    <row r="26" spans="1:13" x14ac:dyDescent="0.2">
      <c r="A26" t="s">
        <v>3</v>
      </c>
      <c r="B26" s="7">
        <v>24.75808121</v>
      </c>
      <c r="C26" s="7">
        <v>13.659439320000001</v>
      </c>
      <c r="D26" s="7">
        <v>5.5466883329999996</v>
      </c>
      <c r="E26" s="7">
        <v>6.87496361</v>
      </c>
      <c r="F26" s="1">
        <f t="shared" ref="F26:F28" si="6">AVERAGE(B26:E26)</f>
        <v>12.709793118250001</v>
      </c>
      <c r="G26" s="1">
        <f t="shared" ref="G26:G28" si="7">STDEV(B26:E26)</f>
        <v>8.7829072522545992</v>
      </c>
      <c r="H26">
        <f t="shared" ref="H26:H28" si="8">COUNT(B26:E26)</f>
        <v>4</v>
      </c>
      <c r="J26" s="6"/>
      <c r="K26" s="6"/>
      <c r="L26" s="6"/>
      <c r="M26" s="6"/>
    </row>
    <row r="27" spans="1:13" x14ac:dyDescent="0.2">
      <c r="A27" t="s">
        <v>13</v>
      </c>
      <c r="B27" s="7">
        <v>2.1446496709999998</v>
      </c>
      <c r="C27" s="7">
        <v>2.0726781970000001</v>
      </c>
      <c r="D27" s="7">
        <v>0.82268616800000005</v>
      </c>
      <c r="E27" s="7">
        <v>2.0826372719999999</v>
      </c>
      <c r="F27" s="1">
        <f t="shared" si="6"/>
        <v>1.780662827</v>
      </c>
      <c r="G27" s="1">
        <f t="shared" si="7"/>
        <v>0.63944435346717954</v>
      </c>
      <c r="H27">
        <f t="shared" si="8"/>
        <v>4</v>
      </c>
      <c r="J27" s="6"/>
      <c r="K27" s="6"/>
      <c r="L27" s="6"/>
      <c r="M27" s="6"/>
    </row>
    <row r="28" spans="1:13" x14ac:dyDescent="0.2">
      <c r="A28" t="s">
        <v>14</v>
      </c>
      <c r="B28" s="7">
        <v>31.97127386</v>
      </c>
      <c r="C28" s="7">
        <v>40.825689179999998</v>
      </c>
      <c r="D28" s="7">
        <v>45.938006100000003</v>
      </c>
      <c r="E28" s="7">
        <v>34.05109942</v>
      </c>
      <c r="F28" s="1">
        <f t="shared" si="6"/>
        <v>38.196517139999997</v>
      </c>
      <c r="G28" s="1">
        <f t="shared" si="7"/>
        <v>6.397430184644346</v>
      </c>
      <c r="H28">
        <f t="shared" si="8"/>
        <v>4</v>
      </c>
    </row>
    <row r="31" spans="1:13" x14ac:dyDescent="0.2">
      <c r="A31" s="2" t="s">
        <v>21</v>
      </c>
    </row>
    <row r="33" spans="1:13" ht="17" thickBot="1" x14ac:dyDescent="0.25">
      <c r="B33" s="4" t="s">
        <v>16</v>
      </c>
      <c r="C33" s="4" t="s">
        <v>17</v>
      </c>
      <c r="D33" s="4" t="s">
        <v>18</v>
      </c>
      <c r="E33" s="4" t="s">
        <v>19</v>
      </c>
      <c r="F33" s="4" t="s">
        <v>0</v>
      </c>
      <c r="G33" s="4" t="s">
        <v>4</v>
      </c>
      <c r="H33" s="4" t="s">
        <v>1</v>
      </c>
      <c r="J33" s="6"/>
      <c r="K33" s="6"/>
      <c r="L33" s="6"/>
      <c r="M33" s="6"/>
    </row>
    <row r="34" spans="1:13" ht="17" thickTop="1" x14ac:dyDescent="0.2">
      <c r="A34" t="s">
        <v>2</v>
      </c>
      <c r="B34" s="7">
        <v>0.67738944400000001</v>
      </c>
      <c r="C34" s="7">
        <v>0.906508957</v>
      </c>
      <c r="D34" s="7">
        <v>0.68493305800000004</v>
      </c>
      <c r="E34" s="7">
        <v>1.7311685409999999</v>
      </c>
      <c r="F34" s="5">
        <f>AVERAGE(B34:E34)</f>
        <v>1</v>
      </c>
      <c r="G34" s="1">
        <f>STDEV(B34:E34)</f>
        <v>0.49889636841504359</v>
      </c>
      <c r="H34">
        <f>COUNT(B34:E34)</f>
        <v>4</v>
      </c>
      <c r="J34" s="6"/>
      <c r="K34" s="6"/>
      <c r="L34" s="6"/>
      <c r="M34" s="6"/>
    </row>
    <row r="35" spans="1:13" x14ac:dyDescent="0.2">
      <c r="A35" t="s">
        <v>3</v>
      </c>
      <c r="B35" s="7">
        <v>9.4969245319999995</v>
      </c>
      <c r="C35" s="7">
        <v>7.359254269</v>
      </c>
      <c r="D35" s="7">
        <v>5.7896502639999996</v>
      </c>
      <c r="E35" s="7">
        <v>8.0050200149999995</v>
      </c>
      <c r="F35" s="1">
        <f t="shared" ref="F35:F37" si="9">AVERAGE(B35:E35)</f>
        <v>7.6627122699999992</v>
      </c>
      <c r="G35" s="1">
        <f t="shared" ref="G35:G37" si="10">STDEV(B35:E35)</f>
        <v>1.5364414785525056</v>
      </c>
      <c r="H35">
        <f t="shared" ref="H35:H37" si="11">COUNT(B35:E35)</f>
        <v>4</v>
      </c>
      <c r="J35" s="6"/>
      <c r="K35" s="6"/>
      <c r="L35" s="6"/>
      <c r="M35" s="6"/>
    </row>
    <row r="36" spans="1:13" x14ac:dyDescent="0.2">
      <c r="A36" t="s">
        <v>13</v>
      </c>
      <c r="B36" s="7">
        <v>0.68495960499999997</v>
      </c>
      <c r="C36" s="7">
        <v>1.313592928</v>
      </c>
      <c r="D36" s="7">
        <v>0.71560796999999998</v>
      </c>
      <c r="E36" s="7">
        <v>0.42483521800000001</v>
      </c>
      <c r="F36" s="1">
        <f t="shared" si="9"/>
        <v>0.78474893025000003</v>
      </c>
      <c r="G36" s="1">
        <f t="shared" si="10"/>
        <v>0.37592208236987956</v>
      </c>
      <c r="H36">
        <f t="shared" si="11"/>
        <v>4</v>
      </c>
      <c r="J36" s="6"/>
      <c r="K36" s="6"/>
      <c r="L36" s="6"/>
      <c r="M36" s="6"/>
    </row>
    <row r="37" spans="1:13" x14ac:dyDescent="0.2">
      <c r="A37" t="s">
        <v>14</v>
      </c>
      <c r="B37" s="7">
        <v>11.33809419</v>
      </c>
      <c r="C37" s="7">
        <v>12.618011620000001</v>
      </c>
      <c r="D37" s="7">
        <v>15.00717648</v>
      </c>
      <c r="E37" s="7">
        <v>12.036344</v>
      </c>
      <c r="F37" s="1">
        <f t="shared" si="9"/>
        <v>12.7499065725</v>
      </c>
      <c r="G37" s="1">
        <f t="shared" si="10"/>
        <v>1.593219953642435</v>
      </c>
      <c r="H37">
        <f t="shared" si="11"/>
        <v>4</v>
      </c>
    </row>
    <row r="40" spans="1:13" x14ac:dyDescent="0.2">
      <c r="A40" s="2" t="s">
        <v>6</v>
      </c>
    </row>
    <row r="42" spans="1:13" ht="17" thickBot="1" x14ac:dyDescent="0.25">
      <c r="B42" s="4" t="s">
        <v>16</v>
      </c>
      <c r="C42" s="4" t="s">
        <v>17</v>
      </c>
      <c r="D42" s="4" t="s">
        <v>18</v>
      </c>
      <c r="E42" s="4" t="s">
        <v>19</v>
      </c>
      <c r="F42" s="4" t="s">
        <v>0</v>
      </c>
      <c r="G42" s="4" t="s">
        <v>4</v>
      </c>
      <c r="H42" s="4" t="s">
        <v>1</v>
      </c>
      <c r="J42" s="6"/>
      <c r="K42" s="6"/>
      <c r="L42" s="6"/>
      <c r="M42" s="6"/>
    </row>
    <row r="43" spans="1:13" ht="17" thickTop="1" x14ac:dyDescent="0.2">
      <c r="A43" t="s">
        <v>2</v>
      </c>
      <c r="B43" s="7">
        <v>0.91685344400000002</v>
      </c>
      <c r="C43" s="7">
        <v>0.95820704300000004</v>
      </c>
      <c r="D43" s="7">
        <v>0.68444555399999996</v>
      </c>
      <c r="E43" s="7">
        <v>1.4404939590000001</v>
      </c>
      <c r="F43" s="5">
        <f>AVERAGE(B43:E43)</f>
        <v>1</v>
      </c>
      <c r="G43" s="1">
        <f>STDEV(B43:E43)</f>
        <v>0.31742166347794931</v>
      </c>
      <c r="H43">
        <f>COUNT(B43:E43)</f>
        <v>4</v>
      </c>
      <c r="J43" s="6"/>
      <c r="K43" s="6"/>
      <c r="L43" s="6"/>
      <c r="M43" s="6"/>
    </row>
    <row r="44" spans="1:13" x14ac:dyDescent="0.2">
      <c r="A44" t="s">
        <v>3</v>
      </c>
      <c r="B44" s="7">
        <v>19.999842489999999</v>
      </c>
      <c r="C44" s="7">
        <v>11.44977198</v>
      </c>
      <c r="D44" s="7">
        <v>9.7061081340000008</v>
      </c>
      <c r="E44" s="7">
        <v>10.72591918</v>
      </c>
      <c r="F44" s="1">
        <f t="shared" ref="F44:F46" si="12">AVERAGE(B44:E44)</f>
        <v>12.970410446000001</v>
      </c>
      <c r="G44" s="1">
        <f t="shared" ref="G44:G46" si="13">STDEV(B44:E44)</f>
        <v>4.7405578726830448</v>
      </c>
      <c r="H44">
        <f t="shared" ref="H44:H46" si="14">COUNT(B44:E44)</f>
        <v>4</v>
      </c>
      <c r="J44" s="6"/>
      <c r="K44" s="6"/>
      <c r="L44" s="6"/>
      <c r="M44" s="6"/>
    </row>
    <row r="45" spans="1:13" x14ac:dyDescent="0.2">
      <c r="A45" t="s">
        <v>13</v>
      </c>
      <c r="B45" s="7">
        <v>0.83740648699999998</v>
      </c>
      <c r="C45" s="7">
        <v>0.88468924999999998</v>
      </c>
      <c r="D45" s="7">
        <v>0.74273384099999995</v>
      </c>
      <c r="E45" s="7">
        <v>0.56376527099999996</v>
      </c>
      <c r="F45" s="1">
        <f t="shared" si="12"/>
        <v>0.75714871224999991</v>
      </c>
      <c r="G45" s="1">
        <f t="shared" si="13"/>
        <v>0.14178956595394876</v>
      </c>
      <c r="H45">
        <f t="shared" si="14"/>
        <v>4</v>
      </c>
      <c r="J45" s="6"/>
      <c r="K45" s="6"/>
      <c r="L45" s="6"/>
      <c r="M45" s="6"/>
    </row>
    <row r="46" spans="1:13" x14ac:dyDescent="0.2">
      <c r="A46" t="s">
        <v>14</v>
      </c>
      <c r="B46" s="7">
        <v>8.2531388329999995</v>
      </c>
      <c r="C46" s="7">
        <v>13.290233649999999</v>
      </c>
      <c r="D46" s="7">
        <v>4.6420285420000003</v>
      </c>
      <c r="E46" s="7">
        <v>10.92112156</v>
      </c>
      <c r="F46" s="1">
        <f t="shared" si="12"/>
        <v>9.2766306462499983</v>
      </c>
      <c r="G46" s="1">
        <f t="shared" si="13"/>
        <v>3.7121616161667763</v>
      </c>
      <c r="H46">
        <f t="shared" si="14"/>
        <v>4</v>
      </c>
    </row>
    <row r="49" spans="1:13" x14ac:dyDescent="0.2">
      <c r="A49" s="2" t="s">
        <v>22</v>
      </c>
    </row>
    <row r="51" spans="1:13" ht="17" thickBot="1" x14ac:dyDescent="0.25">
      <c r="B51" s="4" t="s">
        <v>16</v>
      </c>
      <c r="C51" s="4" t="s">
        <v>17</v>
      </c>
      <c r="D51" s="4" t="s">
        <v>18</v>
      </c>
      <c r="E51" s="4" t="s">
        <v>19</v>
      </c>
      <c r="F51" s="4" t="s">
        <v>0</v>
      </c>
      <c r="G51" s="4" t="s">
        <v>4</v>
      </c>
      <c r="H51" s="4" t="s">
        <v>1</v>
      </c>
      <c r="J51" s="6"/>
      <c r="K51" s="6"/>
      <c r="L51" s="6"/>
      <c r="M51" s="6"/>
    </row>
    <row r="52" spans="1:13" ht="17" thickTop="1" x14ac:dyDescent="0.2">
      <c r="A52" t="s">
        <v>2</v>
      </c>
      <c r="B52" s="7">
        <v>1.1410510270000001</v>
      </c>
      <c r="C52" s="7">
        <v>0.93718495099999999</v>
      </c>
      <c r="D52" s="7">
        <v>1.1984024740000001</v>
      </c>
      <c r="E52" s="7">
        <v>0.72336154799999997</v>
      </c>
      <c r="F52" s="5">
        <f>AVERAGE(B52:E52)</f>
        <v>1</v>
      </c>
      <c r="G52" s="1">
        <f>STDEV(B52:E52)</f>
        <v>0.2158189807940166</v>
      </c>
      <c r="H52">
        <f>COUNT(B52:E52)</f>
        <v>4</v>
      </c>
      <c r="J52" s="6"/>
      <c r="K52" s="6"/>
      <c r="L52" s="6"/>
      <c r="M52" s="6"/>
    </row>
    <row r="53" spans="1:13" x14ac:dyDescent="0.2">
      <c r="A53" t="s">
        <v>3</v>
      </c>
      <c r="B53" s="7">
        <v>19.678158029999999</v>
      </c>
      <c r="C53" s="7">
        <v>14.75529953</v>
      </c>
      <c r="D53" s="7">
        <v>13.704644070000001</v>
      </c>
      <c r="E53" s="7">
        <v>6.1363975550000003</v>
      </c>
      <c r="F53" s="1">
        <f t="shared" ref="F53:F55" si="15">AVERAGE(B53:E53)</f>
        <v>13.568624796250001</v>
      </c>
      <c r="G53" s="1">
        <f t="shared" ref="G53:G55" si="16">STDEV(B53:E53)</f>
        <v>5.5973534301616246</v>
      </c>
      <c r="H53">
        <f t="shared" ref="H53:H55" si="17">COUNT(B53:E53)</f>
        <v>4</v>
      </c>
      <c r="J53" s="6"/>
      <c r="K53" s="6"/>
      <c r="L53" s="6"/>
      <c r="M53" s="6"/>
    </row>
    <row r="54" spans="1:13" x14ac:dyDescent="0.2">
      <c r="A54" t="s">
        <v>13</v>
      </c>
      <c r="B54" s="7">
        <v>1.0058722309999999</v>
      </c>
      <c r="C54" s="7">
        <v>1.1766298479999999</v>
      </c>
      <c r="D54" s="7">
        <v>1.4980060930000001</v>
      </c>
      <c r="E54" s="7">
        <v>2.3643797200000001</v>
      </c>
      <c r="F54" s="1">
        <f t="shared" si="15"/>
        <v>1.5112219730000001</v>
      </c>
      <c r="G54" s="1">
        <f t="shared" si="16"/>
        <v>0.60425796163608025</v>
      </c>
      <c r="H54">
        <f t="shared" si="17"/>
        <v>4</v>
      </c>
      <c r="J54" s="6"/>
      <c r="K54" s="6"/>
      <c r="L54" s="6"/>
      <c r="M54" s="6"/>
    </row>
    <row r="55" spans="1:13" x14ac:dyDescent="0.2">
      <c r="A55" t="s">
        <v>14</v>
      </c>
      <c r="B55" s="7">
        <v>11.406587569999999</v>
      </c>
      <c r="C55" s="7">
        <v>16.362554530000001</v>
      </c>
      <c r="D55" s="7">
        <v>16.83061623</v>
      </c>
      <c r="E55" s="7">
        <v>24.007530039999999</v>
      </c>
      <c r="F55" s="1">
        <f t="shared" si="15"/>
        <v>17.151822092499998</v>
      </c>
      <c r="G55" s="1">
        <f t="shared" si="16"/>
        <v>5.1876316905777538</v>
      </c>
      <c r="H55">
        <f t="shared" si="17"/>
        <v>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94368-30F7-9E4F-88E1-606DD4241ED2}">
  <dimension ref="A1:O67"/>
  <sheetViews>
    <sheetView workbookViewId="0">
      <selection activeCell="F6" sqref="F6:F10"/>
    </sheetView>
  </sheetViews>
  <sheetFormatPr baseColWidth="10" defaultRowHeight="16" x14ac:dyDescent="0.2"/>
  <sheetData>
    <row r="1" spans="1:15" x14ac:dyDescent="0.2">
      <c r="A1" s="2" t="s">
        <v>23</v>
      </c>
    </row>
    <row r="2" spans="1:15" x14ac:dyDescent="0.2">
      <c r="A2" t="s">
        <v>27</v>
      </c>
    </row>
    <row r="4" spans="1:15" x14ac:dyDescent="0.2">
      <c r="A4" s="2" t="s">
        <v>15</v>
      </c>
    </row>
    <row r="5" spans="1:15" x14ac:dyDescent="0.2">
      <c r="J5" s="13"/>
      <c r="K5" s="13"/>
      <c r="L5" s="13"/>
      <c r="M5" s="13"/>
      <c r="N5" s="12"/>
      <c r="O5" s="12"/>
    </row>
    <row r="6" spans="1:15" ht="17" thickBot="1" x14ac:dyDescent="0.25">
      <c r="B6" s="4" t="s">
        <v>8</v>
      </c>
      <c r="C6" s="4" t="s">
        <v>9</v>
      </c>
      <c r="D6" s="4" t="s">
        <v>10</v>
      </c>
      <c r="E6" s="4" t="s">
        <v>11</v>
      </c>
      <c r="F6" s="4" t="s">
        <v>26</v>
      </c>
      <c r="G6" s="4" t="s">
        <v>4</v>
      </c>
      <c r="H6" s="4" t="s">
        <v>1</v>
      </c>
      <c r="J6" s="7"/>
      <c r="K6" s="7"/>
      <c r="L6" s="7"/>
      <c r="M6" s="7"/>
      <c r="N6" s="6"/>
      <c r="O6" s="6"/>
    </row>
    <row r="7" spans="1:15" ht="17" thickTop="1" x14ac:dyDescent="0.2">
      <c r="A7" t="s">
        <v>2</v>
      </c>
      <c r="B7" s="7">
        <v>1.911737926</v>
      </c>
      <c r="C7" s="7">
        <v>0.87214317500000005</v>
      </c>
      <c r="D7" s="7">
        <v>0.96666960599999996</v>
      </c>
      <c r="E7" s="7">
        <v>1.033330394</v>
      </c>
      <c r="F7" s="5">
        <f>MEDIAN(B7:E7)</f>
        <v>1</v>
      </c>
      <c r="G7" s="1">
        <f>STDEV(B7:E7)</f>
        <v>0.48173915784651533</v>
      </c>
      <c r="H7">
        <f>COUNT(B7:E7)</f>
        <v>4</v>
      </c>
      <c r="J7" s="7"/>
      <c r="K7" s="7"/>
      <c r="L7" s="7"/>
      <c r="M7" s="7"/>
      <c r="N7" s="6"/>
      <c r="O7" s="6"/>
    </row>
    <row r="8" spans="1:15" x14ac:dyDescent="0.2">
      <c r="A8" t="s">
        <v>3</v>
      </c>
      <c r="B8" s="7">
        <v>1.2390390659999999</v>
      </c>
      <c r="C8" s="7">
        <v>1.597736375</v>
      </c>
      <c r="D8" s="7">
        <v>7.726586738</v>
      </c>
      <c r="E8" s="7">
        <v>2.8979783330000002</v>
      </c>
      <c r="F8" s="1">
        <f>MEDIAN(B8:E8)</f>
        <v>2.2478573540000002</v>
      </c>
      <c r="G8" s="1">
        <f t="shared" ref="G8:G10" si="0">STDEV(B8:E8)</f>
        <v>2.9935752467823558</v>
      </c>
      <c r="H8">
        <f t="shared" ref="H8:H10" si="1">COUNT(B8:E8)</f>
        <v>4</v>
      </c>
      <c r="J8" s="7"/>
      <c r="K8" s="7"/>
      <c r="L8" s="7"/>
      <c r="M8" s="7"/>
      <c r="N8" s="6"/>
      <c r="O8" s="6"/>
    </row>
    <row r="9" spans="1:15" x14ac:dyDescent="0.2">
      <c r="A9" t="s">
        <v>24</v>
      </c>
      <c r="B9" s="7">
        <v>4.900781415</v>
      </c>
      <c r="C9" s="7">
        <v>3.9096360899999998</v>
      </c>
      <c r="D9" s="7">
        <v>10.38395564</v>
      </c>
      <c r="E9" s="7">
        <v>10.934220290000001</v>
      </c>
      <c r="F9" s="1">
        <f>MEDIAN(B9:E9)</f>
        <v>7.6423685275000004</v>
      </c>
      <c r="G9" s="1">
        <f t="shared" si="0"/>
        <v>3.640219101679373</v>
      </c>
      <c r="H9">
        <f t="shared" si="1"/>
        <v>4</v>
      </c>
      <c r="J9" s="7"/>
      <c r="K9" s="7"/>
      <c r="L9" s="7"/>
      <c r="M9" s="7"/>
      <c r="N9" s="6"/>
      <c r="O9" s="6"/>
    </row>
    <row r="10" spans="1:15" x14ac:dyDescent="0.2">
      <c r="A10" t="s">
        <v>25</v>
      </c>
      <c r="B10" s="7">
        <v>6.7823944330000003</v>
      </c>
      <c r="C10" s="7">
        <v>5.4096371449999996</v>
      </c>
      <c r="D10" s="7">
        <v>18.450773089999998</v>
      </c>
      <c r="E10" s="7">
        <v>12.20803053</v>
      </c>
      <c r="F10" s="1">
        <f>MEDIAN(B10:E10)</f>
        <v>9.4952124815000012</v>
      </c>
      <c r="G10" s="1">
        <f t="shared" si="0"/>
        <v>5.9353058341277976</v>
      </c>
      <c r="H10">
        <f t="shared" si="1"/>
        <v>4</v>
      </c>
      <c r="J10" s="14"/>
      <c r="K10" s="14"/>
      <c r="L10" s="14"/>
      <c r="M10" s="14"/>
    </row>
    <row r="11" spans="1:15" x14ac:dyDescent="0.2">
      <c r="B11" s="1"/>
      <c r="C11" s="1"/>
      <c r="D11" s="1"/>
      <c r="E11" s="1"/>
      <c r="F11" s="1"/>
      <c r="G11" s="1"/>
      <c r="J11" s="14"/>
      <c r="K11" s="7"/>
      <c r="L11" s="14"/>
      <c r="M11" s="14"/>
    </row>
    <row r="12" spans="1:15" x14ac:dyDescent="0.2">
      <c r="B12" s="1"/>
      <c r="C12" s="1"/>
      <c r="D12" s="1"/>
      <c r="E12" s="1"/>
      <c r="F12" s="1"/>
      <c r="G12" s="1"/>
      <c r="J12" s="14"/>
      <c r="K12" s="7"/>
      <c r="L12" s="14"/>
      <c r="M12" s="14"/>
    </row>
    <row r="13" spans="1:15" x14ac:dyDescent="0.2">
      <c r="A13" s="2" t="s">
        <v>20</v>
      </c>
      <c r="J13" s="7"/>
      <c r="K13" s="7"/>
      <c r="L13" s="14"/>
      <c r="M13" s="14"/>
    </row>
    <row r="14" spans="1:15" x14ac:dyDescent="0.2">
      <c r="J14" s="7"/>
      <c r="K14" s="7"/>
      <c r="L14" s="14"/>
      <c r="M14" s="14"/>
    </row>
    <row r="15" spans="1:15" ht="17" thickBot="1" x14ac:dyDescent="0.25">
      <c r="B15" s="4" t="s">
        <v>8</v>
      </c>
      <c r="C15" s="4" t="s">
        <v>9</v>
      </c>
      <c r="D15" s="4" t="s">
        <v>10</v>
      </c>
      <c r="E15" s="4" t="s">
        <v>11</v>
      </c>
      <c r="F15" s="4" t="s">
        <v>26</v>
      </c>
      <c r="G15" s="4" t="s">
        <v>4</v>
      </c>
      <c r="H15" s="4" t="s">
        <v>1</v>
      </c>
      <c r="J15" s="13"/>
      <c r="K15" s="13"/>
      <c r="L15" s="13"/>
      <c r="M15" s="13"/>
      <c r="N15" s="12"/>
      <c r="O15" s="12"/>
    </row>
    <row r="16" spans="1:15" ht="17" thickTop="1" x14ac:dyDescent="0.2">
      <c r="A16" t="s">
        <v>2</v>
      </c>
      <c r="B16" s="7">
        <v>1.50843148</v>
      </c>
      <c r="C16" s="7">
        <v>0.49156852000000001</v>
      </c>
      <c r="D16" s="7"/>
      <c r="E16" s="7"/>
      <c r="F16" s="5">
        <f>MEDIAN(B16:E16)</f>
        <v>1</v>
      </c>
      <c r="G16" s="1">
        <f>STDEV(B16:E16)</f>
        <v>0.71903069455342494</v>
      </c>
      <c r="H16">
        <f>COUNT(B16:E16)</f>
        <v>2</v>
      </c>
      <c r="J16" s="7"/>
      <c r="K16" s="7"/>
      <c r="L16" s="7"/>
      <c r="M16" s="7"/>
      <c r="N16" s="6"/>
      <c r="O16" s="6"/>
    </row>
    <row r="17" spans="1:15" x14ac:dyDescent="0.2">
      <c r="A17" t="s">
        <v>3</v>
      </c>
      <c r="B17" s="7">
        <v>3.793423905</v>
      </c>
      <c r="C17" s="7">
        <v>2.8311446569999998</v>
      </c>
      <c r="D17" s="7"/>
      <c r="E17" s="7"/>
      <c r="F17" s="1">
        <f>MEDIAN(B17:E17)</f>
        <v>3.3122842810000002</v>
      </c>
      <c r="G17" s="1">
        <f t="shared" ref="G17:G19" si="2">STDEV(B17:E17)</f>
        <v>0.68043418165588965</v>
      </c>
      <c r="H17">
        <f t="shared" ref="H17:H19" si="3">COUNT(B17:E17)</f>
        <v>2</v>
      </c>
      <c r="J17" s="7"/>
      <c r="K17" s="7"/>
      <c r="L17" s="7"/>
      <c r="M17" s="7"/>
      <c r="N17" s="6"/>
      <c r="O17" s="6"/>
    </row>
    <row r="18" spans="1:15" x14ac:dyDescent="0.2">
      <c r="A18" t="s">
        <v>24</v>
      </c>
      <c r="B18" s="7">
        <v>7.9483131719999998</v>
      </c>
      <c r="C18" s="7">
        <v>10.58785992</v>
      </c>
      <c r="D18" s="7"/>
      <c r="E18" s="7"/>
      <c r="F18" s="1">
        <f>MEDIAN(B18:E18)</f>
        <v>9.2680865459999993</v>
      </c>
      <c r="G18" s="1">
        <f t="shared" si="2"/>
        <v>1.8664414047697011</v>
      </c>
      <c r="H18">
        <f t="shared" si="3"/>
        <v>2</v>
      </c>
      <c r="J18" s="14"/>
      <c r="K18" s="14"/>
      <c r="L18" s="14"/>
      <c r="M18" s="14"/>
    </row>
    <row r="19" spans="1:15" x14ac:dyDescent="0.2">
      <c r="A19" t="s">
        <v>25</v>
      </c>
      <c r="B19" s="7">
        <v>17.374079940000001</v>
      </c>
      <c r="C19" s="7">
        <v>11.73012945</v>
      </c>
      <c r="D19" s="7"/>
      <c r="E19" s="7"/>
      <c r="F19" s="1">
        <f>MEDIAN(B19:E19)</f>
        <v>14.552104695000001</v>
      </c>
      <c r="G19" s="1">
        <f t="shared" si="2"/>
        <v>3.9908756641601477</v>
      </c>
      <c r="H19">
        <f t="shared" si="3"/>
        <v>2</v>
      </c>
      <c r="J19" s="14"/>
      <c r="K19" s="14"/>
      <c r="L19" s="14"/>
      <c r="M19" s="14"/>
    </row>
    <row r="20" spans="1:15" x14ac:dyDescent="0.2">
      <c r="J20" s="13"/>
      <c r="K20" s="13"/>
      <c r="L20" s="14"/>
      <c r="M20" s="14"/>
    </row>
    <row r="21" spans="1:15" x14ac:dyDescent="0.2">
      <c r="J21" s="7"/>
      <c r="K21" s="7"/>
      <c r="L21" s="14"/>
      <c r="M21" s="14"/>
    </row>
    <row r="22" spans="1:15" x14ac:dyDescent="0.2">
      <c r="A22" s="2" t="s">
        <v>7</v>
      </c>
      <c r="J22" s="7"/>
      <c r="K22" s="7"/>
      <c r="L22" s="14"/>
      <c r="M22" s="14"/>
    </row>
    <row r="23" spans="1:15" x14ac:dyDescent="0.2">
      <c r="J23" s="13"/>
      <c r="K23" s="13"/>
      <c r="L23" s="13"/>
      <c r="M23" s="13"/>
      <c r="N23" s="12"/>
      <c r="O23" s="12"/>
    </row>
    <row r="24" spans="1:15" ht="17" thickBot="1" x14ac:dyDescent="0.25">
      <c r="B24" s="4" t="s">
        <v>8</v>
      </c>
      <c r="C24" s="4" t="s">
        <v>9</v>
      </c>
      <c r="D24" s="4" t="s">
        <v>10</v>
      </c>
      <c r="E24" s="4" t="s">
        <v>11</v>
      </c>
      <c r="F24" s="4" t="s">
        <v>26</v>
      </c>
      <c r="G24" s="4" t="s">
        <v>4</v>
      </c>
      <c r="H24" s="4" t="s">
        <v>1</v>
      </c>
      <c r="J24" s="7"/>
      <c r="K24" s="7"/>
      <c r="L24" s="7"/>
      <c r="M24" s="7"/>
      <c r="N24" s="6"/>
      <c r="O24" s="6"/>
    </row>
    <row r="25" spans="1:15" ht="17" thickTop="1" x14ac:dyDescent="0.2">
      <c r="A25" t="s">
        <v>2</v>
      </c>
      <c r="B25" s="7">
        <v>1.2707589260000001</v>
      </c>
      <c r="C25" s="7">
        <v>1.1554266550000001</v>
      </c>
      <c r="D25" s="7">
        <v>1.4254058890000001</v>
      </c>
      <c r="E25" s="7">
        <v>0.57459411100000002</v>
      </c>
      <c r="F25" s="5">
        <f>MEDIAN(B25:E25)</f>
        <v>1.2130927905000002</v>
      </c>
      <c r="G25" s="1">
        <f>STDEV(B25:E25)</f>
        <v>0.37148335293426277</v>
      </c>
      <c r="H25">
        <f>COUNT(B25:E25)</f>
        <v>4</v>
      </c>
      <c r="J25" s="7"/>
      <c r="K25" s="7"/>
      <c r="L25" s="7"/>
      <c r="M25" s="7"/>
      <c r="N25" s="6"/>
      <c r="O25" s="6"/>
    </row>
    <row r="26" spans="1:15" x14ac:dyDescent="0.2">
      <c r="A26" t="s">
        <v>3</v>
      </c>
      <c r="B26" s="7">
        <v>18.951514469999999</v>
      </c>
      <c r="C26" s="7">
        <v>26.866672300000001</v>
      </c>
      <c r="D26" s="7">
        <v>13.655772649999999</v>
      </c>
      <c r="E26" s="7">
        <v>12.721821139999999</v>
      </c>
      <c r="F26" s="1">
        <f>MEDIAN(B26:E26)</f>
        <v>16.303643559999998</v>
      </c>
      <c r="G26" s="1">
        <f t="shared" ref="G26:G28" si="4">STDEV(B26:E26)</f>
        <v>6.4870424257881805</v>
      </c>
      <c r="H26">
        <f t="shared" ref="H26:H28" si="5">COUNT(B26:E26)</f>
        <v>4</v>
      </c>
      <c r="J26" s="7"/>
      <c r="K26" s="7"/>
      <c r="L26" s="7"/>
      <c r="M26" s="7"/>
      <c r="N26" s="6"/>
      <c r="O26" s="6"/>
    </row>
    <row r="27" spans="1:15" x14ac:dyDescent="0.2">
      <c r="A27" t="s">
        <v>24</v>
      </c>
      <c r="B27" s="7">
        <v>1.151774079</v>
      </c>
      <c r="C27" s="7">
        <v>1.008646989</v>
      </c>
      <c r="D27" s="7">
        <v>1.1565203239999999</v>
      </c>
      <c r="E27" s="7">
        <v>1.0102786829999999</v>
      </c>
      <c r="F27" s="1">
        <f>MEDIAN(B27:E27)</f>
        <v>1.081026381</v>
      </c>
      <c r="G27" s="1">
        <f t="shared" si="4"/>
        <v>8.3558682480422919E-2</v>
      </c>
      <c r="H27">
        <f t="shared" si="5"/>
        <v>4</v>
      </c>
      <c r="J27" s="7"/>
      <c r="K27" s="7"/>
      <c r="L27" s="7"/>
      <c r="M27" s="7"/>
      <c r="N27" s="6"/>
      <c r="O27" s="6"/>
    </row>
    <row r="28" spans="1:15" x14ac:dyDescent="0.2">
      <c r="A28" t="s">
        <v>25</v>
      </c>
      <c r="B28" s="7">
        <v>15.63392653</v>
      </c>
      <c r="C28" s="7">
        <v>13.219576010000001</v>
      </c>
      <c r="D28" s="7">
        <v>15.376033100000001</v>
      </c>
      <c r="E28" s="7">
        <v>8.6531838560000001</v>
      </c>
      <c r="F28" s="1">
        <f>MEDIAN(B28:E28)</f>
        <v>14.297804555000001</v>
      </c>
      <c r="G28" s="1">
        <f t="shared" si="4"/>
        <v>3.2316831550801006</v>
      </c>
      <c r="H28">
        <f t="shared" si="5"/>
        <v>4</v>
      </c>
      <c r="J28" s="14"/>
      <c r="K28" s="14"/>
      <c r="L28" s="14"/>
      <c r="M28" s="14"/>
    </row>
    <row r="29" spans="1:15" x14ac:dyDescent="0.2">
      <c r="J29" s="7"/>
      <c r="K29" s="7"/>
      <c r="L29" s="14"/>
      <c r="M29" s="14"/>
    </row>
    <row r="30" spans="1:15" x14ac:dyDescent="0.2">
      <c r="J30" s="13"/>
      <c r="K30" s="13"/>
      <c r="L30" s="13"/>
      <c r="M30" s="13"/>
      <c r="N30" s="12"/>
      <c r="O30" s="12"/>
    </row>
    <row r="31" spans="1:15" x14ac:dyDescent="0.2">
      <c r="A31" s="2" t="s">
        <v>21</v>
      </c>
      <c r="J31" s="7"/>
      <c r="K31" s="7"/>
      <c r="L31" s="7"/>
      <c r="M31" s="7"/>
      <c r="N31" s="6"/>
      <c r="O31" s="6"/>
    </row>
    <row r="32" spans="1:15" x14ac:dyDescent="0.2">
      <c r="J32" s="7"/>
      <c r="K32" s="7"/>
      <c r="L32" s="7"/>
      <c r="M32" s="7"/>
      <c r="N32" s="6"/>
      <c r="O32" s="6"/>
    </row>
    <row r="33" spans="1:15" ht="17" thickBot="1" x14ac:dyDescent="0.25">
      <c r="B33" s="4" t="s">
        <v>8</v>
      </c>
      <c r="C33" s="4" t="s">
        <v>9</v>
      </c>
      <c r="D33" s="4" t="s">
        <v>10</v>
      </c>
      <c r="E33" s="4" t="s">
        <v>11</v>
      </c>
      <c r="F33" s="4" t="s">
        <v>26</v>
      </c>
      <c r="G33" s="4" t="s">
        <v>4</v>
      </c>
      <c r="H33" s="4" t="s">
        <v>1</v>
      </c>
      <c r="J33" s="7"/>
      <c r="K33" s="7"/>
      <c r="L33" s="7"/>
      <c r="M33" s="7"/>
      <c r="N33" s="6"/>
      <c r="O33" s="6"/>
    </row>
    <row r="34" spans="1:15" ht="17" thickTop="1" x14ac:dyDescent="0.2">
      <c r="A34" t="s">
        <v>2</v>
      </c>
      <c r="B34" s="7">
        <v>1.2516594720000001</v>
      </c>
      <c r="C34" s="7">
        <v>1.1295628559999999</v>
      </c>
      <c r="D34" s="7">
        <v>1.309009299</v>
      </c>
      <c r="E34" s="7">
        <v>0.69099070100000004</v>
      </c>
      <c r="F34" s="5">
        <f>MEDIAN(B34:E34)</f>
        <v>1.1906111639999999</v>
      </c>
      <c r="G34" s="1">
        <f>STDEV(B34:E34)</f>
        <v>0.27973791388709085</v>
      </c>
      <c r="H34">
        <f>COUNT(B34:E34)</f>
        <v>4</v>
      </c>
      <c r="J34" s="7"/>
      <c r="K34" s="7"/>
      <c r="L34" s="7"/>
      <c r="M34" s="7"/>
      <c r="N34" s="6"/>
      <c r="O34" s="6"/>
    </row>
    <row r="35" spans="1:15" x14ac:dyDescent="0.2">
      <c r="A35" t="s">
        <v>3</v>
      </c>
      <c r="B35" s="7">
        <v>3.3879954780000001</v>
      </c>
      <c r="C35" s="7">
        <v>3.4933688300000001</v>
      </c>
      <c r="D35" s="7">
        <v>3.9968978750000002</v>
      </c>
      <c r="E35" s="7">
        <v>6.859037324</v>
      </c>
      <c r="F35" s="1">
        <f>MEDIAN(B35:E35)</f>
        <v>3.7451333524999999</v>
      </c>
      <c r="G35" s="1">
        <f t="shared" ref="G35:G37" si="6">STDEV(B35:E35)</f>
        <v>1.6381673018257323</v>
      </c>
      <c r="H35">
        <f t="shared" ref="H35:H37" si="7">COUNT(B35:E35)</f>
        <v>4</v>
      </c>
      <c r="J35" s="14"/>
      <c r="K35" s="14"/>
      <c r="L35" s="14"/>
      <c r="M35" s="14"/>
    </row>
    <row r="36" spans="1:15" x14ac:dyDescent="0.2">
      <c r="A36" t="s">
        <v>24</v>
      </c>
      <c r="B36" s="7">
        <v>1.3515102459999999</v>
      </c>
      <c r="C36" s="7">
        <v>0.559551774</v>
      </c>
      <c r="D36" s="7">
        <v>0.93280113899999995</v>
      </c>
      <c r="E36" s="7">
        <v>0.72118643299999996</v>
      </c>
      <c r="F36" s="1">
        <f>MEDIAN(B36:E36)</f>
        <v>0.82699378599999995</v>
      </c>
      <c r="G36" s="1">
        <f t="shared" si="6"/>
        <v>0.34278823420961974</v>
      </c>
      <c r="H36">
        <f t="shared" si="7"/>
        <v>4</v>
      </c>
      <c r="J36" s="7"/>
      <c r="K36" s="7"/>
      <c r="L36" s="14"/>
      <c r="M36" s="14"/>
    </row>
    <row r="37" spans="1:15" x14ac:dyDescent="0.2">
      <c r="A37" t="s">
        <v>25</v>
      </c>
      <c r="B37" s="7">
        <v>5.2010875429999999</v>
      </c>
      <c r="C37" s="7">
        <v>4.5484590069999999</v>
      </c>
      <c r="D37" s="7">
        <v>5.3868278910000003</v>
      </c>
      <c r="E37" s="7">
        <v>5.4243034249999997</v>
      </c>
      <c r="F37" s="1">
        <f>MEDIAN(B37:E37)</f>
        <v>5.2939577169999996</v>
      </c>
      <c r="G37" s="1">
        <f t="shared" si="6"/>
        <v>0.40636796325328228</v>
      </c>
      <c r="H37">
        <f t="shared" si="7"/>
        <v>4</v>
      </c>
      <c r="J37" s="7"/>
      <c r="K37" s="7"/>
      <c r="L37" s="14"/>
      <c r="M37" s="14"/>
    </row>
    <row r="38" spans="1:15" x14ac:dyDescent="0.2">
      <c r="J38" s="7"/>
      <c r="K38" s="7"/>
      <c r="L38" s="14"/>
      <c r="M38" s="14"/>
    </row>
    <row r="39" spans="1:15" x14ac:dyDescent="0.2">
      <c r="J39" s="7"/>
      <c r="K39" s="7"/>
      <c r="L39" s="14"/>
      <c r="M39" s="14"/>
    </row>
    <row r="40" spans="1:15" x14ac:dyDescent="0.2">
      <c r="A40" s="2" t="s">
        <v>6</v>
      </c>
      <c r="J40" s="14"/>
      <c r="K40" s="14"/>
      <c r="L40" s="14"/>
      <c r="M40" s="14"/>
    </row>
    <row r="41" spans="1:15" x14ac:dyDescent="0.2">
      <c r="J41" s="13"/>
      <c r="K41" s="13"/>
      <c r="L41" s="13"/>
      <c r="M41" s="13"/>
      <c r="N41" s="12"/>
      <c r="O41" s="12"/>
    </row>
    <row r="42" spans="1:15" ht="17" thickBot="1" x14ac:dyDescent="0.25">
      <c r="B42" s="4" t="s">
        <v>8</v>
      </c>
      <c r="C42" s="4" t="s">
        <v>9</v>
      </c>
      <c r="D42" s="4" t="s">
        <v>10</v>
      </c>
      <c r="E42" s="4" t="s">
        <v>11</v>
      </c>
      <c r="F42" s="4" t="s">
        <v>26</v>
      </c>
      <c r="G42" s="4" t="s">
        <v>4</v>
      </c>
      <c r="H42" s="4" t="s">
        <v>1</v>
      </c>
      <c r="J42" s="7"/>
      <c r="K42" s="7"/>
      <c r="L42" s="7"/>
      <c r="M42" s="7"/>
      <c r="N42" s="6"/>
      <c r="O42" s="6"/>
    </row>
    <row r="43" spans="1:15" ht="17" thickTop="1" x14ac:dyDescent="0.2">
      <c r="A43" t="s">
        <v>2</v>
      </c>
      <c r="B43" s="7">
        <v>1.079521964</v>
      </c>
      <c r="C43" s="7">
        <v>1.4401403269999999</v>
      </c>
      <c r="D43" s="7">
        <v>1.3408596960000001</v>
      </c>
      <c r="E43" s="7">
        <v>0.65914030400000001</v>
      </c>
      <c r="F43" s="5">
        <f>MEDIAN(B43:E43)</f>
        <v>1.2101908300000002</v>
      </c>
      <c r="G43" s="1">
        <f>STDEV(B43:E43)</f>
        <v>0.34876242666160107</v>
      </c>
      <c r="H43">
        <f>COUNT(B43:E43)</f>
        <v>4</v>
      </c>
      <c r="J43" s="7"/>
      <c r="K43" s="7"/>
      <c r="L43" s="7"/>
      <c r="M43" s="7"/>
      <c r="N43" s="6"/>
      <c r="O43" s="6"/>
    </row>
    <row r="44" spans="1:15" x14ac:dyDescent="0.2">
      <c r="A44" t="s">
        <v>3</v>
      </c>
      <c r="B44" s="7">
        <v>5.7661906790000002</v>
      </c>
      <c r="C44" s="7">
        <v>12.53139509</v>
      </c>
      <c r="D44" s="7">
        <v>15.556566849999999</v>
      </c>
      <c r="E44" s="7">
        <v>10.16915466</v>
      </c>
      <c r="F44" s="1">
        <f>MEDIAN(B44:E44)</f>
        <v>11.350274875</v>
      </c>
      <c r="G44" s="1">
        <f t="shared" ref="G44:G46" si="8">STDEV(B44:E44)</f>
        <v>4.1307949420770305</v>
      </c>
      <c r="H44">
        <f t="shared" ref="H44:H46" si="9">COUNT(B44:E44)</f>
        <v>4</v>
      </c>
      <c r="J44" s="7"/>
      <c r="K44" s="7"/>
      <c r="L44" s="7"/>
      <c r="M44" s="7"/>
      <c r="N44" s="6"/>
      <c r="O44" s="6"/>
    </row>
    <row r="45" spans="1:15" x14ac:dyDescent="0.2">
      <c r="A45" t="s">
        <v>24</v>
      </c>
      <c r="B45" s="7">
        <v>1.3551176760000001</v>
      </c>
      <c r="C45" s="7">
        <v>1.1083232329999999</v>
      </c>
      <c r="D45" s="7">
        <v>1.2579659430000001</v>
      </c>
      <c r="E45" s="7">
        <v>1.6455224770000001</v>
      </c>
      <c r="F45" s="1">
        <f>MEDIAN(B45:E45)</f>
        <v>1.3065418095000001</v>
      </c>
      <c r="G45" s="1">
        <f t="shared" si="8"/>
        <v>0.22654229557649949</v>
      </c>
      <c r="H45">
        <f t="shared" si="9"/>
        <v>4</v>
      </c>
      <c r="J45" s="7"/>
      <c r="K45" s="7"/>
      <c r="L45" s="7"/>
      <c r="M45" s="7"/>
      <c r="N45" s="6"/>
      <c r="O45" s="6"/>
    </row>
    <row r="46" spans="1:15" x14ac:dyDescent="0.2">
      <c r="A46" t="s">
        <v>25</v>
      </c>
      <c r="B46" s="7">
        <v>8.7965825960000004</v>
      </c>
      <c r="C46" s="7">
        <v>8.352079582</v>
      </c>
      <c r="D46" s="7">
        <v>20.08099477</v>
      </c>
      <c r="E46" s="7">
        <v>10.401112149999999</v>
      </c>
      <c r="F46" s="1">
        <f>MEDIAN(B46:E46)</f>
        <v>9.5988473729999999</v>
      </c>
      <c r="G46" s="1">
        <f t="shared" si="8"/>
        <v>5.5194819323679418</v>
      </c>
      <c r="H46">
        <f t="shared" si="9"/>
        <v>4</v>
      </c>
      <c r="J46" s="7"/>
      <c r="K46" s="7"/>
      <c r="L46" s="14"/>
      <c r="M46" s="14"/>
    </row>
    <row r="47" spans="1:15" x14ac:dyDescent="0.2">
      <c r="J47" s="14"/>
      <c r="K47" s="14"/>
      <c r="L47" s="14"/>
      <c r="M47" s="14"/>
    </row>
    <row r="48" spans="1:15" x14ac:dyDescent="0.2">
      <c r="J48" s="14"/>
      <c r="K48" s="14"/>
      <c r="L48" s="14"/>
      <c r="M48" s="14"/>
    </row>
    <row r="49" spans="1:15" x14ac:dyDescent="0.2">
      <c r="A49" s="2" t="s">
        <v>22</v>
      </c>
      <c r="J49" s="14"/>
      <c r="K49" s="14"/>
      <c r="L49" s="14"/>
      <c r="M49" s="14"/>
    </row>
    <row r="50" spans="1:15" x14ac:dyDescent="0.2">
      <c r="J50" s="13"/>
      <c r="K50" s="13"/>
      <c r="L50" s="13"/>
      <c r="M50" s="13"/>
      <c r="N50" s="12"/>
      <c r="O50" s="12"/>
    </row>
    <row r="51" spans="1:15" ht="17" thickBot="1" x14ac:dyDescent="0.25">
      <c r="B51" s="4" t="s">
        <v>8</v>
      </c>
      <c r="C51" s="4" t="s">
        <v>9</v>
      </c>
      <c r="D51" s="4" t="s">
        <v>10</v>
      </c>
      <c r="E51" s="4" t="s">
        <v>11</v>
      </c>
      <c r="F51" s="4" t="s">
        <v>26</v>
      </c>
      <c r="G51" s="4" t="s">
        <v>4</v>
      </c>
      <c r="H51" s="4" t="s">
        <v>1</v>
      </c>
      <c r="J51" s="7"/>
      <c r="K51" s="7"/>
      <c r="L51" s="7"/>
      <c r="M51" s="7"/>
      <c r="N51" s="6"/>
      <c r="O51" s="6"/>
    </row>
    <row r="52" spans="1:15" ht="17" thickTop="1" x14ac:dyDescent="0.2">
      <c r="A52" t="s">
        <v>2</v>
      </c>
      <c r="B52" s="7">
        <v>0.76261066600000005</v>
      </c>
      <c r="C52" s="7">
        <v>1.270101215</v>
      </c>
      <c r="D52" s="7">
        <v>0.72989878500000005</v>
      </c>
      <c r="E52" s="7">
        <v>1.1901617959999999</v>
      </c>
      <c r="F52" s="5">
        <f>MEDIAN(B52:E52)</f>
        <v>0.97638623099999999</v>
      </c>
      <c r="G52" s="1">
        <f>STDEV(B52:E52)</f>
        <v>0.28158298194166231</v>
      </c>
      <c r="H52">
        <f>COUNT(B52:E52)</f>
        <v>4</v>
      </c>
      <c r="J52" s="7"/>
      <c r="K52" s="7"/>
      <c r="L52" s="7"/>
      <c r="M52" s="7"/>
      <c r="N52" s="6"/>
      <c r="O52" s="6"/>
    </row>
    <row r="53" spans="1:15" x14ac:dyDescent="0.2">
      <c r="A53" t="s">
        <v>3</v>
      </c>
      <c r="B53" s="7">
        <v>27.18767811</v>
      </c>
      <c r="C53" s="7">
        <v>11.57926202</v>
      </c>
      <c r="D53" s="7">
        <v>9.8728061460000003</v>
      </c>
      <c r="E53" s="7">
        <v>7.8567568620000001</v>
      </c>
      <c r="F53" s="1">
        <f>MEDIAN(B53:E53)</f>
        <v>10.726034083</v>
      </c>
      <c r="G53" s="1">
        <f t="shared" ref="G53:G55" si="10">STDEV(B53:E53)</f>
        <v>8.8409343929314819</v>
      </c>
      <c r="H53">
        <f t="shared" ref="H53:H55" si="11">COUNT(B53:E53)</f>
        <v>4</v>
      </c>
      <c r="J53" s="7"/>
      <c r="K53" s="7"/>
      <c r="L53" s="7"/>
      <c r="M53" s="7"/>
      <c r="N53" s="6"/>
      <c r="O53" s="6"/>
    </row>
    <row r="54" spans="1:15" x14ac:dyDescent="0.2">
      <c r="A54" t="s">
        <v>24</v>
      </c>
      <c r="B54" s="7">
        <v>1.5342525680000001</v>
      </c>
      <c r="C54" s="7">
        <v>1.273312046</v>
      </c>
      <c r="D54" s="7">
        <v>2.2229156190000001</v>
      </c>
      <c r="E54" s="7">
        <v>2.413223871</v>
      </c>
      <c r="F54" s="1">
        <f>MEDIAN(B54:E54)</f>
        <v>1.8785840935000002</v>
      </c>
      <c r="G54" s="1">
        <f t="shared" si="10"/>
        <v>0.54408182983967612</v>
      </c>
      <c r="H54">
        <f t="shared" si="11"/>
        <v>4</v>
      </c>
      <c r="J54" s="7"/>
      <c r="K54" s="7"/>
      <c r="L54" s="7"/>
      <c r="M54" s="7"/>
      <c r="N54" s="6"/>
      <c r="O54" s="6"/>
    </row>
    <row r="55" spans="1:15" x14ac:dyDescent="0.2">
      <c r="A55" t="s">
        <v>25</v>
      </c>
      <c r="B55" s="7">
        <v>11.79561889</v>
      </c>
      <c r="C55" s="7">
        <v>18.657787020000001</v>
      </c>
      <c r="D55" s="7">
        <v>9.6276592280000006</v>
      </c>
      <c r="E55" s="7">
        <v>12.20046159</v>
      </c>
      <c r="F55" s="1">
        <f>MEDIAN(B55:E55)</f>
        <v>11.99804024</v>
      </c>
      <c r="G55" s="1">
        <f t="shared" si="10"/>
        <v>3.8924378585799517</v>
      </c>
      <c r="H55">
        <f t="shared" si="11"/>
        <v>4</v>
      </c>
    </row>
    <row r="57" spans="1:15" x14ac:dyDescent="0.2">
      <c r="B57" s="1"/>
      <c r="C57" s="1"/>
      <c r="D57" s="1"/>
      <c r="E57" s="1"/>
    </row>
    <row r="59" spans="1:15" x14ac:dyDescent="0.2">
      <c r="B59" s="1"/>
      <c r="C59" s="1"/>
      <c r="D59" s="1"/>
      <c r="E59" s="1"/>
      <c r="F59" s="5"/>
    </row>
    <row r="60" spans="1:15" x14ac:dyDescent="0.2">
      <c r="B60" s="1"/>
      <c r="C60" s="1"/>
      <c r="D60" s="1"/>
      <c r="E60" s="1"/>
    </row>
    <row r="61" spans="1:15" x14ac:dyDescent="0.2">
      <c r="B61" s="1"/>
      <c r="C61" s="1"/>
      <c r="D61" s="1"/>
      <c r="E61" s="1"/>
    </row>
    <row r="62" spans="1:15" x14ac:dyDescent="0.2">
      <c r="B62" s="1"/>
      <c r="C62" s="1"/>
      <c r="D62" s="1"/>
      <c r="E62" s="1"/>
    </row>
    <row r="63" spans="1:15" x14ac:dyDescent="0.2">
      <c r="B63" s="1"/>
      <c r="C63" s="1"/>
      <c r="D63" s="1"/>
      <c r="E63" s="1"/>
    </row>
    <row r="64" spans="1:15" x14ac:dyDescent="0.2">
      <c r="B64" s="1"/>
      <c r="C64" s="1"/>
      <c r="D64" s="1"/>
      <c r="E64" s="1"/>
      <c r="F64" s="5"/>
    </row>
    <row r="65" spans="2:6" x14ac:dyDescent="0.2">
      <c r="B65" s="1"/>
      <c r="C65" s="1"/>
      <c r="D65" s="1"/>
      <c r="E65" s="1"/>
      <c r="F65" s="1"/>
    </row>
    <row r="66" spans="2:6" x14ac:dyDescent="0.2">
      <c r="B66" s="1"/>
      <c r="C66" s="1"/>
      <c r="D66" s="1"/>
      <c r="E66" s="1"/>
      <c r="F66" s="1"/>
    </row>
    <row r="67" spans="2:6" x14ac:dyDescent="0.2">
      <c r="B67" s="1"/>
      <c r="C67" s="1"/>
      <c r="D67" s="1"/>
      <c r="E67" s="1"/>
      <c r="F67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42D8-46B3-7945-8872-B15EEECFA85B}">
  <dimension ref="A1:Z59"/>
  <sheetViews>
    <sheetView workbookViewId="0">
      <selection activeCell="F17" sqref="F17:F23"/>
    </sheetView>
  </sheetViews>
  <sheetFormatPr baseColWidth="10" defaultRowHeight="16" x14ac:dyDescent="0.2"/>
  <cols>
    <col min="10" max="11" width="11.6640625" bestFit="1" customWidth="1"/>
    <col min="12" max="15" width="12.33203125" bestFit="1" customWidth="1"/>
  </cols>
  <sheetData>
    <row r="1" spans="1:18" x14ac:dyDescent="0.2">
      <c r="A1" s="2" t="s">
        <v>28</v>
      </c>
    </row>
    <row r="2" spans="1:18" x14ac:dyDescent="0.2">
      <c r="A2" t="s">
        <v>36</v>
      </c>
    </row>
    <row r="4" spans="1:18" x14ac:dyDescent="0.2">
      <c r="A4" s="2" t="s">
        <v>7</v>
      </c>
    </row>
    <row r="6" spans="1:18" ht="17" thickBot="1" x14ac:dyDescent="0.25">
      <c r="B6" s="4" t="s">
        <v>8</v>
      </c>
      <c r="C6" s="4" t="s">
        <v>9</v>
      </c>
      <c r="D6" s="4" t="s">
        <v>10</v>
      </c>
      <c r="E6" s="4" t="s">
        <v>11</v>
      </c>
      <c r="F6" s="4" t="s">
        <v>26</v>
      </c>
      <c r="G6" s="4" t="s">
        <v>4</v>
      </c>
      <c r="H6" s="4" t="s">
        <v>1</v>
      </c>
      <c r="J6" s="1"/>
      <c r="K6" s="13"/>
      <c r="L6" s="24"/>
      <c r="M6" s="24"/>
      <c r="N6" s="24"/>
      <c r="O6" s="24"/>
      <c r="P6" s="10"/>
      <c r="Q6" s="10"/>
      <c r="R6" s="10"/>
    </row>
    <row r="7" spans="1:18" ht="17" thickTop="1" x14ac:dyDescent="0.2">
      <c r="A7" t="s">
        <v>29</v>
      </c>
      <c r="B7" s="1">
        <v>0.97234494258278681</v>
      </c>
      <c r="C7" s="1">
        <v>1.0276550574172132</v>
      </c>
      <c r="D7" s="1">
        <v>0.81865643399870558</v>
      </c>
      <c r="E7" s="1">
        <v>1.1578159881157597</v>
      </c>
      <c r="F7" s="5">
        <f>MEDIAN(B7:E7)</f>
        <v>1</v>
      </c>
      <c r="G7" s="1">
        <f>STDEV(B7:E7)</f>
        <v>0.14045472901286069</v>
      </c>
      <c r="H7">
        <f>COUNT(B7:E7)</f>
        <v>4</v>
      </c>
      <c r="J7" s="1"/>
      <c r="K7" s="7"/>
      <c r="L7" s="7"/>
      <c r="M7" s="7"/>
      <c r="N7" s="7"/>
      <c r="O7" s="7"/>
      <c r="P7" s="8"/>
      <c r="Q7" s="8"/>
      <c r="R7" s="8"/>
    </row>
    <row r="8" spans="1:18" x14ac:dyDescent="0.2">
      <c r="A8" t="s">
        <v>30</v>
      </c>
      <c r="B8" s="1">
        <v>3.8229224162759028</v>
      </c>
      <c r="C8" s="1">
        <v>4.0098087068541703</v>
      </c>
      <c r="D8" s="1">
        <v>4.0936794159791052</v>
      </c>
      <c r="E8" s="1">
        <v>4.2455737220646466</v>
      </c>
      <c r="F8" s="1">
        <f>MEDIAN(B8:E8)</f>
        <v>4.0517440614166382</v>
      </c>
      <c r="G8" s="1">
        <f t="shared" ref="G8:G10" si="0">STDEV(B8:E8)</f>
        <v>0.17620094666006539</v>
      </c>
      <c r="H8">
        <f t="shared" ref="H8:H10" si="1">COUNT(B8:E8)</f>
        <v>4</v>
      </c>
      <c r="J8" s="1"/>
      <c r="K8" s="1"/>
      <c r="L8" s="1"/>
      <c r="M8" s="1"/>
      <c r="N8" s="1"/>
      <c r="O8" s="1"/>
      <c r="P8" s="1"/>
      <c r="Q8" s="8"/>
      <c r="R8" s="8"/>
    </row>
    <row r="9" spans="1:18" x14ac:dyDescent="0.2">
      <c r="A9" t="s">
        <v>31</v>
      </c>
      <c r="B9" s="1">
        <v>2.2302798660569034</v>
      </c>
      <c r="C9" s="1">
        <v>2.4587384008421713</v>
      </c>
      <c r="D9" s="1">
        <v>2.0359006511255862</v>
      </c>
      <c r="E9" s="1">
        <v>2.4686275178783785</v>
      </c>
      <c r="F9" s="1">
        <f>MEDIAN(B9:E9)</f>
        <v>2.3445091334495372</v>
      </c>
      <c r="G9" s="1">
        <f t="shared" si="0"/>
        <v>0.20674627825614098</v>
      </c>
      <c r="H9">
        <f t="shared" si="1"/>
        <v>4</v>
      </c>
      <c r="J9" s="1"/>
      <c r="K9" s="1"/>
      <c r="L9" s="1"/>
      <c r="M9" s="1"/>
      <c r="N9" s="1"/>
      <c r="O9" s="1"/>
      <c r="P9" s="1"/>
      <c r="Q9" s="8"/>
      <c r="R9" s="8"/>
    </row>
    <row r="10" spans="1:18" x14ac:dyDescent="0.2">
      <c r="A10" t="s">
        <v>32</v>
      </c>
      <c r="B10" s="1">
        <v>2.2889608516819551</v>
      </c>
      <c r="C10" s="1">
        <v>2.7389560199774667</v>
      </c>
      <c r="D10" s="1">
        <v>2.4162370701348155</v>
      </c>
      <c r="E10" s="1">
        <v>3.2980631498065147</v>
      </c>
      <c r="F10" s="1">
        <f>MEDIAN(B10:E10)</f>
        <v>2.5775965450561413</v>
      </c>
      <c r="G10" s="1">
        <f t="shared" si="0"/>
        <v>0.45012478578682485</v>
      </c>
      <c r="H10">
        <f t="shared" si="1"/>
        <v>4</v>
      </c>
      <c r="K10" s="1"/>
      <c r="L10" s="1"/>
      <c r="M10" s="1"/>
      <c r="N10" s="1"/>
      <c r="O10" s="1"/>
      <c r="P10" s="1"/>
      <c r="Q10" s="8"/>
      <c r="R10" s="8"/>
    </row>
    <row r="11" spans="1:18" x14ac:dyDescent="0.2">
      <c r="A11" t="s">
        <v>33</v>
      </c>
      <c r="B11" s="1">
        <v>4.9442949156770117</v>
      </c>
      <c r="C11" s="1">
        <v>4.2165146008942491</v>
      </c>
      <c r="D11" s="1">
        <v>4.2433622012189689</v>
      </c>
      <c r="E11" s="1">
        <v>3.5632886796564045</v>
      </c>
      <c r="F11" s="1">
        <f t="shared" ref="F11:F12" si="2">MEDIAN(B11:E11)</f>
        <v>4.229938401056609</v>
      </c>
      <c r="G11" s="1">
        <f t="shared" ref="G11:G12" si="3">STDEV(B11:E11)</f>
        <v>0.56406810856944078</v>
      </c>
      <c r="H11">
        <f t="shared" ref="H11:H12" si="4">COUNT(B11:E11)</f>
        <v>4</v>
      </c>
      <c r="K11" s="1"/>
      <c r="L11" s="1"/>
      <c r="M11" s="1"/>
      <c r="N11" s="1"/>
      <c r="O11" s="1"/>
      <c r="P11" s="1"/>
    </row>
    <row r="12" spans="1:18" x14ac:dyDescent="0.2">
      <c r="A12" t="s">
        <v>34</v>
      </c>
      <c r="B12" s="1">
        <v>4.821819593772033</v>
      </c>
      <c r="C12" s="1">
        <v>5.0684127194633914</v>
      </c>
      <c r="D12" s="1">
        <v>4.8647191400282885</v>
      </c>
      <c r="E12" s="1">
        <v>4.2364835331940496</v>
      </c>
      <c r="F12" s="1">
        <f t="shared" si="2"/>
        <v>4.8432693669001612</v>
      </c>
      <c r="G12" s="1">
        <f t="shared" si="3"/>
        <v>0.35748473947433729</v>
      </c>
      <c r="H12">
        <f t="shared" si="4"/>
        <v>4</v>
      </c>
      <c r="J12" s="23"/>
      <c r="K12" s="1"/>
      <c r="L12" s="1"/>
      <c r="M12" s="1"/>
      <c r="N12" s="1"/>
      <c r="O12" s="1"/>
      <c r="P12" s="1"/>
    </row>
    <row r="13" spans="1:18" x14ac:dyDescent="0.2">
      <c r="B13" s="1"/>
      <c r="C13" s="1"/>
      <c r="D13" s="1"/>
      <c r="E13" s="1"/>
      <c r="F13" s="1"/>
      <c r="G13" s="1"/>
      <c r="J13" s="23"/>
      <c r="K13" s="1"/>
      <c r="L13" s="1"/>
      <c r="M13" s="1"/>
      <c r="N13" s="1"/>
      <c r="O13" s="1"/>
      <c r="P13" s="1"/>
    </row>
    <row r="14" spans="1:18" x14ac:dyDescent="0.2">
      <c r="B14" s="1"/>
      <c r="C14" s="1"/>
      <c r="D14" s="1"/>
      <c r="E14" s="1"/>
      <c r="F14" s="1"/>
      <c r="G14" s="1"/>
      <c r="J14" s="23"/>
      <c r="K14" s="1"/>
      <c r="L14" s="1"/>
      <c r="M14" s="1"/>
      <c r="N14" s="1"/>
      <c r="O14" s="1"/>
      <c r="P14" s="1"/>
    </row>
    <row r="15" spans="1:18" x14ac:dyDescent="0.2">
      <c r="A15" s="2" t="s">
        <v>35</v>
      </c>
      <c r="J15" s="23"/>
      <c r="K15" s="1"/>
      <c r="L15" s="1"/>
      <c r="M15" s="1"/>
      <c r="N15" s="1"/>
      <c r="O15" s="1"/>
      <c r="P15" s="1"/>
    </row>
    <row r="16" spans="1:18" x14ac:dyDescent="0.2">
      <c r="K16" s="1"/>
      <c r="L16" s="1"/>
      <c r="M16" s="1"/>
      <c r="N16" s="1"/>
      <c r="O16" s="1"/>
      <c r="P16" s="1"/>
    </row>
    <row r="17" spans="1:26" ht="17" thickBot="1" x14ac:dyDescent="0.25">
      <c r="B17" s="4" t="s">
        <v>8</v>
      </c>
      <c r="C17" s="4" t="s">
        <v>9</v>
      </c>
      <c r="D17" s="4" t="s">
        <v>10</v>
      </c>
      <c r="E17" s="4" t="s">
        <v>11</v>
      </c>
      <c r="F17" s="4" t="s">
        <v>26</v>
      </c>
      <c r="G17" s="4" t="s">
        <v>4</v>
      </c>
      <c r="H17" s="4" t="s">
        <v>1</v>
      </c>
      <c r="J17" s="6"/>
      <c r="K17" s="6"/>
      <c r="L17" s="6"/>
      <c r="M17" s="6"/>
      <c r="N17" s="7"/>
    </row>
    <row r="18" spans="1:26" ht="17" thickTop="1" x14ac:dyDescent="0.2">
      <c r="A18" t="s">
        <v>29</v>
      </c>
      <c r="B18" s="1">
        <v>1.0890488294795488</v>
      </c>
      <c r="C18" s="1">
        <v>0.98071573842072612</v>
      </c>
      <c r="D18" s="1">
        <v>0.9158009111021479</v>
      </c>
      <c r="E18" s="1">
        <v>1.0192842615792739</v>
      </c>
      <c r="F18" s="5">
        <f>MEDIAN(B18:E18)</f>
        <v>1</v>
      </c>
      <c r="G18" s="1">
        <f>STDEV(B18:E18)</f>
        <v>7.2473135473991215E-2</v>
      </c>
      <c r="H18">
        <f>COUNT(B18:E18)</f>
        <v>4</v>
      </c>
      <c r="J18" s="6"/>
      <c r="K18" s="13"/>
      <c r="L18" s="7"/>
      <c r="M18" s="7"/>
      <c r="N18" s="7"/>
      <c r="O18" s="7"/>
      <c r="Q18" s="23"/>
      <c r="R18" s="23"/>
      <c r="S18" s="23"/>
      <c r="T18" s="23"/>
    </row>
    <row r="19" spans="1:26" x14ac:dyDescent="0.2">
      <c r="A19" t="s">
        <v>30</v>
      </c>
      <c r="B19" s="1">
        <v>0.85784698575817286</v>
      </c>
      <c r="C19" s="1">
        <v>0.85852924880578052</v>
      </c>
      <c r="D19" s="1">
        <v>0.99750010661523003</v>
      </c>
      <c r="E19" s="1">
        <v>0.95703968998413302</v>
      </c>
      <c r="F19" s="1">
        <f>MEDIAN(B19:E19)</f>
        <v>0.90778446939495683</v>
      </c>
      <c r="G19" s="1">
        <f t="shared" ref="G19" si="5">STDEV(B19:E19)</f>
        <v>7.0708853685995721E-2</v>
      </c>
      <c r="H19">
        <f t="shared" ref="H19" si="6">COUNT(B19:E19)</f>
        <v>4</v>
      </c>
      <c r="J19" s="6"/>
      <c r="K19" s="13"/>
      <c r="L19" s="7"/>
      <c r="M19" s="7"/>
      <c r="N19" s="7"/>
      <c r="O19" s="7"/>
      <c r="Q19" s="23"/>
      <c r="R19" s="23"/>
      <c r="S19" s="23"/>
      <c r="T19" s="23"/>
    </row>
    <row r="20" spans="1:26" x14ac:dyDescent="0.2">
      <c r="A20" t="s">
        <v>31</v>
      </c>
      <c r="B20" s="1">
        <v>1.0243144397707984</v>
      </c>
      <c r="C20" s="1">
        <v>1.0959872735845524</v>
      </c>
      <c r="D20" s="1">
        <v>0.99231352285847096</v>
      </c>
      <c r="E20" s="1">
        <v>0.91738641383933095</v>
      </c>
      <c r="F20" s="1">
        <f>MEDIAN(B20:E20)</f>
        <v>1.0083139813146347</v>
      </c>
      <c r="G20" s="1">
        <f t="shared" ref="G20:G23" si="7">STDEV(B20:E20)</f>
        <v>7.4080610304494351E-2</v>
      </c>
      <c r="H20">
        <f t="shared" ref="H20:H23" si="8">COUNT(B20:E20)</f>
        <v>4</v>
      </c>
      <c r="J20" s="6"/>
      <c r="K20" s="13"/>
      <c r="L20" s="7"/>
      <c r="M20" s="7"/>
      <c r="N20" s="7"/>
      <c r="O20" s="7"/>
      <c r="Q20" s="23"/>
      <c r="R20" s="23"/>
      <c r="S20" s="23"/>
      <c r="T20" s="23"/>
    </row>
    <row r="21" spans="1:26" x14ac:dyDescent="0.2">
      <c r="A21" t="s">
        <v>32</v>
      </c>
      <c r="B21" s="1">
        <v>1.0117829648130252</v>
      </c>
      <c r="C21" s="1">
        <v>1.0846735818656268</v>
      </c>
      <c r="D21" s="1">
        <v>0.5987211069763525</v>
      </c>
      <c r="E21" s="1">
        <v>0.93504596683594721</v>
      </c>
      <c r="F21" s="1">
        <f>MEDIAN(B21:E21)</f>
        <v>0.97341446582448621</v>
      </c>
      <c r="G21" s="1">
        <f t="shared" si="7"/>
        <v>0.21476233951789245</v>
      </c>
      <c r="H21">
        <f t="shared" si="8"/>
        <v>4</v>
      </c>
      <c r="K21" s="13"/>
      <c r="L21" s="7"/>
      <c r="M21" s="7"/>
      <c r="N21" s="7"/>
      <c r="O21" s="7"/>
      <c r="Q21" s="23"/>
      <c r="R21" s="23"/>
      <c r="S21" s="23"/>
      <c r="T21" s="23"/>
    </row>
    <row r="22" spans="1:26" x14ac:dyDescent="0.2">
      <c r="A22" t="s">
        <v>33</v>
      </c>
      <c r="B22" s="1">
        <v>1.2797018935934226</v>
      </c>
      <c r="C22" s="1">
        <v>0.9935186363695464</v>
      </c>
      <c r="D22" s="1">
        <v>1.1205091740281716</v>
      </c>
      <c r="E22" s="1">
        <v>0.97764234850305631</v>
      </c>
      <c r="F22" s="1">
        <f t="shared" ref="F22:F23" si="9">MEDIAN(B22:E22)</f>
        <v>1.057013905198859</v>
      </c>
      <c r="G22" s="1">
        <f t="shared" si="7"/>
        <v>0.14002164429857522</v>
      </c>
      <c r="H22">
        <f t="shared" si="8"/>
        <v>4</v>
      </c>
      <c r="K22" s="13"/>
      <c r="L22" s="7"/>
      <c r="M22" s="7"/>
      <c r="N22" s="7"/>
      <c r="O22" s="8"/>
      <c r="Q22" s="23"/>
      <c r="R22" s="23"/>
      <c r="S22" s="23"/>
      <c r="T22" s="23"/>
    </row>
    <row r="23" spans="1:26" x14ac:dyDescent="0.2">
      <c r="A23" t="s">
        <v>34</v>
      </c>
      <c r="B23" s="1">
        <v>1.0786724447422489</v>
      </c>
      <c r="C23" s="1">
        <v>1.2123171129848871</v>
      </c>
      <c r="D23" s="1">
        <v>1.1313663528831961</v>
      </c>
      <c r="E23" s="1">
        <v>1.2419925415950244</v>
      </c>
      <c r="F23" s="1">
        <f t="shared" si="9"/>
        <v>1.1718417329340416</v>
      </c>
      <c r="G23" s="1">
        <f t="shared" si="7"/>
        <v>7.4712119495430204E-2</v>
      </c>
      <c r="H23">
        <f t="shared" si="8"/>
        <v>4</v>
      </c>
    </row>
    <row r="24" spans="1:26" x14ac:dyDescent="0.2">
      <c r="A24" s="15"/>
      <c r="B24" s="16"/>
      <c r="C24" s="12"/>
      <c r="D24" s="22"/>
      <c r="E24" s="12"/>
      <c r="F24" s="12"/>
      <c r="G24" s="12"/>
      <c r="H24" s="12"/>
      <c r="J24" s="12"/>
      <c r="K24" s="12"/>
      <c r="L24" s="12"/>
      <c r="M24" s="12"/>
    </row>
    <row r="25" spans="1:26" x14ac:dyDescent="0.2">
      <c r="A25" s="21"/>
      <c r="B25" s="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">
      <c r="A26" s="16"/>
      <c r="B26" s="17"/>
      <c r="C26" s="17"/>
      <c r="D26" s="17"/>
      <c r="E26" s="17"/>
      <c r="F26" s="17"/>
      <c r="G26" s="17"/>
      <c r="H26" s="17"/>
      <c r="J26" s="6"/>
      <c r="K26" s="6"/>
      <c r="L26" s="6"/>
      <c r="M26" s="6"/>
    </row>
    <row r="27" spans="1:26" x14ac:dyDescent="0.2">
      <c r="A27" s="16"/>
      <c r="B27" s="18"/>
      <c r="C27" s="18"/>
      <c r="D27" s="18"/>
      <c r="E27" s="18"/>
      <c r="F27" s="19"/>
      <c r="G27" s="20"/>
      <c r="H27" s="16"/>
      <c r="J27" s="6"/>
      <c r="K27" s="6"/>
      <c r="L27" s="6"/>
      <c r="M27" s="6"/>
    </row>
    <row r="28" spans="1:26" x14ac:dyDescent="0.2">
      <c r="A28" s="16"/>
      <c r="B28" s="18"/>
      <c r="C28" s="18"/>
      <c r="D28" s="18"/>
      <c r="E28" s="18"/>
      <c r="F28" s="20"/>
      <c r="G28" s="20"/>
      <c r="H28" s="16"/>
      <c r="J28" s="6"/>
      <c r="K28" s="6"/>
      <c r="L28" s="6"/>
      <c r="M28" s="6"/>
    </row>
    <row r="29" spans="1:26" x14ac:dyDescent="0.2">
      <c r="A29" s="16"/>
      <c r="B29" s="18"/>
      <c r="C29" s="18"/>
      <c r="D29" s="18"/>
      <c r="E29" s="18"/>
      <c r="F29" s="20"/>
      <c r="G29" s="20"/>
      <c r="H29" s="16"/>
      <c r="J29" s="6"/>
      <c r="K29" s="6"/>
      <c r="L29" s="6"/>
      <c r="M29" s="6"/>
    </row>
    <row r="30" spans="1:26" x14ac:dyDescent="0.2">
      <c r="A30" s="16"/>
      <c r="B30" s="18"/>
      <c r="C30" s="18"/>
      <c r="D30" s="18"/>
      <c r="E30" s="18"/>
      <c r="F30" s="20"/>
      <c r="G30" s="20"/>
      <c r="H30" s="16"/>
    </row>
    <row r="31" spans="1:26" x14ac:dyDescent="0.2">
      <c r="A31" s="16"/>
      <c r="B31" s="16"/>
      <c r="C31" s="16"/>
      <c r="D31" s="16"/>
      <c r="E31" s="16"/>
      <c r="F31" s="16"/>
      <c r="G31" s="16"/>
      <c r="H31" s="16"/>
    </row>
    <row r="32" spans="1:26" x14ac:dyDescent="0.2">
      <c r="A32" s="16"/>
      <c r="B32" s="16"/>
      <c r="C32" s="16"/>
      <c r="D32" s="16"/>
      <c r="E32" s="16"/>
      <c r="F32" s="16"/>
      <c r="G32" s="16"/>
      <c r="H32" s="16"/>
    </row>
    <row r="33" spans="1:13" x14ac:dyDescent="0.2">
      <c r="A33" s="15"/>
      <c r="B33" s="16"/>
      <c r="C33" s="16"/>
      <c r="D33" s="16"/>
      <c r="E33" s="16"/>
      <c r="F33" s="16"/>
      <c r="G33" s="16"/>
      <c r="H33" s="16"/>
    </row>
    <row r="34" spans="1:13" x14ac:dyDescent="0.2">
      <c r="A34" s="16"/>
      <c r="B34" s="16"/>
      <c r="C34" s="16"/>
      <c r="D34" s="16"/>
      <c r="E34" s="16"/>
      <c r="F34" s="16"/>
      <c r="G34" s="16"/>
      <c r="H34" s="16"/>
    </row>
    <row r="35" spans="1:13" x14ac:dyDescent="0.2">
      <c r="A35" s="16"/>
      <c r="B35" s="17"/>
      <c r="C35" s="17"/>
      <c r="D35" s="17"/>
      <c r="E35" s="17"/>
      <c r="F35" s="17"/>
      <c r="G35" s="17"/>
      <c r="H35" s="17"/>
      <c r="J35" s="6"/>
      <c r="K35" s="6"/>
      <c r="L35" s="6"/>
      <c r="M35" s="6"/>
    </row>
    <row r="36" spans="1:13" x14ac:dyDescent="0.2">
      <c r="A36" s="16"/>
      <c r="B36" s="18"/>
      <c r="C36" s="18"/>
      <c r="D36" s="18"/>
      <c r="E36" s="18"/>
      <c r="F36" s="19"/>
      <c r="G36" s="20"/>
      <c r="H36" s="16"/>
      <c r="J36" s="6"/>
      <c r="K36" s="6"/>
      <c r="L36" s="6"/>
      <c r="M36" s="6"/>
    </row>
    <row r="37" spans="1:13" x14ac:dyDescent="0.2">
      <c r="A37" s="16"/>
      <c r="B37" s="18"/>
      <c r="C37" s="18"/>
      <c r="D37" s="18"/>
      <c r="E37" s="18"/>
      <c r="F37" s="20"/>
      <c r="G37" s="20"/>
      <c r="H37" s="16"/>
      <c r="J37" s="6"/>
      <c r="K37" s="6"/>
      <c r="L37" s="6"/>
      <c r="M37" s="6"/>
    </row>
    <row r="38" spans="1:13" x14ac:dyDescent="0.2">
      <c r="A38" s="16"/>
      <c r="B38" s="18"/>
      <c r="C38" s="18"/>
      <c r="D38" s="18"/>
      <c r="E38" s="18"/>
      <c r="F38" s="20"/>
      <c r="G38" s="20"/>
      <c r="H38" s="16"/>
      <c r="J38" s="6"/>
      <c r="K38" s="6"/>
      <c r="L38" s="6"/>
      <c r="M38" s="6"/>
    </row>
    <row r="39" spans="1:13" x14ac:dyDescent="0.2">
      <c r="A39" s="16"/>
      <c r="B39" s="18"/>
      <c r="C39" s="18"/>
      <c r="D39" s="18"/>
      <c r="E39" s="18"/>
      <c r="F39" s="20"/>
      <c r="G39" s="20"/>
      <c r="H39" s="16"/>
    </row>
    <row r="40" spans="1:13" x14ac:dyDescent="0.2">
      <c r="A40" s="16"/>
      <c r="B40" s="16"/>
      <c r="C40" s="16"/>
      <c r="D40" s="16"/>
      <c r="E40" s="16"/>
      <c r="F40" s="16"/>
      <c r="G40" s="16"/>
      <c r="H40" s="16"/>
    </row>
    <row r="41" spans="1:13" x14ac:dyDescent="0.2">
      <c r="A41" s="16"/>
      <c r="B41" s="16"/>
      <c r="C41" s="16"/>
      <c r="D41" s="16"/>
      <c r="E41" s="16"/>
      <c r="F41" s="16"/>
      <c r="G41" s="16"/>
      <c r="H41" s="16"/>
    </row>
    <row r="42" spans="1:13" x14ac:dyDescent="0.2">
      <c r="A42" s="15"/>
      <c r="B42" s="16"/>
      <c r="C42" s="16"/>
      <c r="D42" s="16"/>
      <c r="E42" s="16"/>
      <c r="F42" s="16"/>
      <c r="G42" s="16"/>
      <c r="H42" s="16"/>
    </row>
    <row r="43" spans="1:13" x14ac:dyDescent="0.2">
      <c r="A43" s="16"/>
      <c r="B43" s="16"/>
      <c r="C43" s="16"/>
      <c r="D43" s="16"/>
      <c r="E43" s="16"/>
      <c r="F43" s="16"/>
      <c r="G43" s="16"/>
      <c r="H43" s="16"/>
    </row>
    <row r="44" spans="1:13" x14ac:dyDescent="0.2">
      <c r="A44" s="16"/>
      <c r="B44" s="17"/>
      <c r="C44" s="17"/>
      <c r="D44" s="17"/>
      <c r="E44" s="17"/>
      <c r="F44" s="17"/>
      <c r="G44" s="17"/>
      <c r="H44" s="17"/>
      <c r="J44" s="6"/>
      <c r="K44" s="6"/>
      <c r="L44" s="6"/>
      <c r="M44" s="6"/>
    </row>
    <row r="45" spans="1:13" x14ac:dyDescent="0.2">
      <c r="A45" s="16"/>
      <c r="B45" s="18"/>
      <c r="C45" s="18"/>
      <c r="D45" s="18"/>
      <c r="E45" s="18"/>
      <c r="F45" s="19"/>
      <c r="G45" s="20"/>
      <c r="H45" s="16"/>
      <c r="J45" s="6"/>
      <c r="K45" s="6"/>
      <c r="L45" s="6"/>
      <c r="M45" s="6"/>
    </row>
    <row r="46" spans="1:13" x14ac:dyDescent="0.2">
      <c r="A46" s="16"/>
      <c r="B46" s="18"/>
      <c r="C46" s="18"/>
      <c r="D46" s="18"/>
      <c r="E46" s="18"/>
      <c r="F46" s="20"/>
      <c r="G46" s="20"/>
      <c r="H46" s="16"/>
      <c r="J46" s="6"/>
      <c r="K46" s="6"/>
      <c r="L46" s="6"/>
      <c r="M46" s="6"/>
    </row>
    <row r="47" spans="1:13" x14ac:dyDescent="0.2">
      <c r="A47" s="16"/>
      <c r="B47" s="18"/>
      <c r="C47" s="18"/>
      <c r="D47" s="18"/>
      <c r="E47" s="18"/>
      <c r="F47" s="20"/>
      <c r="G47" s="20"/>
      <c r="H47" s="16"/>
      <c r="J47" s="6"/>
      <c r="K47" s="6"/>
      <c r="L47" s="6"/>
      <c r="M47" s="6"/>
    </row>
    <row r="48" spans="1:13" x14ac:dyDescent="0.2">
      <c r="A48" s="16"/>
      <c r="B48" s="18"/>
      <c r="C48" s="18"/>
      <c r="D48" s="18"/>
      <c r="E48" s="18"/>
      <c r="F48" s="20"/>
      <c r="G48" s="20"/>
      <c r="H48" s="16"/>
    </row>
    <row r="49" spans="1:13" x14ac:dyDescent="0.2">
      <c r="A49" s="16"/>
      <c r="B49" s="16"/>
      <c r="C49" s="16"/>
      <c r="D49" s="16"/>
      <c r="E49" s="16"/>
      <c r="F49" s="16"/>
      <c r="G49" s="16"/>
      <c r="H49" s="16"/>
    </row>
    <row r="50" spans="1:13" x14ac:dyDescent="0.2">
      <c r="A50" s="16"/>
      <c r="B50" s="16"/>
      <c r="C50" s="16"/>
      <c r="D50" s="16"/>
      <c r="E50" s="16"/>
      <c r="F50" s="16"/>
      <c r="G50" s="16"/>
      <c r="H50" s="16"/>
    </row>
    <row r="51" spans="1:13" x14ac:dyDescent="0.2">
      <c r="A51" s="15"/>
      <c r="B51" s="16"/>
      <c r="C51" s="16"/>
      <c r="D51" s="16"/>
      <c r="E51" s="16"/>
      <c r="F51" s="16"/>
      <c r="G51" s="16"/>
      <c r="H51" s="16"/>
    </row>
    <row r="52" spans="1:13" x14ac:dyDescent="0.2">
      <c r="A52" s="16"/>
      <c r="B52" s="16"/>
      <c r="C52" s="16"/>
      <c r="D52" s="16"/>
      <c r="E52" s="16"/>
      <c r="F52" s="16"/>
      <c r="G52" s="16"/>
      <c r="H52" s="16"/>
    </row>
    <row r="53" spans="1:13" x14ac:dyDescent="0.2">
      <c r="A53" s="16"/>
      <c r="B53" s="17"/>
      <c r="C53" s="17"/>
      <c r="D53" s="17"/>
      <c r="E53" s="17"/>
      <c r="F53" s="17"/>
      <c r="G53" s="17"/>
      <c r="H53" s="17"/>
      <c r="J53" s="6"/>
      <c r="K53" s="6"/>
      <c r="L53" s="6"/>
      <c r="M53" s="6"/>
    </row>
    <row r="54" spans="1:13" x14ac:dyDescent="0.2">
      <c r="A54" s="16"/>
      <c r="B54" s="18"/>
      <c r="C54" s="18"/>
      <c r="D54" s="18"/>
      <c r="E54" s="18"/>
      <c r="F54" s="19"/>
      <c r="G54" s="20"/>
      <c r="H54" s="16"/>
      <c r="J54" s="6"/>
      <c r="K54" s="6"/>
      <c r="L54" s="6"/>
      <c r="M54" s="6"/>
    </row>
    <row r="55" spans="1:13" x14ac:dyDescent="0.2">
      <c r="A55" s="16"/>
      <c r="B55" s="18"/>
      <c r="C55" s="18"/>
      <c r="D55" s="18"/>
      <c r="E55" s="18"/>
      <c r="F55" s="20"/>
      <c r="G55" s="20"/>
      <c r="H55" s="16"/>
      <c r="J55" s="6"/>
      <c r="K55" s="6"/>
      <c r="L55" s="6"/>
      <c r="M55" s="6"/>
    </row>
    <row r="56" spans="1:13" x14ac:dyDescent="0.2">
      <c r="A56" s="16"/>
      <c r="B56" s="18"/>
      <c r="C56" s="18"/>
      <c r="D56" s="18"/>
      <c r="E56" s="18"/>
      <c r="F56" s="20"/>
      <c r="G56" s="20"/>
      <c r="H56" s="16"/>
      <c r="J56" s="6"/>
      <c r="K56" s="6"/>
      <c r="L56" s="6"/>
      <c r="M56" s="6"/>
    </row>
    <row r="57" spans="1:13" x14ac:dyDescent="0.2">
      <c r="A57" s="16"/>
      <c r="B57" s="18"/>
      <c r="C57" s="18"/>
      <c r="D57" s="18"/>
      <c r="E57" s="18"/>
      <c r="F57" s="20"/>
      <c r="G57" s="20"/>
      <c r="H57" s="16"/>
    </row>
    <row r="58" spans="1:13" x14ac:dyDescent="0.2">
      <c r="A58" s="16"/>
      <c r="B58" s="16"/>
      <c r="C58" s="16"/>
      <c r="D58" s="16"/>
      <c r="E58" s="16"/>
      <c r="F58" s="16"/>
      <c r="G58" s="16"/>
      <c r="H58" s="16"/>
    </row>
    <row r="59" spans="1:13" x14ac:dyDescent="0.2">
      <c r="A59" s="16"/>
      <c r="B59" s="16"/>
      <c r="C59" s="16"/>
      <c r="D59" s="16"/>
      <c r="E59" s="16"/>
      <c r="F59" s="16"/>
      <c r="G59" s="16"/>
      <c r="H59" s="16"/>
    </row>
  </sheetData>
  <conditionalFormatting sqref="J12:J15">
    <cfRule type="colorScale" priority="3">
      <colorScale>
        <cfvo type="min"/>
        <cfvo type="percentile" val="50"/>
        <cfvo type="max"/>
        <color theme="4" tint="0.39997558519241921"/>
        <color rgb="FFFFEB84"/>
        <color theme="5" tint="0.39997558519241921"/>
      </colorScale>
    </cfRule>
  </conditionalFormatting>
  <conditionalFormatting sqref="Q18:T22">
    <cfRule type="colorScale" priority="1">
      <colorScale>
        <cfvo type="min"/>
        <cfvo type="percentile" val="50"/>
        <cfvo type="max"/>
        <color theme="4" tint="0.39997558519241921"/>
        <color rgb="FFFFEB84"/>
        <color theme="5" tint="0.39997558519241921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EFFD9-E4ED-4B4B-B0C2-7569AA4BB7E1}">
  <dimension ref="A1:P30"/>
  <sheetViews>
    <sheetView tabSelected="1" topLeftCell="A3" workbookViewId="0">
      <selection activeCell="M24" sqref="M24"/>
    </sheetView>
  </sheetViews>
  <sheetFormatPr baseColWidth="10" defaultRowHeight="16" x14ac:dyDescent="0.2"/>
  <cols>
    <col min="1" max="1" width="19.6640625" customWidth="1"/>
  </cols>
  <sheetData>
    <row r="1" spans="1:16" x14ac:dyDescent="0.2">
      <c r="A1" s="2" t="s">
        <v>37</v>
      </c>
    </row>
    <row r="2" spans="1:16" x14ac:dyDescent="0.2">
      <c r="A2" t="s">
        <v>36</v>
      </c>
    </row>
    <row r="4" spans="1:16" x14ac:dyDescent="0.2">
      <c r="A4" s="2" t="s">
        <v>7</v>
      </c>
    </row>
    <row r="6" spans="1:16" ht="17" thickBot="1" x14ac:dyDescent="0.25">
      <c r="A6" s="3"/>
      <c r="B6" s="4" t="s">
        <v>38</v>
      </c>
      <c r="C6" s="4" t="s">
        <v>39</v>
      </c>
      <c r="D6" s="4" t="s">
        <v>40</v>
      </c>
      <c r="E6" s="4" t="s">
        <v>26</v>
      </c>
      <c r="F6" s="4" t="s">
        <v>4</v>
      </c>
      <c r="G6" s="4" t="s">
        <v>1</v>
      </c>
    </row>
    <row r="7" spans="1:16" ht="17" thickTop="1" x14ac:dyDescent="0.2">
      <c r="A7" s="11" t="s">
        <v>41</v>
      </c>
      <c r="B7" s="7">
        <v>1</v>
      </c>
      <c r="C7" s="7">
        <v>1.2713166760000001</v>
      </c>
      <c r="D7" s="7">
        <v>0.65436324999999995</v>
      </c>
      <c r="E7" s="5">
        <f>MEDIAN(B7:D7)</f>
        <v>1</v>
      </c>
      <c r="F7" s="1">
        <f>STDEV(B7:D7)</f>
        <v>0.30922188136228629</v>
      </c>
      <c r="G7">
        <f>COUNT(B7:D7)</f>
        <v>3</v>
      </c>
      <c r="I7" s="13"/>
      <c r="J7" s="13"/>
      <c r="K7" s="13"/>
      <c r="L7" s="13"/>
      <c r="M7" s="13"/>
      <c r="N7" s="13"/>
      <c r="O7" s="13"/>
      <c r="P7" s="13"/>
    </row>
    <row r="8" spans="1:16" x14ac:dyDescent="0.2">
      <c r="A8" s="11" t="s">
        <v>45</v>
      </c>
      <c r="B8" s="7">
        <v>14.66012813</v>
      </c>
      <c r="C8" s="7">
        <v>22.2233631</v>
      </c>
      <c r="D8" s="7">
        <v>19.50369916</v>
      </c>
      <c r="E8" s="1">
        <f>MEDIAN(B8:D8)</f>
        <v>19.50369916</v>
      </c>
      <c r="F8" s="1">
        <f>STDEV(B8:D8)</f>
        <v>3.8309980309884071</v>
      </c>
      <c r="G8">
        <f>COUNT(B8:D8)</f>
        <v>3</v>
      </c>
      <c r="I8" s="7"/>
      <c r="J8" s="7"/>
      <c r="K8" s="7"/>
      <c r="L8" s="7"/>
      <c r="M8" s="7"/>
      <c r="N8" s="7"/>
      <c r="O8" s="7"/>
      <c r="P8" s="7"/>
    </row>
    <row r="9" spans="1:16" x14ac:dyDescent="0.2">
      <c r="A9" s="11" t="s">
        <v>42</v>
      </c>
      <c r="B9" s="7">
        <v>1.1269497959999999</v>
      </c>
      <c r="C9" s="7">
        <v>1.9901143130000001</v>
      </c>
      <c r="D9" s="7">
        <v>1.3356381509999999</v>
      </c>
      <c r="E9" s="1">
        <f>MEDIAN(B9:D9)</f>
        <v>1.3356381509999999</v>
      </c>
      <c r="F9" s="1">
        <f>STDEV(B9:D9)</f>
        <v>0.45035964508873266</v>
      </c>
      <c r="G9">
        <f>COUNT(B9:D9)</f>
        <v>3</v>
      </c>
      <c r="I9" s="7"/>
      <c r="J9" s="7"/>
      <c r="K9" s="7"/>
      <c r="L9" s="7"/>
      <c r="M9" s="7"/>
      <c r="N9" s="7"/>
      <c r="O9" s="7"/>
      <c r="P9" s="7"/>
    </row>
    <row r="10" spans="1:16" x14ac:dyDescent="0.2">
      <c r="A10" s="11" t="s">
        <v>46</v>
      </c>
      <c r="B10" s="7">
        <v>9.0110057670000003</v>
      </c>
      <c r="C10" s="7">
        <v>9.2159349739999996</v>
      </c>
      <c r="D10" s="7">
        <v>9.1429712849999998</v>
      </c>
      <c r="E10" s="1">
        <f>MEDIAN(B10:D10)</f>
        <v>9.1429712849999998</v>
      </c>
      <c r="F10" s="1">
        <f>STDEV(B10:D10)</f>
        <v>0.10387057470328594</v>
      </c>
      <c r="G10">
        <f>COUNT(B10:D10)</f>
        <v>3</v>
      </c>
      <c r="I10" s="7"/>
      <c r="J10" s="7"/>
      <c r="K10" s="7"/>
      <c r="L10" s="7"/>
      <c r="M10" s="7"/>
      <c r="N10" s="7"/>
      <c r="O10" s="7"/>
      <c r="P10" s="7"/>
    </row>
    <row r="11" spans="1:16" x14ac:dyDescent="0.2">
      <c r="A11" s="11" t="s">
        <v>43</v>
      </c>
      <c r="B11" s="7">
        <v>5.2449197779999999</v>
      </c>
      <c r="C11" s="7">
        <v>4.9248034670000003</v>
      </c>
      <c r="D11" s="7">
        <v>4.997767155</v>
      </c>
      <c r="E11" s="1">
        <f t="shared" ref="E11:E14" si="0">MEDIAN(B11:D11)</f>
        <v>4.997767155</v>
      </c>
      <c r="F11" s="1">
        <f t="shared" ref="F11:F14" si="1">STDEV(B11:D11)</f>
        <v>0.16777096063313512</v>
      </c>
      <c r="G11">
        <f t="shared" ref="G11:G14" si="2">COUNT(B11:D11)</f>
        <v>3</v>
      </c>
    </row>
    <row r="12" spans="1:16" x14ac:dyDescent="0.2">
      <c r="A12" s="11" t="s">
        <v>47</v>
      </c>
      <c r="B12" s="7">
        <v>10.04513757</v>
      </c>
      <c r="C12" s="7">
        <v>14.016154200000001</v>
      </c>
      <c r="D12" s="7">
        <v>11.52446048</v>
      </c>
      <c r="E12" s="1">
        <f>MEDIAN(B12:D12)</f>
        <v>11.52446048</v>
      </c>
      <c r="F12" s="1">
        <f>STDEV(B12:D12)</f>
        <v>2.0069008837041538</v>
      </c>
      <c r="G12">
        <f>COUNT(B12:D12)</f>
        <v>3</v>
      </c>
    </row>
    <row r="13" spans="1:16" x14ac:dyDescent="0.2">
      <c r="A13" s="11" t="s">
        <v>44</v>
      </c>
      <c r="B13" s="7">
        <v>4.0159361269999998</v>
      </c>
      <c r="C13" s="7">
        <v>4.4566847919999999</v>
      </c>
      <c r="D13" s="7">
        <v>4.327065009</v>
      </c>
      <c r="E13" s="1">
        <f t="shared" si="0"/>
        <v>4.327065009</v>
      </c>
      <c r="F13" s="1">
        <f t="shared" si="1"/>
        <v>0.22651778997789535</v>
      </c>
      <c r="G13">
        <f t="shared" si="2"/>
        <v>3</v>
      </c>
    </row>
    <row r="14" spans="1:16" x14ac:dyDescent="0.2">
      <c r="A14" s="11" t="s">
        <v>48</v>
      </c>
      <c r="B14" s="7">
        <v>8.8958186619999999</v>
      </c>
      <c r="C14" s="7">
        <v>11.47780139</v>
      </c>
      <c r="D14" s="7">
        <v>13.159188199999999</v>
      </c>
      <c r="E14" s="1">
        <f t="shared" si="0"/>
        <v>11.47780139</v>
      </c>
      <c r="F14" s="1">
        <f t="shared" si="1"/>
        <v>2.1474797721235457</v>
      </c>
      <c r="G14">
        <f t="shared" si="2"/>
        <v>3</v>
      </c>
    </row>
    <row r="17" spans="1:16" x14ac:dyDescent="0.2">
      <c r="I17" s="13"/>
      <c r="J17" s="13"/>
      <c r="K17" s="13"/>
      <c r="L17" s="13"/>
      <c r="M17" s="13"/>
      <c r="N17" s="13"/>
      <c r="O17" s="13"/>
      <c r="P17" s="13"/>
    </row>
    <row r="18" spans="1:16" x14ac:dyDescent="0.2">
      <c r="I18" s="7"/>
      <c r="J18" s="7"/>
      <c r="K18" s="7"/>
      <c r="L18" s="7"/>
      <c r="M18" s="7"/>
      <c r="N18" s="7"/>
      <c r="O18" s="7"/>
      <c r="P18" s="7"/>
    </row>
    <row r="19" spans="1:16" x14ac:dyDescent="0.2">
      <c r="I19" s="7"/>
      <c r="J19" s="7"/>
      <c r="K19" s="7"/>
      <c r="L19" s="7"/>
      <c r="M19" s="7"/>
      <c r="N19" s="7"/>
      <c r="O19" s="7"/>
      <c r="P19" s="7"/>
    </row>
    <row r="20" spans="1:16" x14ac:dyDescent="0.2">
      <c r="A20" s="2" t="s">
        <v>35</v>
      </c>
      <c r="I20" s="7"/>
      <c r="J20" s="7"/>
      <c r="K20" s="7"/>
      <c r="L20" s="7"/>
      <c r="M20" s="7"/>
      <c r="N20" s="7"/>
      <c r="O20" s="7"/>
      <c r="P20" s="7"/>
    </row>
    <row r="22" spans="1:16" ht="17" thickBot="1" x14ac:dyDescent="0.25">
      <c r="B22" s="4" t="s">
        <v>38</v>
      </c>
      <c r="C22" s="4" t="s">
        <v>39</v>
      </c>
      <c r="D22" s="4" t="s">
        <v>40</v>
      </c>
      <c r="E22" s="4" t="s">
        <v>26</v>
      </c>
      <c r="F22" s="4" t="s">
        <v>4</v>
      </c>
      <c r="G22" s="4" t="s">
        <v>1</v>
      </c>
    </row>
    <row r="23" spans="1:16" ht="17" thickTop="1" x14ac:dyDescent="0.2">
      <c r="A23" s="11" t="s">
        <v>41</v>
      </c>
      <c r="B23" s="7">
        <v>1</v>
      </c>
      <c r="C23" s="7">
        <v>0.87231007599999999</v>
      </c>
      <c r="D23" s="7">
        <v>1.0816584929999999</v>
      </c>
      <c r="E23" s="5">
        <f>MEDIAN(B23:D23)</f>
        <v>1</v>
      </c>
      <c r="F23" s="1">
        <f>STDEV(B23:D23)</f>
        <v>0.10551428487062994</v>
      </c>
      <c r="G23">
        <f>COUNT(B23:D23)</f>
        <v>3</v>
      </c>
    </row>
    <row r="24" spans="1:16" x14ac:dyDescent="0.2">
      <c r="A24" s="11" t="s">
        <v>45</v>
      </c>
      <c r="B24" s="7">
        <v>0.90971992499999998</v>
      </c>
      <c r="C24" s="7">
        <v>1.3873237439999999</v>
      </c>
      <c r="D24" s="7">
        <v>1.094495207</v>
      </c>
      <c r="E24" s="1">
        <f>MEDIAN(B24:D24)</f>
        <v>1.094495207</v>
      </c>
      <c r="F24" s="1">
        <f>STDEV(B24:D24)</f>
        <v>0.2408304607128991</v>
      </c>
      <c r="G24">
        <f>COUNT(B24:D24)</f>
        <v>3</v>
      </c>
    </row>
    <row r="25" spans="1:16" x14ac:dyDescent="0.2">
      <c r="A25" s="11" t="s">
        <v>42</v>
      </c>
      <c r="B25" s="7">
        <v>1.1624374900000001</v>
      </c>
      <c r="C25" s="7">
        <v>1.237330356</v>
      </c>
      <c r="D25" s="7">
        <v>0.98335665000000005</v>
      </c>
      <c r="E25" s="1">
        <f>MEDIAN(B25:D25)</f>
        <v>1.1624374900000001</v>
      </c>
      <c r="F25" s="1">
        <f>STDEV(B25:D25)</f>
        <v>0.13050002041645686</v>
      </c>
      <c r="G25">
        <f>COUNT(B25:D25)</f>
        <v>3</v>
      </c>
    </row>
    <row r="26" spans="1:16" x14ac:dyDescent="0.2">
      <c r="A26" s="11" t="s">
        <v>46</v>
      </c>
      <c r="B26" s="7">
        <v>1.425479588</v>
      </c>
      <c r="C26" s="7">
        <v>1.1882338349999999</v>
      </c>
      <c r="D26" s="7">
        <v>1.2917655079999999</v>
      </c>
      <c r="E26" s="1">
        <f>MEDIAN(B26:D26)</f>
        <v>1.2917655079999999</v>
      </c>
      <c r="F26" s="1">
        <f>STDEV(B26:D26)</f>
        <v>0.11894242992652816</v>
      </c>
      <c r="G26">
        <f>COUNT(B26:D26)</f>
        <v>3</v>
      </c>
    </row>
    <row r="27" spans="1:16" x14ac:dyDescent="0.2">
      <c r="A27" s="11" t="s">
        <v>43</v>
      </c>
      <c r="B27" s="7">
        <v>1.567189368</v>
      </c>
      <c r="C27" s="7">
        <v>1.4552674670000001</v>
      </c>
      <c r="D27" s="7">
        <v>1.441375005</v>
      </c>
      <c r="E27" s="1">
        <f>MEDIAN(B27:D27)</f>
        <v>1.4552674670000001</v>
      </c>
      <c r="F27" s="1">
        <f>STDEV(B27:D27)</f>
        <v>6.8979183286180579E-2</v>
      </c>
      <c r="G27">
        <f>COUNT(B27:D27)</f>
        <v>3</v>
      </c>
    </row>
    <row r="28" spans="1:16" x14ac:dyDescent="0.2">
      <c r="A28" s="11" t="s">
        <v>47</v>
      </c>
      <c r="B28" s="7">
        <v>1.578763253</v>
      </c>
      <c r="C28" s="7">
        <v>1.718652745</v>
      </c>
      <c r="D28" s="7">
        <v>1.7570061589999999</v>
      </c>
      <c r="E28" s="1">
        <f>MEDIAN(B28:D28)</f>
        <v>1.718652745</v>
      </c>
      <c r="F28" s="1">
        <f>STDEV(B28:D28)</f>
        <v>9.3817720320486589E-2</v>
      </c>
      <c r="G28">
        <f>COUNT(B28:D28)</f>
        <v>3</v>
      </c>
    </row>
    <row r="29" spans="1:16" x14ac:dyDescent="0.2">
      <c r="A29" s="11" t="s">
        <v>44</v>
      </c>
      <c r="B29" s="7">
        <v>1.307660925</v>
      </c>
      <c r="C29" s="7">
        <v>1.345816769</v>
      </c>
      <c r="D29" s="7">
        <v>1.5353579770000001</v>
      </c>
      <c r="E29" s="1">
        <f t="shared" ref="E29:E30" si="3">MEDIAN(B29:D29)</f>
        <v>1.345816769</v>
      </c>
      <c r="F29" s="1">
        <f>STDEV(B29:D29)</f>
        <v>0.12194786143467379</v>
      </c>
      <c r="G29">
        <f>COUNT(B29:D29)</f>
        <v>3</v>
      </c>
    </row>
    <row r="30" spans="1:16" x14ac:dyDescent="0.2">
      <c r="A30" s="11" t="s">
        <v>48</v>
      </c>
      <c r="B30" s="7">
        <v>1.54867651</v>
      </c>
      <c r="C30" s="7">
        <v>1.395617334</v>
      </c>
      <c r="D30" s="7">
        <v>1.928021773</v>
      </c>
      <c r="E30" s="1">
        <f t="shared" si="3"/>
        <v>1.54867651</v>
      </c>
      <c r="F30" s="1">
        <f t="shared" ref="F30" si="4">STDEV(B30:D30)</f>
        <v>0.27409986823091909</v>
      </c>
      <c r="G30">
        <f t="shared" ref="G30" si="5">COUNT(B30:D30)</f>
        <v>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Source data Fig 6a</vt:lpstr>
      <vt:lpstr>Source data Fig 6b</vt:lpstr>
      <vt:lpstr>Source data Fig 6d</vt:lpstr>
      <vt:lpstr>Source data Fig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</dc:creator>
  <cp:lastModifiedBy>Sigurd</cp:lastModifiedBy>
  <dcterms:created xsi:type="dcterms:W3CDTF">2022-06-07T13:52:26Z</dcterms:created>
  <dcterms:modified xsi:type="dcterms:W3CDTF">2022-06-12T17:39:41Z</dcterms:modified>
</cp:coreProperties>
</file>