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defaultThemeVersion="166925"/>
  <mc:AlternateContent xmlns:mc="http://schemas.openxmlformats.org/markup-compatibility/2006">
    <mc:Choice Requires="x15">
      <x15ac:absPath xmlns:x15ac="http://schemas.microsoft.com/office/spreadsheetml/2010/11/ac" url="/Users/matiascapella/Dropbox/Project NSMB Revision/Final (minor) Revision/Source Data/"/>
    </mc:Choice>
  </mc:AlternateContent>
  <xr:revisionPtr revIDLastSave="0" documentId="13_ncr:1_{5BCFF980-24D6-F84D-9569-FC5C4D15AA82}" xr6:coauthVersionLast="47" xr6:coauthVersionMax="47" xr10:uidLastSave="{00000000-0000-0000-0000-000000000000}"/>
  <bookViews>
    <workbookView xWindow="4800" yWindow="500" windowWidth="20720" windowHeight="15800" activeTab="1" xr2:uid="{DE809AB3-E5D1-5B46-AD32-34A2B652DE46}"/>
  </bookViews>
  <sheets>
    <sheet name="Source data ExtFig 1d" sheetId="5" r:id="rId1"/>
    <sheet name="Source data ExtFig 1e"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H51" i="6" l="1"/>
  <c r="G51" i="6"/>
  <c r="F51" i="6"/>
  <c r="H53" i="6"/>
  <c r="G53" i="6"/>
  <c r="F53" i="6"/>
  <c r="H50" i="6"/>
  <c r="G50" i="6"/>
  <c r="F50" i="6"/>
  <c r="H49" i="6"/>
  <c r="G49" i="6"/>
  <c r="F49" i="6"/>
  <c r="H52" i="6"/>
  <c r="G52" i="6"/>
  <c r="F52" i="6"/>
  <c r="H48" i="6"/>
  <c r="G48" i="6"/>
  <c r="F48" i="6"/>
  <c r="H47" i="6"/>
  <c r="G47" i="6"/>
  <c r="F47" i="6"/>
  <c r="H46" i="6"/>
  <c r="G46" i="6"/>
  <c r="F46" i="6"/>
  <c r="F35" i="6" l="1"/>
  <c r="G35" i="6"/>
  <c r="H35" i="6"/>
  <c r="F39" i="6"/>
  <c r="G39" i="6"/>
  <c r="H39" i="6"/>
  <c r="F36" i="6"/>
  <c r="G36" i="6"/>
  <c r="H36" i="6"/>
  <c r="F37" i="6"/>
  <c r="G37" i="6"/>
  <c r="H37" i="6"/>
  <c r="F40" i="6"/>
  <c r="G40" i="6"/>
  <c r="H40" i="6"/>
  <c r="F38" i="6"/>
  <c r="G38" i="6"/>
  <c r="H38" i="6"/>
  <c r="F23" i="6"/>
  <c r="G23" i="6"/>
  <c r="H23" i="6"/>
  <c r="F24" i="6"/>
  <c r="G24" i="6"/>
  <c r="H24" i="6"/>
  <c r="F27" i="6"/>
  <c r="G27" i="6"/>
  <c r="H27" i="6"/>
  <c r="F25" i="6"/>
  <c r="G25" i="6"/>
  <c r="H25" i="6"/>
  <c r="F10" i="6"/>
  <c r="G10" i="6"/>
  <c r="H10" i="6"/>
  <c r="F11" i="6"/>
  <c r="G11" i="6"/>
  <c r="H11" i="6"/>
  <c r="F14" i="6"/>
  <c r="G14" i="6"/>
  <c r="H14" i="6"/>
  <c r="F12" i="6"/>
  <c r="G12" i="6"/>
  <c r="H12" i="6"/>
  <c r="H34" i="6"/>
  <c r="G34" i="6"/>
  <c r="F34" i="6"/>
  <c r="H33" i="6"/>
  <c r="G33" i="6"/>
  <c r="F33" i="6"/>
  <c r="H26" i="6"/>
  <c r="G26" i="6"/>
  <c r="F26" i="6"/>
  <c r="H22" i="6"/>
  <c r="G22" i="6"/>
  <c r="F22" i="6"/>
  <c r="H21" i="6"/>
  <c r="G21" i="6"/>
  <c r="F21" i="6"/>
  <c r="H20" i="6"/>
  <c r="G20" i="6"/>
  <c r="F20" i="6"/>
  <c r="H13" i="6"/>
  <c r="G13" i="6"/>
  <c r="F13" i="6"/>
  <c r="H9" i="6"/>
  <c r="G9" i="6"/>
  <c r="F9" i="6"/>
  <c r="H8" i="6"/>
  <c r="G8" i="6"/>
  <c r="F8" i="6"/>
  <c r="H7" i="6"/>
  <c r="G7" i="6"/>
  <c r="F7" i="6"/>
  <c r="H19" i="5"/>
  <c r="G19" i="5"/>
  <c r="F19" i="5"/>
  <c r="H18" i="5"/>
  <c r="G18" i="5"/>
  <c r="F18" i="5"/>
  <c r="H17" i="5"/>
  <c r="G17" i="5"/>
  <c r="F17" i="5"/>
  <c r="H16" i="5"/>
  <c r="G16" i="5"/>
  <c r="F16" i="5"/>
  <c r="F8" i="5"/>
  <c r="G8" i="5"/>
  <c r="H8" i="5"/>
  <c r="F9" i="5"/>
  <c r="G9" i="5"/>
  <c r="H9" i="5"/>
  <c r="F10" i="5"/>
  <c r="G10" i="5"/>
  <c r="H10" i="5"/>
  <c r="H7" i="5"/>
  <c r="G7" i="5"/>
  <c r="F7" i="5"/>
</calcChain>
</file>

<file path=xl/sharedStrings.xml><?xml version="1.0" encoding="utf-8"?>
<sst xmlns="http://schemas.openxmlformats.org/spreadsheetml/2006/main" count="104" uniqueCount="32">
  <si>
    <t>mean</t>
  </si>
  <si>
    <t>n</t>
  </si>
  <si>
    <t>WT</t>
  </si>
  <si>
    <t>lem2</t>
  </si>
  <si>
    <t>clr4</t>
  </si>
  <si>
    <t>clr3</t>
  </si>
  <si>
    <t>swi6</t>
  </si>
  <si>
    <t>clr1</t>
  </si>
  <si>
    <t>ago1</t>
  </si>
  <si>
    <t>clr2</t>
  </si>
  <si>
    <t>N/A</t>
  </si>
  <si>
    <t>Exp1 (14/6)</t>
  </si>
  <si>
    <t>Exp2(15/6)</t>
  </si>
  <si>
    <t>Exp3(12/6)</t>
  </si>
  <si>
    <t>Exp4(13/6)</t>
  </si>
  <si>
    <t>man1</t>
  </si>
  <si>
    <t>ima1</t>
  </si>
  <si>
    <t>Stdev</t>
  </si>
  <si>
    <t>transcripts are normalized to act1 and shown relative to the mean value of WT samples after group normalization for each independent experiment</t>
  </si>
  <si>
    <t>Exp-1</t>
  </si>
  <si>
    <t>Exp-2</t>
  </si>
  <si>
    <t>Exp-3</t>
  </si>
  <si>
    <t>Exp-4</t>
  </si>
  <si>
    <t>mei4 transcript levels</t>
  </si>
  <si>
    <t>mei3 transcript levels</t>
  </si>
  <si>
    <t>transcripts are normalized to the mean value of representative euchromatic genes (act1, ade2, tef3) and shown relative to the mean value of WT samples after group normalization for each independent experiment</t>
  </si>
  <si>
    <t>ssm4 transcript levels</t>
  </si>
  <si>
    <t>SPAC212.08c transcript levels</t>
  </si>
  <si>
    <t>cen-dg transcript levels</t>
  </si>
  <si>
    <t>ade2 transcript levels</t>
  </si>
  <si>
    <t xml:space="preserve">Extended Data Figure 1d: RT-qPCR data </t>
  </si>
  <si>
    <t xml:space="preserve">Extended Data Figure 1e: RT-qPCR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</si>
</sst>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sz val="8"/>
      <name val="Calibri"/>
      <family val="2"/>
      <scheme val="minor"/>
    </font>
    <font>
      <b/>
      <sz val="12"/>
      <color rgb="FF000000"/>
      <name val="Calibri"/>
      <family val="2"/>
      <scheme val="minor"/>
    </font>
    <font>
      <sz val="12"/>
      <color theme="1"/>
      <name val="Calibri"/>
      <family val="2"/>
    </font>
    <font>
      <sz val="12"/>
      <name val="Calibri"/>
      <family val="2"/>
    </font>
    <font>
      <i/>
      <sz val="12"/>
      <name val="Calibri"/>
      <family val="2"/>
    </font>
    <font>
      <i/>
      <sz val="12"/>
      <color rgb="FF0000FF"/>
      <name val="Calibri"/>
      <family val="2"/>
    </font>
  </fonts>
  <fills count="2">
    <fill>
      <patternFill patternType="none"/>
    </fill>
    <fill>
      <patternFill patternType="gray125"/>
    </fill>
  </fills>
  <borders count="2">
    <border>
      <left/>
      <right/>
      <top/>
      <bottom/>
      <diagonal/>
    </border>
    <border>
      <left/>
      <right/>
      <top style="thin">
        <color rgb="FFFF0000"/>
      </top>
      <bottom style="double">
        <color rgb="FFFF0000"/>
      </bottom>
      <diagonal/>
    </border>
  </borders>
  <cellStyleXfs count="1">
    <xf numFmtId="0" fontId="0" fillId="0" borderId="0"/>
  </cellStyleXfs>
  <cellXfs count="22">
    <xf numFmtId="0" fontId="0" fillId="0" borderId="0" xfId="0"/>
    <xf numFmtId="2" fontId="0" fillId="0" borderId="0" xfId="0" applyNumberFormat="1"/>
    <xf numFmtId="0" fontId="1" fillId="0" borderId="0" xfId="0" applyFont="1"/>
    <xf numFmtId="0" fontId="0" fillId="0" borderId="0" xfId="0" applyAlignment="1">
      <alignment horizontal="right"/>
    </xf>
    <xf numFmtId="0" fontId="3" fillId="0" borderId="0" xfId="0" applyFont="1"/>
    <xf numFmtId="0" fontId="0" fillId="0" borderId="1" xfId="0" applyBorder="1" applyAlignment="1">
      <alignment horizontal="right"/>
    </xf>
    <xf numFmtId="2" fontId="0" fillId="0" borderId="0" xfId="0" applyNumberFormat="1" applyAlignment="1">
      <alignment horizontal="right"/>
    </xf>
    <xf numFmtId="2" fontId="1" fillId="0" borderId="0" xfId="0" applyNumberFormat="1" applyFont="1" applyAlignment="1">
      <alignment horizontal="right"/>
    </xf>
    <xf numFmtId="2" fontId="0" fillId="0" borderId="1" xfId="0" applyNumberFormat="1" applyBorder="1" applyAlignment="1">
      <alignment horizontal="right"/>
    </xf>
    <xf numFmtId="2" fontId="1" fillId="0" borderId="0" xfId="0" applyNumberFormat="1" applyFont="1"/>
    <xf numFmtId="0" fontId="4" fillId="0" borderId="0" xfId="0" applyFont="1"/>
    <xf numFmtId="0" fontId="4" fillId="0" borderId="1" xfId="0" applyFont="1" applyBorder="1" applyAlignment="1">
      <alignment horizontal="right"/>
    </xf>
    <xf numFmtId="2" fontId="5" fillId="0" borderId="0" xfId="0" applyNumberFormat="1" applyFont="1"/>
    <xf numFmtId="2" fontId="4" fillId="0" borderId="0" xfId="0" applyNumberFormat="1" applyFont="1" applyAlignment="1">
      <alignment horizontal="right"/>
    </xf>
    <xf numFmtId="2" fontId="4" fillId="0" borderId="1" xfId="0" applyNumberFormat="1" applyFont="1" applyBorder="1" applyAlignment="1">
      <alignment horizontal="right"/>
    </xf>
    <xf numFmtId="2" fontId="7" fillId="0" borderId="0" xfId="0" applyNumberFormat="1" applyFont="1"/>
    <xf numFmtId="0" fontId="5" fillId="0" borderId="0" xfId="0" applyFont="1"/>
    <xf numFmtId="0" fontId="5" fillId="0" borderId="0" xfId="0" applyFont="1" applyAlignment="1">
      <alignment horizontal="center"/>
    </xf>
    <xf numFmtId="0" fontId="6" fillId="0" borderId="0" xfId="0" applyFont="1" applyAlignment="1">
      <alignment horizontal="center"/>
    </xf>
    <xf numFmtId="2" fontId="5" fillId="0" borderId="0" xfId="0" applyNumberFormat="1" applyFont="1" applyAlignment="1">
      <alignment horizontal="center"/>
    </xf>
    <xf numFmtId="2" fontId="6" fillId="0" borderId="0" xfId="0" applyNumberFormat="1" applyFont="1" applyAlignment="1">
      <alignment horizontal="center"/>
    </xf>
    <xf numFmtId="2" fontId="7"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EFAE8-E3FD-5B40-AF5B-D9706F9EB531}">
  <dimension ref="A1:Q19"/>
  <sheetViews>
    <sheetView workbookViewId="0">
      <selection activeCell="A2" sqref="A2"/>
    </sheetView>
  </sheetViews>
  <sheetFormatPr baseColWidth="10" defaultRowHeight="16" x14ac:dyDescent="0.2"/>
  <sheetData>
    <row r="1" spans="1:17" x14ac:dyDescent="0.2">
      <c r="A1" s="2" t="s">
        <v>30</v>
      </c>
    </row>
    <row r="2" spans="1:17" x14ac:dyDescent="0.2">
      <c r="A2" t="s">
        <v>18</v>
      </c>
    </row>
    <row r="4" spans="1:17" x14ac:dyDescent="0.2">
      <c r="A4" s="2" t="s">
        <v>23</v>
      </c>
    </row>
    <row r="6" spans="1:17" ht="17" thickBot="1" x14ac:dyDescent="0.25">
      <c r="B6" s="5" t="s">
        <v>11</v>
      </c>
      <c r="C6" s="5" t="s">
        <v>12</v>
      </c>
      <c r="D6" s="5" t="s">
        <v>13</v>
      </c>
      <c r="E6" s="5" t="s">
        <v>14</v>
      </c>
      <c r="F6" s="5" t="s">
        <v>0</v>
      </c>
      <c r="G6" s="5" t="s">
        <v>17</v>
      </c>
      <c r="H6" s="5" t="s">
        <v>1</v>
      </c>
      <c r="J6" s="19"/>
      <c r="K6" s="20"/>
      <c r="L6" s="20"/>
      <c r="M6" s="20"/>
      <c r="N6" s="20"/>
      <c r="O6" s="20"/>
      <c r="P6" s="20"/>
      <c r="Q6" s="18"/>
    </row>
    <row r="7" spans="1:17" ht="17" thickTop="1" x14ac:dyDescent="0.2">
      <c r="A7" t="s">
        <v>2</v>
      </c>
      <c r="B7" s="12">
        <v>1.4784718809999999</v>
      </c>
      <c r="C7" s="12">
        <v>1.3090963149999999</v>
      </c>
      <c r="D7" s="12">
        <v>0.47789758199999999</v>
      </c>
      <c r="E7" s="12">
        <v>0.73453422199999996</v>
      </c>
      <c r="F7" s="9">
        <f>AVERAGE(B7:E7)</f>
        <v>0.99999999999999978</v>
      </c>
      <c r="G7" s="1">
        <f>STDEV(B7:E7)</f>
        <v>0.4717127964573537</v>
      </c>
      <c r="H7">
        <f>COUNT(B7:E7)</f>
        <v>4</v>
      </c>
      <c r="J7" s="12"/>
      <c r="K7" s="12"/>
      <c r="L7" s="12"/>
      <c r="M7" s="12"/>
      <c r="N7" s="12"/>
      <c r="O7" s="12"/>
      <c r="P7" s="12"/>
      <c r="Q7" s="16"/>
    </row>
    <row r="8" spans="1:17" x14ac:dyDescent="0.2">
      <c r="A8" t="s">
        <v>3</v>
      </c>
      <c r="B8" s="12">
        <v>3.3052851049999998</v>
      </c>
      <c r="C8" s="12">
        <v>3.141184033</v>
      </c>
      <c r="D8" s="21" t="s">
        <v>10</v>
      </c>
      <c r="E8" s="12">
        <v>2.1290049720000002</v>
      </c>
      <c r="F8" s="1">
        <f t="shared" ref="F8:F10" si="0">AVERAGE(B8:E8)</f>
        <v>2.8584913699999999</v>
      </c>
      <c r="G8" s="1">
        <f t="shared" ref="G8:G10" si="1">STDEV(B8:E8)</f>
        <v>0.63705972569936342</v>
      </c>
      <c r="H8">
        <f t="shared" ref="H8:H10" si="2">COUNT(B8:E8)</f>
        <v>3</v>
      </c>
      <c r="J8" s="12"/>
      <c r="K8" s="12"/>
      <c r="L8" s="12"/>
      <c r="M8" s="12"/>
      <c r="N8" s="12"/>
      <c r="O8" s="12"/>
      <c r="P8" s="12"/>
      <c r="Q8" s="16"/>
    </row>
    <row r="9" spans="1:17" x14ac:dyDescent="0.2">
      <c r="A9" t="s">
        <v>15</v>
      </c>
      <c r="B9" s="12">
        <v>1.6902251210000001</v>
      </c>
      <c r="C9" s="12">
        <v>1.699780273</v>
      </c>
      <c r="D9" s="12">
        <v>0.624553472</v>
      </c>
      <c r="E9" s="12">
        <v>0.81869134600000004</v>
      </c>
      <c r="F9" s="1">
        <f t="shared" si="0"/>
        <v>1.2083125529999998</v>
      </c>
      <c r="G9" s="1">
        <f t="shared" si="1"/>
        <v>0.56755604498365231</v>
      </c>
      <c r="H9">
        <f t="shared" si="2"/>
        <v>4</v>
      </c>
      <c r="J9" s="12"/>
      <c r="K9" s="12"/>
      <c r="L9" s="12"/>
      <c r="M9" s="12"/>
      <c r="N9" s="12"/>
      <c r="O9" s="12"/>
      <c r="P9" s="12"/>
      <c r="Q9" s="16"/>
    </row>
    <row r="10" spans="1:17" x14ac:dyDescent="0.2">
      <c r="A10" t="s">
        <v>16</v>
      </c>
      <c r="B10" s="12">
        <v>1.6763841500000001</v>
      </c>
      <c r="C10" s="12">
        <v>1.391012431</v>
      </c>
      <c r="D10" s="12">
        <v>1.950266332</v>
      </c>
      <c r="E10" s="12">
        <v>1.403767907</v>
      </c>
      <c r="F10" s="1">
        <f t="shared" si="0"/>
        <v>1.6053577050000001</v>
      </c>
      <c r="G10" s="1">
        <f t="shared" si="1"/>
        <v>0.26494594417992695</v>
      </c>
      <c r="H10">
        <f t="shared" si="2"/>
        <v>4</v>
      </c>
      <c r="J10" s="12"/>
      <c r="K10" s="12"/>
      <c r="L10" s="12"/>
      <c r="M10" s="12"/>
      <c r="N10" s="12"/>
      <c r="O10" s="12"/>
      <c r="P10" s="12"/>
      <c r="Q10" s="16"/>
    </row>
    <row r="11" spans="1:17" x14ac:dyDescent="0.2">
      <c r="B11" s="1"/>
      <c r="C11" s="1"/>
      <c r="D11" s="1"/>
      <c r="E11" s="1"/>
      <c r="F11" s="1"/>
      <c r="G11" s="1"/>
    </row>
    <row r="12" spans="1:17" x14ac:dyDescent="0.2">
      <c r="B12" s="1"/>
      <c r="C12" s="1"/>
      <c r="D12" s="1"/>
      <c r="E12" s="1"/>
      <c r="F12" s="1"/>
      <c r="G12" s="1"/>
      <c r="K12" s="12"/>
      <c r="L12" s="12"/>
      <c r="M12" s="12"/>
      <c r="N12" s="12"/>
    </row>
    <row r="13" spans="1:17" x14ac:dyDescent="0.2">
      <c r="A13" s="2" t="s">
        <v>24</v>
      </c>
      <c r="B13" s="1"/>
      <c r="C13" s="1"/>
      <c r="D13" s="1"/>
      <c r="E13" s="1"/>
      <c r="F13" s="1"/>
      <c r="G13" s="1"/>
      <c r="K13" s="12"/>
      <c r="L13" s="12"/>
      <c r="M13" s="12"/>
      <c r="N13" s="12"/>
    </row>
    <row r="14" spans="1:17" x14ac:dyDescent="0.2">
      <c r="B14" s="1"/>
      <c r="C14" s="1"/>
      <c r="D14" s="1"/>
      <c r="E14" s="1"/>
      <c r="F14" s="1"/>
      <c r="G14" s="1"/>
      <c r="J14" s="17"/>
      <c r="K14" s="18"/>
      <c r="L14" s="18"/>
      <c r="M14" s="18"/>
    </row>
    <row r="15" spans="1:17" ht="17" thickBot="1" x14ac:dyDescent="0.25">
      <c r="B15" s="8" t="s">
        <v>11</v>
      </c>
      <c r="C15" s="8" t="s">
        <v>12</v>
      </c>
      <c r="D15" s="8" t="s">
        <v>13</v>
      </c>
      <c r="E15" s="8" t="s">
        <v>14</v>
      </c>
      <c r="F15" s="8" t="s">
        <v>0</v>
      </c>
      <c r="G15" s="8" t="s">
        <v>17</v>
      </c>
      <c r="H15" s="5" t="s">
        <v>1</v>
      </c>
      <c r="J15" s="12"/>
      <c r="K15" s="12"/>
      <c r="L15" s="12"/>
      <c r="M15" s="12"/>
    </row>
    <row r="16" spans="1:17" ht="17" thickTop="1" x14ac:dyDescent="0.2">
      <c r="A16" t="s">
        <v>2</v>
      </c>
      <c r="B16" s="12">
        <v>1.135647139</v>
      </c>
      <c r="C16" s="12">
        <v>1.6623939080000001</v>
      </c>
      <c r="D16" s="12">
        <v>0.46843675699999998</v>
      </c>
      <c r="E16" s="12">
        <v>0.73352219600000002</v>
      </c>
      <c r="F16" s="9">
        <f>AVERAGE(B16:E16)</f>
        <v>1</v>
      </c>
      <c r="G16" s="1">
        <f>STDEV(B16:E16)</f>
        <v>0.51985117646230816</v>
      </c>
      <c r="H16">
        <f>COUNT(B16:E16)</f>
        <v>4</v>
      </c>
      <c r="J16" s="12"/>
      <c r="K16" s="12"/>
      <c r="L16" s="12"/>
      <c r="M16" s="12"/>
    </row>
    <row r="17" spans="1:13" x14ac:dyDescent="0.2">
      <c r="A17" t="s">
        <v>3</v>
      </c>
      <c r="B17" s="12">
        <v>8.8355248040000003</v>
      </c>
      <c r="C17" s="12">
        <v>7.4587701559999999</v>
      </c>
      <c r="D17" s="21" t="s">
        <v>10</v>
      </c>
      <c r="E17" s="12">
        <v>6.4891575079999999</v>
      </c>
      <c r="F17" s="1">
        <f t="shared" ref="F17:F19" si="3">AVERAGE(B17:E17)</f>
        <v>7.594484156</v>
      </c>
      <c r="G17" s="1">
        <f t="shared" ref="G17:G19" si="4">STDEV(B17:E17)</f>
        <v>1.1790562282103376</v>
      </c>
      <c r="H17">
        <f t="shared" ref="H17:H19" si="5">COUNT(B17:E17)</f>
        <v>3</v>
      </c>
      <c r="J17" s="12"/>
      <c r="K17" s="12"/>
      <c r="L17" s="12"/>
      <c r="M17" s="12"/>
    </row>
    <row r="18" spans="1:13" x14ac:dyDescent="0.2">
      <c r="A18" t="s">
        <v>15</v>
      </c>
      <c r="B18" s="12">
        <v>1.189237525</v>
      </c>
      <c r="C18" s="12">
        <v>1.1260336419999999</v>
      </c>
      <c r="D18" s="12">
        <v>0.66099883000000004</v>
      </c>
      <c r="E18" s="12">
        <v>1.0172727939999999</v>
      </c>
      <c r="F18" s="1">
        <f t="shared" si="3"/>
        <v>0.99838569774999986</v>
      </c>
      <c r="G18" s="1">
        <f t="shared" si="4"/>
        <v>0.23587075456050655</v>
      </c>
      <c r="H18">
        <f t="shared" si="5"/>
        <v>4</v>
      </c>
      <c r="J18" s="12"/>
      <c r="K18" s="12"/>
      <c r="L18" s="12"/>
      <c r="M18" s="12"/>
    </row>
    <row r="19" spans="1:13" x14ac:dyDescent="0.2">
      <c r="A19" t="s">
        <v>16</v>
      </c>
      <c r="B19" s="12">
        <v>1.5361645020000001</v>
      </c>
      <c r="C19" s="12">
        <v>2.0692925670000002</v>
      </c>
      <c r="D19" s="12">
        <v>5.2577676560000004</v>
      </c>
      <c r="E19" s="12">
        <v>1.7657224600000001</v>
      </c>
      <c r="F19" s="1">
        <f t="shared" si="3"/>
        <v>2.6572367962500003</v>
      </c>
      <c r="G19" s="1">
        <f t="shared" si="4"/>
        <v>1.7473828115112311</v>
      </c>
      <c r="H19">
        <f t="shared" si="5"/>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4368-30F7-9E4F-88E1-606DD4241ED2}">
  <dimension ref="A1:Q53"/>
  <sheetViews>
    <sheetView tabSelected="1" workbookViewId="0">
      <selection activeCell="A2" sqref="A2"/>
    </sheetView>
  </sheetViews>
  <sheetFormatPr baseColWidth="10" defaultRowHeight="16" x14ac:dyDescent="0.2"/>
  <cols>
    <col min="2" max="5" width="10.83203125" style="10"/>
  </cols>
  <sheetData>
    <row r="1" spans="1:17" x14ac:dyDescent="0.2">
      <c r="A1" s="2" t="s">
        <v>31</v>
      </c>
    </row>
    <row r="2" spans="1:17" x14ac:dyDescent="0.2">
      <c r="A2" t="s">
        <v>25</v>
      </c>
    </row>
    <row r="4" spans="1:17" x14ac:dyDescent="0.2">
      <c r="A4" s="2" t="s">
        <v>26</v>
      </c>
    </row>
    <row r="6" spans="1:17" ht="17" thickBot="1" x14ac:dyDescent="0.25">
      <c r="B6" s="11" t="s">
        <v>19</v>
      </c>
      <c r="C6" s="11" t="s">
        <v>20</v>
      </c>
      <c r="D6" s="11" t="s">
        <v>21</v>
      </c>
      <c r="E6" s="11" t="s">
        <v>22</v>
      </c>
      <c r="F6" s="5" t="s">
        <v>0</v>
      </c>
      <c r="G6" s="5" t="s">
        <v>17</v>
      </c>
      <c r="H6" s="5" t="s">
        <v>1</v>
      </c>
    </row>
    <row r="7" spans="1:17" ht="17" thickTop="1" x14ac:dyDescent="0.2">
      <c r="A7" s="19" t="s">
        <v>2</v>
      </c>
      <c r="B7" s="12">
        <v>1.387793391</v>
      </c>
      <c r="C7" s="12">
        <v>0.82405284499999998</v>
      </c>
      <c r="D7" s="12">
        <v>1.0900370559999999</v>
      </c>
      <c r="E7" s="12">
        <v>0.69811670800000003</v>
      </c>
      <c r="F7" s="7">
        <f>AVERAGE(B7:E7)</f>
        <v>1</v>
      </c>
      <c r="G7" s="6">
        <f>STDEV(B7:E7)</f>
        <v>0.30582201190549668</v>
      </c>
      <c r="H7" s="3">
        <f>COUNT(B7:E7)</f>
        <v>4</v>
      </c>
      <c r="J7" s="19"/>
      <c r="K7" s="19"/>
      <c r="L7" s="19"/>
      <c r="M7" s="19"/>
      <c r="N7" s="19"/>
      <c r="O7" s="19"/>
      <c r="P7" s="19"/>
      <c r="Q7" s="19"/>
    </row>
    <row r="8" spans="1:17" x14ac:dyDescent="0.2">
      <c r="A8" s="19" t="s">
        <v>3</v>
      </c>
      <c r="B8" s="12">
        <v>5.2609208079999998</v>
      </c>
      <c r="C8" s="21" t="s">
        <v>10</v>
      </c>
      <c r="D8" s="12">
        <v>4.7570396309999996</v>
      </c>
      <c r="E8" s="12">
        <v>4.0394497950000003</v>
      </c>
      <c r="F8" s="6">
        <f t="shared" ref="F8:F9" si="0">AVERAGE(B8:E8)</f>
        <v>4.6858034113333327</v>
      </c>
      <c r="G8" s="6">
        <f t="shared" ref="G8:G9" si="1">STDEV(B8:E8)</f>
        <v>0.61384347202207057</v>
      </c>
      <c r="H8" s="3">
        <f t="shared" ref="H8:H9" si="2">COUNT(B8:E8)</f>
        <v>3</v>
      </c>
      <c r="J8" s="12"/>
      <c r="K8" s="12"/>
      <c r="L8" s="12"/>
      <c r="M8" s="12"/>
      <c r="N8" s="12"/>
      <c r="O8" s="12"/>
      <c r="P8" s="15"/>
      <c r="Q8" s="12"/>
    </row>
    <row r="9" spans="1:17" x14ac:dyDescent="0.2">
      <c r="A9" s="19" t="s">
        <v>4</v>
      </c>
      <c r="B9" s="12">
        <v>2.3256975780000002</v>
      </c>
      <c r="C9" s="12">
        <v>1.8288750119999999</v>
      </c>
      <c r="D9" s="12">
        <v>2.7682348970000001</v>
      </c>
      <c r="E9" s="12">
        <v>3.6082533840000002</v>
      </c>
      <c r="F9" s="6">
        <f t="shared" si="0"/>
        <v>2.6327652177500003</v>
      </c>
      <c r="G9" s="6">
        <f t="shared" si="1"/>
        <v>0.75508480644501075</v>
      </c>
      <c r="H9" s="3">
        <f t="shared" si="2"/>
        <v>4</v>
      </c>
      <c r="J9" s="12"/>
      <c r="K9" s="15"/>
      <c r="L9" s="12"/>
      <c r="M9" s="12"/>
      <c r="N9" s="12"/>
      <c r="O9" s="12"/>
      <c r="P9" s="12"/>
      <c r="Q9" s="12"/>
    </row>
    <row r="10" spans="1:17" x14ac:dyDescent="0.2">
      <c r="A10" s="19" t="s">
        <v>6</v>
      </c>
      <c r="B10" s="12">
        <v>1.4405471560000001</v>
      </c>
      <c r="C10" s="12">
        <v>0.93752954300000002</v>
      </c>
      <c r="D10" s="12">
        <v>1.555693464</v>
      </c>
      <c r="E10" s="12">
        <v>1.3081736749999999</v>
      </c>
      <c r="F10" s="6">
        <f>AVERAGE(B10:E10)</f>
        <v>1.3104859595</v>
      </c>
      <c r="G10" s="6">
        <f>STDEV(B10:E10)</f>
        <v>0.26841787717801735</v>
      </c>
      <c r="H10" s="3">
        <f>COUNT(B10:E10)</f>
        <v>4</v>
      </c>
      <c r="J10" s="12"/>
      <c r="K10" s="12"/>
      <c r="L10" s="12"/>
      <c r="M10" s="12"/>
      <c r="N10" s="12"/>
      <c r="O10" s="12"/>
      <c r="P10" s="12"/>
      <c r="Q10" s="12"/>
    </row>
    <row r="11" spans="1:17" x14ac:dyDescent="0.2">
      <c r="A11" s="19" t="s">
        <v>7</v>
      </c>
      <c r="B11" s="12">
        <v>1.1818779619999999</v>
      </c>
      <c r="C11" s="12">
        <v>0.95640467200000001</v>
      </c>
      <c r="D11" s="12">
        <v>1.518946481</v>
      </c>
      <c r="E11" s="12">
        <v>1.414581672</v>
      </c>
      <c r="F11" s="6">
        <f>AVERAGE(B11:E11)</f>
        <v>1.2679526967499999</v>
      </c>
      <c r="G11" s="6">
        <f>STDEV(B11:E11)</f>
        <v>0.2509774012422305</v>
      </c>
      <c r="H11" s="3">
        <f>COUNT(B11:E11)</f>
        <v>4</v>
      </c>
      <c r="J11" s="12"/>
      <c r="K11" s="12"/>
      <c r="L11" s="12"/>
      <c r="M11" s="12"/>
      <c r="N11" s="12"/>
      <c r="O11" s="12"/>
      <c r="P11" s="12"/>
      <c r="Q11" s="12"/>
    </row>
    <row r="12" spans="1:17" x14ac:dyDescent="0.2">
      <c r="A12" s="19" t="s">
        <v>9</v>
      </c>
      <c r="B12" s="21" t="s">
        <v>10</v>
      </c>
      <c r="C12" s="12">
        <v>0.96266559200000001</v>
      </c>
      <c r="D12" s="12">
        <v>0.86998940700000005</v>
      </c>
      <c r="E12" s="12">
        <v>1.06326678</v>
      </c>
      <c r="F12" s="6">
        <f>AVERAGE(B12:E12)</f>
        <v>0.96530725966666664</v>
      </c>
      <c r="G12" s="6">
        <f>STDEV(B12:E12)</f>
        <v>9.6665761955777862E-2</v>
      </c>
      <c r="H12" s="3">
        <f>COUNT(B12:E12)</f>
        <v>3</v>
      </c>
    </row>
    <row r="13" spans="1:17" x14ac:dyDescent="0.2">
      <c r="A13" s="19" t="s">
        <v>5</v>
      </c>
      <c r="B13" s="12">
        <v>1.9732012860000001</v>
      </c>
      <c r="C13" s="12">
        <v>1.354598221</v>
      </c>
      <c r="D13" s="12">
        <v>1.221753608</v>
      </c>
      <c r="E13" s="12">
        <v>1.6630267949999999</v>
      </c>
      <c r="F13" s="6">
        <f>AVERAGE(B13:E13)</f>
        <v>1.5531449775000001</v>
      </c>
      <c r="G13" s="6">
        <f>STDEV(B13:E13)</f>
        <v>0.33554054420864693</v>
      </c>
      <c r="H13" s="3">
        <f>COUNT(B13:E13)</f>
        <v>4</v>
      </c>
    </row>
    <row r="14" spans="1:17" x14ac:dyDescent="0.2">
      <c r="A14" s="19" t="s">
        <v>8</v>
      </c>
      <c r="B14" s="21" t="s">
        <v>10</v>
      </c>
      <c r="C14" s="12">
        <v>3.4745467040000002</v>
      </c>
      <c r="D14" s="12">
        <v>4.3116896970000003</v>
      </c>
      <c r="E14" s="12">
        <v>4.2985154320000003</v>
      </c>
      <c r="F14" s="6">
        <f t="shared" ref="F14" si="3">AVERAGE(B14:E14)</f>
        <v>4.0282506109999998</v>
      </c>
      <c r="G14" s="6">
        <f t="shared" ref="G14" si="4">STDEV(B14:E14)</f>
        <v>0.47956689083471044</v>
      </c>
      <c r="H14" s="3">
        <f t="shared" ref="H14" si="5">COUNT(B14:E14)</f>
        <v>3</v>
      </c>
    </row>
    <row r="15" spans="1:17" x14ac:dyDescent="0.2">
      <c r="B15" s="13"/>
      <c r="C15" s="13"/>
      <c r="D15" s="13"/>
      <c r="E15" s="13"/>
      <c r="F15" s="6"/>
      <c r="G15" s="6"/>
      <c r="H15" s="3"/>
    </row>
    <row r="16" spans="1:17" x14ac:dyDescent="0.2">
      <c r="B16" s="13"/>
      <c r="C16" s="13"/>
      <c r="D16" s="13"/>
      <c r="E16" s="13"/>
      <c r="F16" s="6"/>
      <c r="G16" s="6"/>
      <c r="H16" s="3"/>
    </row>
    <row r="17" spans="1:17" x14ac:dyDescent="0.2">
      <c r="A17" s="2" t="s">
        <v>27</v>
      </c>
      <c r="B17" s="13"/>
      <c r="C17" s="13"/>
      <c r="D17" s="13"/>
      <c r="E17" s="13"/>
      <c r="F17" s="6"/>
      <c r="G17" s="6"/>
      <c r="H17" s="3"/>
    </row>
    <row r="18" spans="1:17" x14ac:dyDescent="0.2">
      <c r="B18" s="13"/>
      <c r="C18" s="13"/>
      <c r="D18" s="13"/>
      <c r="E18" s="13"/>
      <c r="F18" s="6"/>
      <c r="G18" s="6"/>
      <c r="H18" s="3"/>
    </row>
    <row r="19" spans="1:17" ht="17" thickBot="1" x14ac:dyDescent="0.25">
      <c r="B19" s="14" t="s">
        <v>19</v>
      </c>
      <c r="C19" s="14" t="s">
        <v>20</v>
      </c>
      <c r="D19" s="14" t="s">
        <v>21</v>
      </c>
      <c r="E19" s="14" t="s">
        <v>22</v>
      </c>
      <c r="F19" s="8" t="s">
        <v>0</v>
      </c>
      <c r="G19" s="8" t="s">
        <v>17</v>
      </c>
      <c r="H19" s="5" t="s">
        <v>1</v>
      </c>
    </row>
    <row r="20" spans="1:17" ht="17" thickTop="1" x14ac:dyDescent="0.2">
      <c r="A20" s="19" t="s">
        <v>2</v>
      </c>
      <c r="B20" s="12">
        <v>1.0767486550000001</v>
      </c>
      <c r="C20" s="12">
        <v>1.1968892529999999</v>
      </c>
      <c r="D20" s="12">
        <v>0.95544230799999996</v>
      </c>
      <c r="E20" s="12">
        <v>0.77091978400000005</v>
      </c>
      <c r="F20" s="7">
        <f>AVERAGE(B20:E20)</f>
        <v>1</v>
      </c>
      <c r="G20" s="6">
        <f>STDEV(B20:E20)</f>
        <v>0.1817680456609283</v>
      </c>
      <c r="H20" s="3">
        <f>COUNT(B20:E20)</f>
        <v>4</v>
      </c>
      <c r="J20" s="19"/>
      <c r="K20" s="19"/>
      <c r="L20" s="19"/>
      <c r="M20" s="19"/>
      <c r="N20" s="19"/>
      <c r="O20" s="19"/>
      <c r="P20" s="19"/>
      <c r="Q20" s="19" t="s">
        <v>9</v>
      </c>
    </row>
    <row r="21" spans="1:17" x14ac:dyDescent="0.2">
      <c r="A21" s="19" t="s">
        <v>3</v>
      </c>
      <c r="B21" s="12">
        <v>3.0375063249999998</v>
      </c>
      <c r="C21" s="12">
        <v>6.8225589270000002</v>
      </c>
      <c r="D21" s="12">
        <v>3.503395738</v>
      </c>
      <c r="E21" s="12">
        <v>2.8164266649999998</v>
      </c>
      <c r="F21" s="6">
        <f t="shared" ref="F21:F22" si="6">AVERAGE(B21:E21)</f>
        <v>4.0449719137500004</v>
      </c>
      <c r="G21" s="6">
        <f t="shared" ref="G21:G22" si="7">STDEV(B21:E21)</f>
        <v>1.8737311005101234</v>
      </c>
      <c r="H21" s="3">
        <f t="shared" ref="H21:H22" si="8">COUNT(B21:E21)</f>
        <v>4</v>
      </c>
      <c r="J21" s="12"/>
      <c r="K21" s="12"/>
      <c r="L21" s="12"/>
      <c r="M21" s="12"/>
      <c r="N21" s="12"/>
      <c r="O21" s="12"/>
      <c r="P21" s="12"/>
      <c r="Q21" s="12"/>
    </row>
    <row r="22" spans="1:17" x14ac:dyDescent="0.2">
      <c r="A22" s="19" t="s">
        <v>4</v>
      </c>
      <c r="B22" s="12">
        <v>9.7890485890000001</v>
      </c>
      <c r="C22" s="12">
        <v>9.7001993500000001</v>
      </c>
      <c r="D22" s="12">
        <v>10.43676584</v>
      </c>
      <c r="E22" s="12">
        <v>8.6830879769999996</v>
      </c>
      <c r="F22" s="6">
        <f t="shared" si="6"/>
        <v>9.6522754390000003</v>
      </c>
      <c r="G22" s="6">
        <f t="shared" si="7"/>
        <v>0.72474205102358102</v>
      </c>
      <c r="H22" s="3">
        <f t="shared" si="8"/>
        <v>4</v>
      </c>
      <c r="J22" s="12"/>
      <c r="K22" s="12"/>
      <c r="L22" s="12"/>
      <c r="M22" s="12"/>
      <c r="N22" s="12"/>
      <c r="O22" s="12"/>
      <c r="P22" s="12"/>
      <c r="Q22" s="12">
        <v>2.7751370519999998</v>
      </c>
    </row>
    <row r="23" spans="1:17" x14ac:dyDescent="0.2">
      <c r="A23" s="19" t="s">
        <v>6</v>
      </c>
      <c r="B23" s="12">
        <v>8.6935836779999995</v>
      </c>
      <c r="C23" s="12">
        <v>9.0882206070000002</v>
      </c>
      <c r="D23" s="12">
        <v>9.7998645320000008</v>
      </c>
      <c r="E23" s="12">
        <v>10.67625108</v>
      </c>
      <c r="F23" s="6">
        <f>AVERAGE(B23:E23)</f>
        <v>9.5644799742500002</v>
      </c>
      <c r="G23" s="6">
        <f>STDEV(B23:E23)</f>
        <v>0.87115330172576011</v>
      </c>
      <c r="H23" s="3">
        <f>COUNT(B23:E23)</f>
        <v>4</v>
      </c>
      <c r="J23" s="12"/>
      <c r="K23" s="12"/>
      <c r="L23" s="12"/>
      <c r="M23" s="12"/>
      <c r="N23" s="12"/>
      <c r="O23" s="12"/>
      <c r="P23" s="12"/>
      <c r="Q23" s="12">
        <v>3.0425776020000002</v>
      </c>
    </row>
    <row r="24" spans="1:17" x14ac:dyDescent="0.2">
      <c r="A24" s="19" t="s">
        <v>7</v>
      </c>
      <c r="B24" s="12">
        <v>4.4806830309999999</v>
      </c>
      <c r="C24" s="12">
        <v>5.957378157</v>
      </c>
      <c r="D24" s="12">
        <v>6.5569599040000002</v>
      </c>
      <c r="E24" s="12">
        <v>6.585199179</v>
      </c>
      <c r="F24" s="6">
        <f t="shared" ref="F24:F25" si="9">AVERAGE(B24:E24)</f>
        <v>5.8950550677499995</v>
      </c>
      <c r="G24" s="6">
        <f t="shared" ref="G24:G25" si="10">STDEV(B24:E24)</f>
        <v>0.98636526911319267</v>
      </c>
      <c r="H24" s="3">
        <f t="shared" ref="H24:H25" si="11">COUNT(B24:E24)</f>
        <v>4</v>
      </c>
      <c r="J24" s="12"/>
      <c r="K24" s="12"/>
      <c r="L24" s="12"/>
      <c r="M24" s="12"/>
      <c r="N24" s="12"/>
      <c r="O24" s="12"/>
      <c r="P24" s="12"/>
      <c r="Q24" s="12">
        <v>5.4595949030000002</v>
      </c>
    </row>
    <row r="25" spans="1:17" x14ac:dyDescent="0.2">
      <c r="A25" s="19" t="s">
        <v>9</v>
      </c>
      <c r="B25" s="21" t="s">
        <v>10</v>
      </c>
      <c r="C25" s="12">
        <v>2.7751370519999998</v>
      </c>
      <c r="D25" s="12">
        <v>3.0425776020000002</v>
      </c>
      <c r="E25" s="12">
        <v>5.4595949030000002</v>
      </c>
      <c r="F25" s="6">
        <f t="shared" si="9"/>
        <v>3.7591031856666661</v>
      </c>
      <c r="G25" s="6">
        <f t="shared" si="10"/>
        <v>1.4787275518111962</v>
      </c>
      <c r="H25" s="3">
        <f t="shared" si="11"/>
        <v>3</v>
      </c>
    </row>
    <row r="26" spans="1:17" x14ac:dyDescent="0.2">
      <c r="A26" s="19" t="s">
        <v>5</v>
      </c>
      <c r="B26" s="12">
        <v>3.107429405</v>
      </c>
      <c r="C26" s="12">
        <v>4.0825077590000003</v>
      </c>
      <c r="D26" s="12">
        <v>4.026374433</v>
      </c>
      <c r="E26" s="12">
        <v>3.7277977779999998</v>
      </c>
      <c r="F26" s="6">
        <f>AVERAGE(B26:E26)</f>
        <v>3.73602734375</v>
      </c>
      <c r="G26" s="6">
        <f>STDEV(B26:E26)</f>
        <v>0.44704705372810688</v>
      </c>
      <c r="H26" s="3">
        <f>COUNT(B26:E26)</f>
        <v>4</v>
      </c>
    </row>
    <row r="27" spans="1:17" x14ac:dyDescent="0.2">
      <c r="A27" s="19" t="s">
        <v>8</v>
      </c>
      <c r="B27" s="21" t="s">
        <v>10</v>
      </c>
      <c r="C27" s="12">
        <v>0.62377513900000003</v>
      </c>
      <c r="D27" s="12">
        <v>1.9252858879999999</v>
      </c>
      <c r="E27" s="12">
        <v>1.5273888760000001</v>
      </c>
      <c r="F27" s="6">
        <f>AVERAGE(B27:E27)</f>
        <v>1.3588166343333334</v>
      </c>
      <c r="G27" s="6">
        <f>STDEV(B27:E27)</f>
        <v>0.66692953745956463</v>
      </c>
      <c r="H27" s="3">
        <f>COUNT(B27:E27)</f>
        <v>3</v>
      </c>
    </row>
    <row r="28" spans="1:17" x14ac:dyDescent="0.2">
      <c r="B28" s="13"/>
      <c r="C28" s="13"/>
      <c r="D28" s="13"/>
      <c r="E28" s="13"/>
      <c r="F28" s="6"/>
      <c r="G28" s="6"/>
      <c r="H28" s="3"/>
    </row>
    <row r="29" spans="1:17" x14ac:dyDescent="0.2">
      <c r="B29" s="13"/>
      <c r="C29" s="13"/>
      <c r="D29" s="13"/>
      <c r="E29" s="13"/>
      <c r="F29" s="6"/>
      <c r="G29" s="6"/>
      <c r="H29" s="3"/>
    </row>
    <row r="30" spans="1:17" x14ac:dyDescent="0.2">
      <c r="A30" s="4" t="s">
        <v>28</v>
      </c>
      <c r="B30" s="13"/>
      <c r="C30" s="13"/>
      <c r="D30" s="13"/>
      <c r="E30" s="13"/>
      <c r="F30" s="6"/>
      <c r="G30" s="6"/>
      <c r="H30" s="3"/>
    </row>
    <row r="31" spans="1:17" x14ac:dyDescent="0.2">
      <c r="B31" s="13"/>
      <c r="C31" s="13"/>
      <c r="D31" s="13"/>
      <c r="E31" s="13"/>
      <c r="F31" s="7"/>
      <c r="G31" s="6"/>
      <c r="H31" s="3"/>
    </row>
    <row r="32" spans="1:17" ht="17" thickBot="1" x14ac:dyDescent="0.25">
      <c r="B32" s="14" t="s">
        <v>19</v>
      </c>
      <c r="C32" s="14" t="s">
        <v>20</v>
      </c>
      <c r="D32" s="14" t="s">
        <v>21</v>
      </c>
      <c r="E32" s="14" t="s">
        <v>22</v>
      </c>
      <c r="F32" s="8" t="s">
        <v>0</v>
      </c>
      <c r="G32" s="8" t="s">
        <v>17</v>
      </c>
      <c r="H32" s="5" t="s">
        <v>1</v>
      </c>
      <c r="J32" s="19"/>
      <c r="K32" s="19"/>
      <c r="L32" s="19"/>
      <c r="M32" s="19"/>
      <c r="N32" s="19"/>
      <c r="O32" s="19"/>
      <c r="P32" s="19"/>
      <c r="Q32" s="19"/>
    </row>
    <row r="33" spans="1:17" ht="17" thickTop="1" x14ac:dyDescent="0.2">
      <c r="A33" s="19" t="s">
        <v>2</v>
      </c>
      <c r="B33" s="12">
        <v>1.350834914</v>
      </c>
      <c r="C33" s="12">
        <v>1.061557294</v>
      </c>
      <c r="D33" s="12">
        <v>0.915080055</v>
      </c>
      <c r="E33" s="12">
        <v>0.67252773600000004</v>
      </c>
      <c r="F33" s="7">
        <f t="shared" ref="F33:F34" si="12">AVERAGE(B33:E33)</f>
        <v>0.99999999974999998</v>
      </c>
      <c r="G33" s="6">
        <f t="shared" ref="G33:G34" si="13">STDEV(B33:E33)</f>
        <v>0.28362176578093024</v>
      </c>
      <c r="H33" s="3">
        <f t="shared" ref="H33:H34" si="14">COUNT(B33:E33)</f>
        <v>4</v>
      </c>
      <c r="J33" s="12"/>
      <c r="K33" s="12"/>
      <c r="L33" s="12"/>
      <c r="M33" s="12"/>
      <c r="N33" s="12"/>
      <c r="O33" s="12"/>
      <c r="P33" s="15"/>
      <c r="Q33" s="12"/>
    </row>
    <row r="34" spans="1:17" x14ac:dyDescent="0.2">
      <c r="A34" s="19" t="s">
        <v>3</v>
      </c>
      <c r="B34" s="12">
        <v>7.9575216390000003</v>
      </c>
      <c r="C34" s="12">
        <v>8.542194812</v>
      </c>
      <c r="D34" s="12">
        <v>6.1295648649999999</v>
      </c>
      <c r="E34" s="12">
        <v>5.8740894490000004</v>
      </c>
      <c r="F34" s="6">
        <f t="shared" si="12"/>
        <v>7.1258426912499999</v>
      </c>
      <c r="G34" s="6">
        <f t="shared" si="13"/>
        <v>1.3237823195480922</v>
      </c>
      <c r="H34" s="3">
        <f t="shared" si="14"/>
        <v>4</v>
      </c>
      <c r="J34" s="12"/>
      <c r="K34" s="12"/>
      <c r="L34" s="12"/>
      <c r="M34" s="12"/>
      <c r="N34" s="12"/>
      <c r="O34" s="12"/>
      <c r="P34" s="12"/>
      <c r="Q34" s="12"/>
    </row>
    <row r="35" spans="1:17" x14ac:dyDescent="0.2">
      <c r="A35" s="19" t="s">
        <v>4</v>
      </c>
      <c r="B35" s="12">
        <v>939.71000070000002</v>
      </c>
      <c r="C35" s="12">
        <v>845.09113639999998</v>
      </c>
      <c r="D35" s="12">
        <v>758.38216169999998</v>
      </c>
      <c r="E35" s="12">
        <v>817.8962219</v>
      </c>
      <c r="F35" s="6">
        <f t="shared" ref="F35:F40" si="15">AVERAGE(B35:E35)</f>
        <v>840.26988017500003</v>
      </c>
      <c r="G35" s="6">
        <f t="shared" ref="G35:G40" si="16">STDEV(B35:E35)</f>
        <v>75.537542770159376</v>
      </c>
      <c r="H35" s="3">
        <f t="shared" ref="H35:H40" si="17">COUNT(B35:E35)</f>
        <v>4</v>
      </c>
      <c r="J35" s="12"/>
      <c r="K35" s="12"/>
      <c r="L35" s="12"/>
      <c r="M35" s="12"/>
      <c r="N35" s="12"/>
      <c r="O35" s="12"/>
      <c r="P35" s="12"/>
      <c r="Q35" s="12"/>
    </row>
    <row r="36" spans="1:17" x14ac:dyDescent="0.2">
      <c r="A36" s="19" t="s">
        <v>6</v>
      </c>
      <c r="B36" s="12">
        <v>6.4405980420000004</v>
      </c>
      <c r="C36" s="12">
        <v>6.8619400759999998</v>
      </c>
      <c r="D36" s="12">
        <v>5.6305539830000004</v>
      </c>
      <c r="E36" s="12">
        <v>5.9272757699999996</v>
      </c>
      <c r="F36" s="6">
        <f>AVERAGE(B36:E36)</f>
        <v>6.2150919677500003</v>
      </c>
      <c r="G36" s="6">
        <f>STDEV(B36:E36)</f>
        <v>0.54582911977196313</v>
      </c>
      <c r="H36" s="3">
        <f>COUNT(B36:E36)</f>
        <v>4</v>
      </c>
      <c r="J36" s="12"/>
      <c r="K36" s="12"/>
      <c r="L36" s="12"/>
      <c r="M36" s="12"/>
      <c r="N36" s="12"/>
      <c r="O36" s="12"/>
      <c r="P36" s="12"/>
      <c r="Q36" s="12"/>
    </row>
    <row r="37" spans="1:17" x14ac:dyDescent="0.2">
      <c r="A37" s="19" t="s">
        <v>7</v>
      </c>
      <c r="B37" s="12">
        <v>34.688344139999998</v>
      </c>
      <c r="C37" s="12">
        <v>26.053312009999999</v>
      </c>
      <c r="D37" s="12">
        <v>24.919094770000001</v>
      </c>
      <c r="E37" s="12">
        <v>17.412308889999998</v>
      </c>
      <c r="F37" s="6">
        <f t="shared" si="15"/>
        <v>25.768264952499997</v>
      </c>
      <c r="G37" s="6">
        <f t="shared" si="16"/>
        <v>7.0755955286119097</v>
      </c>
      <c r="H37" s="3">
        <f t="shared" si="17"/>
        <v>4</v>
      </c>
    </row>
    <row r="38" spans="1:17" x14ac:dyDescent="0.2">
      <c r="A38" s="19" t="s">
        <v>9</v>
      </c>
      <c r="B38" s="21" t="s">
        <v>10</v>
      </c>
      <c r="C38" s="12">
        <v>13.371317680000001</v>
      </c>
      <c r="D38" s="12">
        <v>12.067313479999999</v>
      </c>
      <c r="E38" s="12">
        <v>14.25035544</v>
      </c>
      <c r="F38" s="6">
        <f>AVERAGE(B38:E38)</f>
        <v>13.2296622</v>
      </c>
      <c r="G38" s="6">
        <f>STDEV(B38:E38)</f>
        <v>1.0983932611049123</v>
      </c>
      <c r="H38" s="3">
        <f>COUNT(B38:E38)</f>
        <v>3</v>
      </c>
    </row>
    <row r="39" spans="1:17" x14ac:dyDescent="0.2">
      <c r="A39" s="19" t="s">
        <v>5</v>
      </c>
      <c r="B39" s="12">
        <v>22.261196989999998</v>
      </c>
      <c r="C39" s="12">
        <v>18.90967491</v>
      </c>
      <c r="D39" s="12">
        <v>14.84831717</v>
      </c>
      <c r="E39" s="12">
        <v>12.404571389999999</v>
      </c>
      <c r="F39" s="6">
        <f>AVERAGE(B39:E39)</f>
        <v>17.105940114999999</v>
      </c>
      <c r="G39" s="6">
        <f>STDEV(B39:E39)</f>
        <v>4.360040592629348</v>
      </c>
      <c r="H39" s="3">
        <f>COUNT(B39:E39)</f>
        <v>4</v>
      </c>
    </row>
    <row r="40" spans="1:17" x14ac:dyDescent="0.2">
      <c r="A40" s="19" t="s">
        <v>8</v>
      </c>
      <c r="B40" s="21" t="s">
        <v>10</v>
      </c>
      <c r="C40" s="12">
        <v>429.98686199999997</v>
      </c>
      <c r="D40" s="12">
        <v>526.98590920000004</v>
      </c>
      <c r="E40" s="12">
        <v>475.44064470000001</v>
      </c>
      <c r="F40" s="6">
        <f t="shared" si="15"/>
        <v>477.47113863333334</v>
      </c>
      <c r="G40" s="6">
        <f t="shared" si="16"/>
        <v>48.531391579439976</v>
      </c>
      <c r="H40" s="3">
        <f t="shared" si="17"/>
        <v>3</v>
      </c>
    </row>
    <row r="43" spans="1:17" x14ac:dyDescent="0.2">
      <c r="A43" s="4" t="s">
        <v>29</v>
      </c>
      <c r="B43" s="13"/>
      <c r="C43" s="13"/>
      <c r="D43" s="13"/>
      <c r="E43" s="13"/>
      <c r="F43" s="6"/>
      <c r="G43" s="6"/>
      <c r="H43" s="3"/>
    </row>
    <row r="44" spans="1:17" x14ac:dyDescent="0.2">
      <c r="B44" s="13"/>
      <c r="C44" s="13"/>
      <c r="D44" s="13"/>
      <c r="E44" s="13"/>
      <c r="F44" s="7"/>
      <c r="G44" s="6"/>
      <c r="H44" s="3"/>
    </row>
    <row r="45" spans="1:17" ht="17" thickBot="1" x14ac:dyDescent="0.25">
      <c r="B45" s="14" t="s">
        <v>19</v>
      </c>
      <c r="C45" s="14" t="s">
        <v>20</v>
      </c>
      <c r="D45" s="14" t="s">
        <v>21</v>
      </c>
      <c r="E45" s="14" t="s">
        <v>22</v>
      </c>
      <c r="F45" s="8" t="s">
        <v>0</v>
      </c>
      <c r="G45" s="8" t="s">
        <v>17</v>
      </c>
      <c r="H45" s="5" t="s">
        <v>1</v>
      </c>
    </row>
    <row r="46" spans="1:17" ht="17" thickTop="1" x14ac:dyDescent="0.2">
      <c r="A46" s="19" t="s">
        <v>2</v>
      </c>
      <c r="B46" s="12">
        <v>1.0611968039999999</v>
      </c>
      <c r="C46" s="12">
        <v>0.98268208800000001</v>
      </c>
      <c r="D46" s="12">
        <v>1.0470423149999999</v>
      </c>
      <c r="E46" s="12">
        <v>0.90907879199999997</v>
      </c>
      <c r="F46" s="7">
        <f t="shared" ref="F46:F51" si="18">AVERAGE(B46:E46)</f>
        <v>0.99999999974999998</v>
      </c>
      <c r="G46" s="6">
        <f t="shared" ref="G46:G51" si="19">STDEV(B46:E46)</f>
        <v>6.9581138154418062E-2</v>
      </c>
      <c r="H46" s="3">
        <f t="shared" ref="H46:H51" si="20">COUNT(B46:E46)</f>
        <v>4</v>
      </c>
      <c r="J46" s="19"/>
      <c r="K46" s="19"/>
      <c r="L46" s="19"/>
      <c r="M46" s="19"/>
      <c r="N46" s="19"/>
      <c r="O46" s="19"/>
      <c r="P46" s="19"/>
      <c r="Q46" s="19"/>
    </row>
    <row r="47" spans="1:17" x14ac:dyDescent="0.2">
      <c r="A47" s="19" t="s">
        <v>3</v>
      </c>
      <c r="B47" s="12">
        <v>0.90462981899999995</v>
      </c>
      <c r="C47" s="12">
        <v>1.7259306599999999</v>
      </c>
      <c r="D47" s="12">
        <v>1.1138393520000001</v>
      </c>
      <c r="E47" s="12">
        <v>0.95981504299999998</v>
      </c>
      <c r="F47" s="6">
        <f t="shared" si="18"/>
        <v>1.1760537185</v>
      </c>
      <c r="G47" s="6">
        <f t="shared" si="19"/>
        <v>0.37712304631873611</v>
      </c>
      <c r="H47" s="3">
        <f t="shared" si="20"/>
        <v>4</v>
      </c>
      <c r="J47" s="12"/>
      <c r="K47" s="12"/>
      <c r="L47" s="12"/>
      <c r="M47" s="12"/>
      <c r="N47" s="12"/>
      <c r="O47" s="12"/>
      <c r="P47" s="15"/>
      <c r="Q47" s="12"/>
    </row>
    <row r="48" spans="1:17" x14ac:dyDescent="0.2">
      <c r="A48" s="19" t="s">
        <v>4</v>
      </c>
      <c r="B48" s="12">
        <v>0.64939911900000002</v>
      </c>
      <c r="C48" s="12">
        <v>0.64843522300000001</v>
      </c>
      <c r="D48" s="12">
        <v>0.67193102100000002</v>
      </c>
      <c r="E48" s="12">
        <v>0.65672211800000002</v>
      </c>
      <c r="F48" s="6">
        <f t="shared" si="18"/>
        <v>0.65662187024999996</v>
      </c>
      <c r="G48" s="6">
        <f t="shared" si="19"/>
        <v>1.0856172976896828E-2</v>
      </c>
      <c r="H48" s="3">
        <f t="shared" si="20"/>
        <v>4</v>
      </c>
      <c r="J48" s="12"/>
      <c r="K48" s="12"/>
      <c r="L48" s="12"/>
      <c r="M48" s="12"/>
      <c r="N48" s="12"/>
      <c r="O48" s="12"/>
      <c r="P48" s="12"/>
      <c r="Q48" s="12"/>
    </row>
    <row r="49" spans="1:17" x14ac:dyDescent="0.2">
      <c r="A49" s="19" t="s">
        <v>6</v>
      </c>
      <c r="B49" s="12">
        <v>1.041500689</v>
      </c>
      <c r="C49" s="12">
        <v>1.1430993410000001</v>
      </c>
      <c r="D49" s="12">
        <v>1.0676644179999999</v>
      </c>
      <c r="E49" s="12">
        <v>1.1772861590000001</v>
      </c>
      <c r="F49" s="6">
        <f>AVERAGE(B49:E49)</f>
        <v>1.1073876517500001</v>
      </c>
      <c r="G49" s="6">
        <f>STDEV(B49:E49)</f>
        <v>6.3456423958608316E-2</v>
      </c>
      <c r="H49" s="3">
        <f>COUNT(B49:E49)</f>
        <v>4</v>
      </c>
      <c r="J49" s="12"/>
      <c r="K49" s="12"/>
      <c r="L49" s="12"/>
      <c r="M49" s="12"/>
      <c r="N49" s="12"/>
      <c r="O49" s="12"/>
      <c r="P49" s="12"/>
      <c r="Q49" s="12"/>
    </row>
    <row r="50" spans="1:17" x14ac:dyDescent="0.2">
      <c r="A50" s="19" t="s">
        <v>7</v>
      </c>
      <c r="B50" s="12">
        <v>0.85641219000000002</v>
      </c>
      <c r="C50" s="12">
        <v>0.70212990099999995</v>
      </c>
      <c r="D50" s="12">
        <v>0.86700345999999995</v>
      </c>
      <c r="E50" s="12">
        <v>0.89914714500000004</v>
      </c>
      <c r="F50" s="6">
        <f t="shared" si="18"/>
        <v>0.83117317400000001</v>
      </c>
      <c r="G50" s="6">
        <f t="shared" si="19"/>
        <v>8.7926947639411515E-2</v>
      </c>
      <c r="H50" s="3">
        <f t="shared" si="20"/>
        <v>4</v>
      </c>
      <c r="J50" s="12"/>
      <c r="K50" s="12"/>
      <c r="L50" s="12"/>
      <c r="M50" s="12"/>
      <c r="N50" s="12"/>
      <c r="O50" s="12"/>
      <c r="P50" s="12"/>
      <c r="Q50" s="12"/>
    </row>
    <row r="51" spans="1:17" x14ac:dyDescent="0.2">
      <c r="A51" s="19" t="s">
        <v>9</v>
      </c>
      <c r="B51" s="21" t="s">
        <v>10</v>
      </c>
      <c r="C51" s="12">
        <v>0.59687600500000004</v>
      </c>
      <c r="D51" s="12">
        <v>0.89852511800000001</v>
      </c>
      <c r="E51" s="12">
        <v>1.086976079</v>
      </c>
      <c r="F51" s="6">
        <f t="shared" si="18"/>
        <v>0.86079240066666662</v>
      </c>
      <c r="G51" s="6">
        <f t="shared" si="19"/>
        <v>0.24721921264683183</v>
      </c>
      <c r="H51" s="3">
        <f t="shared" si="20"/>
        <v>3</v>
      </c>
    </row>
    <row r="52" spans="1:17" x14ac:dyDescent="0.2">
      <c r="A52" s="19" t="s">
        <v>5</v>
      </c>
      <c r="B52" s="12">
        <v>0.75593354499999998</v>
      </c>
      <c r="C52" s="12">
        <v>0.73124820599999996</v>
      </c>
      <c r="D52" s="12">
        <v>0.76573016299999996</v>
      </c>
      <c r="E52" s="12">
        <v>0.71962573299999999</v>
      </c>
      <c r="F52" s="6">
        <f>AVERAGE(B52:E52)</f>
        <v>0.74313441175000006</v>
      </c>
      <c r="G52" s="6">
        <f>STDEV(B52:E52)</f>
        <v>2.13566980141685E-2</v>
      </c>
      <c r="H52" s="3">
        <f>COUNT(B52:E52)</f>
        <v>4</v>
      </c>
    </row>
    <row r="53" spans="1:17" x14ac:dyDescent="0.2">
      <c r="A53" s="19" t="s">
        <v>8</v>
      </c>
      <c r="B53" s="21" t="s">
        <v>10</v>
      </c>
      <c r="C53" s="12">
        <v>0.49502813200000001</v>
      </c>
      <c r="D53" s="12">
        <v>0.59369370700000001</v>
      </c>
      <c r="E53" s="12">
        <v>0.61677848499999999</v>
      </c>
      <c r="F53" s="6">
        <f>AVERAGE(B53:E53)</f>
        <v>0.56850010799999995</v>
      </c>
      <c r="G53" s="6">
        <f>STDEV(B53:E53)</f>
        <v>6.4667033230508972E-2</v>
      </c>
      <c r="H53" s="3">
        <f>COUNT(B53:E53)</f>
        <v>3</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Source data ExtFig 1d</vt:lpstr>
      <vt:lpstr>Source data ExtFig 1e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Sigurd</dc:creator>
  <cp:lastModifiedBy>Matias Capella</cp:lastModifiedBy>
  <dcterms:created xsi:type="dcterms:W3CDTF">2022-06-07T13:52:26Z</dcterms:created>
  <dcterms:modified xsi:type="dcterms:W3CDTF">2022-06-13T17:38:59Z</dcterms:modified>
</cp:coreProperties>
</file>