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49miv/Dropbox/Project NSMB Revision/Final (minor) Revision/Source Data/"/>
    </mc:Choice>
  </mc:AlternateContent>
  <xr:revisionPtr revIDLastSave="0" documentId="13_ncr:1_{5B409B11-3A24-7B4E-A4CD-7A10F8E0D442}" xr6:coauthVersionLast="47" xr6:coauthVersionMax="47" xr10:uidLastSave="{00000000-0000-0000-0000-000000000000}"/>
  <bookViews>
    <workbookView xWindow="0" yWindow="500" windowWidth="34340" windowHeight="19520" activeTab="2" xr2:uid="{DE809AB3-E5D1-5B46-AD32-34A2B652DE46}"/>
  </bookViews>
  <sheets>
    <sheet name="Source data ExtFig 5b" sheetId="5" r:id="rId1"/>
    <sheet name="Source data ExtFig 5c" sheetId="10" r:id="rId2"/>
    <sheet name="Source data ExtFig 5d" sheetId="9" r:id="rId3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9" l="1"/>
  <c r="C18" i="10"/>
  <c r="C17" i="10"/>
  <c r="C51" i="10"/>
  <c r="H46" i="10"/>
  <c r="DL49" i="10" s="1"/>
  <c r="DL50" i="10" s="1"/>
  <c r="C41" i="10"/>
  <c r="H36" i="10"/>
  <c r="AH39" i="10" s="1"/>
  <c r="AH40" i="10" s="1"/>
  <c r="C22" i="10"/>
  <c r="H7" i="10"/>
  <c r="C12" i="10"/>
  <c r="AM39" i="10"/>
  <c r="AM40" i="10" s="1"/>
  <c r="AL39" i="10"/>
  <c r="AL40" i="10" s="1"/>
  <c r="AK39" i="10"/>
  <c r="AK40" i="10" s="1"/>
  <c r="AJ39" i="10"/>
  <c r="AJ40" i="10" s="1"/>
  <c r="AI39" i="10"/>
  <c r="AI40" i="10" s="1"/>
  <c r="AG39" i="10"/>
  <c r="AG40" i="10" s="1"/>
  <c r="AF39" i="10"/>
  <c r="AF40" i="10" s="1"/>
  <c r="AE39" i="10"/>
  <c r="AE40" i="10" s="1"/>
  <c r="AD39" i="10"/>
  <c r="AD40" i="10" s="1"/>
  <c r="AC39" i="10"/>
  <c r="AC40" i="10" s="1"/>
  <c r="AB39" i="10"/>
  <c r="AB40" i="10" s="1"/>
  <c r="AA39" i="10"/>
  <c r="AA40" i="10" s="1"/>
  <c r="Y39" i="10"/>
  <c r="Y40" i="10" s="1"/>
  <c r="X39" i="10"/>
  <c r="X40" i="10" s="1"/>
  <c r="W39" i="10"/>
  <c r="W40" i="10" s="1"/>
  <c r="V39" i="10"/>
  <c r="V40" i="10" s="1"/>
  <c r="U39" i="10"/>
  <c r="U40" i="10" s="1"/>
  <c r="T39" i="10"/>
  <c r="T40" i="10" s="1"/>
  <c r="S39" i="10"/>
  <c r="S40" i="10" s="1"/>
  <c r="Q39" i="10"/>
  <c r="Q40" i="10" s="1"/>
  <c r="P39" i="10"/>
  <c r="P40" i="10" s="1"/>
  <c r="O39" i="10"/>
  <c r="O40" i="10" s="1"/>
  <c r="N39" i="10"/>
  <c r="N40" i="10" s="1"/>
  <c r="M39" i="10"/>
  <c r="M40" i="10" s="1"/>
  <c r="L39" i="10"/>
  <c r="L40" i="10" s="1"/>
  <c r="K39" i="10"/>
  <c r="K40" i="10" s="1"/>
  <c r="I39" i="10"/>
  <c r="I40" i="10" s="1"/>
  <c r="H39" i="10"/>
  <c r="H40" i="10" s="1"/>
  <c r="C60" i="10"/>
  <c r="H17" i="10"/>
  <c r="C12" i="9"/>
  <c r="C22" i="9"/>
  <c r="AC49" i="10" l="1"/>
  <c r="AC50" i="10" s="1"/>
  <c r="J39" i="10"/>
  <c r="J40" i="10" s="1"/>
  <c r="R39" i="10"/>
  <c r="R40" i="10" s="1"/>
  <c r="Z39" i="10"/>
  <c r="Z40" i="10" s="1"/>
  <c r="C37" i="10"/>
  <c r="C31" i="10"/>
  <c r="CF49" i="10"/>
  <c r="CF50" i="10" s="1"/>
  <c r="AS10" i="10"/>
  <c r="AS11" i="10" s="1"/>
  <c r="T49" i="10"/>
  <c r="T50" i="10" s="1"/>
  <c r="DK49" i="10"/>
  <c r="DK50" i="10" s="1"/>
  <c r="AZ49" i="10"/>
  <c r="AZ50" i="10" s="1"/>
  <c r="EQ49" i="10"/>
  <c r="EQ50" i="10" s="1"/>
  <c r="T10" i="10"/>
  <c r="T11" i="10" s="1"/>
  <c r="BA20" i="10"/>
  <c r="BA21" i="10" s="1"/>
  <c r="BI49" i="10"/>
  <c r="BI50" i="10" s="1"/>
  <c r="ER49" i="10"/>
  <c r="ER50" i="10" s="1"/>
  <c r="AD10" i="10"/>
  <c r="AD11" i="10" s="1"/>
  <c r="DL20" i="10"/>
  <c r="DL21" i="10" s="1"/>
  <c r="CE49" i="10"/>
  <c r="CE50" i="10" s="1"/>
  <c r="FA49" i="10"/>
  <c r="FA50" i="10" s="1"/>
  <c r="DU49" i="10"/>
  <c r="DU50" i="10" s="1"/>
  <c r="S10" i="10"/>
  <c r="S11" i="10" s="1"/>
  <c r="N10" i="10"/>
  <c r="N11" i="10" s="1"/>
  <c r="AY49" i="10"/>
  <c r="AY50" i="10" s="1"/>
  <c r="AK10" i="10"/>
  <c r="AK11" i="10" s="1"/>
  <c r="S49" i="10"/>
  <c r="S50" i="10" s="1"/>
  <c r="CO49" i="10"/>
  <c r="CO50" i="10" s="1"/>
  <c r="BE20" i="10"/>
  <c r="BE21" i="10" s="1"/>
  <c r="DM20" i="10"/>
  <c r="DM21" i="10" s="1"/>
  <c r="BY20" i="10"/>
  <c r="BY21" i="10" s="1"/>
  <c r="AI10" i="10"/>
  <c r="AI11" i="10" s="1"/>
  <c r="AR20" i="10"/>
  <c r="AR21" i="10" s="1"/>
  <c r="DB20" i="10"/>
  <c r="DB21" i="10" s="1"/>
  <c r="M49" i="10"/>
  <c r="M50" i="10" s="1"/>
  <c r="AS49" i="10"/>
  <c r="AS50" i="10" s="1"/>
  <c r="BY49" i="10"/>
  <c r="BY50" i="10" s="1"/>
  <c r="DE49" i="10"/>
  <c r="DE50" i="10" s="1"/>
  <c r="EK49" i="10"/>
  <c r="EK50" i="10" s="1"/>
  <c r="M10" i="10"/>
  <c r="M11" i="10" s="1"/>
  <c r="AJ10" i="10"/>
  <c r="AJ11" i="10" s="1"/>
  <c r="AZ20" i="10"/>
  <c r="AZ21" i="10" s="1"/>
  <c r="DC20" i="10"/>
  <c r="DC21" i="10" s="1"/>
  <c r="R49" i="10"/>
  <c r="R50" i="10" s="1"/>
  <c r="AX49" i="10"/>
  <c r="AX50" i="10" s="1"/>
  <c r="CD49" i="10"/>
  <c r="CD50" i="10" s="1"/>
  <c r="DJ49" i="10"/>
  <c r="DJ50" i="10" s="1"/>
  <c r="EP49" i="10"/>
  <c r="EP50" i="10" s="1"/>
  <c r="U10" i="10"/>
  <c r="U11" i="10" s="1"/>
  <c r="AA20" i="10"/>
  <c r="AA21" i="10" s="1"/>
  <c r="CC20" i="10"/>
  <c r="CC21" i="10" s="1"/>
  <c r="EO20" i="10"/>
  <c r="EO21" i="10" s="1"/>
  <c r="AH49" i="10"/>
  <c r="AH50" i="10" s="1"/>
  <c r="BN49" i="10"/>
  <c r="BN50" i="10" s="1"/>
  <c r="CT49" i="10"/>
  <c r="CT50" i="10" s="1"/>
  <c r="DZ49" i="10"/>
  <c r="DZ50" i="10" s="1"/>
  <c r="AC10" i="10"/>
  <c r="AC11" i="10" s="1"/>
  <c r="AB20" i="10"/>
  <c r="AB21" i="10" s="1"/>
  <c r="CD20" i="10"/>
  <c r="CD21" i="10" s="1"/>
  <c r="EP20" i="10"/>
  <c r="EP21" i="10" s="1"/>
  <c r="AI49" i="10"/>
  <c r="AI50" i="10" s="1"/>
  <c r="BO49" i="10"/>
  <c r="BO50" i="10" s="1"/>
  <c r="CU49" i="10"/>
  <c r="CU50" i="10" s="1"/>
  <c r="EA49" i="10"/>
  <c r="EA50" i="10" s="1"/>
  <c r="S20" i="10"/>
  <c r="S21" i="10" s="1"/>
  <c r="EK20" i="10"/>
  <c r="EK21" i="10" s="1"/>
  <c r="AC20" i="10"/>
  <c r="AC21" i="10" s="1"/>
  <c r="CE20" i="10"/>
  <c r="CE21" i="10" s="1"/>
  <c r="EZ20" i="10"/>
  <c r="EZ21" i="10" s="1"/>
  <c r="AJ49" i="10"/>
  <c r="AJ50" i="10" s="1"/>
  <c r="BP49" i="10"/>
  <c r="BP50" i="10" s="1"/>
  <c r="CV49" i="10"/>
  <c r="CV50" i="10" s="1"/>
  <c r="EB49" i="10"/>
  <c r="EB50" i="10" s="1"/>
  <c r="AG20" i="10"/>
  <c r="AG21" i="10" s="1"/>
  <c r="CM20" i="10"/>
  <c r="CM21" i="10" s="1"/>
  <c r="FA20" i="10"/>
  <c r="FA21" i="10" s="1"/>
  <c r="AL10" i="10"/>
  <c r="AL11" i="10" s="1"/>
  <c r="K10" i="10"/>
  <c r="K11" i="10" s="1"/>
  <c r="Q20" i="10"/>
  <c r="Q21" i="10" s="1"/>
  <c r="BO20" i="10"/>
  <c r="BO21" i="10" s="1"/>
  <c r="CO20" i="10"/>
  <c r="CO21" i="10" s="1"/>
  <c r="EA20" i="10"/>
  <c r="EA21" i="10" s="1"/>
  <c r="FP20" i="10"/>
  <c r="FP21" i="10" s="1"/>
  <c r="K49" i="10"/>
  <c r="K50" i="10" s="1"/>
  <c r="AA49" i="10"/>
  <c r="AA50" i="10" s="1"/>
  <c r="AQ49" i="10"/>
  <c r="AQ50" i="10" s="1"/>
  <c r="BG49" i="10"/>
  <c r="BG50" i="10" s="1"/>
  <c r="BW49" i="10"/>
  <c r="BW50" i="10" s="1"/>
  <c r="CM49" i="10"/>
  <c r="CM50" i="10" s="1"/>
  <c r="DC49" i="10"/>
  <c r="DC50" i="10" s="1"/>
  <c r="DS49" i="10"/>
  <c r="DS50" i="10" s="1"/>
  <c r="EI49" i="10"/>
  <c r="EI50" i="10" s="1"/>
  <c r="EY49" i="10"/>
  <c r="EY50" i="10" s="1"/>
  <c r="M20" i="10"/>
  <c r="M21" i="10" s="1"/>
  <c r="AA10" i="10"/>
  <c r="AA11" i="10" s="1"/>
  <c r="AQ10" i="10"/>
  <c r="AQ11" i="10" s="1"/>
  <c r="AP20" i="10"/>
  <c r="AP21" i="10" s="1"/>
  <c r="L10" i="10"/>
  <c r="L11" i="10" s="1"/>
  <c r="AB10" i="10"/>
  <c r="AB11" i="10" s="1"/>
  <c r="AR10" i="10"/>
  <c r="AR11" i="10" s="1"/>
  <c r="R20" i="10"/>
  <c r="R21" i="10" s="1"/>
  <c r="AQ20" i="10"/>
  <c r="AQ21" i="10" s="1"/>
  <c r="BP20" i="10"/>
  <c r="BP21" i="10" s="1"/>
  <c r="DA20" i="10"/>
  <c r="DA21" i="10" s="1"/>
  <c r="EB20" i="10"/>
  <c r="EB21" i="10" s="1"/>
  <c r="FQ20" i="10"/>
  <c r="FQ21" i="10" s="1"/>
  <c r="L49" i="10"/>
  <c r="L50" i="10" s="1"/>
  <c r="AB49" i="10"/>
  <c r="AB50" i="10" s="1"/>
  <c r="AR49" i="10"/>
  <c r="AR50" i="10" s="1"/>
  <c r="BH49" i="10"/>
  <c r="BH50" i="10" s="1"/>
  <c r="BX49" i="10"/>
  <c r="BX50" i="10" s="1"/>
  <c r="CN49" i="10"/>
  <c r="CN50" i="10" s="1"/>
  <c r="DD49" i="10"/>
  <c r="DD50" i="10" s="1"/>
  <c r="DT49" i="10"/>
  <c r="DT50" i="10" s="1"/>
  <c r="EJ49" i="10"/>
  <c r="EJ50" i="10" s="1"/>
  <c r="EZ49" i="10"/>
  <c r="EZ50" i="10" s="1"/>
  <c r="U49" i="10"/>
  <c r="U50" i="10" s="1"/>
  <c r="AK49" i="10"/>
  <c r="AK50" i="10" s="1"/>
  <c r="BA49" i="10"/>
  <c r="BA50" i="10" s="1"/>
  <c r="BQ49" i="10"/>
  <c r="BQ50" i="10" s="1"/>
  <c r="CG49" i="10"/>
  <c r="CG50" i="10" s="1"/>
  <c r="CW49" i="10"/>
  <c r="CW50" i="10" s="1"/>
  <c r="DM49" i="10"/>
  <c r="DM50" i="10" s="1"/>
  <c r="EC49" i="10"/>
  <c r="EC50" i="10" s="1"/>
  <c r="ES49" i="10"/>
  <c r="ES50" i="10" s="1"/>
  <c r="BF20" i="10"/>
  <c r="BF21" i="10" s="1"/>
  <c r="DQ20" i="10"/>
  <c r="DQ21" i="10" s="1"/>
  <c r="V10" i="10"/>
  <c r="V11" i="10" s="1"/>
  <c r="AO20" i="10"/>
  <c r="AO21" i="10" s="1"/>
  <c r="BN20" i="10"/>
  <c r="BN21" i="10" s="1"/>
  <c r="CN20" i="10"/>
  <c r="CN21" i="10" s="1"/>
  <c r="DZ20" i="10"/>
  <c r="DZ21" i="10" s="1"/>
  <c r="FF20" i="10"/>
  <c r="FF21" i="10" s="1"/>
  <c r="J49" i="10"/>
  <c r="J50" i="10" s="1"/>
  <c r="Z49" i="10"/>
  <c r="Z50" i="10" s="1"/>
  <c r="AP49" i="10"/>
  <c r="AP50" i="10" s="1"/>
  <c r="BF49" i="10"/>
  <c r="BF50" i="10" s="1"/>
  <c r="BV49" i="10"/>
  <c r="BV50" i="10" s="1"/>
  <c r="CL49" i="10"/>
  <c r="CL50" i="10" s="1"/>
  <c r="DB49" i="10"/>
  <c r="DB50" i="10" s="1"/>
  <c r="DR49" i="10"/>
  <c r="DR50" i="10" s="1"/>
  <c r="EH49" i="10"/>
  <c r="EH50" i="10" s="1"/>
  <c r="EX49" i="10"/>
  <c r="EX50" i="10" s="1"/>
  <c r="I49" i="10"/>
  <c r="I50" i="10" s="1"/>
  <c r="Q49" i="10"/>
  <c r="Q50" i="10" s="1"/>
  <c r="Y49" i="10"/>
  <c r="Y50" i="10" s="1"/>
  <c r="AG49" i="10"/>
  <c r="AG50" i="10" s="1"/>
  <c r="AO49" i="10"/>
  <c r="AO50" i="10" s="1"/>
  <c r="AW49" i="10"/>
  <c r="AW50" i="10" s="1"/>
  <c r="BE49" i="10"/>
  <c r="BE50" i="10" s="1"/>
  <c r="BM49" i="10"/>
  <c r="BM50" i="10" s="1"/>
  <c r="BU49" i="10"/>
  <c r="BU50" i="10" s="1"/>
  <c r="CC49" i="10"/>
  <c r="CC50" i="10" s="1"/>
  <c r="CK49" i="10"/>
  <c r="CK50" i="10" s="1"/>
  <c r="CS49" i="10"/>
  <c r="CS50" i="10" s="1"/>
  <c r="DA49" i="10"/>
  <c r="DA50" i="10" s="1"/>
  <c r="DI49" i="10"/>
  <c r="DI50" i="10" s="1"/>
  <c r="DQ49" i="10"/>
  <c r="DQ50" i="10" s="1"/>
  <c r="DY49" i="10"/>
  <c r="DY50" i="10" s="1"/>
  <c r="EG49" i="10"/>
  <c r="EG50" i="10" s="1"/>
  <c r="EO49" i="10"/>
  <c r="EO50" i="10" s="1"/>
  <c r="EW49" i="10"/>
  <c r="EW50" i="10" s="1"/>
  <c r="N49" i="10"/>
  <c r="N50" i="10" s="1"/>
  <c r="V49" i="10"/>
  <c r="V50" i="10" s="1"/>
  <c r="AD49" i="10"/>
  <c r="AD50" i="10" s="1"/>
  <c r="AL49" i="10"/>
  <c r="AL50" i="10" s="1"/>
  <c r="AT49" i="10"/>
  <c r="AT50" i="10" s="1"/>
  <c r="BB49" i="10"/>
  <c r="BB50" i="10" s="1"/>
  <c r="BJ49" i="10"/>
  <c r="BJ50" i="10" s="1"/>
  <c r="BR49" i="10"/>
  <c r="BR50" i="10" s="1"/>
  <c r="BZ49" i="10"/>
  <c r="BZ50" i="10" s="1"/>
  <c r="CH49" i="10"/>
  <c r="CH50" i="10" s="1"/>
  <c r="CP49" i="10"/>
  <c r="CP50" i="10" s="1"/>
  <c r="CX49" i="10"/>
  <c r="CX50" i="10" s="1"/>
  <c r="DF49" i="10"/>
  <c r="DF50" i="10" s="1"/>
  <c r="DN49" i="10"/>
  <c r="DN50" i="10" s="1"/>
  <c r="DV49" i="10"/>
  <c r="DV50" i="10" s="1"/>
  <c r="ED49" i="10"/>
  <c r="ED50" i="10" s="1"/>
  <c r="EL49" i="10"/>
  <c r="EL50" i="10" s="1"/>
  <c r="ET49" i="10"/>
  <c r="ET50" i="10" s="1"/>
  <c r="FB49" i="10"/>
  <c r="FB50" i="10" s="1"/>
  <c r="O49" i="10"/>
  <c r="O50" i="10" s="1"/>
  <c r="W49" i="10"/>
  <c r="W50" i="10" s="1"/>
  <c r="AE49" i="10"/>
  <c r="AE50" i="10" s="1"/>
  <c r="AM49" i="10"/>
  <c r="AM50" i="10" s="1"/>
  <c r="AU49" i="10"/>
  <c r="AU50" i="10" s="1"/>
  <c r="BC49" i="10"/>
  <c r="BC50" i="10" s="1"/>
  <c r="BK49" i="10"/>
  <c r="BK50" i="10" s="1"/>
  <c r="BS49" i="10"/>
  <c r="BS50" i="10" s="1"/>
  <c r="CA49" i="10"/>
  <c r="CA50" i="10" s="1"/>
  <c r="CI49" i="10"/>
  <c r="CI50" i="10" s="1"/>
  <c r="CQ49" i="10"/>
  <c r="CQ50" i="10" s="1"/>
  <c r="CY49" i="10"/>
  <c r="CY50" i="10" s="1"/>
  <c r="DG49" i="10"/>
  <c r="DG50" i="10" s="1"/>
  <c r="DO49" i="10"/>
  <c r="DO50" i="10" s="1"/>
  <c r="DW49" i="10"/>
  <c r="DW50" i="10" s="1"/>
  <c r="EE49" i="10"/>
  <c r="EE50" i="10" s="1"/>
  <c r="EM49" i="10"/>
  <c r="EM50" i="10" s="1"/>
  <c r="EU49" i="10"/>
  <c r="EU50" i="10" s="1"/>
  <c r="FC49" i="10"/>
  <c r="FC50" i="10" s="1"/>
  <c r="H49" i="10"/>
  <c r="H50" i="10" s="1"/>
  <c r="C46" i="10" s="1"/>
  <c r="P49" i="10"/>
  <c r="P50" i="10" s="1"/>
  <c r="X49" i="10"/>
  <c r="X50" i="10" s="1"/>
  <c r="AF49" i="10"/>
  <c r="AF50" i="10" s="1"/>
  <c r="AN49" i="10"/>
  <c r="AN50" i="10" s="1"/>
  <c r="AV49" i="10"/>
  <c r="AV50" i="10" s="1"/>
  <c r="BD49" i="10"/>
  <c r="BD50" i="10" s="1"/>
  <c r="BL49" i="10"/>
  <c r="BL50" i="10" s="1"/>
  <c r="BT49" i="10"/>
  <c r="BT50" i="10" s="1"/>
  <c r="CB49" i="10"/>
  <c r="CB50" i="10" s="1"/>
  <c r="CJ49" i="10"/>
  <c r="CJ50" i="10" s="1"/>
  <c r="CR49" i="10"/>
  <c r="CR50" i="10" s="1"/>
  <c r="CZ49" i="10"/>
  <c r="CZ50" i="10" s="1"/>
  <c r="DH49" i="10"/>
  <c r="DH50" i="10" s="1"/>
  <c r="DP49" i="10"/>
  <c r="DP50" i="10" s="1"/>
  <c r="DX49" i="10"/>
  <c r="DX50" i="10" s="1"/>
  <c r="EF49" i="10"/>
  <c r="EF50" i="10" s="1"/>
  <c r="EN49" i="10"/>
  <c r="EN50" i="10" s="1"/>
  <c r="EV49" i="10"/>
  <c r="EV50" i="10" s="1"/>
  <c r="FD49" i="10"/>
  <c r="FD50" i="10" s="1"/>
  <c r="FL20" i="10"/>
  <c r="FL21" i="10" s="1"/>
  <c r="FD20" i="10"/>
  <c r="FD21" i="10" s="1"/>
  <c r="EV20" i="10"/>
  <c r="EV21" i="10" s="1"/>
  <c r="EN20" i="10"/>
  <c r="EN21" i="10" s="1"/>
  <c r="EF20" i="10"/>
  <c r="EF21" i="10" s="1"/>
  <c r="DX20" i="10"/>
  <c r="DX21" i="10" s="1"/>
  <c r="DP20" i="10"/>
  <c r="DP21" i="10" s="1"/>
  <c r="DH20" i="10"/>
  <c r="DH21" i="10" s="1"/>
  <c r="CZ20" i="10"/>
  <c r="CZ21" i="10" s="1"/>
  <c r="CR20" i="10"/>
  <c r="CR21" i="10" s="1"/>
  <c r="CJ20" i="10"/>
  <c r="CJ21" i="10" s="1"/>
  <c r="CB20" i="10"/>
  <c r="CB21" i="10" s="1"/>
  <c r="BT20" i="10"/>
  <c r="BT21" i="10" s="1"/>
  <c r="BL20" i="10"/>
  <c r="BL21" i="10" s="1"/>
  <c r="BD20" i="10"/>
  <c r="BD21" i="10" s="1"/>
  <c r="AV20" i="10"/>
  <c r="AV21" i="10" s="1"/>
  <c r="AN20" i="10"/>
  <c r="AN21" i="10" s="1"/>
  <c r="AF20" i="10"/>
  <c r="AF21" i="10" s="1"/>
  <c r="X20" i="10"/>
  <c r="X21" i="10" s="1"/>
  <c r="P20" i="10"/>
  <c r="P21" i="10" s="1"/>
  <c r="H20" i="10"/>
  <c r="H21" i="10" s="1"/>
  <c r="FK20" i="10"/>
  <c r="FK21" i="10" s="1"/>
  <c r="FC20" i="10"/>
  <c r="FC21" i="10" s="1"/>
  <c r="EU20" i="10"/>
  <c r="EU21" i="10" s="1"/>
  <c r="EM20" i="10"/>
  <c r="EM21" i="10" s="1"/>
  <c r="EE20" i="10"/>
  <c r="EE21" i="10" s="1"/>
  <c r="DW20" i="10"/>
  <c r="DW21" i="10" s="1"/>
  <c r="DO20" i="10"/>
  <c r="DO21" i="10" s="1"/>
  <c r="DG20" i="10"/>
  <c r="DG21" i="10" s="1"/>
  <c r="CY20" i="10"/>
  <c r="CY21" i="10" s="1"/>
  <c r="CQ20" i="10"/>
  <c r="CQ21" i="10" s="1"/>
  <c r="CI20" i="10"/>
  <c r="CI21" i="10" s="1"/>
  <c r="CA20" i="10"/>
  <c r="CA21" i="10" s="1"/>
  <c r="BS20" i="10"/>
  <c r="BS21" i="10" s="1"/>
  <c r="BK20" i="10"/>
  <c r="BK21" i="10" s="1"/>
  <c r="BC20" i="10"/>
  <c r="BC21" i="10" s="1"/>
  <c r="AU20" i="10"/>
  <c r="AU21" i="10" s="1"/>
  <c r="AM20" i="10"/>
  <c r="AM21" i="10" s="1"/>
  <c r="AE20" i="10"/>
  <c r="AE21" i="10" s="1"/>
  <c r="W20" i="10"/>
  <c r="W21" i="10" s="1"/>
  <c r="O20" i="10"/>
  <c r="O21" i="10" s="1"/>
  <c r="FJ20" i="10"/>
  <c r="FJ21" i="10" s="1"/>
  <c r="FB20" i="10"/>
  <c r="FB21" i="10" s="1"/>
  <c r="ET20" i="10"/>
  <c r="ET21" i="10" s="1"/>
  <c r="EL20" i="10"/>
  <c r="EL21" i="10" s="1"/>
  <c r="ED20" i="10"/>
  <c r="ED21" i="10" s="1"/>
  <c r="DV20" i="10"/>
  <c r="DV21" i="10" s="1"/>
  <c r="DN20" i="10"/>
  <c r="DN21" i="10" s="1"/>
  <c r="DF20" i="10"/>
  <c r="DF21" i="10" s="1"/>
  <c r="CX20" i="10"/>
  <c r="CX21" i="10" s="1"/>
  <c r="CP20" i="10"/>
  <c r="CP21" i="10" s="1"/>
  <c r="CH20" i="10"/>
  <c r="CH21" i="10" s="1"/>
  <c r="BZ20" i="10"/>
  <c r="BZ21" i="10" s="1"/>
  <c r="BR20" i="10"/>
  <c r="BR21" i="10" s="1"/>
  <c r="BJ20" i="10"/>
  <c r="BJ21" i="10" s="1"/>
  <c r="BB20" i="10"/>
  <c r="BB21" i="10" s="1"/>
  <c r="AT20" i="10"/>
  <c r="AT21" i="10" s="1"/>
  <c r="AL20" i="10"/>
  <c r="AL21" i="10" s="1"/>
  <c r="AD20" i="10"/>
  <c r="AD21" i="10" s="1"/>
  <c r="V20" i="10"/>
  <c r="V21" i="10" s="1"/>
  <c r="N20" i="10"/>
  <c r="N21" i="10" s="1"/>
  <c r="FM20" i="10"/>
  <c r="FM21" i="10" s="1"/>
  <c r="FE20" i="10"/>
  <c r="FE21" i="10" s="1"/>
  <c r="EW20" i="10"/>
  <c r="EW21" i="10" s="1"/>
  <c r="L20" i="10"/>
  <c r="L21" i="10" s="1"/>
  <c r="Z20" i="10"/>
  <c r="Z21" i="10" s="1"/>
  <c r="AK20" i="10"/>
  <c r="AK21" i="10" s="1"/>
  <c r="AY20" i="10"/>
  <c r="AY21" i="10" s="1"/>
  <c r="BM20" i="10"/>
  <c r="BM21" i="10" s="1"/>
  <c r="BX20" i="10"/>
  <c r="BX21" i="10" s="1"/>
  <c r="CL20" i="10"/>
  <c r="CL21" i="10" s="1"/>
  <c r="CW20" i="10"/>
  <c r="CW21" i="10" s="1"/>
  <c r="DK20" i="10"/>
  <c r="DK21" i="10" s="1"/>
  <c r="DY20" i="10"/>
  <c r="DY21" i="10" s="1"/>
  <c r="EJ20" i="10"/>
  <c r="EJ21" i="10" s="1"/>
  <c r="EY20" i="10"/>
  <c r="EY21" i="10" s="1"/>
  <c r="FO20" i="10"/>
  <c r="FO21" i="10" s="1"/>
  <c r="DD20" i="10"/>
  <c r="DD21" i="10" s="1"/>
  <c r="I20" i="10"/>
  <c r="I21" i="10" s="1"/>
  <c r="T20" i="10"/>
  <c r="T21" i="10" s="1"/>
  <c r="AH20" i="10"/>
  <c r="AH21" i="10" s="1"/>
  <c r="AS20" i="10"/>
  <c r="AS21" i="10" s="1"/>
  <c r="BG20" i="10"/>
  <c r="BG21" i="10" s="1"/>
  <c r="BU20" i="10"/>
  <c r="BU21" i="10" s="1"/>
  <c r="CF20" i="10"/>
  <c r="CF21" i="10" s="1"/>
  <c r="CT20" i="10"/>
  <c r="CT21" i="10" s="1"/>
  <c r="DE20" i="10"/>
  <c r="DE21" i="10" s="1"/>
  <c r="DS20" i="10"/>
  <c r="DS21" i="10" s="1"/>
  <c r="EG20" i="10"/>
  <c r="EG21" i="10" s="1"/>
  <c r="ER20" i="10"/>
  <c r="ER21" i="10" s="1"/>
  <c r="FH20" i="10"/>
  <c r="FH21" i="10" s="1"/>
  <c r="DR20" i="10"/>
  <c r="DR21" i="10" s="1"/>
  <c r="EC20" i="10"/>
  <c r="EC21" i="10" s="1"/>
  <c r="FG20" i="10"/>
  <c r="FG21" i="10" s="1"/>
  <c r="J20" i="10"/>
  <c r="J21" i="10" s="1"/>
  <c r="AI20" i="10"/>
  <c r="AI21" i="10" s="1"/>
  <c r="BH20" i="10"/>
  <c r="BH21" i="10" s="1"/>
  <c r="BV20" i="10"/>
  <c r="BV21" i="10" s="1"/>
  <c r="CU20" i="10"/>
  <c r="CU21" i="10" s="1"/>
  <c r="DI20" i="10"/>
  <c r="DI21" i="10" s="1"/>
  <c r="DT20" i="10"/>
  <c r="DT21" i="10" s="1"/>
  <c r="EH20" i="10"/>
  <c r="EH21" i="10" s="1"/>
  <c r="ES20" i="10"/>
  <c r="ES21" i="10" s="1"/>
  <c r="FI20" i="10"/>
  <c r="FI21" i="10" s="1"/>
  <c r="BQ20" i="10"/>
  <c r="BQ21" i="10" s="1"/>
  <c r="CS20" i="10"/>
  <c r="CS21" i="10" s="1"/>
  <c r="EQ20" i="10"/>
  <c r="EQ21" i="10" s="1"/>
  <c r="U20" i="10"/>
  <c r="U21" i="10" s="1"/>
  <c r="AW20" i="10"/>
  <c r="AW21" i="10" s="1"/>
  <c r="CG20" i="10"/>
  <c r="CG21" i="10" s="1"/>
  <c r="K20" i="10"/>
  <c r="K21" i="10" s="1"/>
  <c r="Y20" i="10"/>
  <c r="Y21" i="10" s="1"/>
  <c r="AJ20" i="10"/>
  <c r="AJ21" i="10" s="1"/>
  <c r="AX20" i="10"/>
  <c r="AX21" i="10" s="1"/>
  <c r="BI20" i="10"/>
  <c r="BI21" i="10" s="1"/>
  <c r="BW20" i="10"/>
  <c r="BW21" i="10" s="1"/>
  <c r="CK20" i="10"/>
  <c r="CK21" i="10" s="1"/>
  <c r="CV20" i="10"/>
  <c r="CV21" i="10" s="1"/>
  <c r="DJ20" i="10"/>
  <c r="DJ21" i="10" s="1"/>
  <c r="DU20" i="10"/>
  <c r="DU21" i="10" s="1"/>
  <c r="EI20" i="10"/>
  <c r="EI21" i="10" s="1"/>
  <c r="EX20" i="10"/>
  <c r="EX21" i="10" s="1"/>
  <c r="FN20" i="10"/>
  <c r="FN21" i="10" s="1"/>
  <c r="I10" i="10"/>
  <c r="I11" i="10" s="1"/>
  <c r="Q10" i="10"/>
  <c r="Q11" i="10" s="1"/>
  <c r="Y10" i="10"/>
  <c r="Y11" i="10" s="1"/>
  <c r="AG10" i="10"/>
  <c r="AG11" i="10" s="1"/>
  <c r="AO10" i="10"/>
  <c r="AO11" i="10" s="1"/>
  <c r="J10" i="10"/>
  <c r="J11" i="10" s="1"/>
  <c r="R10" i="10"/>
  <c r="R11" i="10" s="1"/>
  <c r="Z10" i="10"/>
  <c r="Z11" i="10" s="1"/>
  <c r="AH10" i="10"/>
  <c r="AH11" i="10" s="1"/>
  <c r="AP10" i="10"/>
  <c r="AP11" i="10" s="1"/>
  <c r="O10" i="10"/>
  <c r="O11" i="10" s="1"/>
  <c r="W10" i="10"/>
  <c r="W11" i="10" s="1"/>
  <c r="AE10" i="10"/>
  <c r="AE11" i="10" s="1"/>
  <c r="AM10" i="10"/>
  <c r="AM11" i="10" s="1"/>
  <c r="H10" i="10"/>
  <c r="H11" i="10" s="1"/>
  <c r="P10" i="10"/>
  <c r="P11" i="10" s="1"/>
  <c r="X10" i="10"/>
  <c r="X11" i="10" s="1"/>
  <c r="AF10" i="10"/>
  <c r="AF11" i="10" s="1"/>
  <c r="AN10" i="10"/>
  <c r="AN11" i="10" s="1"/>
  <c r="C36" i="10" l="1"/>
  <c r="C39" i="10" s="1"/>
  <c r="D38" i="10" s="1"/>
  <c r="C38" i="10"/>
  <c r="C19" i="10"/>
  <c r="C47" i="10"/>
  <c r="C48" i="10"/>
  <c r="C7" i="10"/>
  <c r="C9" i="10"/>
  <c r="C8" i="10"/>
  <c r="D37" i="10" l="1"/>
  <c r="D36" i="10"/>
  <c r="D39" i="10" s="1"/>
  <c r="C49" i="10"/>
  <c r="D47" i="10" s="1"/>
  <c r="D57" i="10" s="1"/>
  <c r="C20" i="10"/>
  <c r="D18" i="10" s="1"/>
  <c r="C10" i="10"/>
  <c r="D9" i="10" s="1"/>
  <c r="H17" i="9"/>
  <c r="DR20" i="9" s="1"/>
  <c r="DR21" i="9" s="1"/>
  <c r="H7" i="9"/>
  <c r="D46" i="10" l="1"/>
  <c r="D56" i="10" s="1"/>
  <c r="D48" i="10"/>
  <c r="D58" i="10" s="1"/>
  <c r="D17" i="10"/>
  <c r="D27" i="10" s="1"/>
  <c r="D19" i="10"/>
  <c r="D29" i="10" s="1"/>
  <c r="D7" i="10"/>
  <c r="D8" i="10"/>
  <c r="D28" i="10" s="1"/>
  <c r="H10" i="9"/>
  <c r="H11" i="9" s="1"/>
  <c r="I10" i="9"/>
  <c r="I11" i="9" s="1"/>
  <c r="IE20" i="9"/>
  <c r="IE21" i="9" s="1"/>
  <c r="ID20" i="9"/>
  <c r="ID21" i="9" s="1"/>
  <c r="HW20" i="9"/>
  <c r="HW21" i="9" s="1"/>
  <c r="HV20" i="9"/>
  <c r="HV21" i="9" s="1"/>
  <c r="HN20" i="9"/>
  <c r="HN21" i="9" s="1"/>
  <c r="HF20" i="9"/>
  <c r="HF21" i="9" s="1"/>
  <c r="HE20" i="9"/>
  <c r="HE21" i="9" s="1"/>
  <c r="FQ20" i="9"/>
  <c r="FQ21" i="9" s="1"/>
  <c r="ES20" i="9"/>
  <c r="ES21" i="9" s="1"/>
  <c r="HT20" i="9"/>
  <c r="HT21" i="9" s="1"/>
  <c r="HD20" i="9"/>
  <c r="HD21" i="9" s="1"/>
  <c r="GF20" i="9"/>
  <c r="GF21" i="9" s="1"/>
  <c r="FH20" i="9"/>
  <c r="FH21" i="9" s="1"/>
  <c r="ER20" i="9"/>
  <c r="ER21" i="9" s="1"/>
  <c r="EJ20" i="9"/>
  <c r="EJ21" i="9" s="1"/>
  <c r="IG20" i="9"/>
  <c r="IG21" i="9" s="1"/>
  <c r="HY20" i="9"/>
  <c r="HY21" i="9" s="1"/>
  <c r="HQ20" i="9"/>
  <c r="HQ21" i="9" s="1"/>
  <c r="HI20" i="9"/>
  <c r="HI21" i="9" s="1"/>
  <c r="HA20" i="9"/>
  <c r="HA21" i="9" s="1"/>
  <c r="GS20" i="9"/>
  <c r="GS21" i="9" s="1"/>
  <c r="GK20" i="9"/>
  <c r="GK21" i="9" s="1"/>
  <c r="GC20" i="9"/>
  <c r="GC21" i="9" s="1"/>
  <c r="FU20" i="9"/>
  <c r="FU21" i="9" s="1"/>
  <c r="FM20" i="9"/>
  <c r="FM21" i="9" s="1"/>
  <c r="FE20" i="9"/>
  <c r="FE21" i="9" s="1"/>
  <c r="EW20" i="9"/>
  <c r="EW21" i="9" s="1"/>
  <c r="EO20" i="9"/>
  <c r="EO21" i="9" s="1"/>
  <c r="EG20" i="9"/>
  <c r="EG21" i="9" s="1"/>
  <c r="DY20" i="9"/>
  <c r="DY21" i="9" s="1"/>
  <c r="DQ20" i="9"/>
  <c r="DQ21" i="9" s="1"/>
  <c r="IF20" i="9"/>
  <c r="IF21" i="9" s="1"/>
  <c r="HX20" i="9"/>
  <c r="HX21" i="9" s="1"/>
  <c r="HP20" i="9"/>
  <c r="HP21" i="9" s="1"/>
  <c r="HH20" i="9"/>
  <c r="HH21" i="9" s="1"/>
  <c r="GZ20" i="9"/>
  <c r="GZ21" i="9" s="1"/>
  <c r="GR20" i="9"/>
  <c r="GR21" i="9" s="1"/>
  <c r="GJ20" i="9"/>
  <c r="GJ21" i="9" s="1"/>
  <c r="GB20" i="9"/>
  <c r="GB21" i="9" s="1"/>
  <c r="FT20" i="9"/>
  <c r="FT21" i="9" s="1"/>
  <c r="FL20" i="9"/>
  <c r="FL21" i="9" s="1"/>
  <c r="FD20" i="9"/>
  <c r="FD21" i="9" s="1"/>
  <c r="EV20" i="9"/>
  <c r="EV21" i="9" s="1"/>
  <c r="EN20" i="9"/>
  <c r="EN21" i="9" s="1"/>
  <c r="EF20" i="9"/>
  <c r="EF21" i="9" s="1"/>
  <c r="DX20" i="9"/>
  <c r="DX21" i="9" s="1"/>
  <c r="DP20" i="9"/>
  <c r="DP21" i="9" s="1"/>
  <c r="HO20" i="9"/>
  <c r="HO21" i="9" s="1"/>
  <c r="HG20" i="9"/>
  <c r="HG21" i="9" s="1"/>
  <c r="GY20" i="9"/>
  <c r="GY21" i="9" s="1"/>
  <c r="GQ20" i="9"/>
  <c r="GQ21" i="9" s="1"/>
  <c r="GI20" i="9"/>
  <c r="GI21" i="9" s="1"/>
  <c r="GA20" i="9"/>
  <c r="GA21" i="9" s="1"/>
  <c r="FS20" i="9"/>
  <c r="FS21" i="9" s="1"/>
  <c r="FK20" i="9"/>
  <c r="FK21" i="9" s="1"/>
  <c r="FC20" i="9"/>
  <c r="FC21" i="9" s="1"/>
  <c r="EU20" i="9"/>
  <c r="EU21" i="9" s="1"/>
  <c r="EM20" i="9"/>
  <c r="EM21" i="9" s="1"/>
  <c r="EE20" i="9"/>
  <c r="EE21" i="9" s="1"/>
  <c r="DW20" i="9"/>
  <c r="DW21" i="9" s="1"/>
  <c r="DO20" i="9"/>
  <c r="DO21" i="9" s="1"/>
  <c r="GX20" i="9"/>
  <c r="GX21" i="9" s="1"/>
  <c r="GP20" i="9"/>
  <c r="GP21" i="9" s="1"/>
  <c r="GH20" i="9"/>
  <c r="GH21" i="9" s="1"/>
  <c r="FZ20" i="9"/>
  <c r="FZ21" i="9" s="1"/>
  <c r="FR20" i="9"/>
  <c r="FR21" i="9" s="1"/>
  <c r="FJ20" i="9"/>
  <c r="FJ21" i="9" s="1"/>
  <c r="FB20" i="9"/>
  <c r="FB21" i="9" s="1"/>
  <c r="ET20" i="9"/>
  <c r="ET21" i="9" s="1"/>
  <c r="EL20" i="9"/>
  <c r="EL21" i="9" s="1"/>
  <c r="ED20" i="9"/>
  <c r="ED21" i="9" s="1"/>
  <c r="DV20" i="9"/>
  <c r="DV21" i="9" s="1"/>
  <c r="HM20" i="9"/>
  <c r="HM21" i="9" s="1"/>
  <c r="GW20" i="9"/>
  <c r="GW21" i="9" s="1"/>
  <c r="GG20" i="9"/>
  <c r="GG21" i="9" s="1"/>
  <c r="FI20" i="9"/>
  <c r="FI21" i="9" s="1"/>
  <c r="EK20" i="9"/>
  <c r="EK21" i="9" s="1"/>
  <c r="EC20" i="9"/>
  <c r="EC21" i="9" s="1"/>
  <c r="DU20" i="9"/>
  <c r="DU21" i="9" s="1"/>
  <c r="H20" i="9"/>
  <c r="H21" i="9" s="1"/>
  <c r="IC20" i="9"/>
  <c r="IC21" i="9" s="1"/>
  <c r="GO20" i="9"/>
  <c r="GO21" i="9" s="1"/>
  <c r="IB20" i="9"/>
  <c r="IB21" i="9" s="1"/>
  <c r="GV20" i="9"/>
  <c r="GV21" i="9" s="1"/>
  <c r="FX20" i="9"/>
  <c r="FX21" i="9" s="1"/>
  <c r="EZ20" i="9"/>
  <c r="EZ21" i="9" s="1"/>
  <c r="DT20" i="9"/>
  <c r="DT21" i="9" s="1"/>
  <c r="IA20" i="9"/>
  <c r="IA21" i="9" s="1"/>
  <c r="HS20" i="9"/>
  <c r="HS21" i="9" s="1"/>
  <c r="HK20" i="9"/>
  <c r="HK21" i="9" s="1"/>
  <c r="HC20" i="9"/>
  <c r="HC21" i="9" s="1"/>
  <c r="GU20" i="9"/>
  <c r="GU21" i="9" s="1"/>
  <c r="GM20" i="9"/>
  <c r="GM21" i="9" s="1"/>
  <c r="GE20" i="9"/>
  <c r="GE21" i="9" s="1"/>
  <c r="FW20" i="9"/>
  <c r="FW21" i="9" s="1"/>
  <c r="FO20" i="9"/>
  <c r="FO21" i="9" s="1"/>
  <c r="FG20" i="9"/>
  <c r="FG21" i="9" s="1"/>
  <c r="EY20" i="9"/>
  <c r="EY21" i="9" s="1"/>
  <c r="EQ20" i="9"/>
  <c r="EQ21" i="9" s="1"/>
  <c r="EI20" i="9"/>
  <c r="EI21" i="9" s="1"/>
  <c r="EA20" i="9"/>
  <c r="EA21" i="9" s="1"/>
  <c r="DS20" i="9"/>
  <c r="DS21" i="9" s="1"/>
  <c r="HU20" i="9"/>
  <c r="HU21" i="9" s="1"/>
  <c r="FY20" i="9"/>
  <c r="FY21" i="9" s="1"/>
  <c r="FA20" i="9"/>
  <c r="FA21" i="9" s="1"/>
  <c r="HL20" i="9"/>
  <c r="HL21" i="9" s="1"/>
  <c r="GN20" i="9"/>
  <c r="GN21" i="9" s="1"/>
  <c r="FP20" i="9"/>
  <c r="FP21" i="9" s="1"/>
  <c r="EB20" i="9"/>
  <c r="EB21" i="9" s="1"/>
  <c r="HZ20" i="9"/>
  <c r="HZ21" i="9" s="1"/>
  <c r="HR20" i="9"/>
  <c r="HR21" i="9" s="1"/>
  <c r="HJ20" i="9"/>
  <c r="HJ21" i="9" s="1"/>
  <c r="HB20" i="9"/>
  <c r="HB21" i="9" s="1"/>
  <c r="GT20" i="9"/>
  <c r="GT21" i="9" s="1"/>
  <c r="GL20" i="9"/>
  <c r="GL21" i="9" s="1"/>
  <c r="GD20" i="9"/>
  <c r="GD21" i="9" s="1"/>
  <c r="FV20" i="9"/>
  <c r="FV21" i="9" s="1"/>
  <c r="FN20" i="9"/>
  <c r="FN21" i="9" s="1"/>
  <c r="FF20" i="9"/>
  <c r="FF21" i="9" s="1"/>
  <c r="EX20" i="9"/>
  <c r="EX21" i="9" s="1"/>
  <c r="EP20" i="9"/>
  <c r="EP21" i="9" s="1"/>
  <c r="EH20" i="9"/>
  <c r="EH21" i="9" s="1"/>
  <c r="DZ20" i="9"/>
  <c r="DZ21" i="9" s="1"/>
  <c r="DN20" i="9"/>
  <c r="DN21" i="9" s="1"/>
  <c r="F21" i="5"/>
  <c r="G21" i="5"/>
  <c r="H21" i="5"/>
  <c r="F22" i="5"/>
  <c r="G22" i="5"/>
  <c r="H22" i="5"/>
  <c r="F23" i="5"/>
  <c r="G23" i="5"/>
  <c r="H23" i="5"/>
  <c r="F8" i="5"/>
  <c r="G8" i="5"/>
  <c r="H8" i="5"/>
  <c r="F9" i="5"/>
  <c r="G9" i="5"/>
  <c r="H9" i="5"/>
  <c r="F10" i="5"/>
  <c r="G10" i="5"/>
  <c r="H10" i="5"/>
  <c r="F11" i="5"/>
  <c r="G11" i="5"/>
  <c r="H11" i="5"/>
  <c r="F12" i="5"/>
  <c r="G12" i="5"/>
  <c r="H12" i="5"/>
  <c r="D10" i="10" l="1"/>
  <c r="D20" i="10"/>
  <c r="D49" i="10"/>
  <c r="AB10" i="9"/>
  <c r="AB11" i="9" s="1"/>
  <c r="P20" i="9"/>
  <c r="P21" i="9" s="1"/>
  <c r="X20" i="9"/>
  <c r="X21" i="9" s="1"/>
  <c r="AN20" i="9"/>
  <c r="AN21" i="9" s="1"/>
  <c r="AV20" i="9"/>
  <c r="AV21" i="9" s="1"/>
  <c r="BT20" i="9"/>
  <c r="BT21" i="9" s="1"/>
  <c r="CZ20" i="9"/>
  <c r="CZ21" i="9" s="1"/>
  <c r="O20" i="9"/>
  <c r="O21" i="9" s="1"/>
  <c r="W20" i="9"/>
  <c r="W21" i="9" s="1"/>
  <c r="AE20" i="9"/>
  <c r="AE21" i="9" s="1"/>
  <c r="AM20" i="9"/>
  <c r="AM21" i="9" s="1"/>
  <c r="AU20" i="9"/>
  <c r="AU21" i="9" s="1"/>
  <c r="BC20" i="9"/>
  <c r="BC21" i="9" s="1"/>
  <c r="BK20" i="9"/>
  <c r="BK21" i="9" s="1"/>
  <c r="BS20" i="9"/>
  <c r="BS21" i="9" s="1"/>
  <c r="CA20" i="9"/>
  <c r="CA21" i="9" s="1"/>
  <c r="CI20" i="9"/>
  <c r="CI21" i="9" s="1"/>
  <c r="CQ20" i="9"/>
  <c r="CQ21" i="9" s="1"/>
  <c r="CY20" i="9"/>
  <c r="CY21" i="9" s="1"/>
  <c r="DG20" i="9"/>
  <c r="DG21" i="9" s="1"/>
  <c r="BD20" i="9"/>
  <c r="BD21" i="9" s="1"/>
  <c r="CB20" i="9"/>
  <c r="CB21" i="9" s="1"/>
  <c r="CR20" i="9"/>
  <c r="CR21" i="9" s="1"/>
  <c r="L20" i="9"/>
  <c r="L21" i="9" s="1"/>
  <c r="T20" i="9"/>
  <c r="T21" i="9" s="1"/>
  <c r="AB20" i="9"/>
  <c r="AB21" i="9" s="1"/>
  <c r="AJ20" i="9"/>
  <c r="AJ21" i="9" s="1"/>
  <c r="AR20" i="9"/>
  <c r="AR21" i="9" s="1"/>
  <c r="AZ20" i="9"/>
  <c r="AZ21" i="9" s="1"/>
  <c r="BH20" i="9"/>
  <c r="BH21" i="9" s="1"/>
  <c r="BP20" i="9"/>
  <c r="BP21" i="9" s="1"/>
  <c r="BX20" i="9"/>
  <c r="BX21" i="9" s="1"/>
  <c r="CF20" i="9"/>
  <c r="CF21" i="9" s="1"/>
  <c r="CN20" i="9"/>
  <c r="CN21" i="9" s="1"/>
  <c r="CV20" i="9"/>
  <c r="CV21" i="9" s="1"/>
  <c r="DD20" i="9"/>
  <c r="DD21" i="9" s="1"/>
  <c r="DL20" i="9"/>
  <c r="DL21" i="9" s="1"/>
  <c r="I20" i="9"/>
  <c r="I21" i="9" s="1"/>
  <c r="Q20" i="9"/>
  <c r="Q21" i="9" s="1"/>
  <c r="Y20" i="9"/>
  <c r="Y21" i="9" s="1"/>
  <c r="AG20" i="9"/>
  <c r="AG21" i="9" s="1"/>
  <c r="AO20" i="9"/>
  <c r="AO21" i="9" s="1"/>
  <c r="AW20" i="9"/>
  <c r="AW21" i="9" s="1"/>
  <c r="BE20" i="9"/>
  <c r="BE21" i="9" s="1"/>
  <c r="BM20" i="9"/>
  <c r="BM21" i="9" s="1"/>
  <c r="BU20" i="9"/>
  <c r="BU21" i="9" s="1"/>
  <c r="CC20" i="9"/>
  <c r="CC21" i="9" s="1"/>
  <c r="CK20" i="9"/>
  <c r="CK21" i="9" s="1"/>
  <c r="CS20" i="9"/>
  <c r="CS21" i="9" s="1"/>
  <c r="DA20" i="9"/>
  <c r="DA21" i="9" s="1"/>
  <c r="DI20" i="9"/>
  <c r="DI21" i="9" s="1"/>
  <c r="J20" i="9"/>
  <c r="J21" i="9" s="1"/>
  <c r="Z20" i="9"/>
  <c r="Z21" i="9" s="1"/>
  <c r="AP20" i="9"/>
  <c r="AP21" i="9" s="1"/>
  <c r="BF20" i="9"/>
  <c r="BF21" i="9" s="1"/>
  <c r="BV20" i="9"/>
  <c r="BV21" i="9" s="1"/>
  <c r="CL20" i="9"/>
  <c r="CL21" i="9" s="1"/>
  <c r="DB20" i="9"/>
  <c r="DB21" i="9" s="1"/>
  <c r="BG20" i="9"/>
  <c r="BG21" i="9" s="1"/>
  <c r="M20" i="9"/>
  <c r="M21" i="9" s="1"/>
  <c r="U20" i="9"/>
  <c r="U21" i="9" s="1"/>
  <c r="AC20" i="9"/>
  <c r="AC21" i="9" s="1"/>
  <c r="AK20" i="9"/>
  <c r="AK21" i="9" s="1"/>
  <c r="AS20" i="9"/>
  <c r="AS21" i="9" s="1"/>
  <c r="BA20" i="9"/>
  <c r="BA21" i="9" s="1"/>
  <c r="BI20" i="9"/>
  <c r="BI21" i="9" s="1"/>
  <c r="BQ20" i="9"/>
  <c r="BQ21" i="9" s="1"/>
  <c r="BY20" i="9"/>
  <c r="BY21" i="9" s="1"/>
  <c r="CG20" i="9"/>
  <c r="CG21" i="9" s="1"/>
  <c r="CO20" i="9"/>
  <c r="CO21" i="9" s="1"/>
  <c r="CW20" i="9"/>
  <c r="CW21" i="9" s="1"/>
  <c r="DE20" i="9"/>
  <c r="DE21" i="9" s="1"/>
  <c r="DM20" i="9"/>
  <c r="DM21" i="9" s="1"/>
  <c r="AF20" i="9"/>
  <c r="AF21" i="9" s="1"/>
  <c r="BL20" i="9"/>
  <c r="BL21" i="9" s="1"/>
  <c r="CJ20" i="9"/>
  <c r="CJ21" i="9" s="1"/>
  <c r="DH20" i="9"/>
  <c r="DH21" i="9" s="1"/>
  <c r="R20" i="9"/>
  <c r="R21" i="9" s="1"/>
  <c r="AH20" i="9"/>
  <c r="AH21" i="9" s="1"/>
  <c r="AX20" i="9"/>
  <c r="AX21" i="9" s="1"/>
  <c r="BN20" i="9"/>
  <c r="BN21" i="9" s="1"/>
  <c r="CD20" i="9"/>
  <c r="CD21" i="9" s="1"/>
  <c r="CT20" i="9"/>
  <c r="CT21" i="9" s="1"/>
  <c r="DJ20" i="9"/>
  <c r="DJ21" i="9" s="1"/>
  <c r="K20" i="9"/>
  <c r="K21" i="9" s="1"/>
  <c r="S20" i="9"/>
  <c r="S21" i="9" s="1"/>
  <c r="AA20" i="9"/>
  <c r="AA21" i="9" s="1"/>
  <c r="AI20" i="9"/>
  <c r="AI21" i="9" s="1"/>
  <c r="AQ20" i="9"/>
  <c r="AQ21" i="9" s="1"/>
  <c r="AY20" i="9"/>
  <c r="AY21" i="9" s="1"/>
  <c r="BO20" i="9"/>
  <c r="BO21" i="9" s="1"/>
  <c r="BW20" i="9"/>
  <c r="BW21" i="9" s="1"/>
  <c r="CE20" i="9"/>
  <c r="CE21" i="9" s="1"/>
  <c r="CM20" i="9"/>
  <c r="CM21" i="9" s="1"/>
  <c r="CU20" i="9"/>
  <c r="CU21" i="9" s="1"/>
  <c r="DC20" i="9"/>
  <c r="DC21" i="9" s="1"/>
  <c r="DK20" i="9"/>
  <c r="DK21" i="9" s="1"/>
  <c r="N20" i="9"/>
  <c r="N21" i="9" s="1"/>
  <c r="V20" i="9"/>
  <c r="V21" i="9" s="1"/>
  <c r="AD20" i="9"/>
  <c r="AD21" i="9" s="1"/>
  <c r="AL20" i="9"/>
  <c r="AL21" i="9" s="1"/>
  <c r="AT20" i="9"/>
  <c r="AT21" i="9" s="1"/>
  <c r="BB20" i="9"/>
  <c r="BB21" i="9" s="1"/>
  <c r="BJ20" i="9"/>
  <c r="BJ21" i="9" s="1"/>
  <c r="BR20" i="9"/>
  <c r="BR21" i="9" s="1"/>
  <c r="BZ20" i="9"/>
  <c r="BZ21" i="9" s="1"/>
  <c r="CH20" i="9"/>
  <c r="CH21" i="9" s="1"/>
  <c r="CP20" i="9"/>
  <c r="CP21" i="9" s="1"/>
  <c r="CX20" i="9"/>
  <c r="CX21" i="9" s="1"/>
  <c r="DF20" i="9"/>
  <c r="DF21" i="9" s="1"/>
  <c r="U10" i="9"/>
  <c r="U11" i="9" s="1"/>
  <c r="BX10" i="9"/>
  <c r="BX11" i="9" s="1"/>
  <c r="EJ10" i="9"/>
  <c r="EJ11" i="9" s="1"/>
  <c r="II10" i="9"/>
  <c r="II11" i="9" s="1"/>
  <c r="BG10" i="9"/>
  <c r="BG11" i="9" s="1"/>
  <c r="FK10" i="9"/>
  <c r="FK11" i="9" s="1"/>
  <c r="T10" i="9"/>
  <c r="T11" i="9" s="1"/>
  <c r="AL10" i="9"/>
  <c r="AL11" i="9" s="1"/>
  <c r="BE10" i="9"/>
  <c r="BE11" i="9" s="1"/>
  <c r="BW10" i="9"/>
  <c r="BW11" i="9" s="1"/>
  <c r="CO10" i="9"/>
  <c r="CO11" i="9" s="1"/>
  <c r="DJ10" i="9"/>
  <c r="DJ11" i="9" s="1"/>
  <c r="EI10" i="9"/>
  <c r="EI11" i="9" s="1"/>
  <c r="FH10" i="9"/>
  <c r="FH11" i="9" s="1"/>
  <c r="GG10" i="9"/>
  <c r="GG11" i="9" s="1"/>
  <c r="HG10" i="9"/>
  <c r="HG11" i="9" s="1"/>
  <c r="IH10" i="9"/>
  <c r="IH11" i="9" s="1"/>
  <c r="CQ10" i="9"/>
  <c r="CQ11" i="9" s="1"/>
  <c r="GL10" i="9"/>
  <c r="GL11" i="9" s="1"/>
  <c r="BM10" i="9"/>
  <c r="BM11" i="9" s="1"/>
  <c r="DT10" i="9"/>
  <c r="DT11" i="9" s="1"/>
  <c r="GT10" i="9"/>
  <c r="GT11" i="9" s="1"/>
  <c r="HS10" i="9"/>
  <c r="HS11" i="9" s="1"/>
  <c r="K10" i="9"/>
  <c r="K11" i="9" s="1"/>
  <c r="AC10" i="9"/>
  <c r="AC11" i="9" s="1"/>
  <c r="AU10" i="9"/>
  <c r="AU11" i="9" s="1"/>
  <c r="BN10" i="9"/>
  <c r="BN11" i="9" s="1"/>
  <c r="CF10" i="9"/>
  <c r="CF11" i="9" s="1"/>
  <c r="CX10" i="9"/>
  <c r="CX11" i="9" s="1"/>
  <c r="DU10" i="9"/>
  <c r="DU11" i="9" s="1"/>
  <c r="EU10" i="9"/>
  <c r="EU11" i="9" s="1"/>
  <c r="FV10" i="9"/>
  <c r="FV11" i="9" s="1"/>
  <c r="GU10" i="9"/>
  <c r="GU11" i="9" s="1"/>
  <c r="HT10" i="9"/>
  <c r="HT11" i="9" s="1"/>
  <c r="BF10" i="9"/>
  <c r="BF11" i="9" s="1"/>
  <c r="DK10" i="9"/>
  <c r="DK11" i="9" s="1"/>
  <c r="GI10" i="9"/>
  <c r="GI11" i="9" s="1"/>
  <c r="AO10" i="9"/>
  <c r="AO11" i="9" s="1"/>
  <c r="DL10" i="9"/>
  <c r="DL11" i="9" s="1"/>
  <c r="HK10" i="9"/>
  <c r="HK11" i="9" s="1"/>
  <c r="AT10" i="9"/>
  <c r="AT11" i="9" s="1"/>
  <c r="CW10" i="9"/>
  <c r="CW11" i="9" s="1"/>
  <c r="FS10" i="9"/>
  <c r="FS11" i="9" s="1"/>
  <c r="AD10" i="9"/>
  <c r="AD11" i="9" s="1"/>
  <c r="BO10" i="9"/>
  <c r="BO11" i="9" s="1"/>
  <c r="CY10" i="9"/>
  <c r="CY11" i="9" s="1"/>
  <c r="EX10" i="9"/>
  <c r="EX11" i="9" s="1"/>
  <c r="GV10" i="9"/>
  <c r="GV11" i="9" s="1"/>
  <c r="HU10" i="9"/>
  <c r="HU11" i="9" s="1"/>
  <c r="M10" i="9"/>
  <c r="M11" i="9" s="1"/>
  <c r="AE10" i="9"/>
  <c r="AE11" i="9" s="1"/>
  <c r="AX10" i="9"/>
  <c r="AX11" i="9" s="1"/>
  <c r="BP10" i="9"/>
  <c r="BP11" i="9" s="1"/>
  <c r="CH10" i="9"/>
  <c r="CH11" i="9" s="1"/>
  <c r="DB10" i="9"/>
  <c r="DB11" i="9" s="1"/>
  <c r="DZ10" i="9"/>
  <c r="DZ11" i="9" s="1"/>
  <c r="EY10" i="9"/>
  <c r="EY11" i="9" s="1"/>
  <c r="FX10" i="9"/>
  <c r="FX11" i="9" s="1"/>
  <c r="GW10" i="9"/>
  <c r="GW11" i="9" s="1"/>
  <c r="HW10" i="9"/>
  <c r="HW11" i="9" s="1"/>
  <c r="AM10" i="9"/>
  <c r="AM11" i="9" s="1"/>
  <c r="CP10" i="9"/>
  <c r="CP11" i="9" s="1"/>
  <c r="FI10" i="9"/>
  <c r="FI11" i="9" s="1"/>
  <c r="HJ10" i="9"/>
  <c r="HJ11" i="9" s="1"/>
  <c r="V10" i="9"/>
  <c r="V11" i="9" s="1"/>
  <c r="BY10" i="9"/>
  <c r="BY11" i="9" s="1"/>
  <c r="EK10" i="9"/>
  <c r="EK11" i="9" s="1"/>
  <c r="J10" i="9"/>
  <c r="J11" i="9" s="1"/>
  <c r="CE10" i="9"/>
  <c r="CE11" i="9" s="1"/>
  <c r="ES10" i="9"/>
  <c r="ES11" i="9" s="1"/>
  <c r="L10" i="9"/>
  <c r="L11" i="9" s="1"/>
  <c r="AW10" i="9"/>
  <c r="AW11" i="9" s="1"/>
  <c r="CG10" i="9"/>
  <c r="CG11" i="9" s="1"/>
  <c r="DW10" i="9"/>
  <c r="DW11" i="9" s="1"/>
  <c r="FW10" i="9"/>
  <c r="FW11" i="9" s="1"/>
  <c r="S10" i="9"/>
  <c r="S11" i="9" s="1"/>
  <c r="AK10" i="9"/>
  <c r="AK11" i="9" s="1"/>
  <c r="BC10" i="9"/>
  <c r="BC11" i="9" s="1"/>
  <c r="BV10" i="9"/>
  <c r="BV11" i="9" s="1"/>
  <c r="CN10" i="9"/>
  <c r="CN11" i="9" s="1"/>
  <c r="DG10" i="9"/>
  <c r="DG11" i="9" s="1"/>
  <c r="EH10" i="9"/>
  <c r="EH11" i="9" s="1"/>
  <c r="FG10" i="9"/>
  <c r="FG11" i="9" s="1"/>
  <c r="GF10" i="9"/>
  <c r="GF11" i="9" s="1"/>
  <c r="HE10" i="9"/>
  <c r="HE11" i="9" s="1"/>
  <c r="IE10" i="9"/>
  <c r="IE11" i="9" s="1"/>
  <c r="IF10" i="9"/>
  <c r="IF11" i="9" s="1"/>
  <c r="HX10" i="9"/>
  <c r="HX11" i="9" s="1"/>
  <c r="HP10" i="9"/>
  <c r="HP11" i="9" s="1"/>
  <c r="HH10" i="9"/>
  <c r="HH11" i="9" s="1"/>
  <c r="GZ10" i="9"/>
  <c r="GZ11" i="9" s="1"/>
  <c r="GR10" i="9"/>
  <c r="GR11" i="9" s="1"/>
  <c r="GJ10" i="9"/>
  <c r="GJ11" i="9" s="1"/>
  <c r="GB10" i="9"/>
  <c r="GB11" i="9" s="1"/>
  <c r="FT10" i="9"/>
  <c r="FT11" i="9" s="1"/>
  <c r="FL10" i="9"/>
  <c r="FL11" i="9" s="1"/>
  <c r="FD10" i="9"/>
  <c r="FD11" i="9" s="1"/>
  <c r="EV10" i="9"/>
  <c r="EV11" i="9" s="1"/>
  <c r="EN10" i="9"/>
  <c r="EN11" i="9" s="1"/>
  <c r="EF10" i="9"/>
  <c r="EF11" i="9" s="1"/>
  <c r="DX10" i="9"/>
  <c r="DX11" i="9" s="1"/>
  <c r="DP10" i="9"/>
  <c r="DP11" i="9" s="1"/>
  <c r="DH10" i="9"/>
  <c r="DH11" i="9" s="1"/>
  <c r="CZ10" i="9"/>
  <c r="CZ11" i="9" s="1"/>
  <c r="CR10" i="9"/>
  <c r="CR11" i="9" s="1"/>
  <c r="CJ10" i="9"/>
  <c r="CJ11" i="9" s="1"/>
  <c r="CB10" i="9"/>
  <c r="CB11" i="9" s="1"/>
  <c r="BT10" i="9"/>
  <c r="BT11" i="9" s="1"/>
  <c r="BL10" i="9"/>
  <c r="BL11" i="9" s="1"/>
  <c r="BD10" i="9"/>
  <c r="BD11" i="9" s="1"/>
  <c r="AV10" i="9"/>
  <c r="AV11" i="9" s="1"/>
  <c r="AN10" i="9"/>
  <c r="AN11" i="9" s="1"/>
  <c r="AF10" i="9"/>
  <c r="AF11" i="9" s="1"/>
  <c r="X10" i="9"/>
  <c r="X11" i="9" s="1"/>
  <c r="P10" i="9"/>
  <c r="P11" i="9" s="1"/>
  <c r="ID10" i="9"/>
  <c r="ID11" i="9" s="1"/>
  <c r="HV10" i="9"/>
  <c r="HV11" i="9" s="1"/>
  <c r="HN10" i="9"/>
  <c r="HN11" i="9" s="1"/>
  <c r="HF10" i="9"/>
  <c r="HF11" i="9" s="1"/>
  <c r="GX10" i="9"/>
  <c r="GX11" i="9" s="1"/>
  <c r="GP10" i="9"/>
  <c r="GP11" i="9" s="1"/>
  <c r="GH10" i="9"/>
  <c r="GH11" i="9" s="1"/>
  <c r="FZ10" i="9"/>
  <c r="FZ11" i="9" s="1"/>
  <c r="FR10" i="9"/>
  <c r="FR11" i="9" s="1"/>
  <c r="FJ10" i="9"/>
  <c r="FJ11" i="9" s="1"/>
  <c r="FB10" i="9"/>
  <c r="FB11" i="9" s="1"/>
  <c r="ET10" i="9"/>
  <c r="ET11" i="9" s="1"/>
  <c r="EL10" i="9"/>
  <c r="EL11" i="9" s="1"/>
  <c r="ED10" i="9"/>
  <c r="ED11" i="9" s="1"/>
  <c r="DV10" i="9"/>
  <c r="DV11" i="9" s="1"/>
  <c r="DN10" i="9"/>
  <c r="DN11" i="9" s="1"/>
  <c r="IG10" i="9"/>
  <c r="IG11" i="9" s="1"/>
  <c r="HY10" i="9"/>
  <c r="HY11" i="9" s="1"/>
  <c r="HQ10" i="9"/>
  <c r="HQ11" i="9" s="1"/>
  <c r="HI10" i="9"/>
  <c r="HI11" i="9" s="1"/>
  <c r="HA10" i="9"/>
  <c r="HA11" i="9" s="1"/>
  <c r="GS10" i="9"/>
  <c r="GS11" i="9" s="1"/>
  <c r="GK10" i="9"/>
  <c r="GK11" i="9" s="1"/>
  <c r="GC10" i="9"/>
  <c r="GC11" i="9" s="1"/>
  <c r="FU10" i="9"/>
  <c r="FU11" i="9" s="1"/>
  <c r="FM10" i="9"/>
  <c r="FM11" i="9" s="1"/>
  <c r="FE10" i="9"/>
  <c r="FE11" i="9" s="1"/>
  <c r="EW10" i="9"/>
  <c r="EW11" i="9" s="1"/>
  <c r="EO10" i="9"/>
  <c r="EO11" i="9" s="1"/>
  <c r="EG10" i="9"/>
  <c r="EG11" i="9" s="1"/>
  <c r="DY10" i="9"/>
  <c r="DY11" i="9" s="1"/>
  <c r="DQ10" i="9"/>
  <c r="DQ11" i="9" s="1"/>
  <c r="DI10" i="9"/>
  <c r="DI11" i="9" s="1"/>
  <c r="DA10" i="9"/>
  <c r="DA11" i="9" s="1"/>
  <c r="R10" i="9"/>
  <c r="R11" i="9" s="1"/>
  <c r="AA10" i="9"/>
  <c r="AA11" i="9" s="1"/>
  <c r="AJ10" i="9"/>
  <c r="AJ11" i="9" s="1"/>
  <c r="AS10" i="9"/>
  <c r="AS11" i="9" s="1"/>
  <c r="BB10" i="9"/>
  <c r="BB11" i="9" s="1"/>
  <c r="BK10" i="9"/>
  <c r="BK11" i="9" s="1"/>
  <c r="BU10" i="9"/>
  <c r="BU11" i="9" s="1"/>
  <c r="CD10" i="9"/>
  <c r="CD11" i="9" s="1"/>
  <c r="CM10" i="9"/>
  <c r="CM11" i="9" s="1"/>
  <c r="CV10" i="9"/>
  <c r="CV11" i="9" s="1"/>
  <c r="DF10" i="9"/>
  <c r="DF11" i="9" s="1"/>
  <c r="DS10" i="9"/>
  <c r="DS11" i="9" s="1"/>
  <c r="EE10" i="9"/>
  <c r="EE11" i="9" s="1"/>
  <c r="ER10" i="9"/>
  <c r="ER11" i="9" s="1"/>
  <c r="FF10" i="9"/>
  <c r="FF11" i="9" s="1"/>
  <c r="FQ10" i="9"/>
  <c r="FQ11" i="9" s="1"/>
  <c r="GE10" i="9"/>
  <c r="GE11" i="9" s="1"/>
  <c r="GQ10" i="9"/>
  <c r="GQ11" i="9" s="1"/>
  <c r="HD10" i="9"/>
  <c r="HD11" i="9" s="1"/>
  <c r="HR10" i="9"/>
  <c r="HR11" i="9" s="1"/>
  <c r="IC10" i="9"/>
  <c r="IC11" i="9" s="1"/>
  <c r="N10" i="9"/>
  <c r="N11" i="9" s="1"/>
  <c r="W10" i="9"/>
  <c r="W11" i="9" s="1"/>
  <c r="AG10" i="9"/>
  <c r="AG11" i="9" s="1"/>
  <c r="AP10" i="9"/>
  <c r="AP11" i="9" s="1"/>
  <c r="AY10" i="9"/>
  <c r="AY11" i="9" s="1"/>
  <c r="BH10" i="9"/>
  <c r="BH11" i="9" s="1"/>
  <c r="BQ10" i="9"/>
  <c r="BQ11" i="9" s="1"/>
  <c r="BZ10" i="9"/>
  <c r="BZ11" i="9" s="1"/>
  <c r="CI10" i="9"/>
  <c r="CI11" i="9" s="1"/>
  <c r="CS10" i="9"/>
  <c r="CS11" i="9" s="1"/>
  <c r="DC10" i="9"/>
  <c r="DC11" i="9" s="1"/>
  <c r="DM10" i="9"/>
  <c r="DM11" i="9" s="1"/>
  <c r="EA10" i="9"/>
  <c r="EA11" i="9" s="1"/>
  <c r="EM10" i="9"/>
  <c r="EM11" i="9" s="1"/>
  <c r="EZ10" i="9"/>
  <c r="EZ11" i="9" s="1"/>
  <c r="FN10" i="9"/>
  <c r="FN11" i="9" s="1"/>
  <c r="FY10" i="9"/>
  <c r="FY11" i="9" s="1"/>
  <c r="GM10" i="9"/>
  <c r="GM11" i="9" s="1"/>
  <c r="GY10" i="9"/>
  <c r="GY11" i="9" s="1"/>
  <c r="HL10" i="9"/>
  <c r="HL11" i="9" s="1"/>
  <c r="HZ10" i="9"/>
  <c r="HZ11" i="9" s="1"/>
  <c r="O10" i="9"/>
  <c r="O11" i="9" s="1"/>
  <c r="Y10" i="9"/>
  <c r="Y11" i="9" s="1"/>
  <c r="AH10" i="9"/>
  <c r="AH11" i="9" s="1"/>
  <c r="AQ10" i="9"/>
  <c r="AQ11" i="9" s="1"/>
  <c r="AZ10" i="9"/>
  <c r="AZ11" i="9" s="1"/>
  <c r="BI10" i="9"/>
  <c r="BI11" i="9" s="1"/>
  <c r="BR10" i="9"/>
  <c r="BR11" i="9" s="1"/>
  <c r="CA10" i="9"/>
  <c r="CA11" i="9" s="1"/>
  <c r="CK10" i="9"/>
  <c r="CK11" i="9" s="1"/>
  <c r="CT10" i="9"/>
  <c r="CT11" i="9" s="1"/>
  <c r="DD10" i="9"/>
  <c r="DD11" i="9" s="1"/>
  <c r="DO10" i="9"/>
  <c r="DO11" i="9" s="1"/>
  <c r="EB10" i="9"/>
  <c r="EB11" i="9" s="1"/>
  <c r="EP10" i="9"/>
  <c r="EP11" i="9" s="1"/>
  <c r="FA10" i="9"/>
  <c r="FA11" i="9" s="1"/>
  <c r="FO10" i="9"/>
  <c r="FO11" i="9" s="1"/>
  <c r="GA10" i="9"/>
  <c r="GA11" i="9" s="1"/>
  <c r="GN10" i="9"/>
  <c r="GN11" i="9" s="1"/>
  <c r="HB10" i="9"/>
  <c r="HB11" i="9" s="1"/>
  <c r="HM10" i="9"/>
  <c r="HM11" i="9" s="1"/>
  <c r="IA10" i="9"/>
  <c r="IA11" i="9" s="1"/>
  <c r="Q10" i="9"/>
  <c r="Q11" i="9" s="1"/>
  <c r="Z10" i="9"/>
  <c r="Z11" i="9" s="1"/>
  <c r="AI10" i="9"/>
  <c r="AI11" i="9" s="1"/>
  <c r="AR10" i="9"/>
  <c r="AR11" i="9" s="1"/>
  <c r="BA10" i="9"/>
  <c r="BA11" i="9" s="1"/>
  <c r="BJ10" i="9"/>
  <c r="BJ11" i="9" s="1"/>
  <c r="BS10" i="9"/>
  <c r="BS11" i="9" s="1"/>
  <c r="CC10" i="9"/>
  <c r="CC11" i="9" s="1"/>
  <c r="CL10" i="9"/>
  <c r="CL11" i="9" s="1"/>
  <c r="CU10" i="9"/>
  <c r="CU11" i="9" s="1"/>
  <c r="DE10" i="9"/>
  <c r="DE11" i="9" s="1"/>
  <c r="DR10" i="9"/>
  <c r="DR11" i="9" s="1"/>
  <c r="EC10" i="9"/>
  <c r="EC11" i="9" s="1"/>
  <c r="EQ10" i="9"/>
  <c r="EQ11" i="9" s="1"/>
  <c r="FC10" i="9"/>
  <c r="FC11" i="9" s="1"/>
  <c r="FP10" i="9"/>
  <c r="FP11" i="9" s="1"/>
  <c r="GD10" i="9"/>
  <c r="GD11" i="9" s="1"/>
  <c r="GO10" i="9"/>
  <c r="GO11" i="9" s="1"/>
  <c r="HC10" i="9"/>
  <c r="HC11" i="9" s="1"/>
  <c r="HO10" i="9"/>
  <c r="HO11" i="9" s="1"/>
  <c r="IB10" i="9"/>
  <c r="IB11" i="9" s="1"/>
  <c r="H20" i="5"/>
  <c r="G20" i="5"/>
  <c r="F20" i="5"/>
  <c r="H19" i="5"/>
  <c r="G19" i="5"/>
  <c r="F19" i="5"/>
  <c r="H18" i="5"/>
  <c r="G18" i="5"/>
  <c r="F18" i="5"/>
  <c r="H7" i="5"/>
  <c r="G7" i="5"/>
  <c r="F7" i="5"/>
  <c r="C17" i="9" l="1"/>
  <c r="C19" i="9"/>
  <c r="C18" i="9"/>
  <c r="C20" i="9" s="1"/>
  <c r="C9" i="9"/>
  <c r="C8" i="9"/>
  <c r="C7" i="9"/>
  <c r="D18" i="9" l="1"/>
  <c r="D17" i="9"/>
  <c r="D19" i="9"/>
  <c r="C10" i="9"/>
  <c r="D8" i="9" s="1"/>
  <c r="D28" i="9" l="1"/>
  <c r="D20" i="9"/>
  <c r="D7" i="9"/>
  <c r="D27" i="9" s="1"/>
  <c r="D9" i="9"/>
  <c r="D10" i="9" s="1"/>
  <c r="D29" i="9" l="1"/>
</calcChain>
</file>

<file path=xl/sharedStrings.xml><?xml version="1.0" encoding="utf-8"?>
<sst xmlns="http://schemas.openxmlformats.org/spreadsheetml/2006/main" count="150" uniqueCount="45">
  <si>
    <t>mean</t>
  </si>
  <si>
    <t>n</t>
  </si>
  <si>
    <t>Stdev</t>
  </si>
  <si>
    <t>luciferase transcript levels</t>
  </si>
  <si>
    <t>tef3 transcript levels</t>
  </si>
  <si>
    <t>transcripts are normalized to act1 and shown relative to the mean value of WT samples containing the DSR reporter after group normalization for each independent experiment</t>
  </si>
  <si>
    <t>0xDSR</t>
  </si>
  <si>
    <t>14xDSR</t>
  </si>
  <si>
    <t>14xDSR cut11-mCherry</t>
  </si>
  <si>
    <t>14xDSR cut11-mCherry lem2∆</t>
  </si>
  <si>
    <t>14xDSR cut11-mCherry iss10∆</t>
  </si>
  <si>
    <t>14xDSR cut11-mCherry red1∆</t>
  </si>
  <si>
    <t>RT-41</t>
  </si>
  <si>
    <t>RT-42</t>
  </si>
  <si>
    <t>RT-43</t>
  </si>
  <si>
    <t>RT-44</t>
  </si>
  <si>
    <t xml:space="preserve">Extended Data Figure 5b: RT-qPCR data </t>
  </si>
  <si>
    <t>Extended Data Figure 5d: quantitative microscopy data</t>
  </si>
  <si>
    <t>Position of a dot was calculated by dividing the dot-NE distance by the average of nucleus ratio. Internal dots were classified in zone I (p&lt;0.184), intermediate in zone II (0.184&lt;p&lt;0.422) and all internal in zone III (p&gt;0.422).</t>
  </si>
  <si>
    <t>dots</t>
  </si>
  <si>
    <t>zones</t>
  </si>
  <si>
    <t>% of total</t>
  </si>
  <si>
    <t>I</t>
  </si>
  <si>
    <t>avg diameters</t>
  </si>
  <si>
    <t>II</t>
  </si>
  <si>
    <t>III</t>
  </si>
  <si>
    <t>dots count</t>
  </si>
  <si>
    <t>Position calculation</t>
  </si>
  <si>
    <t>Zone</t>
  </si>
  <si>
    <t>cell count</t>
  </si>
  <si>
    <t xml:space="preserve">Quantification of Mmi1 dots that colocalize with DSR relative to the nuclear envelope, shown as percentage. </t>
  </si>
  <si>
    <t xml:space="preserve">Quantification of sme2+ locus relative to the nuclear envelope, shown as percentage. </t>
  </si>
  <si>
    <t>sme2+
(second count)</t>
  </si>
  <si>
    <t>nuclear diameter</t>
  </si>
  <si>
    <t>dot-NE distance</t>
  </si>
  <si>
    <t>sme2+
(first count)</t>
  </si>
  <si>
    <t>WT.1</t>
  </si>
  <si>
    <t>WT.2</t>
  </si>
  <si>
    <t>lem2∆.1</t>
  </si>
  <si>
    <t>lem2∆.2</t>
  </si>
  <si>
    <t>avg WT</t>
  </si>
  <si>
    <t>cell sum</t>
  </si>
  <si>
    <t>avg lem2∆</t>
  </si>
  <si>
    <t>avg sme2+</t>
  </si>
  <si>
    <t>dots counted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</si>
</sst>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rgb="FFFF0000"/>
      </top>
      <bottom style="double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medium">
        <color rgb="FFFF0000"/>
      </bottom>
      <diagonal/>
    </border>
    <border>
      <left/>
      <right/>
      <top/>
      <bottom style="medium">
        <color rgb="FFFF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2" fontId="0" fillId="0" borderId="0" xfId="0" applyNumberFormat="1"/>
    <xf numFmtId="0" fontId="1" fillId="0" borderId="0" xfId="0" applyFont="1"/>
    <xf numFmtId="0" fontId="0" fillId="0" borderId="1" xfId="0" applyBorder="1" applyAlignment="1">
      <alignment horizontal="right"/>
    </xf>
    <xf numFmtId="2" fontId="1" fillId="0" borderId="0" xfId="0" applyNumberFormat="1" applyFont="1"/>
    <xf numFmtId="0" fontId="2" fillId="0" borderId="0" xfId="0" applyFont="1"/>
    <xf numFmtId="0" fontId="4" fillId="0" borderId="0" xfId="0" applyFont="1"/>
    <xf numFmtId="2" fontId="5" fillId="0" borderId="0" xfId="0" applyNumberFormat="1" applyFont="1"/>
    <xf numFmtId="0" fontId="1" fillId="0" borderId="1" xfId="0" applyFont="1" applyBorder="1" applyAlignment="1">
      <alignment horizontal="right"/>
    </xf>
    <xf numFmtId="2" fontId="0" fillId="0" borderId="0" xfId="0" applyNumberFormat="1" applyFont="1"/>
    <xf numFmtId="0" fontId="0" fillId="0" borderId="0" xfId="0" applyBorder="1"/>
    <xf numFmtId="0" fontId="6" fillId="0" borderId="0" xfId="0" applyFont="1"/>
    <xf numFmtId="0" fontId="0" fillId="0" borderId="0" xfId="0" applyAlignment="1">
      <alignment horizontal="right"/>
    </xf>
    <xf numFmtId="164" fontId="6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2" fontId="4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0" fillId="0" borderId="3" xfId="0" applyBorder="1"/>
    <xf numFmtId="2" fontId="0" fillId="0" borderId="3" xfId="0" applyNumberFormat="1" applyBorder="1"/>
    <xf numFmtId="0" fontId="0" fillId="0" borderId="4" xfId="0" applyBorder="1"/>
    <xf numFmtId="0" fontId="6" fillId="0" borderId="0" xfId="0" applyFont="1" applyAlignment="1">
      <alignment horizontal="right"/>
    </xf>
    <xf numFmtId="2" fontId="7" fillId="0" borderId="0" xfId="0" applyNumberFormat="1" applyFont="1"/>
    <xf numFmtId="2" fontId="0" fillId="0" borderId="0" xfId="0" applyNumberFormat="1" applyBorder="1"/>
    <xf numFmtId="0" fontId="0" fillId="0" borderId="5" xfId="0" applyBorder="1"/>
    <xf numFmtId="2" fontId="0" fillId="0" borderId="5" xfId="0" applyNumberFormat="1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2" fontId="1" fillId="0" borderId="0" xfId="0" applyNumberFormat="1" applyFont="1" applyBorder="1"/>
    <xf numFmtId="2" fontId="4" fillId="0" borderId="2" xfId="0" applyNumberFormat="1" applyFont="1" applyBorder="1" applyAlignment="1">
      <alignment horizontal="right"/>
    </xf>
    <xf numFmtId="0" fontId="0" fillId="0" borderId="2" xfId="0" applyBorder="1" applyAlignment="1">
      <alignment horizontal="right"/>
    </xf>
    <xf numFmtId="0" fontId="1" fillId="0" borderId="0" xfId="0" applyFont="1" applyAlignment="1">
      <alignment horizontal="right"/>
    </xf>
    <xf numFmtId="2" fontId="2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2" xfId="0" applyNumberFormat="1" applyBorder="1" applyAlignment="1">
      <alignment horizontal="center"/>
    </xf>
    <xf numFmtId="2" fontId="6" fillId="0" borderId="0" xfId="0" applyNumberFormat="1" applyFont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5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EFAE8-E3FD-5B40-AF5B-D9706F9EB531}">
  <dimension ref="A1:H23"/>
  <sheetViews>
    <sheetView workbookViewId="0">
      <selection activeCell="A2" sqref="A2"/>
    </sheetView>
  </sheetViews>
  <sheetFormatPr baseColWidth="10" defaultRowHeight="16" x14ac:dyDescent="0.2"/>
  <cols>
    <col min="1" max="1" width="28.5" customWidth="1"/>
    <col min="12" max="12" width="33.5" customWidth="1"/>
  </cols>
  <sheetData>
    <row r="1" spans="1:8" x14ac:dyDescent="0.2">
      <c r="A1" s="2" t="s">
        <v>16</v>
      </c>
    </row>
    <row r="2" spans="1:8" x14ac:dyDescent="0.2">
      <c r="A2" t="s">
        <v>5</v>
      </c>
    </row>
    <row r="4" spans="1:8" x14ac:dyDescent="0.2">
      <c r="A4" s="2" t="s">
        <v>3</v>
      </c>
    </row>
    <row r="6" spans="1:8" ht="17" thickBot="1" x14ac:dyDescent="0.25">
      <c r="B6" s="3" t="s">
        <v>12</v>
      </c>
      <c r="C6" s="3" t="s">
        <v>13</v>
      </c>
      <c r="D6" s="3" t="s">
        <v>14</v>
      </c>
      <c r="E6" s="3" t="s">
        <v>15</v>
      </c>
      <c r="F6" s="8" t="s">
        <v>0</v>
      </c>
      <c r="G6" s="3" t="s">
        <v>2</v>
      </c>
      <c r="H6" s="3" t="s">
        <v>1</v>
      </c>
    </row>
    <row r="7" spans="1:8" ht="17" thickTop="1" x14ac:dyDescent="0.2">
      <c r="A7" s="10" t="s">
        <v>6</v>
      </c>
      <c r="B7" s="7">
        <v>43.678890629999998</v>
      </c>
      <c r="C7" s="7">
        <v>48.134544859999998</v>
      </c>
      <c r="D7" s="7">
        <v>44.915791089999999</v>
      </c>
      <c r="E7" s="7">
        <v>50.115654720000002</v>
      </c>
      <c r="F7" s="9">
        <f>AVERAGE(B7:E7)</f>
        <v>46.711220324999999</v>
      </c>
      <c r="G7" s="1">
        <f>STDEV(B7:E7)</f>
        <v>2.9458793706273561</v>
      </c>
      <c r="H7">
        <f>COUNT(B7:E7)</f>
        <v>4</v>
      </c>
    </row>
    <row r="8" spans="1:8" x14ac:dyDescent="0.2">
      <c r="A8" s="10" t="s">
        <v>7</v>
      </c>
      <c r="B8" s="7">
        <v>1.1128266200000001</v>
      </c>
      <c r="C8" s="7">
        <v>1.01650716</v>
      </c>
      <c r="D8" s="7">
        <v>1.1425036580000001</v>
      </c>
      <c r="E8" s="7">
        <v>0.72816256099999999</v>
      </c>
      <c r="F8" s="4">
        <f t="shared" ref="F8:F12" si="0">AVERAGE(B8:E8)</f>
        <v>0.99999999975000009</v>
      </c>
      <c r="G8" s="1">
        <f t="shared" ref="G8:G12" si="1">STDEV(B8:E8)</f>
        <v>0.18903722587306229</v>
      </c>
      <c r="H8">
        <f t="shared" ref="H8:H12" si="2">COUNT(B8:E8)</f>
        <v>4</v>
      </c>
    </row>
    <row r="9" spans="1:8" x14ac:dyDescent="0.2">
      <c r="A9" s="10" t="s">
        <v>8</v>
      </c>
      <c r="B9" s="7">
        <v>1.101956331</v>
      </c>
      <c r="C9" s="7">
        <v>0.86842202000000002</v>
      </c>
      <c r="D9" s="7">
        <v>1.2198935319999999</v>
      </c>
      <c r="E9" s="7">
        <v>1.1558232859999999</v>
      </c>
      <c r="F9" s="9">
        <f t="shared" si="0"/>
        <v>1.08652379225</v>
      </c>
      <c r="G9" s="1">
        <f t="shared" si="1"/>
        <v>0.153184478789302</v>
      </c>
      <c r="H9">
        <f t="shared" si="2"/>
        <v>4</v>
      </c>
    </row>
    <row r="10" spans="1:8" x14ac:dyDescent="0.2">
      <c r="A10" s="10" t="s">
        <v>9</v>
      </c>
      <c r="B10" s="7">
        <v>2.5021898789999999</v>
      </c>
      <c r="C10" s="7">
        <v>1.4734562330000001</v>
      </c>
      <c r="D10" s="7">
        <v>1.9685339550000001</v>
      </c>
      <c r="E10" s="7">
        <v>2.1722408560000002</v>
      </c>
      <c r="F10" s="9">
        <f t="shared" si="0"/>
        <v>2.0291052307499999</v>
      </c>
      <c r="G10" s="1">
        <f t="shared" si="1"/>
        <v>0.43077897649571945</v>
      </c>
      <c r="H10">
        <f t="shared" si="2"/>
        <v>4</v>
      </c>
    </row>
    <row r="11" spans="1:8" x14ac:dyDescent="0.2">
      <c r="A11" s="10" t="s">
        <v>10</v>
      </c>
      <c r="B11" s="7">
        <v>20.71030987</v>
      </c>
      <c r="C11" s="7">
        <v>19.379044650000001</v>
      </c>
      <c r="D11" s="7">
        <v>18.146359749999998</v>
      </c>
      <c r="E11" s="7">
        <v>18.965469550000002</v>
      </c>
      <c r="F11" s="9">
        <f t="shared" si="0"/>
        <v>19.300295955000003</v>
      </c>
      <c r="G11" s="1">
        <f t="shared" si="1"/>
        <v>1.070516710776134</v>
      </c>
      <c r="H11">
        <f t="shared" si="2"/>
        <v>4</v>
      </c>
    </row>
    <row r="12" spans="1:8" x14ac:dyDescent="0.2">
      <c r="A12" s="10" t="s">
        <v>11</v>
      </c>
      <c r="B12" s="7">
        <v>49.05000012</v>
      </c>
      <c r="C12" s="7">
        <v>47.284198519999997</v>
      </c>
      <c r="D12" s="7">
        <v>50.763091449999997</v>
      </c>
      <c r="E12" s="7">
        <v>45.018822470000003</v>
      </c>
      <c r="F12" s="9">
        <f t="shared" si="0"/>
        <v>48.029028140000001</v>
      </c>
      <c r="G12" s="1">
        <f t="shared" si="1"/>
        <v>2.4585629478459388</v>
      </c>
      <c r="H12">
        <f t="shared" si="2"/>
        <v>4</v>
      </c>
    </row>
    <row r="13" spans="1:8" x14ac:dyDescent="0.2">
      <c r="A13" s="10"/>
      <c r="B13" s="7"/>
      <c r="C13" s="7"/>
      <c r="D13" s="7"/>
      <c r="E13" s="7"/>
      <c r="F13" s="1"/>
      <c r="G13" s="1"/>
    </row>
    <row r="14" spans="1:8" x14ac:dyDescent="0.2">
      <c r="A14" s="10"/>
      <c r="B14" s="7"/>
      <c r="C14" s="7"/>
      <c r="D14" s="7"/>
      <c r="E14" s="7"/>
      <c r="F14" s="1"/>
      <c r="G14" s="1"/>
    </row>
    <row r="15" spans="1:8" x14ac:dyDescent="0.2">
      <c r="A15" s="2" t="s">
        <v>4</v>
      </c>
      <c r="B15" s="1"/>
      <c r="C15" s="1"/>
      <c r="D15" s="1"/>
      <c r="E15" s="1"/>
      <c r="F15" s="1"/>
      <c r="G15" s="1"/>
    </row>
    <row r="16" spans="1:8" x14ac:dyDescent="0.2">
      <c r="B16" s="1"/>
      <c r="C16" s="1"/>
      <c r="D16" s="1"/>
      <c r="E16" s="1"/>
      <c r="F16" s="1"/>
      <c r="G16" s="1"/>
    </row>
    <row r="17" spans="1:8" ht="17" thickBot="1" x14ac:dyDescent="0.25">
      <c r="B17" s="3" t="s">
        <v>12</v>
      </c>
      <c r="C17" s="3" t="s">
        <v>13</v>
      </c>
      <c r="D17" s="3" t="s">
        <v>14</v>
      </c>
      <c r="E17" s="3" t="s">
        <v>15</v>
      </c>
      <c r="F17" s="8" t="s">
        <v>0</v>
      </c>
      <c r="G17" s="3" t="s">
        <v>2</v>
      </c>
      <c r="H17" s="3" t="s">
        <v>1</v>
      </c>
    </row>
    <row r="18" spans="1:8" ht="17" thickTop="1" x14ac:dyDescent="0.2">
      <c r="A18" s="10" t="s">
        <v>6</v>
      </c>
      <c r="B18" s="7">
        <v>0.92566715499999996</v>
      </c>
      <c r="C18" s="7">
        <v>1.016567392</v>
      </c>
      <c r="D18" s="7">
        <v>1.074918225</v>
      </c>
      <c r="E18" s="7">
        <v>1.013228641</v>
      </c>
      <c r="F18" s="9">
        <f>AVERAGE(B18:E18)</f>
        <v>1.0075953532500002</v>
      </c>
      <c r="G18" s="1">
        <f>STDEV(B18:E18)</f>
        <v>6.1527311386527256E-2</v>
      </c>
      <c r="H18">
        <f>COUNT(B18:E18)</f>
        <v>4</v>
      </c>
    </row>
    <row r="19" spans="1:8" x14ac:dyDescent="0.2">
      <c r="A19" s="10" t="s">
        <v>7</v>
      </c>
      <c r="B19" s="7">
        <v>1.02573187</v>
      </c>
      <c r="C19" s="7">
        <v>0.97315157600000002</v>
      </c>
      <c r="D19" s="7">
        <v>0.96410388000000002</v>
      </c>
      <c r="E19" s="7">
        <v>1.0370126740000001</v>
      </c>
      <c r="F19" s="4">
        <f>AVERAGE(B19:E19)</f>
        <v>1</v>
      </c>
      <c r="G19" s="1">
        <f>STDEV(B19:E19)</f>
        <v>3.6703480637242721E-2</v>
      </c>
      <c r="H19">
        <f>COUNT(B19:E19)</f>
        <v>4</v>
      </c>
    </row>
    <row r="20" spans="1:8" x14ac:dyDescent="0.2">
      <c r="A20" s="10" t="s">
        <v>8</v>
      </c>
      <c r="B20" s="7">
        <v>0.99028578899999997</v>
      </c>
      <c r="C20" s="7">
        <v>0.98829364099999994</v>
      </c>
      <c r="D20" s="7">
        <v>0.98833918899999995</v>
      </c>
      <c r="E20" s="7">
        <v>1.153054657</v>
      </c>
      <c r="F20" s="1">
        <f>AVERAGE(B20:E20)</f>
        <v>1.0299933189999999</v>
      </c>
      <c r="G20" s="1">
        <f>STDEV(B20:E20)</f>
        <v>8.2046146650145882E-2</v>
      </c>
      <c r="H20">
        <f>COUNT(B20:E20)</f>
        <v>4</v>
      </c>
    </row>
    <row r="21" spans="1:8" x14ac:dyDescent="0.2">
      <c r="A21" s="10" t="s">
        <v>9</v>
      </c>
      <c r="B21" s="7">
        <v>1.1049600799999999</v>
      </c>
      <c r="C21" s="7">
        <v>1.1171508370000001</v>
      </c>
      <c r="D21" s="7">
        <v>1.080459335</v>
      </c>
      <c r="E21" s="7">
        <v>1.032773994</v>
      </c>
      <c r="F21" s="1">
        <f t="shared" ref="F21:F23" si="3">AVERAGE(B21:E21)</f>
        <v>1.0838360615</v>
      </c>
      <c r="G21" s="1">
        <f t="shared" ref="G21:G23" si="4">STDEV(B21:E21)</f>
        <v>3.7304313617570188E-2</v>
      </c>
      <c r="H21">
        <f t="shared" ref="H21:H23" si="5">COUNT(B21:E21)</f>
        <v>4</v>
      </c>
    </row>
    <row r="22" spans="1:8" x14ac:dyDescent="0.2">
      <c r="A22" t="s">
        <v>10</v>
      </c>
      <c r="B22" s="1">
        <v>1.1113972679999999</v>
      </c>
      <c r="C22" s="1">
        <v>1.050354443</v>
      </c>
      <c r="D22" s="1">
        <v>1.069345958</v>
      </c>
      <c r="E22" s="1">
        <v>1.00669692</v>
      </c>
      <c r="F22" s="1">
        <f t="shared" si="3"/>
        <v>1.05944864725</v>
      </c>
      <c r="G22" s="1">
        <f t="shared" si="4"/>
        <v>4.3443700106031873E-2</v>
      </c>
      <c r="H22">
        <f t="shared" si="5"/>
        <v>4</v>
      </c>
    </row>
    <row r="23" spans="1:8" x14ac:dyDescent="0.2">
      <c r="A23" t="s">
        <v>11</v>
      </c>
      <c r="B23" s="1">
        <v>0.685186976</v>
      </c>
      <c r="C23" s="1">
        <v>0.69771124799999995</v>
      </c>
      <c r="D23" s="1">
        <v>0.666062551</v>
      </c>
      <c r="E23" s="1">
        <v>0.60046225200000003</v>
      </c>
      <c r="F23" s="1">
        <f t="shared" si="3"/>
        <v>0.66235575675000002</v>
      </c>
      <c r="G23" s="1">
        <f t="shared" si="4"/>
        <v>4.3265928041283229E-2</v>
      </c>
      <c r="H23">
        <f t="shared" si="5"/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6E55F-CB7E-F44A-A4D3-99D6C8B1A496}">
  <dimension ref="A1:LK61"/>
  <sheetViews>
    <sheetView workbookViewId="0">
      <selection activeCell="E32" sqref="E32"/>
    </sheetView>
  </sheetViews>
  <sheetFormatPr baseColWidth="10" defaultRowHeight="16" x14ac:dyDescent="0.2"/>
  <cols>
    <col min="2" max="2" width="10.83203125" style="6"/>
    <col min="3" max="3" width="14.6640625" bestFit="1" customWidth="1"/>
    <col min="7" max="7" width="17.1640625" bestFit="1" customWidth="1"/>
    <col min="8" max="173" width="6.83203125" style="34" customWidth="1"/>
    <col min="174" max="244" width="6.83203125" customWidth="1"/>
  </cols>
  <sheetData>
    <row r="1" spans="1:323" x14ac:dyDescent="0.2">
      <c r="A1" s="2" t="s">
        <v>17</v>
      </c>
      <c r="B1" s="7"/>
      <c r="C1" s="12"/>
      <c r="E1" s="5"/>
      <c r="F1" s="5"/>
      <c r="G1" s="5"/>
      <c r="H1" s="33"/>
      <c r="I1" s="33"/>
      <c r="J1" s="33"/>
      <c r="K1" s="33"/>
      <c r="L1" s="33"/>
    </row>
    <row r="2" spans="1:323" x14ac:dyDescent="0.2">
      <c r="A2" t="s">
        <v>30</v>
      </c>
      <c r="B2" s="7"/>
      <c r="C2" s="12"/>
      <c r="E2" s="5"/>
      <c r="F2" s="5"/>
      <c r="G2" s="5"/>
      <c r="H2" s="33"/>
      <c r="I2" s="33"/>
      <c r="J2" s="33"/>
      <c r="K2" s="33"/>
      <c r="L2" s="33"/>
    </row>
    <row r="3" spans="1:323" x14ac:dyDescent="0.2">
      <c r="A3" t="s">
        <v>18</v>
      </c>
      <c r="B3" s="7"/>
      <c r="C3" s="12"/>
    </row>
    <row r="4" spans="1:323" x14ac:dyDescent="0.2">
      <c r="B4" s="7"/>
      <c r="C4" s="12"/>
    </row>
    <row r="5" spans="1:323" ht="16" customHeight="1" thickBot="1" x14ac:dyDescent="0.25">
      <c r="A5" s="41" t="s">
        <v>36</v>
      </c>
      <c r="B5" s="44" t="s">
        <v>19</v>
      </c>
      <c r="C5" s="44"/>
      <c r="D5" s="44"/>
    </row>
    <row r="6" spans="1:323" ht="17" thickTop="1" x14ac:dyDescent="0.2">
      <c r="A6" s="42"/>
      <c r="B6" t="s">
        <v>20</v>
      </c>
      <c r="C6" s="12" t="s">
        <v>44</v>
      </c>
      <c r="D6" s="12" t="s">
        <v>21</v>
      </c>
      <c r="G6" s="27" t="s">
        <v>33</v>
      </c>
      <c r="H6" s="35">
        <v>20.684000000000001</v>
      </c>
      <c r="I6" s="35">
        <v>20.334</v>
      </c>
      <c r="J6" s="35">
        <v>19.812000000000001</v>
      </c>
      <c r="K6" s="35">
        <v>19.341999999999999</v>
      </c>
      <c r="L6" s="35">
        <v>19.239999999999998</v>
      </c>
      <c r="M6" s="35">
        <v>19.184000000000001</v>
      </c>
      <c r="N6" s="35">
        <v>19.126000000000001</v>
      </c>
      <c r="O6" s="35">
        <v>19.088000000000001</v>
      </c>
      <c r="P6" s="35">
        <v>19.004999999999999</v>
      </c>
      <c r="Q6" s="35">
        <v>18.965</v>
      </c>
      <c r="R6" s="35">
        <v>18.794</v>
      </c>
      <c r="S6" s="35">
        <v>18.582000000000001</v>
      </c>
      <c r="T6" s="35">
        <v>18.472999999999999</v>
      </c>
      <c r="U6" s="35">
        <v>18.268000000000001</v>
      </c>
      <c r="V6" s="35">
        <v>18.263000000000002</v>
      </c>
      <c r="W6" s="35">
        <v>18.170999999999999</v>
      </c>
      <c r="X6" s="35">
        <v>18.170000000000002</v>
      </c>
      <c r="Y6" s="35">
        <v>18.146999999999998</v>
      </c>
      <c r="Z6" s="35">
        <v>18.045999999999999</v>
      </c>
      <c r="AA6" s="35">
        <v>17.777000000000001</v>
      </c>
      <c r="AB6" s="35">
        <v>17.47</v>
      </c>
      <c r="AC6" s="35">
        <v>17.285</v>
      </c>
      <c r="AD6" s="35">
        <v>17.239000000000001</v>
      </c>
      <c r="AE6" s="35">
        <v>17.03</v>
      </c>
      <c r="AF6" s="35">
        <v>16.898</v>
      </c>
      <c r="AG6" s="35">
        <v>16.838000000000001</v>
      </c>
      <c r="AH6" s="35">
        <v>16.64</v>
      </c>
      <c r="AI6" s="35">
        <v>16.46</v>
      </c>
      <c r="AJ6" s="35">
        <v>16.413</v>
      </c>
      <c r="AK6" s="35">
        <v>16.337</v>
      </c>
      <c r="AL6" s="35">
        <v>16.312999999999999</v>
      </c>
      <c r="AM6" s="35">
        <v>16.178999999999998</v>
      </c>
      <c r="AN6" s="35">
        <v>15.999000000000001</v>
      </c>
      <c r="AO6" s="35">
        <v>15.403</v>
      </c>
      <c r="AP6" s="35">
        <v>15.22</v>
      </c>
      <c r="AQ6" s="35">
        <v>15.082000000000001</v>
      </c>
      <c r="AR6" s="35">
        <v>14.992000000000001</v>
      </c>
      <c r="AS6" s="35">
        <v>14.856</v>
      </c>
      <c r="BA6" s="36"/>
      <c r="BC6" s="36"/>
      <c r="BE6" s="36"/>
      <c r="BH6" s="36"/>
      <c r="CH6" s="36"/>
      <c r="CL6" s="36"/>
      <c r="CO6" s="36"/>
      <c r="CP6" s="36"/>
      <c r="DE6" s="36"/>
      <c r="EI6" s="36"/>
      <c r="FC6" s="36"/>
      <c r="FN6" s="36"/>
      <c r="HT6" s="11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</row>
    <row r="7" spans="1:323" ht="17" thickBot="1" x14ac:dyDescent="0.25">
      <c r="A7" s="42"/>
      <c r="B7" t="s">
        <v>22</v>
      </c>
      <c r="C7">
        <f>COUNTIF(H11:AS11,"I")</f>
        <v>16</v>
      </c>
      <c r="D7" s="1">
        <f>C7/C10*100</f>
        <v>42.105263157894733</v>
      </c>
      <c r="G7" s="28" t="s">
        <v>23</v>
      </c>
      <c r="H7" s="37">
        <f>AVERAGE(H6:AS6)</f>
        <v>17.63486842105263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</row>
    <row r="8" spans="1:323" x14ac:dyDescent="0.2">
      <c r="A8" s="42"/>
      <c r="B8" t="s">
        <v>24</v>
      </c>
      <c r="C8">
        <f>COUNTIF(H11:AS11,"II")</f>
        <v>15</v>
      </c>
      <c r="D8" s="1">
        <f>C8/C10*100</f>
        <v>39.473684210526315</v>
      </c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</row>
    <row r="9" spans="1:323" x14ac:dyDescent="0.2">
      <c r="A9" s="42"/>
      <c r="B9" t="s">
        <v>25</v>
      </c>
      <c r="C9">
        <f>COUNTIF(H11:AS11,"III")</f>
        <v>7</v>
      </c>
      <c r="D9" s="1">
        <f>C9/C10*100</f>
        <v>18.421052631578945</v>
      </c>
      <c r="G9" s="27" t="s">
        <v>34</v>
      </c>
      <c r="H9" s="35">
        <v>9.0549999999999997</v>
      </c>
      <c r="I9" s="35">
        <v>7.2149999999999999</v>
      </c>
      <c r="J9" s="35">
        <v>5.45</v>
      </c>
      <c r="K9" s="35">
        <v>5.4219999999999997</v>
      </c>
      <c r="L9" s="35">
        <v>5.0990000000000002</v>
      </c>
      <c r="M9" s="35">
        <v>4.4720000000000004</v>
      </c>
      <c r="N9" s="35">
        <v>4.4290000000000003</v>
      </c>
      <c r="O9" s="35">
        <v>3.3719999999999999</v>
      </c>
      <c r="P9" s="35">
        <v>3.2869999999999999</v>
      </c>
      <c r="Q9" s="35">
        <v>3.1110000000000002</v>
      </c>
      <c r="R9" s="35">
        <v>2.85</v>
      </c>
      <c r="S9" s="35">
        <v>2.8279999999999998</v>
      </c>
      <c r="T9" s="35">
        <v>2.7210000000000001</v>
      </c>
      <c r="U9" s="35">
        <v>2.7210000000000001</v>
      </c>
      <c r="V9" s="35">
        <v>2.4670000000000001</v>
      </c>
      <c r="W9" s="35">
        <v>2.3460000000000001</v>
      </c>
      <c r="X9" s="35">
        <v>2.2749999999999999</v>
      </c>
      <c r="Y9" s="35">
        <v>2.1549999999999998</v>
      </c>
      <c r="Z9" s="35">
        <v>2.089</v>
      </c>
      <c r="AA9" s="35">
        <v>2.08</v>
      </c>
      <c r="AB9" s="35">
        <v>1.921</v>
      </c>
      <c r="AC9" s="35">
        <v>1.7290000000000001</v>
      </c>
      <c r="AD9" s="35">
        <v>1.593</v>
      </c>
      <c r="AE9" s="35">
        <v>1.587</v>
      </c>
      <c r="AF9" s="35">
        <v>1.508</v>
      </c>
      <c r="AG9" s="35">
        <v>1.482</v>
      </c>
      <c r="AH9" s="35">
        <v>1.4139999999999999</v>
      </c>
      <c r="AI9" s="35">
        <v>1.4139999999999999</v>
      </c>
      <c r="AJ9" s="35">
        <v>1.4139999999999999</v>
      </c>
      <c r="AK9" s="35">
        <v>1.4139999999999999</v>
      </c>
      <c r="AL9" s="35">
        <v>1.1890000000000001</v>
      </c>
      <c r="AM9" s="35">
        <v>1.0249999999999999</v>
      </c>
      <c r="AN9" s="35">
        <v>1</v>
      </c>
      <c r="AO9" s="35">
        <v>1</v>
      </c>
      <c r="AP9" s="35">
        <v>0.97599999999999998</v>
      </c>
      <c r="AQ9" s="35">
        <v>0.67300000000000004</v>
      </c>
      <c r="AR9" s="35">
        <v>4.2000000000000003E-2</v>
      </c>
      <c r="AS9" s="35">
        <v>0</v>
      </c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</row>
    <row r="10" spans="1:323" x14ac:dyDescent="0.2">
      <c r="A10" s="42"/>
      <c r="B10" s="18" t="s">
        <v>26</v>
      </c>
      <c r="C10" s="18">
        <f>SUM(C7:C9)</f>
        <v>38</v>
      </c>
      <c r="D10" s="19">
        <f>SUM(D7:D9)</f>
        <v>99.999999999999986</v>
      </c>
      <c r="G10" s="10" t="s">
        <v>27</v>
      </c>
      <c r="H10" s="38">
        <f t="shared" ref="H10:AS10" si="0">(2*H9)/$H7</f>
        <v>1.0269427345644471</v>
      </c>
      <c r="I10" s="38">
        <f t="shared" si="0"/>
        <v>0.81826524902070519</v>
      </c>
      <c r="J10" s="38">
        <f t="shared" si="0"/>
        <v>0.61809363924640937</v>
      </c>
      <c r="K10" s="38">
        <f t="shared" si="0"/>
        <v>0.61491811229248272</v>
      </c>
      <c r="L10" s="38">
        <f t="shared" si="0"/>
        <v>0.57828614064540207</v>
      </c>
      <c r="M10" s="38">
        <f t="shared" si="0"/>
        <v>0.50717701921283354</v>
      </c>
      <c r="N10" s="38">
        <f t="shared" si="0"/>
        <v>0.50230031710501777</v>
      </c>
      <c r="O10" s="38">
        <f t="shared" si="0"/>
        <v>0.38242417459429212</v>
      </c>
      <c r="P10" s="38">
        <f t="shared" si="0"/>
        <v>0.37278418205558667</v>
      </c>
      <c r="Q10" s="38">
        <f t="shared" si="0"/>
        <v>0.35282372691662006</v>
      </c>
      <c r="R10" s="38">
        <f t="shared" si="0"/>
        <v>0.323223279238948</v>
      </c>
      <c r="S10" s="38">
        <f t="shared" si="0"/>
        <v>0.32072822234657716</v>
      </c>
      <c r="T10" s="38">
        <f t="shared" si="0"/>
        <v>0.30859317291550087</v>
      </c>
      <c r="U10" s="38">
        <f t="shared" si="0"/>
        <v>0.30859317291550087</v>
      </c>
      <c r="V10" s="38">
        <f t="shared" si="0"/>
        <v>0.27978660697631041</v>
      </c>
      <c r="W10" s="38">
        <f t="shared" si="0"/>
        <v>0.26606379406827085</v>
      </c>
      <c r="X10" s="38">
        <f t="shared" si="0"/>
        <v>0.25801156500652866</v>
      </c>
      <c r="Y10" s="38">
        <f t="shared" si="0"/>
        <v>0.24440216377541504</v>
      </c>
      <c r="Z10" s="38">
        <f t="shared" si="0"/>
        <v>0.23691699309830258</v>
      </c>
      <c r="AA10" s="38">
        <f t="shared" si="0"/>
        <v>0.23589628800596907</v>
      </c>
      <c r="AB10" s="38">
        <f t="shared" si="0"/>
        <v>0.21786383137474355</v>
      </c>
      <c r="AC10" s="38">
        <f t="shared" si="0"/>
        <v>0.1960887894049618</v>
      </c>
      <c r="AD10" s="38">
        <f t="shared" si="0"/>
        <v>0.18066480134303303</v>
      </c>
      <c r="AE10" s="38">
        <f t="shared" si="0"/>
        <v>0.17998433128147734</v>
      </c>
      <c r="AF10" s="38">
        <f t="shared" si="0"/>
        <v>0.17102480880432758</v>
      </c>
      <c r="AG10" s="38">
        <f t="shared" si="0"/>
        <v>0.16807610520425295</v>
      </c>
      <c r="AH10" s="38">
        <f t="shared" si="0"/>
        <v>0.16036411117328858</v>
      </c>
      <c r="AI10" s="38">
        <f t="shared" si="0"/>
        <v>0.16036411117328858</v>
      </c>
      <c r="AJ10" s="38">
        <f t="shared" si="0"/>
        <v>0.16036411117328858</v>
      </c>
      <c r="AK10" s="38">
        <f t="shared" si="0"/>
        <v>0.16036411117328858</v>
      </c>
      <c r="AL10" s="38">
        <f t="shared" si="0"/>
        <v>0.1348464838649506</v>
      </c>
      <c r="AM10" s="38">
        <f t="shared" si="0"/>
        <v>0.11624696884909531</v>
      </c>
      <c r="AN10" s="38">
        <f t="shared" si="0"/>
        <v>0.11341167692594666</v>
      </c>
      <c r="AO10" s="38">
        <f t="shared" si="0"/>
        <v>0.11341167692594666</v>
      </c>
      <c r="AP10" s="38">
        <f t="shared" si="0"/>
        <v>0.11068979667972394</v>
      </c>
      <c r="AQ10" s="38">
        <f t="shared" si="0"/>
        <v>7.6326058571162106E-2</v>
      </c>
      <c r="AR10" s="38">
        <f t="shared" si="0"/>
        <v>4.7632904308897604E-3</v>
      </c>
      <c r="AS10" s="38">
        <f t="shared" si="0"/>
        <v>0</v>
      </c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</row>
    <row r="11" spans="1:323" ht="17" thickBot="1" x14ac:dyDescent="0.25">
      <c r="A11" s="42"/>
      <c r="B11" s="15"/>
      <c r="C11" s="12"/>
      <c r="G11" s="26" t="s">
        <v>28</v>
      </c>
      <c r="H11" s="39" t="str">
        <f>IF(H10&lt;0.184,"I",IF(H10&gt;0.422,"III","II"))</f>
        <v>III</v>
      </c>
      <c r="I11" s="39" t="str">
        <f t="shared" ref="I11:AS11" si="1">IF(I10&lt;0.184,"I",IF(I10&gt;0.422,"III","II"))</f>
        <v>III</v>
      </c>
      <c r="J11" s="39" t="str">
        <f t="shared" si="1"/>
        <v>III</v>
      </c>
      <c r="K11" s="39" t="str">
        <f t="shared" si="1"/>
        <v>III</v>
      </c>
      <c r="L11" s="39" t="str">
        <f t="shared" si="1"/>
        <v>III</v>
      </c>
      <c r="M11" s="39" t="str">
        <f t="shared" si="1"/>
        <v>III</v>
      </c>
      <c r="N11" s="39" t="str">
        <f t="shared" si="1"/>
        <v>III</v>
      </c>
      <c r="O11" s="39" t="str">
        <f t="shared" si="1"/>
        <v>II</v>
      </c>
      <c r="P11" s="39" t="str">
        <f t="shared" si="1"/>
        <v>II</v>
      </c>
      <c r="Q11" s="39" t="str">
        <f t="shared" si="1"/>
        <v>II</v>
      </c>
      <c r="R11" s="39" t="str">
        <f t="shared" si="1"/>
        <v>II</v>
      </c>
      <c r="S11" s="39" t="str">
        <f t="shared" si="1"/>
        <v>II</v>
      </c>
      <c r="T11" s="39" t="str">
        <f t="shared" si="1"/>
        <v>II</v>
      </c>
      <c r="U11" s="39" t="str">
        <f t="shared" si="1"/>
        <v>II</v>
      </c>
      <c r="V11" s="39" t="str">
        <f t="shared" si="1"/>
        <v>II</v>
      </c>
      <c r="W11" s="39" t="str">
        <f t="shared" si="1"/>
        <v>II</v>
      </c>
      <c r="X11" s="39" t="str">
        <f t="shared" si="1"/>
        <v>II</v>
      </c>
      <c r="Y11" s="39" t="str">
        <f t="shared" si="1"/>
        <v>II</v>
      </c>
      <c r="Z11" s="39" t="str">
        <f t="shared" si="1"/>
        <v>II</v>
      </c>
      <c r="AA11" s="39" t="str">
        <f t="shared" si="1"/>
        <v>II</v>
      </c>
      <c r="AB11" s="39" t="str">
        <f t="shared" si="1"/>
        <v>II</v>
      </c>
      <c r="AC11" s="39" t="str">
        <f t="shared" si="1"/>
        <v>II</v>
      </c>
      <c r="AD11" s="39" t="str">
        <f t="shared" si="1"/>
        <v>I</v>
      </c>
      <c r="AE11" s="39" t="str">
        <f t="shared" si="1"/>
        <v>I</v>
      </c>
      <c r="AF11" s="39" t="str">
        <f t="shared" si="1"/>
        <v>I</v>
      </c>
      <c r="AG11" s="39" t="str">
        <f t="shared" si="1"/>
        <v>I</v>
      </c>
      <c r="AH11" s="39" t="str">
        <f t="shared" si="1"/>
        <v>I</v>
      </c>
      <c r="AI11" s="39" t="str">
        <f t="shared" si="1"/>
        <v>I</v>
      </c>
      <c r="AJ11" s="39" t="str">
        <f t="shared" si="1"/>
        <v>I</v>
      </c>
      <c r="AK11" s="39" t="str">
        <f t="shared" si="1"/>
        <v>I</v>
      </c>
      <c r="AL11" s="39" t="str">
        <f t="shared" si="1"/>
        <v>I</v>
      </c>
      <c r="AM11" s="39" t="str">
        <f t="shared" si="1"/>
        <v>I</v>
      </c>
      <c r="AN11" s="39" t="str">
        <f t="shared" si="1"/>
        <v>I</v>
      </c>
      <c r="AO11" s="39" t="str">
        <f t="shared" si="1"/>
        <v>I</v>
      </c>
      <c r="AP11" s="39" t="str">
        <f t="shared" si="1"/>
        <v>I</v>
      </c>
      <c r="AQ11" s="39" t="str">
        <f t="shared" si="1"/>
        <v>I</v>
      </c>
      <c r="AR11" s="39" t="str">
        <f t="shared" si="1"/>
        <v>I</v>
      </c>
      <c r="AS11" s="39" t="str">
        <f t="shared" si="1"/>
        <v>I</v>
      </c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</row>
    <row r="12" spans="1:323" ht="17" thickBot="1" x14ac:dyDescent="0.25">
      <c r="A12" s="43"/>
      <c r="B12" s="20" t="s">
        <v>29</v>
      </c>
      <c r="C12" s="20">
        <f>COUNT(H6:AS6)</f>
        <v>38</v>
      </c>
      <c r="D12" s="20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</row>
    <row r="13" spans="1:323" ht="17" thickTop="1" x14ac:dyDescent="0.2">
      <c r="B13" s="7"/>
      <c r="C13" s="12"/>
      <c r="E13" s="5"/>
      <c r="F13" s="5"/>
      <c r="G13" s="5"/>
      <c r="H13" s="33"/>
      <c r="I13" s="33"/>
      <c r="J13" s="33"/>
      <c r="K13" s="40"/>
      <c r="L13" s="40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</row>
    <row r="14" spans="1:323" x14ac:dyDescent="0.2">
      <c r="B14" s="7"/>
      <c r="C14" s="12"/>
      <c r="E14" s="5"/>
      <c r="F14" s="5"/>
      <c r="G14" s="5"/>
      <c r="H14" s="33"/>
      <c r="I14" s="33"/>
      <c r="J14" s="33"/>
      <c r="K14" s="33"/>
      <c r="L14" s="33"/>
    </row>
    <row r="15" spans="1:323" ht="16" customHeight="1" thickBot="1" x14ac:dyDescent="0.25">
      <c r="A15" s="41" t="s">
        <v>37</v>
      </c>
      <c r="B15" s="44" t="s">
        <v>19</v>
      </c>
      <c r="C15" s="44"/>
      <c r="D15" s="44"/>
    </row>
    <row r="16" spans="1:323" ht="17" thickTop="1" x14ac:dyDescent="0.2">
      <c r="A16" s="42"/>
      <c r="B16" t="s">
        <v>20</v>
      </c>
      <c r="C16" s="12" t="s">
        <v>44</v>
      </c>
      <c r="D16" s="12" t="s">
        <v>21</v>
      </c>
      <c r="G16" s="27" t="s">
        <v>33</v>
      </c>
      <c r="H16" s="35">
        <v>22.672000000000001</v>
      </c>
      <c r="I16" s="35">
        <v>22.041</v>
      </c>
      <c r="J16" s="35">
        <v>21.827999999999999</v>
      </c>
      <c r="K16" s="35">
        <v>21.585000000000001</v>
      </c>
      <c r="L16" s="35">
        <v>21.446999999999999</v>
      </c>
      <c r="M16" s="35">
        <v>21.125</v>
      </c>
      <c r="N16" s="35">
        <v>20.814</v>
      </c>
      <c r="O16" s="35">
        <v>20.811</v>
      </c>
      <c r="P16" s="35">
        <v>20.687999999999999</v>
      </c>
      <c r="Q16" s="35">
        <v>20.677</v>
      </c>
      <c r="R16" s="35">
        <v>20.632000000000001</v>
      </c>
      <c r="S16" s="35">
        <v>20.562999999999999</v>
      </c>
      <c r="T16" s="35">
        <v>20.437999999999999</v>
      </c>
      <c r="U16" s="35">
        <v>20.36</v>
      </c>
      <c r="V16" s="35">
        <v>20.332000000000001</v>
      </c>
      <c r="W16" s="35">
        <v>20.277000000000001</v>
      </c>
      <c r="X16" s="35">
        <v>20.053000000000001</v>
      </c>
      <c r="Y16" s="35">
        <v>20.035</v>
      </c>
      <c r="Z16" s="35">
        <v>20.010000000000002</v>
      </c>
      <c r="AA16" s="35">
        <v>19.991</v>
      </c>
      <c r="AB16" s="35">
        <v>19.989999999999998</v>
      </c>
      <c r="AC16" s="35">
        <v>19.98</v>
      </c>
      <c r="AD16" s="35">
        <v>19.838000000000001</v>
      </c>
      <c r="AE16" s="35">
        <v>19.832999999999998</v>
      </c>
      <c r="AF16" s="35">
        <v>19.827999999999999</v>
      </c>
      <c r="AG16" s="35">
        <v>19.808</v>
      </c>
      <c r="AH16" s="35">
        <v>19.783000000000001</v>
      </c>
      <c r="AI16" s="35">
        <v>19.73</v>
      </c>
      <c r="AJ16" s="35">
        <v>19.716000000000001</v>
      </c>
      <c r="AK16" s="35">
        <v>19.675000000000001</v>
      </c>
      <c r="AL16" s="35">
        <v>19.638999999999999</v>
      </c>
      <c r="AM16" s="35">
        <v>19.588000000000001</v>
      </c>
      <c r="AN16" s="35">
        <v>19.585999999999999</v>
      </c>
      <c r="AO16" s="35">
        <v>19.565999999999999</v>
      </c>
      <c r="AP16" s="35">
        <v>19.565000000000001</v>
      </c>
      <c r="AQ16" s="35">
        <v>19.501000000000001</v>
      </c>
      <c r="AR16" s="35">
        <v>19.449000000000002</v>
      </c>
      <c r="AS16" s="35">
        <v>19.442</v>
      </c>
      <c r="AT16" s="35">
        <v>19.405000000000001</v>
      </c>
      <c r="AU16" s="35">
        <v>19.381</v>
      </c>
      <c r="AV16" s="35">
        <v>19.308</v>
      </c>
      <c r="AW16" s="35">
        <v>19.297999999999998</v>
      </c>
      <c r="AX16" s="35">
        <v>19.276</v>
      </c>
      <c r="AY16" s="35">
        <v>19.271000000000001</v>
      </c>
      <c r="AZ16" s="35">
        <v>19.236000000000001</v>
      </c>
      <c r="BA16" s="35">
        <v>19.204999999999998</v>
      </c>
      <c r="BB16" s="35">
        <v>19.204999999999998</v>
      </c>
      <c r="BC16" s="35">
        <v>19.167000000000002</v>
      </c>
      <c r="BD16" s="35">
        <v>19.132000000000001</v>
      </c>
      <c r="BE16" s="35">
        <v>19.126000000000001</v>
      </c>
      <c r="BF16" s="35">
        <v>19.009</v>
      </c>
      <c r="BG16" s="35">
        <v>18.994</v>
      </c>
      <c r="BH16" s="35">
        <v>18.988</v>
      </c>
      <c r="BI16" s="35">
        <v>18.968</v>
      </c>
      <c r="BJ16" s="35">
        <v>18.95</v>
      </c>
      <c r="BK16" s="35">
        <v>18.949000000000002</v>
      </c>
      <c r="BL16" s="35">
        <v>18.893000000000001</v>
      </c>
      <c r="BM16" s="35">
        <v>18.884</v>
      </c>
      <c r="BN16" s="35">
        <v>18.879000000000001</v>
      </c>
      <c r="BO16" s="35">
        <v>18.855</v>
      </c>
      <c r="BP16" s="35">
        <v>18.849</v>
      </c>
      <c r="BQ16" s="35">
        <v>18.843</v>
      </c>
      <c r="BR16" s="35">
        <v>18.824999999999999</v>
      </c>
      <c r="BS16" s="35">
        <v>18.777999999999999</v>
      </c>
      <c r="BT16" s="35">
        <v>18.756</v>
      </c>
      <c r="BU16" s="35">
        <v>18.712</v>
      </c>
      <c r="BV16" s="35">
        <v>18.690999999999999</v>
      </c>
      <c r="BW16" s="35">
        <v>18.681999999999999</v>
      </c>
      <c r="BX16" s="35">
        <v>18.675000000000001</v>
      </c>
      <c r="BY16" s="35">
        <v>18.673999999999999</v>
      </c>
      <c r="BZ16" s="35">
        <v>18.663</v>
      </c>
      <c r="CA16" s="35">
        <v>18.649999999999999</v>
      </c>
      <c r="CB16" s="35">
        <v>18.646000000000001</v>
      </c>
      <c r="CC16" s="35">
        <v>18.634</v>
      </c>
      <c r="CD16" s="35">
        <v>18.617000000000001</v>
      </c>
      <c r="CE16" s="35">
        <v>18.605</v>
      </c>
      <c r="CF16" s="35">
        <v>18.594999999999999</v>
      </c>
      <c r="CG16" s="35">
        <v>18.565999999999999</v>
      </c>
      <c r="CH16" s="35">
        <v>18.515999999999998</v>
      </c>
      <c r="CI16" s="35">
        <v>18.501999999999999</v>
      </c>
      <c r="CJ16" s="35">
        <v>18.491</v>
      </c>
      <c r="CK16" s="35">
        <v>18.439</v>
      </c>
      <c r="CL16" s="35">
        <v>18.428999999999998</v>
      </c>
      <c r="CM16" s="35">
        <v>18.39</v>
      </c>
      <c r="CN16" s="35">
        <v>18.341999999999999</v>
      </c>
      <c r="CO16" s="35">
        <v>18.321999999999999</v>
      </c>
      <c r="CP16" s="35">
        <v>18.297999999999998</v>
      </c>
      <c r="CQ16" s="35">
        <v>18.280999999999999</v>
      </c>
      <c r="CR16" s="35">
        <v>18.266999999999999</v>
      </c>
      <c r="CS16" s="35">
        <v>18.224</v>
      </c>
      <c r="CT16" s="35">
        <v>18.22</v>
      </c>
      <c r="CU16" s="35">
        <v>18.219000000000001</v>
      </c>
      <c r="CV16" s="35">
        <v>18.163</v>
      </c>
      <c r="CW16" s="35">
        <v>18.135000000000002</v>
      </c>
      <c r="CX16" s="35">
        <v>18.117999999999999</v>
      </c>
      <c r="CY16" s="35">
        <v>18.117999999999999</v>
      </c>
      <c r="CZ16" s="35">
        <v>18.111999999999998</v>
      </c>
      <c r="DA16" s="35">
        <v>18.077000000000002</v>
      </c>
      <c r="DB16" s="35">
        <v>18.077000000000002</v>
      </c>
      <c r="DC16" s="35">
        <v>18.077000000000002</v>
      </c>
      <c r="DD16" s="35">
        <v>18.033000000000001</v>
      </c>
      <c r="DE16" s="35">
        <v>17.989000000000001</v>
      </c>
      <c r="DF16" s="35">
        <v>17.98</v>
      </c>
      <c r="DG16" s="35">
        <v>17.896000000000001</v>
      </c>
      <c r="DH16" s="35">
        <v>17.89</v>
      </c>
      <c r="DI16" s="35">
        <v>17.888999999999999</v>
      </c>
      <c r="DJ16" s="35">
        <v>17.858000000000001</v>
      </c>
      <c r="DK16" s="35">
        <v>17.815000000000001</v>
      </c>
      <c r="DL16" s="35">
        <v>17.745999999999999</v>
      </c>
      <c r="DM16" s="35">
        <v>17.706</v>
      </c>
      <c r="DN16" s="35">
        <v>17.678999999999998</v>
      </c>
      <c r="DO16" s="35">
        <v>17.643999999999998</v>
      </c>
      <c r="DP16" s="35">
        <v>17.561</v>
      </c>
      <c r="DQ16" s="35">
        <v>17.448</v>
      </c>
      <c r="DR16" s="35">
        <v>17.407</v>
      </c>
      <c r="DS16" s="35">
        <v>17.407</v>
      </c>
      <c r="DT16" s="35">
        <v>17.402999999999999</v>
      </c>
      <c r="DU16" s="35">
        <v>17.346</v>
      </c>
      <c r="DV16" s="35">
        <v>17.327999999999999</v>
      </c>
      <c r="DW16" s="35">
        <v>17.297000000000001</v>
      </c>
      <c r="DX16" s="35">
        <v>17.277999999999999</v>
      </c>
      <c r="DY16" s="35">
        <v>17.238</v>
      </c>
      <c r="DZ16" s="35">
        <v>17.206</v>
      </c>
      <c r="EA16" s="35">
        <v>17.117999999999999</v>
      </c>
      <c r="EB16" s="35">
        <v>17.099</v>
      </c>
      <c r="EC16" s="35">
        <v>17.097999999999999</v>
      </c>
      <c r="ED16" s="35">
        <v>17.061</v>
      </c>
      <c r="EE16" s="35">
        <v>17.05</v>
      </c>
      <c r="EF16" s="35">
        <v>16.989000000000001</v>
      </c>
      <c r="EG16" s="35">
        <v>16.975000000000001</v>
      </c>
      <c r="EH16" s="35">
        <v>16.945</v>
      </c>
      <c r="EI16" s="35">
        <v>16.890999999999998</v>
      </c>
      <c r="EJ16" s="35">
        <v>16.885000000000002</v>
      </c>
      <c r="EK16" s="35">
        <v>16.846</v>
      </c>
      <c r="EL16" s="35">
        <v>16.826000000000001</v>
      </c>
      <c r="EM16" s="35">
        <v>16.79</v>
      </c>
      <c r="EN16" s="35">
        <v>16.78</v>
      </c>
      <c r="EO16" s="35">
        <v>16.741</v>
      </c>
      <c r="EP16" s="35">
        <v>16.734000000000002</v>
      </c>
      <c r="EQ16" s="35">
        <v>16.652999999999999</v>
      </c>
      <c r="ER16" s="35">
        <v>16.637</v>
      </c>
      <c r="ES16" s="35">
        <v>16.637</v>
      </c>
      <c r="ET16" s="35">
        <v>16.620999999999999</v>
      </c>
      <c r="EU16" s="35">
        <v>16.617999999999999</v>
      </c>
      <c r="EV16" s="35">
        <v>16.602</v>
      </c>
      <c r="EW16" s="35">
        <v>16.584</v>
      </c>
      <c r="EX16" s="35">
        <v>16.579999999999998</v>
      </c>
      <c r="EY16" s="35">
        <v>16.565000000000001</v>
      </c>
      <c r="EZ16" s="35">
        <v>16.562999999999999</v>
      </c>
      <c r="FA16" s="35">
        <v>16.529</v>
      </c>
      <c r="FB16" s="35">
        <v>16.469000000000001</v>
      </c>
      <c r="FC16" s="35">
        <v>16.451000000000001</v>
      </c>
      <c r="FD16" s="35">
        <v>16.239000000000001</v>
      </c>
      <c r="FE16" s="35">
        <v>16.23</v>
      </c>
      <c r="FF16" s="35">
        <v>16.181000000000001</v>
      </c>
      <c r="FG16" s="35">
        <v>16.18</v>
      </c>
      <c r="FH16" s="35">
        <v>16.111000000000001</v>
      </c>
      <c r="FI16" s="35">
        <v>16.018000000000001</v>
      </c>
      <c r="FJ16" s="35">
        <v>15.933999999999999</v>
      </c>
      <c r="FK16" s="35">
        <v>15.877000000000001</v>
      </c>
      <c r="FL16" s="35">
        <v>15.734</v>
      </c>
      <c r="FM16" s="35">
        <v>15.55</v>
      </c>
      <c r="FN16" s="35">
        <v>15.348000000000001</v>
      </c>
      <c r="FO16" s="35">
        <v>15.1</v>
      </c>
      <c r="FP16" s="35">
        <v>14.878</v>
      </c>
      <c r="FQ16" s="35">
        <v>14.135</v>
      </c>
      <c r="HT16" s="11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</row>
    <row r="17" spans="1:323" ht="17" thickBot="1" x14ac:dyDescent="0.25">
      <c r="A17" s="42"/>
      <c r="B17" t="s">
        <v>22</v>
      </c>
      <c r="C17">
        <f>COUNTIF(H21:FQ21,"I")</f>
        <v>69</v>
      </c>
      <c r="D17" s="1">
        <f>C17/C20*100</f>
        <v>41.566265060240966</v>
      </c>
      <c r="G17" s="28" t="s">
        <v>23</v>
      </c>
      <c r="H17" s="37">
        <f>AVERAGE(H16:IH16)</f>
        <v>18.315957831325314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</row>
    <row r="18" spans="1:323" x14ac:dyDescent="0.2">
      <c r="A18" s="42"/>
      <c r="B18" t="s">
        <v>24</v>
      </c>
      <c r="C18">
        <f>COUNTIF(H21:FQ21,"II")</f>
        <v>67</v>
      </c>
      <c r="D18" s="1">
        <f>C18/C20*100</f>
        <v>40.361445783132531</v>
      </c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</row>
    <row r="19" spans="1:323" x14ac:dyDescent="0.2">
      <c r="A19" s="42"/>
      <c r="B19" t="s">
        <v>25</v>
      </c>
      <c r="C19">
        <f>COUNTIF(H21:FQ21,"III")</f>
        <v>30</v>
      </c>
      <c r="D19" s="1">
        <f>C19/C20*100</f>
        <v>18.072289156626507</v>
      </c>
      <c r="G19" s="27" t="s">
        <v>34</v>
      </c>
      <c r="H19" s="35">
        <v>8.1389999999999993</v>
      </c>
      <c r="I19" s="35">
        <v>7.7309999999999999</v>
      </c>
      <c r="J19" s="35">
        <v>6.9219999999999997</v>
      </c>
      <c r="K19" s="35">
        <v>6.6189999999999998</v>
      </c>
      <c r="L19" s="35">
        <v>6.5739999999999998</v>
      </c>
      <c r="M19" s="35">
        <v>6.1310000000000002</v>
      </c>
      <c r="N19" s="35">
        <v>6.0010000000000003</v>
      </c>
      <c r="O19" s="35">
        <v>5.625</v>
      </c>
      <c r="P19" s="35">
        <v>5.4420000000000002</v>
      </c>
      <c r="Q19" s="35">
        <v>5.367</v>
      </c>
      <c r="R19" s="35">
        <v>5.2329999999999997</v>
      </c>
      <c r="S19" s="35">
        <v>5.2089999999999996</v>
      </c>
      <c r="T19" s="35">
        <v>5.0449999999999999</v>
      </c>
      <c r="U19" s="35">
        <v>5.0030000000000001</v>
      </c>
      <c r="V19" s="35">
        <v>5</v>
      </c>
      <c r="W19" s="35">
        <v>4.9020000000000001</v>
      </c>
      <c r="X19" s="35">
        <v>4.859</v>
      </c>
      <c r="Y19" s="35">
        <v>4.577</v>
      </c>
      <c r="Z19" s="35">
        <v>4.5090000000000003</v>
      </c>
      <c r="AA19" s="35">
        <v>4.5030000000000001</v>
      </c>
      <c r="AB19" s="35">
        <v>4.4660000000000002</v>
      </c>
      <c r="AC19" s="35">
        <v>4.4340000000000002</v>
      </c>
      <c r="AD19" s="35">
        <v>4.2590000000000003</v>
      </c>
      <c r="AE19" s="35">
        <v>4.2300000000000004</v>
      </c>
      <c r="AF19" s="35">
        <v>4.1230000000000002</v>
      </c>
      <c r="AG19" s="35">
        <v>4.0490000000000004</v>
      </c>
      <c r="AH19" s="35">
        <v>4.0019999999999998</v>
      </c>
      <c r="AI19" s="35">
        <v>4.0019999999999998</v>
      </c>
      <c r="AJ19" s="35">
        <v>3.988</v>
      </c>
      <c r="AK19" s="35">
        <v>3.8759999999999999</v>
      </c>
      <c r="AL19" s="35">
        <v>3.802</v>
      </c>
      <c r="AM19" s="35">
        <v>3.7789999999999999</v>
      </c>
      <c r="AN19" s="35">
        <v>3.75</v>
      </c>
      <c r="AO19" s="35">
        <v>3.7349999999999999</v>
      </c>
      <c r="AP19" s="35">
        <v>3.6509999999999998</v>
      </c>
      <c r="AQ19" s="35">
        <v>3.6339999999999999</v>
      </c>
      <c r="AR19" s="35">
        <v>3.625</v>
      </c>
      <c r="AS19" s="35">
        <v>3.6059999999999999</v>
      </c>
      <c r="AT19" s="35">
        <v>3.5630000000000002</v>
      </c>
      <c r="AU19" s="35">
        <v>3.4569999999999999</v>
      </c>
      <c r="AV19" s="35">
        <v>3.4249999999999998</v>
      </c>
      <c r="AW19" s="35">
        <v>3.4</v>
      </c>
      <c r="AX19" s="35">
        <v>3.335</v>
      </c>
      <c r="AY19" s="35">
        <v>3.234</v>
      </c>
      <c r="AZ19" s="35">
        <v>3.1869999999999998</v>
      </c>
      <c r="BA19" s="35">
        <v>3.177</v>
      </c>
      <c r="BB19" s="35">
        <v>3.1320000000000001</v>
      </c>
      <c r="BC19" s="35">
        <v>3.1</v>
      </c>
      <c r="BD19" s="35">
        <v>3.0920000000000001</v>
      </c>
      <c r="BE19" s="35">
        <v>3.0840000000000001</v>
      </c>
      <c r="BF19" s="35">
        <v>3.044</v>
      </c>
      <c r="BG19" s="35">
        <v>3.0030000000000001</v>
      </c>
      <c r="BH19" s="35">
        <v>2.9929999999999999</v>
      </c>
      <c r="BI19" s="35">
        <v>2.9809999999999999</v>
      </c>
      <c r="BJ19" s="35">
        <v>2.956</v>
      </c>
      <c r="BK19" s="35">
        <v>2.9209999999999998</v>
      </c>
      <c r="BL19" s="35">
        <v>2.8780000000000001</v>
      </c>
      <c r="BM19" s="35">
        <v>2.8780000000000001</v>
      </c>
      <c r="BN19" s="35">
        <v>2.867</v>
      </c>
      <c r="BO19" s="35">
        <v>2.85</v>
      </c>
      <c r="BP19" s="35">
        <v>2.8069999999999999</v>
      </c>
      <c r="BQ19" s="35">
        <v>2.7530000000000001</v>
      </c>
      <c r="BR19" s="35">
        <v>2.7050000000000001</v>
      </c>
      <c r="BS19" s="35">
        <v>2.6779999999999999</v>
      </c>
      <c r="BT19" s="35">
        <v>2.6669999999999998</v>
      </c>
      <c r="BU19" s="35">
        <v>2.6520000000000001</v>
      </c>
      <c r="BV19" s="35">
        <v>2.605</v>
      </c>
      <c r="BW19" s="35">
        <v>2.5870000000000002</v>
      </c>
      <c r="BX19" s="35">
        <v>2.5830000000000002</v>
      </c>
      <c r="BY19" s="35">
        <v>2.5739999999999998</v>
      </c>
      <c r="BZ19" s="35">
        <v>2.5499999999999998</v>
      </c>
      <c r="CA19" s="35">
        <v>2.5339999999999998</v>
      </c>
      <c r="CB19" s="35">
        <v>2.5059999999999998</v>
      </c>
      <c r="CC19" s="35">
        <v>2.4809999999999999</v>
      </c>
      <c r="CD19" s="35">
        <v>2.4750000000000001</v>
      </c>
      <c r="CE19" s="35">
        <v>2.456</v>
      </c>
      <c r="CF19" s="35">
        <v>2.3490000000000002</v>
      </c>
      <c r="CG19" s="35">
        <v>2.238</v>
      </c>
      <c r="CH19" s="35">
        <v>2.2000000000000002</v>
      </c>
      <c r="CI19" s="35">
        <v>2.1869999999999998</v>
      </c>
      <c r="CJ19" s="35">
        <v>2.1869999999999998</v>
      </c>
      <c r="CK19" s="35">
        <v>2.1829999999999998</v>
      </c>
      <c r="CL19" s="35">
        <v>2.1829999999999998</v>
      </c>
      <c r="CM19" s="35">
        <v>2.1669999999999998</v>
      </c>
      <c r="CN19" s="35">
        <v>2.0699999999999998</v>
      </c>
      <c r="CO19" s="35">
        <v>2.0619999999999998</v>
      </c>
      <c r="CP19" s="35">
        <v>2.0499999999999998</v>
      </c>
      <c r="CQ19" s="35">
        <v>2.0339999999999998</v>
      </c>
      <c r="CR19" s="35">
        <v>1.9379999999999999</v>
      </c>
      <c r="CS19" s="35">
        <v>1.917</v>
      </c>
      <c r="CT19" s="35">
        <v>1.9</v>
      </c>
      <c r="CU19" s="35">
        <v>1.875</v>
      </c>
      <c r="CV19" s="35">
        <v>1.8580000000000001</v>
      </c>
      <c r="CW19" s="35">
        <v>1.8029999999999999</v>
      </c>
      <c r="CX19" s="35">
        <v>1.768</v>
      </c>
      <c r="CY19" s="35">
        <v>1.71</v>
      </c>
      <c r="CZ19" s="35">
        <v>1.698</v>
      </c>
      <c r="DA19" s="35">
        <v>1.667</v>
      </c>
      <c r="DB19" s="35">
        <v>1.667</v>
      </c>
      <c r="DC19" s="35">
        <v>1.65</v>
      </c>
      <c r="DD19" s="35">
        <v>1.601</v>
      </c>
      <c r="DE19" s="35">
        <v>1.5640000000000001</v>
      </c>
      <c r="DF19" s="35">
        <v>1.5620000000000001</v>
      </c>
      <c r="DG19" s="35">
        <v>1.5369999999999999</v>
      </c>
      <c r="DH19" s="35">
        <v>1.532</v>
      </c>
      <c r="DI19" s="35">
        <v>1.458</v>
      </c>
      <c r="DJ19" s="35">
        <v>1.425</v>
      </c>
      <c r="DK19" s="35">
        <v>1.4139999999999999</v>
      </c>
      <c r="DL19" s="35">
        <v>1.264</v>
      </c>
      <c r="DM19" s="35">
        <v>1.25</v>
      </c>
      <c r="DN19" s="35">
        <v>1.23</v>
      </c>
      <c r="DO19" s="35">
        <v>1.1930000000000001</v>
      </c>
      <c r="DP19" s="35">
        <v>1.1579999999999999</v>
      </c>
      <c r="DQ19" s="35">
        <v>1.1180000000000001</v>
      </c>
      <c r="DR19" s="35">
        <v>1.0680000000000001</v>
      </c>
      <c r="DS19" s="35">
        <v>1.054</v>
      </c>
      <c r="DT19" s="35">
        <v>1.054</v>
      </c>
      <c r="DU19" s="35">
        <v>1.008</v>
      </c>
      <c r="DV19" s="35">
        <v>0.97599999999999998</v>
      </c>
      <c r="DW19" s="35">
        <v>0.97199999999999998</v>
      </c>
      <c r="DX19" s="35">
        <v>0.95199999999999996</v>
      </c>
      <c r="DY19" s="35">
        <v>0.92900000000000005</v>
      </c>
      <c r="DZ19" s="35">
        <v>0.78600000000000003</v>
      </c>
      <c r="EA19" s="35">
        <v>0.75</v>
      </c>
      <c r="EB19" s="35">
        <v>0.66700000000000004</v>
      </c>
      <c r="EC19" s="35">
        <v>0.53400000000000003</v>
      </c>
      <c r="ED19" s="35">
        <v>0.48599999999999999</v>
      </c>
      <c r="EE19" s="35">
        <v>0.45100000000000001</v>
      </c>
      <c r="EF19" s="35">
        <v>0.44900000000000001</v>
      </c>
      <c r="EG19" s="35">
        <v>0.41699999999999998</v>
      </c>
      <c r="EH19" s="35">
        <v>8.3000000000000004E-2</v>
      </c>
      <c r="EI19" s="35">
        <v>8.3000000000000004E-2</v>
      </c>
      <c r="EJ19" s="35">
        <v>6.2E-2</v>
      </c>
      <c r="EK19" s="35">
        <v>6.2E-2</v>
      </c>
      <c r="EL19" s="35">
        <v>0</v>
      </c>
      <c r="EM19" s="35">
        <v>0</v>
      </c>
      <c r="EN19" s="35">
        <v>0</v>
      </c>
      <c r="EO19" s="35">
        <v>0</v>
      </c>
      <c r="EP19" s="35">
        <v>0</v>
      </c>
      <c r="EQ19" s="35">
        <v>0</v>
      </c>
      <c r="ER19" s="35">
        <v>0</v>
      </c>
      <c r="ES19" s="35">
        <v>0</v>
      </c>
      <c r="ET19" s="35">
        <v>0</v>
      </c>
      <c r="EU19" s="35">
        <v>0</v>
      </c>
      <c r="EV19" s="35">
        <v>0</v>
      </c>
      <c r="EW19" s="35">
        <v>0</v>
      </c>
      <c r="EX19" s="35">
        <v>0</v>
      </c>
      <c r="EY19" s="35">
        <v>0</v>
      </c>
      <c r="EZ19" s="35">
        <v>0</v>
      </c>
      <c r="FA19" s="35">
        <v>0</v>
      </c>
      <c r="FB19" s="35">
        <v>0</v>
      </c>
      <c r="FC19" s="35">
        <v>0</v>
      </c>
      <c r="FD19" s="35">
        <v>0</v>
      </c>
      <c r="FE19" s="35">
        <v>0</v>
      </c>
      <c r="FF19" s="35">
        <v>0</v>
      </c>
      <c r="FG19" s="35">
        <v>0</v>
      </c>
      <c r="FH19" s="35">
        <v>0</v>
      </c>
      <c r="FI19" s="35">
        <v>0</v>
      </c>
      <c r="FJ19" s="35">
        <v>0</v>
      </c>
      <c r="FK19" s="35">
        <v>0</v>
      </c>
      <c r="FL19" s="35">
        <v>0</v>
      </c>
      <c r="FM19" s="35">
        <v>0</v>
      </c>
      <c r="FN19" s="35">
        <v>0</v>
      </c>
      <c r="FO19" s="35">
        <v>0</v>
      </c>
      <c r="FP19" s="35">
        <v>0</v>
      </c>
      <c r="FQ19" s="35">
        <v>0</v>
      </c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</row>
    <row r="20" spans="1:323" x14ac:dyDescent="0.2">
      <c r="A20" s="42"/>
      <c r="B20" s="18" t="s">
        <v>26</v>
      </c>
      <c r="C20" s="18">
        <f>SUM(C17:C19)</f>
        <v>166</v>
      </c>
      <c r="D20" s="19">
        <f>SUM(D17:D19)</f>
        <v>100</v>
      </c>
      <c r="G20" s="10" t="s">
        <v>27</v>
      </c>
      <c r="H20" s="38">
        <f t="shared" ref="H20:AM20" si="2">(2*H19)/$H17</f>
        <v>0.88873321012784556</v>
      </c>
      <c r="I20" s="38">
        <f t="shared" si="2"/>
        <v>0.84418189550293332</v>
      </c>
      <c r="J20" s="38">
        <f t="shared" si="2"/>
        <v>0.75584362704324204</v>
      </c>
      <c r="K20" s="38">
        <f t="shared" si="2"/>
        <v>0.72275772427032925</v>
      </c>
      <c r="L20" s="38">
        <f t="shared" si="2"/>
        <v>0.71784397633375807</v>
      </c>
      <c r="M20" s="38">
        <f t="shared" si="2"/>
        <v>0.66947085775817938</v>
      </c>
      <c r="N20" s="38">
        <f t="shared" si="2"/>
        <v>0.6552755859414181</v>
      </c>
      <c r="O20" s="38">
        <f t="shared" si="2"/>
        <v>0.61421849207140089</v>
      </c>
      <c r="P20" s="38">
        <f t="shared" si="2"/>
        <v>0.59423591712934465</v>
      </c>
      <c r="Q20" s="38">
        <f t="shared" si="2"/>
        <v>0.58604633723505928</v>
      </c>
      <c r="R20" s="38">
        <f t="shared" si="2"/>
        <v>0.57141428782393611</v>
      </c>
      <c r="S20" s="38">
        <f t="shared" si="2"/>
        <v>0.56879362225776475</v>
      </c>
      <c r="T20" s="38">
        <f t="shared" si="2"/>
        <v>0.5508857408889275</v>
      </c>
      <c r="U20" s="38">
        <f t="shared" si="2"/>
        <v>0.54629957614812774</v>
      </c>
      <c r="V20" s="38">
        <f t="shared" si="2"/>
        <v>0.54597199295235632</v>
      </c>
      <c r="W20" s="38">
        <f t="shared" si="2"/>
        <v>0.53527094189049018</v>
      </c>
      <c r="X20" s="38">
        <f t="shared" si="2"/>
        <v>0.53057558275109984</v>
      </c>
      <c r="Y20" s="38">
        <f t="shared" si="2"/>
        <v>0.49978276234858698</v>
      </c>
      <c r="Z20" s="38">
        <f t="shared" si="2"/>
        <v>0.49235754324443498</v>
      </c>
      <c r="AA20" s="38">
        <f t="shared" si="2"/>
        <v>0.49170237685289214</v>
      </c>
      <c r="AB20" s="38">
        <f t="shared" si="2"/>
        <v>0.48766218410504469</v>
      </c>
      <c r="AC20" s="38">
        <f t="shared" si="2"/>
        <v>0.48416796335014961</v>
      </c>
      <c r="AD20" s="38">
        <f t="shared" si="2"/>
        <v>0.46505894359681715</v>
      </c>
      <c r="AE20" s="38">
        <f t="shared" si="2"/>
        <v>0.46189230603769349</v>
      </c>
      <c r="AF20" s="38">
        <f t="shared" si="2"/>
        <v>0.45020850538851304</v>
      </c>
      <c r="AG20" s="38">
        <f t="shared" si="2"/>
        <v>0.44212811989281819</v>
      </c>
      <c r="AH20" s="38">
        <f t="shared" si="2"/>
        <v>0.43699598315906601</v>
      </c>
      <c r="AI20" s="38">
        <f t="shared" si="2"/>
        <v>0.43699598315906601</v>
      </c>
      <c r="AJ20" s="38">
        <f t="shared" si="2"/>
        <v>0.43546726157879939</v>
      </c>
      <c r="AK20" s="38">
        <f t="shared" si="2"/>
        <v>0.42323748893666663</v>
      </c>
      <c r="AL20" s="38">
        <f t="shared" si="2"/>
        <v>0.41515710344097179</v>
      </c>
      <c r="AM20" s="38">
        <f t="shared" si="2"/>
        <v>0.41264563227339091</v>
      </c>
      <c r="AN20" s="38">
        <f t="shared" ref="AN20:BS20" si="3">(2*AN19)/$H17</f>
        <v>0.40947899471426724</v>
      </c>
      <c r="AO20" s="38">
        <f t="shared" si="3"/>
        <v>0.40784107873541015</v>
      </c>
      <c r="AP20" s="38">
        <f t="shared" si="3"/>
        <v>0.39866874925381057</v>
      </c>
      <c r="AQ20" s="38">
        <f t="shared" si="3"/>
        <v>0.39681244447777259</v>
      </c>
      <c r="AR20" s="38">
        <f t="shared" si="3"/>
        <v>0.39582969489045833</v>
      </c>
      <c r="AS20" s="38">
        <f t="shared" si="3"/>
        <v>0.39375500131723939</v>
      </c>
      <c r="AT20" s="38">
        <f t="shared" si="3"/>
        <v>0.38905964217784916</v>
      </c>
      <c r="AU20" s="38">
        <f t="shared" si="3"/>
        <v>0.37748503592725918</v>
      </c>
      <c r="AV20" s="38">
        <f t="shared" si="3"/>
        <v>0.3739908151723641</v>
      </c>
      <c r="AW20" s="38">
        <f t="shared" si="3"/>
        <v>0.37126095520760233</v>
      </c>
      <c r="AX20" s="38">
        <f t="shared" si="3"/>
        <v>0.36416331929922169</v>
      </c>
      <c r="AY20" s="38">
        <f t="shared" si="3"/>
        <v>0.35313468504158407</v>
      </c>
      <c r="AZ20" s="38">
        <f t="shared" si="3"/>
        <v>0.34800254830783189</v>
      </c>
      <c r="BA20" s="38">
        <f t="shared" si="3"/>
        <v>0.34691060432192722</v>
      </c>
      <c r="BB20" s="38">
        <f t="shared" si="3"/>
        <v>0.34199685638535604</v>
      </c>
      <c r="BC20" s="38">
        <f t="shared" si="3"/>
        <v>0.33850263563046096</v>
      </c>
      <c r="BD20" s="38">
        <f t="shared" si="3"/>
        <v>0.33762908044173717</v>
      </c>
      <c r="BE20" s="38">
        <f t="shared" si="3"/>
        <v>0.33675552525301339</v>
      </c>
      <c r="BF20" s="38">
        <f t="shared" si="3"/>
        <v>0.33238774930939452</v>
      </c>
      <c r="BG20" s="38">
        <f t="shared" si="3"/>
        <v>0.32791077896718523</v>
      </c>
      <c r="BH20" s="38">
        <f t="shared" si="3"/>
        <v>0.3268188349812805</v>
      </c>
      <c r="BI20" s="38">
        <f t="shared" si="3"/>
        <v>0.32550850219819483</v>
      </c>
      <c r="BJ20" s="38">
        <f t="shared" si="3"/>
        <v>0.32277864223343306</v>
      </c>
      <c r="BK20" s="38">
        <f t="shared" si="3"/>
        <v>0.31895683828276655</v>
      </c>
      <c r="BL20" s="38">
        <f t="shared" si="3"/>
        <v>0.31426147914337632</v>
      </c>
      <c r="BM20" s="38">
        <f t="shared" si="3"/>
        <v>0.31426147914337632</v>
      </c>
      <c r="BN20" s="38">
        <f t="shared" si="3"/>
        <v>0.31306034075888112</v>
      </c>
      <c r="BO20" s="38">
        <f t="shared" si="3"/>
        <v>0.31120403598284313</v>
      </c>
      <c r="BP20" s="38">
        <f t="shared" si="3"/>
        <v>0.30650867684345284</v>
      </c>
      <c r="BQ20" s="38">
        <f t="shared" si="3"/>
        <v>0.30061217931956741</v>
      </c>
      <c r="BR20" s="38">
        <f t="shared" si="3"/>
        <v>0.29537084818722481</v>
      </c>
      <c r="BS20" s="38">
        <f t="shared" si="3"/>
        <v>0.29242259942528204</v>
      </c>
      <c r="BT20" s="38">
        <f t="shared" ref="BT20:CY20" si="4">(2*BT19)/$H17</f>
        <v>0.29122146104078683</v>
      </c>
      <c r="BU20" s="38">
        <f t="shared" si="4"/>
        <v>0.28958354506192979</v>
      </c>
      <c r="BV20" s="38">
        <f t="shared" si="4"/>
        <v>0.28445140832817767</v>
      </c>
      <c r="BW20" s="38">
        <f t="shared" si="4"/>
        <v>0.28248590915354921</v>
      </c>
      <c r="BX20" s="38">
        <f t="shared" si="4"/>
        <v>0.28204913155918732</v>
      </c>
      <c r="BY20" s="38">
        <f t="shared" si="4"/>
        <v>0.281066381971873</v>
      </c>
      <c r="BZ20" s="38">
        <f t="shared" si="4"/>
        <v>0.2784457164057017</v>
      </c>
      <c r="CA20" s="38">
        <f t="shared" si="4"/>
        <v>0.27669860602825419</v>
      </c>
      <c r="CB20" s="38">
        <f t="shared" si="4"/>
        <v>0.273641162867721</v>
      </c>
      <c r="CC20" s="38">
        <f t="shared" si="4"/>
        <v>0.27091130290295923</v>
      </c>
      <c r="CD20" s="38">
        <f t="shared" si="4"/>
        <v>0.27025613651141639</v>
      </c>
      <c r="CE20" s="38">
        <f t="shared" si="4"/>
        <v>0.26818144293819746</v>
      </c>
      <c r="CF20" s="38">
        <f t="shared" si="4"/>
        <v>0.25649764228901706</v>
      </c>
      <c r="CG20" s="38">
        <f t="shared" si="4"/>
        <v>0.24437706404547468</v>
      </c>
      <c r="CH20" s="38">
        <f t="shared" si="4"/>
        <v>0.24022767689903682</v>
      </c>
      <c r="CI20" s="38">
        <f t="shared" si="4"/>
        <v>0.23880814971736064</v>
      </c>
      <c r="CJ20" s="38">
        <f t="shared" si="4"/>
        <v>0.23880814971736064</v>
      </c>
      <c r="CK20" s="38">
        <f t="shared" si="4"/>
        <v>0.23837137212299875</v>
      </c>
      <c r="CL20" s="38">
        <f t="shared" si="4"/>
        <v>0.23837137212299875</v>
      </c>
      <c r="CM20" s="38">
        <f t="shared" si="4"/>
        <v>0.23662426174555121</v>
      </c>
      <c r="CN20" s="38">
        <f t="shared" si="4"/>
        <v>0.22603240508227551</v>
      </c>
      <c r="CO20" s="38">
        <f t="shared" si="4"/>
        <v>0.22515884989355173</v>
      </c>
      <c r="CP20" s="38">
        <f t="shared" si="4"/>
        <v>0.22384851711046608</v>
      </c>
      <c r="CQ20" s="38">
        <f t="shared" si="4"/>
        <v>0.22210140673301854</v>
      </c>
      <c r="CR20" s="38">
        <f t="shared" si="4"/>
        <v>0.21161874446833331</v>
      </c>
      <c r="CS20" s="38">
        <f t="shared" si="4"/>
        <v>0.20932566209793343</v>
      </c>
      <c r="CT20" s="38">
        <f t="shared" si="4"/>
        <v>0.20746935732189539</v>
      </c>
      <c r="CU20" s="38">
        <f t="shared" si="4"/>
        <v>0.20473949735713362</v>
      </c>
      <c r="CV20" s="38">
        <f t="shared" si="4"/>
        <v>0.20288319258109563</v>
      </c>
      <c r="CW20" s="38">
        <f t="shared" si="4"/>
        <v>0.1968775006586197</v>
      </c>
      <c r="CX20" s="38">
        <f t="shared" si="4"/>
        <v>0.19305569670795319</v>
      </c>
      <c r="CY20" s="38">
        <f t="shared" si="4"/>
        <v>0.18672242158970587</v>
      </c>
      <c r="CZ20" s="38">
        <f t="shared" ref="CZ20:EE20" si="5">(2*CZ19)/$H17</f>
        <v>0.18541208880662022</v>
      </c>
      <c r="DA20" s="38">
        <f t="shared" si="5"/>
        <v>0.18202706245031561</v>
      </c>
      <c r="DB20" s="38">
        <f t="shared" si="5"/>
        <v>0.18202706245031561</v>
      </c>
      <c r="DC20" s="38">
        <f t="shared" si="5"/>
        <v>0.18017075767427759</v>
      </c>
      <c r="DD20" s="38">
        <f t="shared" si="5"/>
        <v>0.1748202321433445</v>
      </c>
      <c r="DE20" s="38">
        <f t="shared" si="5"/>
        <v>0.17078003939549707</v>
      </c>
      <c r="DF20" s="38">
        <f t="shared" si="5"/>
        <v>0.17056165059831613</v>
      </c>
      <c r="DG20" s="38">
        <f t="shared" si="5"/>
        <v>0.16783179063355433</v>
      </c>
      <c r="DH20" s="38">
        <f t="shared" si="5"/>
        <v>0.16728581864060199</v>
      </c>
      <c r="DI20" s="38">
        <f t="shared" si="5"/>
        <v>0.15920543314490709</v>
      </c>
      <c r="DJ20" s="38">
        <f t="shared" si="5"/>
        <v>0.15560201799142157</v>
      </c>
      <c r="DK20" s="38">
        <f t="shared" si="5"/>
        <v>0.15440087960692636</v>
      </c>
      <c r="DL20" s="38">
        <f t="shared" si="5"/>
        <v>0.13802171981835568</v>
      </c>
      <c r="DM20" s="38">
        <f t="shared" si="5"/>
        <v>0.13649299823808908</v>
      </c>
      <c r="DN20" s="38">
        <f t="shared" si="5"/>
        <v>0.13430911026627965</v>
      </c>
      <c r="DO20" s="38">
        <f t="shared" si="5"/>
        <v>0.13026891751843223</v>
      </c>
      <c r="DP20" s="38">
        <f t="shared" si="5"/>
        <v>0.12644711356776572</v>
      </c>
      <c r="DQ20" s="38">
        <f t="shared" si="5"/>
        <v>0.12207933762414688</v>
      </c>
      <c r="DR20" s="38">
        <f t="shared" si="5"/>
        <v>0.11661961769462333</v>
      </c>
      <c r="DS20" s="38">
        <f t="shared" si="5"/>
        <v>0.11509089611435672</v>
      </c>
      <c r="DT20" s="38">
        <f t="shared" si="5"/>
        <v>0.11509089611435672</v>
      </c>
      <c r="DU20" s="38">
        <f t="shared" si="5"/>
        <v>0.11006795377919504</v>
      </c>
      <c r="DV20" s="38">
        <f t="shared" si="5"/>
        <v>0.10657373302429995</v>
      </c>
      <c r="DW20" s="38">
        <f t="shared" si="5"/>
        <v>0.10613695542993808</v>
      </c>
      <c r="DX20" s="38">
        <f t="shared" si="5"/>
        <v>0.10395306745812864</v>
      </c>
      <c r="DY20" s="38">
        <f t="shared" si="5"/>
        <v>0.10144159629054782</v>
      </c>
      <c r="DZ20" s="38">
        <f t="shared" si="5"/>
        <v>8.5826797292110416E-2</v>
      </c>
      <c r="EA20" s="38">
        <f t="shared" si="5"/>
        <v>8.1895798942853454E-2</v>
      </c>
      <c r="EB20" s="38">
        <f t="shared" si="5"/>
        <v>7.283266385984434E-2</v>
      </c>
      <c r="EC20" s="38">
        <f t="shared" si="5"/>
        <v>5.8309808847311663E-2</v>
      </c>
      <c r="ED20" s="38">
        <f t="shared" si="5"/>
        <v>5.3068477714969038E-2</v>
      </c>
      <c r="EE20" s="38">
        <f t="shared" si="5"/>
        <v>4.9246673764302543E-2</v>
      </c>
      <c r="EF20" s="38">
        <f t="shared" ref="EF20:FK20" si="6">(2*EF19)/$H17</f>
        <v>4.9028284967121603E-2</v>
      </c>
      <c r="EG20" s="38">
        <f t="shared" si="6"/>
        <v>4.553406421222652E-2</v>
      </c>
      <c r="EH20" s="38">
        <f t="shared" si="6"/>
        <v>9.0631350830091151E-3</v>
      </c>
      <c r="EI20" s="38">
        <f t="shared" si="6"/>
        <v>9.0631350830091151E-3</v>
      </c>
      <c r="EJ20" s="38">
        <f t="shared" si="6"/>
        <v>6.7700527126092185E-3</v>
      </c>
      <c r="EK20" s="38">
        <f t="shared" si="6"/>
        <v>6.7700527126092185E-3</v>
      </c>
      <c r="EL20" s="38">
        <f t="shared" si="6"/>
        <v>0</v>
      </c>
      <c r="EM20" s="38">
        <f t="shared" si="6"/>
        <v>0</v>
      </c>
      <c r="EN20" s="38">
        <f t="shared" si="6"/>
        <v>0</v>
      </c>
      <c r="EO20" s="38">
        <f t="shared" si="6"/>
        <v>0</v>
      </c>
      <c r="EP20" s="38">
        <f t="shared" si="6"/>
        <v>0</v>
      </c>
      <c r="EQ20" s="38">
        <f t="shared" si="6"/>
        <v>0</v>
      </c>
      <c r="ER20" s="38">
        <f t="shared" si="6"/>
        <v>0</v>
      </c>
      <c r="ES20" s="38">
        <f t="shared" si="6"/>
        <v>0</v>
      </c>
      <c r="ET20" s="38">
        <f t="shared" si="6"/>
        <v>0</v>
      </c>
      <c r="EU20" s="38">
        <f t="shared" si="6"/>
        <v>0</v>
      </c>
      <c r="EV20" s="38">
        <f t="shared" si="6"/>
        <v>0</v>
      </c>
      <c r="EW20" s="38">
        <f t="shared" si="6"/>
        <v>0</v>
      </c>
      <c r="EX20" s="38">
        <f t="shared" si="6"/>
        <v>0</v>
      </c>
      <c r="EY20" s="38">
        <f t="shared" si="6"/>
        <v>0</v>
      </c>
      <c r="EZ20" s="38">
        <f t="shared" si="6"/>
        <v>0</v>
      </c>
      <c r="FA20" s="38">
        <f t="shared" si="6"/>
        <v>0</v>
      </c>
      <c r="FB20" s="38">
        <f t="shared" si="6"/>
        <v>0</v>
      </c>
      <c r="FC20" s="38">
        <f t="shared" si="6"/>
        <v>0</v>
      </c>
      <c r="FD20" s="38">
        <f t="shared" si="6"/>
        <v>0</v>
      </c>
      <c r="FE20" s="38">
        <f t="shared" si="6"/>
        <v>0</v>
      </c>
      <c r="FF20" s="38">
        <f t="shared" si="6"/>
        <v>0</v>
      </c>
      <c r="FG20" s="38">
        <f t="shared" si="6"/>
        <v>0</v>
      </c>
      <c r="FH20" s="38">
        <f t="shared" si="6"/>
        <v>0</v>
      </c>
      <c r="FI20" s="38">
        <f t="shared" si="6"/>
        <v>0</v>
      </c>
      <c r="FJ20" s="38">
        <f t="shared" si="6"/>
        <v>0</v>
      </c>
      <c r="FK20" s="38">
        <f t="shared" si="6"/>
        <v>0</v>
      </c>
      <c r="FL20" s="38">
        <f t="shared" ref="FL20:GQ20" si="7">(2*FL19)/$H17</f>
        <v>0</v>
      </c>
      <c r="FM20" s="38">
        <f t="shared" si="7"/>
        <v>0</v>
      </c>
      <c r="FN20" s="38">
        <f t="shared" si="7"/>
        <v>0</v>
      </c>
      <c r="FO20" s="38">
        <f t="shared" si="7"/>
        <v>0</v>
      </c>
      <c r="FP20" s="38">
        <f t="shared" si="7"/>
        <v>0</v>
      </c>
      <c r="FQ20" s="38">
        <f t="shared" si="7"/>
        <v>0</v>
      </c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</row>
    <row r="21" spans="1:323" ht="17" thickBot="1" x14ac:dyDescent="0.25">
      <c r="A21" s="42"/>
      <c r="B21" s="15"/>
      <c r="C21" s="12"/>
      <c r="G21" s="26" t="s">
        <v>28</v>
      </c>
      <c r="H21" s="39" t="str">
        <f>IF(H20&lt;0.184,"I",IF(H20&gt;0.422,"III","II"))</f>
        <v>III</v>
      </c>
      <c r="I21" s="39" t="str">
        <f t="shared" ref="I21:BT21" si="8">IF(I20&lt;0.184,"I",IF(I20&gt;0.422,"III","II"))</f>
        <v>III</v>
      </c>
      <c r="J21" s="39" t="str">
        <f t="shared" si="8"/>
        <v>III</v>
      </c>
      <c r="K21" s="39" t="str">
        <f t="shared" si="8"/>
        <v>III</v>
      </c>
      <c r="L21" s="39" t="str">
        <f t="shared" si="8"/>
        <v>III</v>
      </c>
      <c r="M21" s="39" t="str">
        <f t="shared" si="8"/>
        <v>III</v>
      </c>
      <c r="N21" s="39" t="str">
        <f t="shared" si="8"/>
        <v>III</v>
      </c>
      <c r="O21" s="39" t="str">
        <f t="shared" si="8"/>
        <v>III</v>
      </c>
      <c r="P21" s="39" t="str">
        <f t="shared" si="8"/>
        <v>III</v>
      </c>
      <c r="Q21" s="39" t="str">
        <f t="shared" si="8"/>
        <v>III</v>
      </c>
      <c r="R21" s="39" t="str">
        <f t="shared" si="8"/>
        <v>III</v>
      </c>
      <c r="S21" s="39" t="str">
        <f t="shared" si="8"/>
        <v>III</v>
      </c>
      <c r="T21" s="39" t="str">
        <f t="shared" si="8"/>
        <v>III</v>
      </c>
      <c r="U21" s="39" t="str">
        <f t="shared" si="8"/>
        <v>III</v>
      </c>
      <c r="V21" s="39" t="str">
        <f t="shared" si="8"/>
        <v>III</v>
      </c>
      <c r="W21" s="39" t="str">
        <f t="shared" si="8"/>
        <v>III</v>
      </c>
      <c r="X21" s="39" t="str">
        <f t="shared" si="8"/>
        <v>III</v>
      </c>
      <c r="Y21" s="39" t="str">
        <f t="shared" si="8"/>
        <v>III</v>
      </c>
      <c r="Z21" s="39" t="str">
        <f t="shared" si="8"/>
        <v>III</v>
      </c>
      <c r="AA21" s="39" t="str">
        <f t="shared" si="8"/>
        <v>III</v>
      </c>
      <c r="AB21" s="39" t="str">
        <f t="shared" si="8"/>
        <v>III</v>
      </c>
      <c r="AC21" s="39" t="str">
        <f t="shared" si="8"/>
        <v>III</v>
      </c>
      <c r="AD21" s="39" t="str">
        <f t="shared" si="8"/>
        <v>III</v>
      </c>
      <c r="AE21" s="39" t="str">
        <f t="shared" si="8"/>
        <v>III</v>
      </c>
      <c r="AF21" s="39" t="str">
        <f t="shared" si="8"/>
        <v>III</v>
      </c>
      <c r="AG21" s="39" t="str">
        <f t="shared" si="8"/>
        <v>III</v>
      </c>
      <c r="AH21" s="39" t="str">
        <f t="shared" si="8"/>
        <v>III</v>
      </c>
      <c r="AI21" s="39" t="str">
        <f t="shared" si="8"/>
        <v>III</v>
      </c>
      <c r="AJ21" s="39" t="str">
        <f t="shared" si="8"/>
        <v>III</v>
      </c>
      <c r="AK21" s="39" t="str">
        <f t="shared" si="8"/>
        <v>III</v>
      </c>
      <c r="AL21" s="39" t="str">
        <f t="shared" si="8"/>
        <v>II</v>
      </c>
      <c r="AM21" s="39" t="str">
        <f t="shared" si="8"/>
        <v>II</v>
      </c>
      <c r="AN21" s="39" t="str">
        <f t="shared" si="8"/>
        <v>II</v>
      </c>
      <c r="AO21" s="39" t="str">
        <f t="shared" si="8"/>
        <v>II</v>
      </c>
      <c r="AP21" s="39" t="str">
        <f t="shared" si="8"/>
        <v>II</v>
      </c>
      <c r="AQ21" s="39" t="str">
        <f t="shared" si="8"/>
        <v>II</v>
      </c>
      <c r="AR21" s="39" t="str">
        <f t="shared" si="8"/>
        <v>II</v>
      </c>
      <c r="AS21" s="39" t="str">
        <f t="shared" si="8"/>
        <v>II</v>
      </c>
      <c r="AT21" s="39" t="str">
        <f t="shared" si="8"/>
        <v>II</v>
      </c>
      <c r="AU21" s="39" t="str">
        <f t="shared" si="8"/>
        <v>II</v>
      </c>
      <c r="AV21" s="39" t="str">
        <f t="shared" si="8"/>
        <v>II</v>
      </c>
      <c r="AW21" s="39" t="str">
        <f t="shared" si="8"/>
        <v>II</v>
      </c>
      <c r="AX21" s="39" t="str">
        <f t="shared" si="8"/>
        <v>II</v>
      </c>
      <c r="AY21" s="39" t="str">
        <f t="shared" si="8"/>
        <v>II</v>
      </c>
      <c r="AZ21" s="39" t="str">
        <f t="shared" si="8"/>
        <v>II</v>
      </c>
      <c r="BA21" s="39" t="str">
        <f t="shared" si="8"/>
        <v>II</v>
      </c>
      <c r="BB21" s="39" t="str">
        <f t="shared" si="8"/>
        <v>II</v>
      </c>
      <c r="BC21" s="39" t="str">
        <f t="shared" si="8"/>
        <v>II</v>
      </c>
      <c r="BD21" s="39" t="str">
        <f t="shared" si="8"/>
        <v>II</v>
      </c>
      <c r="BE21" s="39" t="str">
        <f t="shared" si="8"/>
        <v>II</v>
      </c>
      <c r="BF21" s="39" t="str">
        <f t="shared" si="8"/>
        <v>II</v>
      </c>
      <c r="BG21" s="39" t="str">
        <f t="shared" si="8"/>
        <v>II</v>
      </c>
      <c r="BH21" s="39" t="str">
        <f t="shared" si="8"/>
        <v>II</v>
      </c>
      <c r="BI21" s="39" t="str">
        <f t="shared" si="8"/>
        <v>II</v>
      </c>
      <c r="BJ21" s="39" t="str">
        <f t="shared" si="8"/>
        <v>II</v>
      </c>
      <c r="BK21" s="39" t="str">
        <f t="shared" si="8"/>
        <v>II</v>
      </c>
      <c r="BL21" s="39" t="str">
        <f t="shared" si="8"/>
        <v>II</v>
      </c>
      <c r="BM21" s="39" t="str">
        <f t="shared" si="8"/>
        <v>II</v>
      </c>
      <c r="BN21" s="39" t="str">
        <f t="shared" si="8"/>
        <v>II</v>
      </c>
      <c r="BO21" s="39" t="str">
        <f t="shared" si="8"/>
        <v>II</v>
      </c>
      <c r="BP21" s="39" t="str">
        <f t="shared" si="8"/>
        <v>II</v>
      </c>
      <c r="BQ21" s="39" t="str">
        <f t="shared" si="8"/>
        <v>II</v>
      </c>
      <c r="BR21" s="39" t="str">
        <f t="shared" si="8"/>
        <v>II</v>
      </c>
      <c r="BS21" s="39" t="str">
        <f t="shared" si="8"/>
        <v>II</v>
      </c>
      <c r="BT21" s="39" t="str">
        <f t="shared" si="8"/>
        <v>II</v>
      </c>
      <c r="BU21" s="39" t="str">
        <f t="shared" ref="BU21:EF21" si="9">IF(BU20&lt;0.184,"I",IF(BU20&gt;0.422,"III","II"))</f>
        <v>II</v>
      </c>
      <c r="BV21" s="39" t="str">
        <f t="shared" si="9"/>
        <v>II</v>
      </c>
      <c r="BW21" s="39" t="str">
        <f t="shared" si="9"/>
        <v>II</v>
      </c>
      <c r="BX21" s="39" t="str">
        <f t="shared" si="9"/>
        <v>II</v>
      </c>
      <c r="BY21" s="39" t="str">
        <f t="shared" si="9"/>
        <v>II</v>
      </c>
      <c r="BZ21" s="39" t="str">
        <f t="shared" si="9"/>
        <v>II</v>
      </c>
      <c r="CA21" s="39" t="str">
        <f t="shared" si="9"/>
        <v>II</v>
      </c>
      <c r="CB21" s="39" t="str">
        <f t="shared" si="9"/>
        <v>II</v>
      </c>
      <c r="CC21" s="39" t="str">
        <f t="shared" si="9"/>
        <v>II</v>
      </c>
      <c r="CD21" s="39" t="str">
        <f t="shared" si="9"/>
        <v>II</v>
      </c>
      <c r="CE21" s="39" t="str">
        <f t="shared" si="9"/>
        <v>II</v>
      </c>
      <c r="CF21" s="39" t="str">
        <f t="shared" si="9"/>
        <v>II</v>
      </c>
      <c r="CG21" s="39" t="str">
        <f t="shared" si="9"/>
        <v>II</v>
      </c>
      <c r="CH21" s="39" t="str">
        <f t="shared" si="9"/>
        <v>II</v>
      </c>
      <c r="CI21" s="39" t="str">
        <f t="shared" si="9"/>
        <v>II</v>
      </c>
      <c r="CJ21" s="39" t="str">
        <f t="shared" si="9"/>
        <v>II</v>
      </c>
      <c r="CK21" s="39" t="str">
        <f t="shared" si="9"/>
        <v>II</v>
      </c>
      <c r="CL21" s="39" t="str">
        <f t="shared" si="9"/>
        <v>II</v>
      </c>
      <c r="CM21" s="39" t="str">
        <f t="shared" si="9"/>
        <v>II</v>
      </c>
      <c r="CN21" s="39" t="str">
        <f t="shared" si="9"/>
        <v>II</v>
      </c>
      <c r="CO21" s="39" t="str">
        <f t="shared" si="9"/>
        <v>II</v>
      </c>
      <c r="CP21" s="39" t="str">
        <f t="shared" si="9"/>
        <v>II</v>
      </c>
      <c r="CQ21" s="39" t="str">
        <f t="shared" si="9"/>
        <v>II</v>
      </c>
      <c r="CR21" s="39" t="str">
        <f t="shared" si="9"/>
        <v>II</v>
      </c>
      <c r="CS21" s="39" t="str">
        <f t="shared" si="9"/>
        <v>II</v>
      </c>
      <c r="CT21" s="39" t="str">
        <f t="shared" si="9"/>
        <v>II</v>
      </c>
      <c r="CU21" s="39" t="str">
        <f t="shared" si="9"/>
        <v>II</v>
      </c>
      <c r="CV21" s="39" t="str">
        <f t="shared" si="9"/>
        <v>II</v>
      </c>
      <c r="CW21" s="39" t="str">
        <f t="shared" si="9"/>
        <v>II</v>
      </c>
      <c r="CX21" s="39" t="str">
        <f t="shared" si="9"/>
        <v>II</v>
      </c>
      <c r="CY21" s="39" t="str">
        <f t="shared" si="9"/>
        <v>II</v>
      </c>
      <c r="CZ21" s="39" t="str">
        <f t="shared" si="9"/>
        <v>II</v>
      </c>
      <c r="DA21" s="39" t="str">
        <f t="shared" si="9"/>
        <v>I</v>
      </c>
      <c r="DB21" s="39" t="str">
        <f t="shared" si="9"/>
        <v>I</v>
      </c>
      <c r="DC21" s="39" t="str">
        <f t="shared" si="9"/>
        <v>I</v>
      </c>
      <c r="DD21" s="39" t="str">
        <f t="shared" si="9"/>
        <v>I</v>
      </c>
      <c r="DE21" s="39" t="str">
        <f t="shared" si="9"/>
        <v>I</v>
      </c>
      <c r="DF21" s="39" t="str">
        <f t="shared" si="9"/>
        <v>I</v>
      </c>
      <c r="DG21" s="39" t="str">
        <f t="shared" si="9"/>
        <v>I</v>
      </c>
      <c r="DH21" s="39" t="str">
        <f t="shared" si="9"/>
        <v>I</v>
      </c>
      <c r="DI21" s="39" t="str">
        <f t="shared" si="9"/>
        <v>I</v>
      </c>
      <c r="DJ21" s="39" t="str">
        <f t="shared" si="9"/>
        <v>I</v>
      </c>
      <c r="DK21" s="39" t="str">
        <f t="shared" si="9"/>
        <v>I</v>
      </c>
      <c r="DL21" s="39" t="str">
        <f t="shared" si="9"/>
        <v>I</v>
      </c>
      <c r="DM21" s="39" t="str">
        <f t="shared" si="9"/>
        <v>I</v>
      </c>
      <c r="DN21" s="39" t="str">
        <f t="shared" si="9"/>
        <v>I</v>
      </c>
      <c r="DO21" s="39" t="str">
        <f t="shared" si="9"/>
        <v>I</v>
      </c>
      <c r="DP21" s="39" t="str">
        <f t="shared" si="9"/>
        <v>I</v>
      </c>
      <c r="DQ21" s="39" t="str">
        <f t="shared" si="9"/>
        <v>I</v>
      </c>
      <c r="DR21" s="39" t="str">
        <f t="shared" si="9"/>
        <v>I</v>
      </c>
      <c r="DS21" s="39" t="str">
        <f t="shared" si="9"/>
        <v>I</v>
      </c>
      <c r="DT21" s="39" t="str">
        <f t="shared" si="9"/>
        <v>I</v>
      </c>
      <c r="DU21" s="39" t="str">
        <f t="shared" si="9"/>
        <v>I</v>
      </c>
      <c r="DV21" s="39" t="str">
        <f t="shared" si="9"/>
        <v>I</v>
      </c>
      <c r="DW21" s="39" t="str">
        <f t="shared" si="9"/>
        <v>I</v>
      </c>
      <c r="DX21" s="39" t="str">
        <f t="shared" si="9"/>
        <v>I</v>
      </c>
      <c r="DY21" s="39" t="str">
        <f t="shared" si="9"/>
        <v>I</v>
      </c>
      <c r="DZ21" s="39" t="str">
        <f t="shared" si="9"/>
        <v>I</v>
      </c>
      <c r="EA21" s="39" t="str">
        <f t="shared" si="9"/>
        <v>I</v>
      </c>
      <c r="EB21" s="39" t="str">
        <f t="shared" si="9"/>
        <v>I</v>
      </c>
      <c r="EC21" s="39" t="str">
        <f t="shared" si="9"/>
        <v>I</v>
      </c>
      <c r="ED21" s="39" t="str">
        <f t="shared" si="9"/>
        <v>I</v>
      </c>
      <c r="EE21" s="39" t="str">
        <f t="shared" si="9"/>
        <v>I</v>
      </c>
      <c r="EF21" s="39" t="str">
        <f t="shared" si="9"/>
        <v>I</v>
      </c>
      <c r="EG21" s="39" t="str">
        <f t="shared" ref="EG21:FQ21" si="10">IF(EG20&lt;0.184,"I",IF(EG20&gt;0.422,"III","II"))</f>
        <v>I</v>
      </c>
      <c r="EH21" s="39" t="str">
        <f t="shared" si="10"/>
        <v>I</v>
      </c>
      <c r="EI21" s="39" t="str">
        <f t="shared" si="10"/>
        <v>I</v>
      </c>
      <c r="EJ21" s="39" t="str">
        <f t="shared" si="10"/>
        <v>I</v>
      </c>
      <c r="EK21" s="39" t="str">
        <f t="shared" si="10"/>
        <v>I</v>
      </c>
      <c r="EL21" s="39" t="str">
        <f t="shared" si="10"/>
        <v>I</v>
      </c>
      <c r="EM21" s="39" t="str">
        <f t="shared" si="10"/>
        <v>I</v>
      </c>
      <c r="EN21" s="39" t="str">
        <f t="shared" si="10"/>
        <v>I</v>
      </c>
      <c r="EO21" s="39" t="str">
        <f t="shared" si="10"/>
        <v>I</v>
      </c>
      <c r="EP21" s="39" t="str">
        <f t="shared" si="10"/>
        <v>I</v>
      </c>
      <c r="EQ21" s="39" t="str">
        <f t="shared" si="10"/>
        <v>I</v>
      </c>
      <c r="ER21" s="39" t="str">
        <f t="shared" si="10"/>
        <v>I</v>
      </c>
      <c r="ES21" s="39" t="str">
        <f t="shared" si="10"/>
        <v>I</v>
      </c>
      <c r="ET21" s="39" t="str">
        <f t="shared" si="10"/>
        <v>I</v>
      </c>
      <c r="EU21" s="39" t="str">
        <f t="shared" si="10"/>
        <v>I</v>
      </c>
      <c r="EV21" s="39" t="str">
        <f t="shared" si="10"/>
        <v>I</v>
      </c>
      <c r="EW21" s="39" t="str">
        <f t="shared" si="10"/>
        <v>I</v>
      </c>
      <c r="EX21" s="39" t="str">
        <f t="shared" si="10"/>
        <v>I</v>
      </c>
      <c r="EY21" s="39" t="str">
        <f t="shared" si="10"/>
        <v>I</v>
      </c>
      <c r="EZ21" s="39" t="str">
        <f t="shared" si="10"/>
        <v>I</v>
      </c>
      <c r="FA21" s="39" t="str">
        <f t="shared" si="10"/>
        <v>I</v>
      </c>
      <c r="FB21" s="39" t="str">
        <f t="shared" si="10"/>
        <v>I</v>
      </c>
      <c r="FC21" s="39" t="str">
        <f t="shared" si="10"/>
        <v>I</v>
      </c>
      <c r="FD21" s="39" t="str">
        <f t="shared" si="10"/>
        <v>I</v>
      </c>
      <c r="FE21" s="39" t="str">
        <f t="shared" si="10"/>
        <v>I</v>
      </c>
      <c r="FF21" s="39" t="str">
        <f t="shared" si="10"/>
        <v>I</v>
      </c>
      <c r="FG21" s="39" t="str">
        <f t="shared" si="10"/>
        <v>I</v>
      </c>
      <c r="FH21" s="39" t="str">
        <f t="shared" si="10"/>
        <v>I</v>
      </c>
      <c r="FI21" s="39" t="str">
        <f t="shared" si="10"/>
        <v>I</v>
      </c>
      <c r="FJ21" s="39" t="str">
        <f t="shared" si="10"/>
        <v>I</v>
      </c>
      <c r="FK21" s="39" t="str">
        <f t="shared" si="10"/>
        <v>I</v>
      </c>
      <c r="FL21" s="39" t="str">
        <f t="shared" si="10"/>
        <v>I</v>
      </c>
      <c r="FM21" s="39" t="str">
        <f t="shared" si="10"/>
        <v>I</v>
      </c>
      <c r="FN21" s="39" t="str">
        <f t="shared" si="10"/>
        <v>I</v>
      </c>
      <c r="FO21" s="39" t="str">
        <f t="shared" si="10"/>
        <v>I</v>
      </c>
      <c r="FP21" s="39" t="str">
        <f t="shared" si="10"/>
        <v>I</v>
      </c>
      <c r="FQ21" s="39" t="str">
        <f t="shared" si="10"/>
        <v>I</v>
      </c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</row>
    <row r="22" spans="1:323" ht="17" thickBot="1" x14ac:dyDescent="0.25">
      <c r="A22" s="43"/>
      <c r="B22" s="20" t="s">
        <v>29</v>
      </c>
      <c r="C22" s="20">
        <f>COUNT(H16:FQ16)</f>
        <v>166</v>
      </c>
      <c r="D22" s="20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</row>
    <row r="23" spans="1:323" ht="17" thickTop="1" x14ac:dyDescent="0.2">
      <c r="B23" s="7"/>
      <c r="C23" s="12"/>
      <c r="E23" s="5"/>
      <c r="F23" s="5"/>
      <c r="G23" s="5"/>
      <c r="H23" s="33"/>
      <c r="I23" s="33"/>
      <c r="J23" s="33"/>
      <c r="K23" s="40"/>
      <c r="L23" s="40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</row>
    <row r="24" spans="1:323" x14ac:dyDescent="0.2">
      <c r="B24" s="15"/>
      <c r="C24" s="12"/>
    </row>
    <row r="25" spans="1:323" ht="16" customHeight="1" thickBot="1" x14ac:dyDescent="0.25">
      <c r="A25" s="41" t="s">
        <v>40</v>
      </c>
      <c r="B25" s="44" t="s">
        <v>19</v>
      </c>
      <c r="C25" s="44"/>
      <c r="D25" s="44"/>
    </row>
    <row r="26" spans="1:323" ht="17" thickTop="1" x14ac:dyDescent="0.2">
      <c r="A26" s="45"/>
      <c r="B26" t="s">
        <v>20</v>
      </c>
      <c r="D26" s="32" t="s">
        <v>21</v>
      </c>
      <c r="H26" s="36"/>
      <c r="S26" s="36"/>
      <c r="U26" s="36"/>
      <c r="V26" s="36"/>
      <c r="AG26" s="36"/>
      <c r="AK26" s="36"/>
      <c r="AN26" s="36"/>
      <c r="BA26" s="36"/>
      <c r="BC26" s="36"/>
      <c r="BE26" s="36"/>
      <c r="BH26" s="36"/>
      <c r="CH26" s="36"/>
      <c r="CL26" s="36"/>
      <c r="CO26" s="36"/>
      <c r="CP26" s="36"/>
      <c r="DE26" s="36"/>
      <c r="EI26" s="36"/>
      <c r="FC26" s="36"/>
      <c r="FN26" s="36"/>
      <c r="HT26" s="11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</row>
    <row r="27" spans="1:323" x14ac:dyDescent="0.2">
      <c r="A27" s="45"/>
      <c r="B27" t="s">
        <v>22</v>
      </c>
      <c r="D27" s="4">
        <f>AVERAGE(D7,D17)</f>
        <v>41.835764109067853</v>
      </c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</row>
    <row r="28" spans="1:323" x14ac:dyDescent="0.2">
      <c r="A28" s="45"/>
      <c r="B28" s="10" t="s">
        <v>24</v>
      </c>
      <c r="D28" s="29">
        <f>AVERAGE(D8,D18)</f>
        <v>39.917564996829427</v>
      </c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</row>
    <row r="29" spans="1:323" x14ac:dyDescent="0.2">
      <c r="A29" s="45"/>
      <c r="B29" s="10" t="s">
        <v>25</v>
      </c>
      <c r="D29" s="29">
        <f>AVERAGE(D19,D9)</f>
        <v>18.246670894102728</v>
      </c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</row>
    <row r="30" spans="1:323" x14ac:dyDescent="0.2">
      <c r="A30" s="45"/>
      <c r="B30" s="30"/>
      <c r="C30" s="31"/>
      <c r="D30" s="27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</row>
    <row r="31" spans="1:323" ht="17" thickBot="1" x14ac:dyDescent="0.25">
      <c r="A31" s="46"/>
      <c r="B31" s="20" t="s">
        <v>41</v>
      </c>
      <c r="C31" s="20">
        <f>SUM(C22,C12)</f>
        <v>204</v>
      </c>
      <c r="D31" s="20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</row>
    <row r="32" spans="1:323" ht="17" thickTop="1" x14ac:dyDescent="0.2">
      <c r="B32" s="7"/>
      <c r="C32" s="12"/>
      <c r="E32" s="5"/>
      <c r="F32" s="5"/>
      <c r="G32" s="5"/>
      <c r="H32" s="33"/>
      <c r="I32" s="33"/>
      <c r="J32" s="33"/>
      <c r="K32" s="40"/>
      <c r="L32" s="40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</row>
    <row r="34" spans="1:323" ht="17" customHeight="1" thickBot="1" x14ac:dyDescent="0.25">
      <c r="A34" s="41" t="s">
        <v>39</v>
      </c>
      <c r="B34" s="44" t="s">
        <v>19</v>
      </c>
      <c r="C34" s="44"/>
      <c r="D34" s="44"/>
      <c r="E34" s="11"/>
      <c r="F34" s="11"/>
      <c r="G34" s="11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  <c r="DE34" s="36"/>
      <c r="DF34" s="36"/>
      <c r="DG34" s="36"/>
      <c r="DH34" s="36"/>
      <c r="DI34" s="36"/>
      <c r="DJ34" s="36"/>
      <c r="DK34" s="36"/>
      <c r="DL34" s="36"/>
      <c r="DM34" s="36"/>
      <c r="DN34" s="36"/>
      <c r="DO34" s="36"/>
      <c r="DP34" s="36"/>
      <c r="DQ34" s="36"/>
      <c r="DR34" s="36"/>
      <c r="DS34" s="36"/>
      <c r="DT34" s="36"/>
      <c r="DU34" s="36"/>
      <c r="DV34" s="36"/>
      <c r="DW34" s="36"/>
      <c r="DX34" s="36"/>
      <c r="DY34" s="36"/>
      <c r="DZ34" s="36"/>
      <c r="EA34" s="36"/>
      <c r="EB34" s="36"/>
      <c r="EC34" s="36"/>
      <c r="ED34" s="36"/>
      <c r="EE34" s="36"/>
      <c r="EF34" s="36"/>
      <c r="EG34" s="36"/>
      <c r="EH34" s="36"/>
      <c r="EI34" s="36"/>
      <c r="EJ34" s="36"/>
      <c r="EK34" s="36"/>
      <c r="EL34" s="36"/>
      <c r="EM34" s="36"/>
      <c r="EN34" s="36"/>
      <c r="EO34" s="36"/>
      <c r="EP34" s="36"/>
      <c r="EQ34" s="36"/>
      <c r="ER34" s="36"/>
      <c r="ES34" s="36"/>
      <c r="ET34" s="36"/>
      <c r="EU34" s="36"/>
      <c r="EV34" s="36"/>
      <c r="EW34" s="36"/>
      <c r="EX34" s="36"/>
      <c r="EY34" s="36"/>
      <c r="EZ34" s="36"/>
      <c r="FA34" s="36"/>
      <c r="FB34" s="36"/>
      <c r="FC34" s="36"/>
      <c r="FD34" s="36"/>
      <c r="FE34" s="36"/>
      <c r="FF34" s="36"/>
      <c r="FG34" s="36"/>
      <c r="FH34" s="36"/>
      <c r="FI34" s="36"/>
      <c r="FJ34" s="36"/>
      <c r="FK34" s="36"/>
      <c r="FL34" s="36"/>
      <c r="FM34" s="36"/>
      <c r="FN34" s="36"/>
      <c r="FO34" s="36"/>
      <c r="FP34" s="36"/>
      <c r="FQ34" s="36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  <c r="KO34" s="11"/>
      <c r="KP34" s="11"/>
      <c r="KQ34" s="11"/>
      <c r="KR34" s="11"/>
      <c r="KS34" s="11"/>
      <c r="KT34" s="11"/>
      <c r="KU34" s="11"/>
      <c r="KV34" s="11"/>
      <c r="KW34" s="11"/>
      <c r="KX34" s="11"/>
      <c r="KY34" s="11"/>
      <c r="KZ34" s="11"/>
      <c r="LA34" s="11"/>
      <c r="LB34" s="11"/>
      <c r="LC34" s="11"/>
      <c r="LD34" s="11"/>
      <c r="LE34" s="11"/>
      <c r="LF34" s="11"/>
      <c r="LG34" s="11"/>
      <c r="LH34" s="11"/>
      <c r="LI34" s="11"/>
      <c r="LJ34" s="11"/>
      <c r="LK34" s="11"/>
    </row>
    <row r="35" spans="1:323" ht="17" thickTop="1" x14ac:dyDescent="0.2">
      <c r="A35" s="42"/>
      <c r="B35" t="s">
        <v>20</v>
      </c>
      <c r="C35" s="12" t="s">
        <v>44</v>
      </c>
      <c r="D35" s="12" t="s">
        <v>21</v>
      </c>
      <c r="E35" s="11"/>
      <c r="F35" s="11"/>
      <c r="G35" s="27" t="s">
        <v>33</v>
      </c>
      <c r="H35" s="35">
        <v>24.593</v>
      </c>
      <c r="I35" s="35">
        <v>24.504999999999999</v>
      </c>
      <c r="J35" s="35">
        <v>22.382999999999999</v>
      </c>
      <c r="K35" s="35">
        <v>22.288</v>
      </c>
      <c r="L35" s="35">
        <v>22.042999999999999</v>
      </c>
      <c r="M35" s="35">
        <v>20.814</v>
      </c>
      <c r="N35" s="35">
        <v>19.849</v>
      </c>
      <c r="O35" s="35">
        <v>19.824999999999999</v>
      </c>
      <c r="P35" s="35">
        <v>19.734000000000002</v>
      </c>
      <c r="Q35" s="35">
        <v>19.702000000000002</v>
      </c>
      <c r="R35" s="35">
        <v>19.414999999999999</v>
      </c>
      <c r="S35" s="35">
        <v>19.334</v>
      </c>
      <c r="T35" s="35">
        <v>18.78</v>
      </c>
      <c r="U35" s="35">
        <v>18.759</v>
      </c>
      <c r="V35" s="35">
        <v>18.751000000000001</v>
      </c>
      <c r="W35" s="35">
        <v>18.739000000000001</v>
      </c>
      <c r="X35" s="35">
        <v>18.603000000000002</v>
      </c>
      <c r="Y35" s="35">
        <v>18.477</v>
      </c>
      <c r="Z35" s="35">
        <v>18.317</v>
      </c>
      <c r="AA35" s="35">
        <v>18.09</v>
      </c>
      <c r="AB35" s="35">
        <v>18.068000000000001</v>
      </c>
      <c r="AC35" s="35">
        <v>18.062000000000001</v>
      </c>
      <c r="AD35" s="35">
        <v>17.670000000000002</v>
      </c>
      <c r="AE35" s="35">
        <v>17.635999999999999</v>
      </c>
      <c r="AF35" s="35">
        <v>17.556999999999999</v>
      </c>
      <c r="AG35" s="35">
        <v>17.515000000000001</v>
      </c>
      <c r="AH35" s="35">
        <v>17.408999999999999</v>
      </c>
      <c r="AI35" s="35">
        <v>17.151</v>
      </c>
      <c r="AJ35" s="35">
        <v>16.994</v>
      </c>
      <c r="AK35" s="35">
        <v>16.390999999999998</v>
      </c>
      <c r="AL35" s="35">
        <v>16.125</v>
      </c>
      <c r="AM35" s="35">
        <v>15.948</v>
      </c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6"/>
      <c r="CV35" s="36"/>
      <c r="CW35" s="36"/>
      <c r="CX35" s="36"/>
      <c r="CY35" s="36"/>
      <c r="CZ35" s="36"/>
      <c r="DA35" s="36"/>
      <c r="DB35" s="36"/>
      <c r="DC35" s="36"/>
      <c r="DD35" s="36"/>
      <c r="DE35" s="36"/>
      <c r="DF35" s="36"/>
      <c r="DG35" s="36"/>
      <c r="DH35" s="36"/>
      <c r="DI35" s="36"/>
      <c r="DJ35" s="36"/>
      <c r="DK35" s="36"/>
      <c r="DL35" s="36"/>
      <c r="DM35" s="36"/>
      <c r="DN35" s="36"/>
      <c r="DO35" s="36"/>
      <c r="DP35" s="36"/>
      <c r="DQ35" s="36"/>
      <c r="DR35" s="36"/>
      <c r="DS35" s="36"/>
      <c r="DT35" s="36"/>
      <c r="DU35" s="36"/>
      <c r="DV35" s="36"/>
      <c r="DW35" s="36"/>
      <c r="DX35" s="36"/>
      <c r="DY35" s="36"/>
      <c r="DZ35" s="36"/>
      <c r="EA35" s="36"/>
      <c r="EB35" s="36"/>
      <c r="EC35" s="36"/>
      <c r="ED35" s="36"/>
      <c r="EE35" s="36"/>
      <c r="EF35" s="36"/>
      <c r="EG35" s="36"/>
      <c r="EH35" s="36"/>
      <c r="EI35" s="36"/>
      <c r="EJ35" s="36"/>
      <c r="EK35" s="36"/>
      <c r="EL35" s="36"/>
      <c r="EM35" s="36"/>
      <c r="EN35" s="36"/>
      <c r="EO35" s="36"/>
      <c r="EP35" s="36"/>
      <c r="EQ35" s="36"/>
      <c r="ER35" s="36"/>
      <c r="ES35" s="36"/>
      <c r="ET35" s="36"/>
      <c r="EU35" s="36"/>
      <c r="EV35" s="36"/>
      <c r="EW35" s="36"/>
      <c r="EX35" s="36"/>
      <c r="EY35" s="36"/>
      <c r="EZ35" s="36"/>
      <c r="FA35" s="36"/>
      <c r="FB35" s="36"/>
      <c r="FC35" s="36"/>
      <c r="FD35" s="36"/>
      <c r="FE35" s="36"/>
      <c r="FF35" s="36"/>
      <c r="FG35" s="36"/>
      <c r="FH35" s="36"/>
      <c r="FI35" s="36"/>
      <c r="FJ35" s="36"/>
      <c r="FK35" s="36"/>
      <c r="FL35" s="36"/>
      <c r="FM35" s="36"/>
      <c r="FN35" s="36"/>
      <c r="FO35" s="36"/>
      <c r="FP35" s="36"/>
      <c r="FQ35" s="36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/>
      <c r="KN35" s="13"/>
      <c r="KO35" s="13"/>
      <c r="KP35" s="13"/>
      <c r="KQ35" s="13"/>
      <c r="KR35" s="13"/>
      <c r="KS35" s="13"/>
      <c r="KT35" s="13"/>
      <c r="KU35" s="13"/>
      <c r="KV35" s="13"/>
      <c r="KW35" s="13"/>
      <c r="KX35" s="13"/>
      <c r="KY35" s="13"/>
      <c r="KZ35" s="13"/>
      <c r="LA35" s="13"/>
      <c r="LB35" s="13"/>
      <c r="LC35" s="13"/>
      <c r="LD35" s="13"/>
      <c r="LE35" s="13"/>
      <c r="LF35" s="13"/>
      <c r="LG35" s="13"/>
      <c r="LH35" s="13"/>
      <c r="LI35" s="13"/>
      <c r="LJ35" s="13"/>
      <c r="LK35" s="13"/>
    </row>
    <row r="36" spans="1:323" ht="17" thickBot="1" x14ac:dyDescent="0.25">
      <c r="A36" s="42"/>
      <c r="B36" t="s">
        <v>22</v>
      </c>
      <c r="C36">
        <f>COUNTIF(H40:AM40,"I")</f>
        <v>8</v>
      </c>
      <c r="D36" s="1">
        <f>C36/C39*100</f>
        <v>25</v>
      </c>
      <c r="E36" s="11"/>
      <c r="F36" s="11"/>
      <c r="G36" s="28" t="s">
        <v>23</v>
      </c>
      <c r="H36" s="37">
        <f>AVERAGE(H35:AM35)</f>
        <v>19.047718749999998</v>
      </c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  <c r="CV36" s="36"/>
      <c r="CW36" s="36"/>
      <c r="CX36" s="36"/>
      <c r="CY36" s="36"/>
      <c r="CZ36" s="36"/>
      <c r="DA36" s="36"/>
      <c r="DB36" s="36"/>
      <c r="DC36" s="36"/>
      <c r="DD36" s="36"/>
      <c r="DE36" s="36"/>
      <c r="DF36" s="36"/>
      <c r="DG36" s="36"/>
      <c r="DH36" s="36"/>
      <c r="DI36" s="36"/>
      <c r="DJ36" s="36"/>
      <c r="DK36" s="36"/>
      <c r="DL36" s="36"/>
      <c r="DM36" s="36"/>
      <c r="DN36" s="36"/>
      <c r="DO36" s="36"/>
      <c r="DP36" s="36"/>
      <c r="DQ36" s="36"/>
      <c r="DR36" s="36"/>
      <c r="DS36" s="36"/>
      <c r="DT36" s="36"/>
      <c r="DU36" s="36"/>
      <c r="DV36" s="36"/>
      <c r="DW36" s="36"/>
      <c r="DX36" s="36"/>
      <c r="DY36" s="36"/>
      <c r="DZ36" s="36"/>
      <c r="EA36" s="36"/>
      <c r="EB36" s="36"/>
      <c r="EC36" s="36"/>
      <c r="ED36" s="36"/>
      <c r="EE36" s="36"/>
      <c r="EF36" s="36"/>
      <c r="EG36" s="36"/>
      <c r="EH36" s="36"/>
      <c r="EI36" s="36"/>
      <c r="EJ36" s="36"/>
      <c r="EK36" s="36"/>
      <c r="EL36" s="36"/>
      <c r="EM36" s="36"/>
      <c r="EN36" s="36"/>
      <c r="EO36" s="36"/>
      <c r="EP36" s="36"/>
      <c r="EQ36" s="36"/>
      <c r="ER36" s="36"/>
      <c r="ES36" s="36"/>
      <c r="ET36" s="36"/>
      <c r="EU36" s="36"/>
      <c r="EV36" s="36"/>
      <c r="EW36" s="36"/>
      <c r="EX36" s="36"/>
      <c r="EY36" s="36"/>
      <c r="EZ36" s="36"/>
      <c r="FA36" s="36"/>
      <c r="FB36" s="36"/>
      <c r="FC36" s="36"/>
      <c r="FD36" s="36"/>
      <c r="FE36" s="36"/>
      <c r="FF36" s="36"/>
      <c r="FG36" s="36"/>
      <c r="FH36" s="36"/>
      <c r="FI36" s="36"/>
      <c r="FJ36" s="36"/>
      <c r="FK36" s="36"/>
      <c r="FL36" s="36"/>
      <c r="FM36" s="36"/>
      <c r="FN36" s="36"/>
      <c r="FO36" s="36"/>
      <c r="FP36" s="36"/>
      <c r="FQ36" s="36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  <c r="IU36" s="13"/>
      <c r="IV36" s="13"/>
      <c r="IW36" s="13"/>
      <c r="IX36" s="13"/>
      <c r="IY36" s="13"/>
      <c r="IZ36" s="13"/>
      <c r="JA36" s="13"/>
      <c r="JB36" s="13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3"/>
      <c r="JP36" s="13"/>
      <c r="JQ36" s="13"/>
      <c r="JR36" s="13"/>
      <c r="JS36" s="13"/>
      <c r="JT36" s="13"/>
      <c r="JU36" s="13"/>
      <c r="JV36" s="13"/>
      <c r="JW36" s="13"/>
      <c r="JX36" s="13"/>
      <c r="JY36" s="13"/>
      <c r="JZ36" s="13"/>
      <c r="KA36" s="13"/>
      <c r="KB36" s="13"/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  <c r="KO36" s="13"/>
      <c r="KP36" s="13"/>
      <c r="KQ36" s="13"/>
      <c r="KR36" s="13"/>
      <c r="KS36" s="13"/>
      <c r="KT36" s="13"/>
      <c r="KU36" s="13"/>
      <c r="KV36" s="13"/>
      <c r="KW36" s="13"/>
      <c r="KX36" s="13"/>
      <c r="KY36" s="13"/>
      <c r="KZ36" s="13"/>
      <c r="LA36" s="13"/>
      <c r="LB36" s="13"/>
      <c r="LC36" s="13"/>
      <c r="LD36" s="13"/>
      <c r="LE36" s="13"/>
      <c r="LF36" s="13"/>
      <c r="LG36" s="13"/>
      <c r="LH36" s="13"/>
      <c r="LI36" s="13"/>
      <c r="LJ36" s="13"/>
      <c r="LK36" s="13"/>
    </row>
    <row r="37" spans="1:323" x14ac:dyDescent="0.2">
      <c r="A37" s="42"/>
      <c r="B37" t="s">
        <v>24</v>
      </c>
      <c r="C37">
        <f>COUNTIF(H40:AM40,"II")</f>
        <v>15</v>
      </c>
      <c r="D37" s="1">
        <f>C37/C39*100</f>
        <v>46.875</v>
      </c>
      <c r="E37" s="11"/>
      <c r="F37" s="11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  <c r="DB37" s="36"/>
      <c r="DC37" s="36"/>
      <c r="DD37" s="36"/>
      <c r="DE37" s="36"/>
      <c r="DF37" s="36"/>
      <c r="DG37" s="36"/>
      <c r="DH37" s="36"/>
      <c r="DI37" s="36"/>
      <c r="DJ37" s="36"/>
      <c r="DK37" s="36"/>
      <c r="DL37" s="36"/>
      <c r="DM37" s="36"/>
      <c r="DN37" s="36"/>
      <c r="DO37" s="36"/>
      <c r="DP37" s="36"/>
      <c r="DQ37" s="36"/>
      <c r="DR37" s="36"/>
      <c r="DS37" s="36"/>
      <c r="DT37" s="36"/>
      <c r="DU37" s="36"/>
      <c r="DV37" s="36"/>
      <c r="DW37" s="36"/>
      <c r="DX37" s="36"/>
      <c r="DY37" s="36"/>
      <c r="DZ37" s="36"/>
      <c r="EA37" s="36"/>
      <c r="EB37" s="36"/>
      <c r="EC37" s="36"/>
      <c r="ED37" s="36"/>
      <c r="EE37" s="36"/>
      <c r="EF37" s="36"/>
      <c r="EG37" s="36"/>
      <c r="EH37" s="36"/>
      <c r="EI37" s="36"/>
      <c r="EJ37" s="36"/>
      <c r="EK37" s="36"/>
      <c r="EL37" s="36"/>
      <c r="EM37" s="36"/>
      <c r="EN37" s="36"/>
      <c r="EO37" s="36"/>
      <c r="EP37" s="36"/>
      <c r="EQ37" s="36"/>
      <c r="ER37" s="36"/>
      <c r="ES37" s="36"/>
      <c r="ET37" s="36"/>
      <c r="EU37" s="36"/>
      <c r="EV37" s="36"/>
      <c r="EW37" s="36"/>
      <c r="EX37" s="36"/>
      <c r="EY37" s="36"/>
      <c r="EZ37" s="36"/>
      <c r="FA37" s="36"/>
      <c r="FB37" s="36"/>
      <c r="FC37" s="36"/>
      <c r="FD37" s="36"/>
      <c r="FE37" s="36"/>
      <c r="FF37" s="36"/>
      <c r="FG37" s="36"/>
      <c r="FH37" s="36"/>
      <c r="FI37" s="36"/>
      <c r="FJ37" s="36"/>
      <c r="FK37" s="36"/>
      <c r="FL37" s="36"/>
      <c r="FM37" s="36"/>
      <c r="FN37" s="36"/>
      <c r="FO37" s="36"/>
      <c r="FP37" s="36"/>
      <c r="FQ37" s="36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3"/>
      <c r="IW37" s="13"/>
      <c r="IX37" s="13"/>
      <c r="IY37" s="13"/>
      <c r="IZ37" s="13"/>
      <c r="JA37" s="13"/>
      <c r="JB37" s="13"/>
      <c r="JC37" s="13"/>
      <c r="JD37" s="13"/>
      <c r="JE37" s="13"/>
      <c r="JF37" s="13"/>
      <c r="JG37" s="13"/>
      <c r="JH37" s="13"/>
      <c r="JI37" s="13"/>
      <c r="JJ37" s="13"/>
      <c r="JK37" s="13"/>
      <c r="JL37" s="13"/>
      <c r="JM37" s="13"/>
      <c r="JN37" s="13"/>
      <c r="JO37" s="13"/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  <c r="KO37" s="13"/>
      <c r="KP37" s="13"/>
      <c r="KQ37" s="13"/>
      <c r="KR37" s="13"/>
      <c r="KS37" s="13"/>
      <c r="KT37" s="13"/>
      <c r="KU37" s="13"/>
      <c r="KV37" s="13"/>
      <c r="KW37" s="13"/>
      <c r="KX37" s="13"/>
      <c r="KY37" s="13"/>
      <c r="KZ37" s="13"/>
      <c r="LA37" s="13"/>
      <c r="LB37" s="13"/>
      <c r="LC37" s="13"/>
      <c r="LD37" s="13"/>
      <c r="LE37" s="13"/>
      <c r="LF37" s="13"/>
      <c r="LG37" s="13"/>
      <c r="LH37" s="13"/>
      <c r="LI37" s="13"/>
      <c r="LJ37" s="13"/>
      <c r="LK37" s="13"/>
    </row>
    <row r="38" spans="1:323" x14ac:dyDescent="0.2">
      <c r="A38" s="42"/>
      <c r="B38" t="s">
        <v>25</v>
      </c>
      <c r="C38">
        <f>COUNTIF(H40:AM40,"III")</f>
        <v>9</v>
      </c>
      <c r="D38" s="1">
        <f>C38/C39*100</f>
        <v>28.125</v>
      </c>
      <c r="E38" s="11"/>
      <c r="F38" s="11"/>
      <c r="G38" s="27" t="s">
        <v>34</v>
      </c>
      <c r="H38" s="35">
        <v>7.0910000000000002</v>
      </c>
      <c r="I38" s="35">
        <v>6.1760000000000002</v>
      </c>
      <c r="J38" s="35">
        <v>5.94</v>
      </c>
      <c r="K38" s="35">
        <v>5.4329999999999998</v>
      </c>
      <c r="L38" s="35">
        <v>5.3570000000000002</v>
      </c>
      <c r="M38" s="35">
        <v>5.2510000000000003</v>
      </c>
      <c r="N38" s="35">
        <v>4.6449999999999996</v>
      </c>
      <c r="O38" s="35">
        <v>4.3890000000000002</v>
      </c>
      <c r="P38" s="35">
        <v>4.1550000000000002</v>
      </c>
      <c r="Q38" s="35">
        <v>3.8340000000000001</v>
      </c>
      <c r="R38" s="35">
        <v>3.4319999999999999</v>
      </c>
      <c r="S38" s="35">
        <v>3.3660000000000001</v>
      </c>
      <c r="T38" s="35">
        <v>3.3370000000000002</v>
      </c>
      <c r="U38" s="35">
        <v>3.3180000000000001</v>
      </c>
      <c r="V38" s="35">
        <v>3.2829999999999999</v>
      </c>
      <c r="W38" s="35">
        <v>3.2719999999999998</v>
      </c>
      <c r="X38" s="35">
        <v>3.173</v>
      </c>
      <c r="Y38" s="35">
        <v>3.06</v>
      </c>
      <c r="Z38" s="35">
        <v>2.9020000000000001</v>
      </c>
      <c r="AA38" s="35">
        <v>2.8530000000000002</v>
      </c>
      <c r="AB38" s="35">
        <v>2.73</v>
      </c>
      <c r="AC38" s="35">
        <v>2.3690000000000002</v>
      </c>
      <c r="AD38" s="35">
        <v>2.2669999999999999</v>
      </c>
      <c r="AE38" s="35">
        <v>2.1509999999999998</v>
      </c>
      <c r="AF38" s="35">
        <v>1.677</v>
      </c>
      <c r="AG38" s="35">
        <v>1.669</v>
      </c>
      <c r="AH38" s="35">
        <v>1.601</v>
      </c>
      <c r="AI38" s="35">
        <v>1.5660000000000001</v>
      </c>
      <c r="AJ38" s="35">
        <v>1.4630000000000001</v>
      </c>
      <c r="AK38" s="35">
        <v>1.167</v>
      </c>
      <c r="AL38" s="35">
        <v>0.83299999999999996</v>
      </c>
      <c r="AM38" s="35">
        <v>0</v>
      </c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/>
      <c r="DE38" s="36"/>
      <c r="DF38" s="36"/>
      <c r="DG38" s="36"/>
      <c r="DH38" s="36"/>
      <c r="DI38" s="36"/>
      <c r="DJ38" s="36"/>
      <c r="DK38" s="36"/>
      <c r="DL38" s="36"/>
      <c r="DM38" s="36"/>
      <c r="DN38" s="36"/>
      <c r="DO38" s="36"/>
      <c r="DP38" s="36"/>
      <c r="DQ38" s="36"/>
      <c r="DR38" s="36"/>
      <c r="DS38" s="36"/>
      <c r="DT38" s="36"/>
      <c r="DU38" s="36"/>
      <c r="DV38" s="36"/>
      <c r="DW38" s="36"/>
      <c r="DX38" s="36"/>
      <c r="DY38" s="36"/>
      <c r="DZ38" s="36"/>
      <c r="EA38" s="36"/>
      <c r="EB38" s="36"/>
      <c r="EC38" s="36"/>
      <c r="ED38" s="36"/>
      <c r="EE38" s="36"/>
      <c r="EF38" s="36"/>
      <c r="EG38" s="36"/>
      <c r="EH38" s="36"/>
      <c r="EI38" s="36"/>
      <c r="EJ38" s="36"/>
      <c r="EK38" s="36"/>
      <c r="EL38" s="36"/>
      <c r="EM38" s="36"/>
      <c r="EN38" s="36"/>
      <c r="EO38" s="36"/>
      <c r="EP38" s="36"/>
      <c r="EQ38" s="36"/>
      <c r="ER38" s="36"/>
      <c r="ES38" s="36"/>
      <c r="ET38" s="36"/>
      <c r="EU38" s="36"/>
      <c r="EV38" s="36"/>
      <c r="EW38" s="36"/>
      <c r="EX38" s="36"/>
      <c r="EY38" s="36"/>
      <c r="EZ38" s="36"/>
      <c r="FA38" s="36"/>
      <c r="FB38" s="36"/>
      <c r="FC38" s="36"/>
      <c r="FD38" s="36"/>
      <c r="FE38" s="36"/>
      <c r="FF38" s="36"/>
      <c r="FG38" s="36"/>
      <c r="FH38" s="36"/>
      <c r="FI38" s="36"/>
      <c r="FJ38" s="36"/>
      <c r="FK38" s="36"/>
      <c r="FL38" s="36"/>
      <c r="FM38" s="36"/>
      <c r="FN38" s="36"/>
      <c r="FO38" s="36"/>
      <c r="FP38" s="36"/>
      <c r="FQ38" s="36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  <c r="KO38" s="13"/>
      <c r="KP38" s="13"/>
      <c r="KQ38" s="13"/>
      <c r="KR38" s="13"/>
      <c r="KS38" s="13"/>
      <c r="KT38" s="13"/>
      <c r="KU38" s="13"/>
      <c r="KV38" s="13"/>
      <c r="KW38" s="13"/>
      <c r="KX38" s="13"/>
      <c r="KY38" s="13"/>
      <c r="KZ38" s="13"/>
      <c r="LA38" s="13"/>
      <c r="LB38" s="13"/>
      <c r="LC38" s="13"/>
      <c r="LD38" s="13"/>
      <c r="LE38" s="13"/>
      <c r="LF38" s="13"/>
      <c r="LG38" s="13"/>
      <c r="LH38" s="13"/>
      <c r="LI38" s="13"/>
      <c r="LJ38" s="13"/>
      <c r="LK38" s="13"/>
    </row>
    <row r="39" spans="1:323" x14ac:dyDescent="0.2">
      <c r="A39" s="42"/>
      <c r="B39" s="18" t="s">
        <v>26</v>
      </c>
      <c r="C39" s="18">
        <f>SUM(C36:C38)</f>
        <v>32</v>
      </c>
      <c r="D39" s="19">
        <f>SUM(D36:D38)</f>
        <v>100</v>
      </c>
      <c r="E39" s="11"/>
      <c r="F39" s="11"/>
      <c r="G39" s="10" t="s">
        <v>27</v>
      </c>
      <c r="H39" s="38">
        <f t="shared" ref="H39:AM39" si="11">(2*H38)/$H36</f>
        <v>0.74455110274032166</v>
      </c>
      <c r="I39" s="38">
        <f t="shared" si="11"/>
        <v>0.64847660563026754</v>
      </c>
      <c r="J39" s="38">
        <f t="shared" si="11"/>
        <v>0.62369673533740111</v>
      </c>
      <c r="K39" s="38">
        <f t="shared" si="11"/>
        <v>0.57046201398789553</v>
      </c>
      <c r="L39" s="38">
        <f t="shared" si="11"/>
        <v>0.56248205575798949</v>
      </c>
      <c r="M39" s="38">
        <f t="shared" si="11"/>
        <v>0.55135211401627826</v>
      </c>
      <c r="N39" s="38">
        <f t="shared" si="11"/>
        <v>0.48772244707781609</v>
      </c>
      <c r="O39" s="38">
        <f t="shared" si="11"/>
        <v>0.4608425877770797</v>
      </c>
      <c r="P39" s="38">
        <f t="shared" si="11"/>
        <v>0.43627271638500026</v>
      </c>
      <c r="Q39" s="38">
        <f t="shared" si="11"/>
        <v>0.40256789280868616</v>
      </c>
      <c r="R39" s="38">
        <f t="shared" si="11"/>
        <v>0.36035811375049837</v>
      </c>
      <c r="S39" s="38">
        <f t="shared" si="11"/>
        <v>0.35342815002452727</v>
      </c>
      <c r="T39" s="38">
        <f t="shared" si="11"/>
        <v>0.35038316596311569</v>
      </c>
      <c r="U39" s="38">
        <f t="shared" si="11"/>
        <v>0.34838817640563918</v>
      </c>
      <c r="V39" s="38">
        <f t="shared" si="11"/>
        <v>0.34471319564186659</v>
      </c>
      <c r="W39" s="38">
        <f t="shared" si="11"/>
        <v>0.34355820168753803</v>
      </c>
      <c r="X39" s="38">
        <f t="shared" si="11"/>
        <v>0.33316325609858138</v>
      </c>
      <c r="Y39" s="38">
        <f t="shared" si="11"/>
        <v>0.3212983182041157</v>
      </c>
      <c r="Z39" s="38">
        <f t="shared" si="11"/>
        <v>0.30470840504194241</v>
      </c>
      <c r="AA39" s="38">
        <f t="shared" si="11"/>
        <v>0.29956343197266083</v>
      </c>
      <c r="AB39" s="38">
        <f t="shared" si="11"/>
        <v>0.28664849957426008</v>
      </c>
      <c r="AC39" s="38">
        <f t="shared" si="11"/>
        <v>0.24874369798220591</v>
      </c>
      <c r="AD39" s="38">
        <f t="shared" si="11"/>
        <v>0.2380337540420687</v>
      </c>
      <c r="AE39" s="38">
        <f t="shared" si="11"/>
        <v>0.22585381779642247</v>
      </c>
      <c r="AF39" s="38">
        <f t="shared" si="11"/>
        <v>0.17608407830990261</v>
      </c>
      <c r="AG39" s="38">
        <f t="shared" si="11"/>
        <v>0.17524408270675459</v>
      </c>
      <c r="AH39" s="38">
        <f t="shared" si="11"/>
        <v>0.16810412007999648</v>
      </c>
      <c r="AI39" s="38">
        <f t="shared" si="11"/>
        <v>0.16442913931622391</v>
      </c>
      <c r="AJ39" s="38">
        <f t="shared" si="11"/>
        <v>0.15361419592569323</v>
      </c>
      <c r="AK39" s="38">
        <f t="shared" si="11"/>
        <v>0.12253435860921667</v>
      </c>
      <c r="AL39" s="38">
        <f t="shared" si="11"/>
        <v>8.7464542177787041E-2</v>
      </c>
      <c r="AM39" s="38">
        <f t="shared" si="11"/>
        <v>0</v>
      </c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/>
      <c r="LJ39" s="13"/>
      <c r="LK39" s="13"/>
    </row>
    <row r="40" spans="1:323" ht="17" thickBot="1" x14ac:dyDescent="0.25">
      <c r="A40" s="42"/>
      <c r="B40" s="15"/>
      <c r="C40" s="12"/>
      <c r="E40" s="11"/>
      <c r="F40" s="11"/>
      <c r="G40" s="26" t="s">
        <v>28</v>
      </c>
      <c r="H40" s="39" t="str">
        <f>IF(H39&lt;0.184,"I",IF(H39&gt;0.422,"III","II"))</f>
        <v>III</v>
      </c>
      <c r="I40" s="39" t="str">
        <f t="shared" ref="I40:AM40" si="12">IF(I39&lt;0.184,"I",IF(I39&gt;0.422,"III","II"))</f>
        <v>III</v>
      </c>
      <c r="J40" s="39" t="str">
        <f t="shared" si="12"/>
        <v>III</v>
      </c>
      <c r="K40" s="39" t="str">
        <f t="shared" si="12"/>
        <v>III</v>
      </c>
      <c r="L40" s="39" t="str">
        <f t="shared" si="12"/>
        <v>III</v>
      </c>
      <c r="M40" s="39" t="str">
        <f t="shared" si="12"/>
        <v>III</v>
      </c>
      <c r="N40" s="39" t="str">
        <f t="shared" si="12"/>
        <v>III</v>
      </c>
      <c r="O40" s="39" t="str">
        <f t="shared" si="12"/>
        <v>III</v>
      </c>
      <c r="P40" s="39" t="str">
        <f t="shared" si="12"/>
        <v>III</v>
      </c>
      <c r="Q40" s="39" t="str">
        <f t="shared" si="12"/>
        <v>II</v>
      </c>
      <c r="R40" s="39" t="str">
        <f t="shared" si="12"/>
        <v>II</v>
      </c>
      <c r="S40" s="39" t="str">
        <f t="shared" si="12"/>
        <v>II</v>
      </c>
      <c r="T40" s="39" t="str">
        <f t="shared" si="12"/>
        <v>II</v>
      </c>
      <c r="U40" s="39" t="str">
        <f t="shared" si="12"/>
        <v>II</v>
      </c>
      <c r="V40" s="39" t="str">
        <f t="shared" si="12"/>
        <v>II</v>
      </c>
      <c r="W40" s="39" t="str">
        <f t="shared" si="12"/>
        <v>II</v>
      </c>
      <c r="X40" s="39" t="str">
        <f t="shared" si="12"/>
        <v>II</v>
      </c>
      <c r="Y40" s="39" t="str">
        <f t="shared" si="12"/>
        <v>II</v>
      </c>
      <c r="Z40" s="39" t="str">
        <f t="shared" si="12"/>
        <v>II</v>
      </c>
      <c r="AA40" s="39" t="str">
        <f t="shared" si="12"/>
        <v>II</v>
      </c>
      <c r="AB40" s="39" t="str">
        <f t="shared" si="12"/>
        <v>II</v>
      </c>
      <c r="AC40" s="39" t="str">
        <f t="shared" si="12"/>
        <v>II</v>
      </c>
      <c r="AD40" s="39" t="str">
        <f t="shared" si="12"/>
        <v>II</v>
      </c>
      <c r="AE40" s="39" t="str">
        <f t="shared" si="12"/>
        <v>II</v>
      </c>
      <c r="AF40" s="39" t="str">
        <f t="shared" si="12"/>
        <v>I</v>
      </c>
      <c r="AG40" s="39" t="str">
        <f t="shared" si="12"/>
        <v>I</v>
      </c>
      <c r="AH40" s="39" t="str">
        <f t="shared" si="12"/>
        <v>I</v>
      </c>
      <c r="AI40" s="39" t="str">
        <f t="shared" si="12"/>
        <v>I</v>
      </c>
      <c r="AJ40" s="39" t="str">
        <f t="shared" si="12"/>
        <v>I</v>
      </c>
      <c r="AK40" s="39" t="str">
        <f t="shared" si="12"/>
        <v>I</v>
      </c>
      <c r="AL40" s="39" t="str">
        <f t="shared" si="12"/>
        <v>I</v>
      </c>
      <c r="AM40" s="39" t="str">
        <f t="shared" si="12"/>
        <v>I</v>
      </c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/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  <c r="KO40" s="13"/>
      <c r="KP40" s="13"/>
      <c r="KQ40" s="13"/>
      <c r="KR40" s="13"/>
      <c r="KS40" s="13"/>
      <c r="KT40" s="13"/>
      <c r="KU40" s="13"/>
      <c r="KV40" s="13"/>
      <c r="KW40" s="13"/>
      <c r="KX40" s="13"/>
      <c r="KY40" s="13"/>
      <c r="KZ40" s="13"/>
      <c r="LA40" s="13"/>
      <c r="LB40" s="13"/>
      <c r="LC40" s="13"/>
      <c r="LD40" s="13"/>
      <c r="LE40" s="13"/>
      <c r="LF40" s="13"/>
      <c r="LG40" s="13"/>
      <c r="LH40" s="13"/>
      <c r="LI40" s="13"/>
      <c r="LJ40" s="13"/>
      <c r="LK40" s="13"/>
    </row>
    <row r="41" spans="1:323" ht="17" thickBot="1" x14ac:dyDescent="0.25">
      <c r="A41" s="43"/>
      <c r="B41" s="20" t="s">
        <v>29</v>
      </c>
      <c r="C41" s="20">
        <f>COUNT(H35:AM35)</f>
        <v>32</v>
      </c>
      <c r="D41" s="20"/>
      <c r="E41" s="11"/>
      <c r="F41" s="11"/>
      <c r="G41" s="11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  <c r="DV41" s="36"/>
      <c r="DW41" s="36"/>
      <c r="DX41" s="36"/>
      <c r="DY41" s="36"/>
      <c r="DZ41" s="36"/>
      <c r="EA41" s="36"/>
      <c r="EB41" s="36"/>
      <c r="EC41" s="36"/>
      <c r="ED41" s="36"/>
      <c r="EE41" s="36"/>
      <c r="EF41" s="36"/>
      <c r="EG41" s="36"/>
      <c r="EH41" s="36"/>
      <c r="EI41" s="36"/>
      <c r="EJ41" s="36"/>
      <c r="EK41" s="36"/>
      <c r="EL41" s="36"/>
      <c r="EM41" s="36"/>
      <c r="EN41" s="36"/>
      <c r="EO41" s="36"/>
      <c r="EP41" s="36"/>
      <c r="EQ41" s="36"/>
      <c r="ER41" s="36"/>
      <c r="ES41" s="36"/>
      <c r="ET41" s="36"/>
      <c r="EU41" s="36"/>
      <c r="EV41" s="36"/>
      <c r="EW41" s="36"/>
      <c r="EX41" s="36"/>
      <c r="EY41" s="36"/>
      <c r="EZ41" s="36"/>
      <c r="FA41" s="36"/>
      <c r="FB41" s="36"/>
      <c r="FC41" s="36"/>
      <c r="FD41" s="36"/>
      <c r="FE41" s="36"/>
      <c r="FF41" s="36"/>
      <c r="FG41" s="36"/>
      <c r="FH41" s="36"/>
      <c r="FI41" s="36"/>
      <c r="FJ41" s="36"/>
      <c r="FK41" s="36"/>
      <c r="FL41" s="36"/>
      <c r="FM41" s="36"/>
      <c r="FN41" s="36"/>
      <c r="FO41" s="36"/>
      <c r="FP41" s="36"/>
      <c r="FQ41" s="36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  <c r="KO41" s="13"/>
      <c r="KP41" s="13"/>
      <c r="KQ41" s="13"/>
      <c r="KR41" s="13"/>
      <c r="KS41" s="13"/>
      <c r="KT41" s="13"/>
      <c r="KU41" s="13"/>
      <c r="KV41" s="13"/>
      <c r="KW41" s="13"/>
      <c r="KX41" s="13"/>
      <c r="KY41" s="13"/>
      <c r="KZ41" s="13"/>
      <c r="LA41" s="13"/>
      <c r="LB41" s="13"/>
      <c r="LC41" s="13"/>
      <c r="LD41" s="13"/>
      <c r="LE41" s="13"/>
      <c r="LF41" s="13"/>
      <c r="LG41" s="13"/>
      <c r="LH41" s="13"/>
      <c r="LI41" s="13"/>
      <c r="LJ41" s="13"/>
      <c r="LK41" s="13"/>
    </row>
    <row r="42" spans="1:323" ht="17" thickTop="1" x14ac:dyDescent="0.2">
      <c r="A42" s="11"/>
      <c r="B42" s="22"/>
      <c r="C42" s="21"/>
      <c r="D42" s="11"/>
      <c r="E42" s="5"/>
      <c r="F42" s="5"/>
      <c r="G42" s="5"/>
      <c r="H42" s="33"/>
      <c r="I42" s="33"/>
      <c r="J42" s="33"/>
      <c r="K42" s="40"/>
      <c r="L42" s="40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6"/>
      <c r="DH42" s="36"/>
      <c r="DI42" s="36"/>
      <c r="DJ42" s="36"/>
      <c r="DK42" s="36"/>
      <c r="DL42" s="36"/>
      <c r="DM42" s="36"/>
      <c r="DN42" s="36"/>
      <c r="DO42" s="36"/>
      <c r="DP42" s="36"/>
      <c r="DQ42" s="36"/>
      <c r="DR42" s="36"/>
      <c r="DS42" s="36"/>
      <c r="DT42" s="36"/>
      <c r="DU42" s="36"/>
      <c r="DV42" s="36"/>
      <c r="DW42" s="36"/>
      <c r="DX42" s="36"/>
      <c r="DY42" s="36"/>
      <c r="DZ42" s="36"/>
      <c r="EA42" s="36"/>
      <c r="EB42" s="36"/>
      <c r="EC42" s="36"/>
      <c r="ED42" s="36"/>
      <c r="EE42" s="36"/>
      <c r="EF42" s="36"/>
      <c r="EG42" s="36"/>
      <c r="EH42" s="36"/>
      <c r="EI42" s="36"/>
      <c r="EJ42" s="36"/>
      <c r="EK42" s="36"/>
      <c r="EL42" s="36"/>
      <c r="EM42" s="36"/>
      <c r="EN42" s="36"/>
      <c r="EO42" s="36"/>
      <c r="EP42" s="36"/>
      <c r="EQ42" s="36"/>
      <c r="ER42" s="36"/>
      <c r="ES42" s="36"/>
      <c r="ET42" s="36"/>
      <c r="EU42" s="36"/>
      <c r="EV42" s="36"/>
      <c r="EW42" s="36"/>
      <c r="EX42" s="36"/>
      <c r="EY42" s="36"/>
      <c r="EZ42" s="36"/>
      <c r="FA42" s="36"/>
      <c r="FB42" s="36"/>
      <c r="FC42" s="36"/>
      <c r="FD42" s="36"/>
      <c r="FE42" s="36"/>
      <c r="FF42" s="36"/>
      <c r="FG42" s="36"/>
      <c r="FH42" s="36"/>
      <c r="FI42" s="36"/>
      <c r="FJ42" s="36"/>
      <c r="FK42" s="36"/>
      <c r="FL42" s="36"/>
      <c r="FM42" s="36"/>
      <c r="FN42" s="36"/>
      <c r="FO42" s="36"/>
      <c r="FP42" s="36"/>
      <c r="FQ42" s="36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  <c r="KO42" s="13"/>
      <c r="KP42" s="13"/>
      <c r="KQ42" s="13"/>
      <c r="KR42" s="13"/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13"/>
      <c r="LK42" s="13"/>
    </row>
    <row r="44" spans="1:323" ht="16" customHeight="1" thickBot="1" x14ac:dyDescent="0.25">
      <c r="A44" s="41" t="s">
        <v>38</v>
      </c>
      <c r="B44" s="44" t="s">
        <v>19</v>
      </c>
      <c r="C44" s="44"/>
      <c r="D44" s="44"/>
    </row>
    <row r="45" spans="1:323" ht="17" thickTop="1" x14ac:dyDescent="0.2">
      <c r="A45" s="42"/>
      <c r="B45" t="s">
        <v>20</v>
      </c>
      <c r="C45" s="12" t="s">
        <v>44</v>
      </c>
      <c r="D45" s="12" t="s">
        <v>21</v>
      </c>
      <c r="G45" s="27" t="s">
        <v>33</v>
      </c>
      <c r="H45" s="35">
        <v>31.9</v>
      </c>
      <c r="I45" s="35">
        <v>26.574999999999999</v>
      </c>
      <c r="J45" s="35">
        <v>25.202999999999999</v>
      </c>
      <c r="K45" s="35">
        <v>25.111000000000001</v>
      </c>
      <c r="L45" s="35">
        <v>24.91</v>
      </c>
      <c r="M45" s="35">
        <v>24.452000000000002</v>
      </c>
      <c r="N45" s="35">
        <v>24.207000000000001</v>
      </c>
      <c r="O45" s="35">
        <v>23.922999999999998</v>
      </c>
      <c r="P45" s="35">
        <v>23.452999999999999</v>
      </c>
      <c r="Q45" s="35">
        <v>23.446999999999999</v>
      </c>
      <c r="R45" s="35">
        <v>23.337</v>
      </c>
      <c r="S45" s="35">
        <v>23.253</v>
      </c>
      <c r="T45" s="35">
        <v>23.004999999999999</v>
      </c>
      <c r="U45" s="35">
        <v>22.981000000000002</v>
      </c>
      <c r="V45" s="35">
        <v>22.952000000000002</v>
      </c>
      <c r="W45" s="35">
        <v>22.847999999999999</v>
      </c>
      <c r="X45" s="35">
        <v>22.792000000000002</v>
      </c>
      <c r="Y45" s="35">
        <v>22.782</v>
      </c>
      <c r="Z45" s="35">
        <v>22.652000000000001</v>
      </c>
      <c r="AA45" s="35">
        <v>22.63</v>
      </c>
      <c r="AB45" s="35">
        <v>22.532</v>
      </c>
      <c r="AC45" s="35">
        <v>22.507000000000001</v>
      </c>
      <c r="AD45" s="35">
        <v>22.367999999999999</v>
      </c>
      <c r="AE45" s="35">
        <v>22.28</v>
      </c>
      <c r="AF45" s="35">
        <v>22.263000000000002</v>
      </c>
      <c r="AG45" s="35">
        <v>22.251000000000001</v>
      </c>
      <c r="AH45" s="35">
        <v>22.234000000000002</v>
      </c>
      <c r="AI45" s="35">
        <v>22.212</v>
      </c>
      <c r="AJ45" s="35">
        <v>22.187000000000001</v>
      </c>
      <c r="AK45" s="35">
        <v>22.068999999999999</v>
      </c>
      <c r="AL45" s="35">
        <v>22.067</v>
      </c>
      <c r="AM45" s="35">
        <v>21.971</v>
      </c>
      <c r="AN45" s="35">
        <v>21.962</v>
      </c>
      <c r="AO45" s="35">
        <v>21.954000000000001</v>
      </c>
      <c r="AP45" s="35">
        <v>21.866</v>
      </c>
      <c r="AQ45" s="35">
        <v>21.812000000000001</v>
      </c>
      <c r="AR45" s="35">
        <v>21.468</v>
      </c>
      <c r="AS45" s="35">
        <v>21.404</v>
      </c>
      <c r="AT45" s="35">
        <v>21.347000000000001</v>
      </c>
      <c r="AU45" s="35">
        <v>21.324000000000002</v>
      </c>
      <c r="AV45" s="35">
        <v>21.302</v>
      </c>
      <c r="AW45" s="35">
        <v>21.279</v>
      </c>
      <c r="AX45" s="35">
        <v>21.244</v>
      </c>
      <c r="AY45" s="35">
        <v>21.209</v>
      </c>
      <c r="AZ45" s="35">
        <v>21.2</v>
      </c>
      <c r="BA45" s="35">
        <v>21.177</v>
      </c>
      <c r="BB45" s="35">
        <v>21.154</v>
      </c>
      <c r="BC45" s="35">
        <v>21.071999999999999</v>
      </c>
      <c r="BD45" s="35">
        <v>21.062000000000001</v>
      </c>
      <c r="BE45" s="35">
        <v>20.934000000000001</v>
      </c>
      <c r="BF45" s="35">
        <v>20.81</v>
      </c>
      <c r="BG45" s="35">
        <v>20.71</v>
      </c>
      <c r="BH45" s="35">
        <v>20.683</v>
      </c>
      <c r="BI45" s="35">
        <v>20.65</v>
      </c>
      <c r="BJ45" s="35">
        <v>20.616</v>
      </c>
      <c r="BK45" s="35">
        <v>20.605</v>
      </c>
      <c r="BL45" s="35">
        <v>20.58</v>
      </c>
      <c r="BM45" s="35">
        <v>20.538</v>
      </c>
      <c r="BN45" s="35">
        <v>20.440999999999999</v>
      </c>
      <c r="BO45" s="35">
        <v>20.440000000000001</v>
      </c>
      <c r="BP45" s="35">
        <v>20.420999999999999</v>
      </c>
      <c r="BQ45" s="35">
        <v>20.405999999999999</v>
      </c>
      <c r="BR45" s="35">
        <v>20.28</v>
      </c>
      <c r="BS45" s="35">
        <v>20.263999999999999</v>
      </c>
      <c r="BT45" s="35">
        <v>20.128</v>
      </c>
      <c r="BU45" s="35">
        <v>20.111999999999998</v>
      </c>
      <c r="BV45" s="35">
        <v>20.081</v>
      </c>
      <c r="BW45" s="35">
        <v>19.939</v>
      </c>
      <c r="BX45" s="35">
        <v>19.834</v>
      </c>
      <c r="BY45" s="35">
        <v>19.824999999999999</v>
      </c>
      <c r="BZ45" s="35">
        <v>19.808</v>
      </c>
      <c r="CA45" s="35">
        <v>19.802</v>
      </c>
      <c r="CB45" s="35">
        <v>19.774999999999999</v>
      </c>
      <c r="CC45" s="35">
        <v>19.754999999999999</v>
      </c>
      <c r="CD45" s="35">
        <v>19.754999999999999</v>
      </c>
      <c r="CE45" s="35">
        <v>19.678999999999998</v>
      </c>
      <c r="CF45" s="35">
        <v>19.661000000000001</v>
      </c>
      <c r="CG45" s="35">
        <v>19.632999999999999</v>
      </c>
      <c r="CH45" s="35">
        <v>19.626999999999999</v>
      </c>
      <c r="CI45" s="35">
        <v>19.597999999999999</v>
      </c>
      <c r="CJ45" s="35">
        <v>19.581</v>
      </c>
      <c r="CK45" s="35">
        <v>19.565000000000001</v>
      </c>
      <c r="CL45" s="35">
        <v>19.561</v>
      </c>
      <c r="CM45" s="35">
        <v>19.558</v>
      </c>
      <c r="CN45" s="35">
        <v>19.533000000000001</v>
      </c>
      <c r="CO45" s="35">
        <v>19.526</v>
      </c>
      <c r="CP45" s="35">
        <v>19.526</v>
      </c>
      <c r="CQ45" s="35">
        <v>19.507999999999999</v>
      </c>
      <c r="CR45" s="35">
        <v>19.504000000000001</v>
      </c>
      <c r="CS45" s="35">
        <v>19.495000000000001</v>
      </c>
      <c r="CT45" s="35">
        <v>19.457999999999998</v>
      </c>
      <c r="CU45" s="35">
        <v>19.45</v>
      </c>
      <c r="CV45" s="35">
        <v>19.414000000000001</v>
      </c>
      <c r="CW45" s="35">
        <v>19.306999999999999</v>
      </c>
      <c r="CX45" s="35">
        <v>19.184999999999999</v>
      </c>
      <c r="CY45" s="35">
        <v>19.143999999999998</v>
      </c>
      <c r="CZ45" s="35">
        <v>19.009</v>
      </c>
      <c r="DA45" s="35">
        <v>19</v>
      </c>
      <c r="DB45" s="35">
        <v>18.933</v>
      </c>
      <c r="DC45" s="35">
        <v>18.916</v>
      </c>
      <c r="DD45" s="35">
        <v>18.907</v>
      </c>
      <c r="DE45" s="35">
        <v>18.901</v>
      </c>
      <c r="DF45" s="35">
        <v>18.867999999999999</v>
      </c>
      <c r="DG45" s="35">
        <v>18.844999999999999</v>
      </c>
      <c r="DH45" s="35">
        <v>18.835999999999999</v>
      </c>
      <c r="DI45" s="35">
        <v>18.815999999999999</v>
      </c>
      <c r="DJ45" s="35">
        <v>18.643999999999998</v>
      </c>
      <c r="DK45" s="35">
        <v>18.574999999999999</v>
      </c>
      <c r="DL45" s="35">
        <v>18.568999999999999</v>
      </c>
      <c r="DM45" s="35">
        <v>18.567</v>
      </c>
      <c r="DN45" s="35">
        <v>18.562000000000001</v>
      </c>
      <c r="DO45" s="35">
        <v>18.507000000000001</v>
      </c>
      <c r="DP45" s="35">
        <v>18.474</v>
      </c>
      <c r="DQ45" s="35">
        <v>18.440000000000001</v>
      </c>
      <c r="DR45" s="35">
        <v>18.408999999999999</v>
      </c>
      <c r="DS45" s="35">
        <v>18.385000000000002</v>
      </c>
      <c r="DT45" s="35">
        <v>18.376000000000001</v>
      </c>
      <c r="DU45" s="35">
        <v>18.314</v>
      </c>
      <c r="DV45" s="35">
        <v>18.277999999999999</v>
      </c>
      <c r="DW45" s="35">
        <v>18.276</v>
      </c>
      <c r="DX45" s="35">
        <v>18.12</v>
      </c>
      <c r="DY45" s="35">
        <v>18.100999999999999</v>
      </c>
      <c r="DZ45" s="35">
        <v>18.074000000000002</v>
      </c>
      <c r="EA45" s="35">
        <v>18.023</v>
      </c>
      <c r="EB45" s="35">
        <v>17.984999999999999</v>
      </c>
      <c r="EC45" s="35">
        <v>17.858000000000001</v>
      </c>
      <c r="ED45" s="35">
        <v>17.835999999999999</v>
      </c>
      <c r="EE45" s="35">
        <v>17.835999999999999</v>
      </c>
      <c r="EF45" s="35">
        <v>17.608000000000001</v>
      </c>
      <c r="EG45" s="35">
        <v>17.545000000000002</v>
      </c>
      <c r="EH45" s="35">
        <v>17.5</v>
      </c>
      <c r="EI45" s="35">
        <v>17.5</v>
      </c>
      <c r="EJ45" s="35">
        <v>17.425000000000001</v>
      </c>
      <c r="EK45" s="35">
        <v>17.317</v>
      </c>
      <c r="EL45" s="35">
        <v>17.177</v>
      </c>
      <c r="EM45" s="35">
        <v>17.001999999999999</v>
      </c>
      <c r="EN45" s="35">
        <v>16.850000000000001</v>
      </c>
      <c r="EO45" s="35">
        <v>16.838999999999999</v>
      </c>
      <c r="EP45" s="35">
        <v>16.763999999999999</v>
      </c>
      <c r="EQ45" s="35">
        <v>16.710999999999999</v>
      </c>
      <c r="ER45" s="35">
        <v>16.632000000000001</v>
      </c>
      <c r="ES45" s="35">
        <v>16.567</v>
      </c>
      <c r="ET45" s="35">
        <v>16.456</v>
      </c>
      <c r="EU45" s="35">
        <v>16.451000000000001</v>
      </c>
      <c r="EV45" s="35">
        <v>16.379000000000001</v>
      </c>
      <c r="EW45" s="35">
        <v>16.306999999999999</v>
      </c>
      <c r="EX45" s="35">
        <v>16.225000000000001</v>
      </c>
      <c r="EY45" s="35">
        <v>15.901999999999999</v>
      </c>
      <c r="EZ45" s="35">
        <v>15.558</v>
      </c>
      <c r="FA45" s="35">
        <v>15.241</v>
      </c>
      <c r="FB45" s="35">
        <v>15.087</v>
      </c>
      <c r="FC45" s="35">
        <v>14.974</v>
      </c>
      <c r="FD45" s="35">
        <v>14.263999999999999</v>
      </c>
      <c r="FN45" s="36"/>
      <c r="HT45" s="11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  <c r="KO45" s="14"/>
      <c r="KP45" s="14"/>
      <c r="KQ45" s="14"/>
      <c r="KR45" s="14"/>
      <c r="KS45" s="14"/>
      <c r="KT45" s="14"/>
      <c r="KU45" s="14"/>
      <c r="KV45" s="14"/>
      <c r="KW45" s="14"/>
      <c r="KX45" s="14"/>
      <c r="KY45" s="14"/>
      <c r="KZ45" s="14"/>
      <c r="LA45" s="14"/>
      <c r="LB45" s="14"/>
      <c r="LC45" s="14"/>
      <c r="LD45" s="14"/>
      <c r="LE45" s="14"/>
      <c r="LF45" s="14"/>
      <c r="LG45" s="14"/>
      <c r="LH45" s="14"/>
      <c r="LI45" s="14"/>
      <c r="LJ45" s="14"/>
      <c r="LK45" s="14"/>
    </row>
    <row r="46" spans="1:323" ht="17" thickBot="1" x14ac:dyDescent="0.25">
      <c r="A46" s="42"/>
      <c r="B46" t="s">
        <v>22</v>
      </c>
      <c r="C46">
        <f>COUNTIF(H50:FD50,"I")</f>
        <v>23</v>
      </c>
      <c r="D46" s="1">
        <f>C46/C49*100</f>
        <v>15.032679738562091</v>
      </c>
      <c r="G46" s="28" t="s">
        <v>23</v>
      </c>
      <c r="H46" s="37">
        <f>AVERAGE(H45:FD45)</f>
        <v>19.956967320261434</v>
      </c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37"/>
      <c r="EO46" s="37"/>
      <c r="EP46" s="37"/>
      <c r="EQ46" s="37"/>
      <c r="ER46" s="37"/>
      <c r="ES46" s="37"/>
      <c r="ET46" s="37"/>
      <c r="EU46" s="37"/>
      <c r="EV46" s="37"/>
      <c r="EW46" s="37"/>
      <c r="EX46" s="37"/>
      <c r="EY46" s="37"/>
      <c r="EZ46" s="37"/>
      <c r="FA46" s="37"/>
      <c r="FB46" s="37"/>
      <c r="FC46" s="37"/>
      <c r="FD46" s="37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  <c r="KO46" s="14"/>
      <c r="KP46" s="14"/>
      <c r="KQ46" s="14"/>
      <c r="KR46" s="14"/>
      <c r="KS46" s="14"/>
      <c r="KT46" s="14"/>
      <c r="KU46" s="14"/>
      <c r="KV46" s="14"/>
      <c r="KW46" s="14"/>
      <c r="KX46" s="14"/>
      <c r="KY46" s="14"/>
      <c r="KZ46" s="14"/>
      <c r="LA46" s="14"/>
      <c r="LB46" s="14"/>
      <c r="LC46" s="14"/>
      <c r="LD46" s="14"/>
      <c r="LE46" s="14"/>
      <c r="LF46" s="14"/>
      <c r="LG46" s="14"/>
      <c r="LH46" s="14"/>
      <c r="LI46" s="14"/>
      <c r="LJ46" s="14"/>
      <c r="LK46" s="14"/>
    </row>
    <row r="47" spans="1:323" x14ac:dyDescent="0.2">
      <c r="A47" s="42"/>
      <c r="B47" t="s">
        <v>24</v>
      </c>
      <c r="C47">
        <f>COUNTIF(H50:FD50,"II")</f>
        <v>79</v>
      </c>
      <c r="D47" s="1">
        <f>C47/C49*100</f>
        <v>51.633986928104584</v>
      </c>
      <c r="IJ47" s="13"/>
      <c r="IK47" s="13"/>
      <c r="IL47" s="13"/>
      <c r="IM47" s="13"/>
      <c r="IN47" s="13"/>
      <c r="IO47" s="13"/>
      <c r="IP47" s="13"/>
      <c r="IQ47" s="13"/>
      <c r="IR47" s="13"/>
      <c r="IS47" s="13"/>
      <c r="IT47" s="13"/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13"/>
      <c r="JN47" s="13"/>
      <c r="JO47" s="13"/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4"/>
      <c r="KM47" s="14"/>
      <c r="KN47" s="14"/>
      <c r="KO47" s="14"/>
      <c r="KP47" s="14"/>
      <c r="KQ47" s="14"/>
      <c r="KR47" s="14"/>
      <c r="KS47" s="14"/>
      <c r="KT47" s="14"/>
      <c r="KU47" s="14"/>
      <c r="KV47" s="14"/>
      <c r="KW47" s="14"/>
      <c r="KX47" s="14"/>
      <c r="KY47" s="14"/>
      <c r="KZ47" s="14"/>
      <c r="LA47" s="14"/>
      <c r="LB47" s="14"/>
      <c r="LC47" s="14"/>
      <c r="LD47" s="14"/>
      <c r="LE47" s="14"/>
      <c r="LF47" s="14"/>
      <c r="LG47" s="14"/>
      <c r="LH47" s="14"/>
      <c r="LI47" s="14"/>
      <c r="LJ47" s="14"/>
      <c r="LK47" s="14"/>
    </row>
    <row r="48" spans="1:323" x14ac:dyDescent="0.2">
      <c r="A48" s="42"/>
      <c r="B48" t="s">
        <v>25</v>
      </c>
      <c r="C48">
        <f>COUNTIF(H50:FD50,"III")</f>
        <v>51</v>
      </c>
      <c r="D48" s="1">
        <f>C48/C49*100</f>
        <v>33.333333333333329</v>
      </c>
      <c r="G48" s="27" t="s">
        <v>34</v>
      </c>
      <c r="H48" s="27">
        <v>8.6199999999999992</v>
      </c>
      <c r="I48" s="27">
        <v>8.2759999999999998</v>
      </c>
      <c r="J48" s="27">
        <v>7.835</v>
      </c>
      <c r="K48" s="27">
        <v>7.835</v>
      </c>
      <c r="L48" s="27">
        <v>7.7009999999999996</v>
      </c>
      <c r="M48" s="27">
        <v>6.7489999999999997</v>
      </c>
      <c r="N48" s="27">
        <v>6.6749999999999998</v>
      </c>
      <c r="O48" s="27">
        <v>6.593</v>
      </c>
      <c r="P48" s="27">
        <v>6.4530000000000003</v>
      </c>
      <c r="Q48" s="27">
        <v>6.4329999999999998</v>
      </c>
      <c r="R48" s="27">
        <v>6.4080000000000004</v>
      </c>
      <c r="S48" s="27">
        <v>6.3360000000000003</v>
      </c>
      <c r="T48" s="27">
        <v>6.1559999999999997</v>
      </c>
      <c r="U48" s="27">
        <v>6.0579999999999998</v>
      </c>
      <c r="V48" s="27">
        <v>6.0209999999999999</v>
      </c>
      <c r="W48" s="27">
        <v>5.907</v>
      </c>
      <c r="X48" s="27">
        <v>5.8929999999999998</v>
      </c>
      <c r="Y48" s="27">
        <v>5.5510000000000002</v>
      </c>
      <c r="Z48" s="27">
        <v>5.55</v>
      </c>
      <c r="AA48" s="27">
        <v>5.548</v>
      </c>
      <c r="AB48" s="27">
        <v>5.51</v>
      </c>
      <c r="AC48" s="27">
        <v>5.5060000000000002</v>
      </c>
      <c r="AD48" s="27">
        <v>5.3179999999999996</v>
      </c>
      <c r="AE48" s="27">
        <v>5.3150000000000004</v>
      </c>
      <c r="AF48" s="27">
        <v>5.3029999999999999</v>
      </c>
      <c r="AG48" s="27">
        <v>5.1909999999999998</v>
      </c>
      <c r="AH48" s="27">
        <v>5.09</v>
      </c>
      <c r="AI48" s="27">
        <v>5.0620000000000003</v>
      </c>
      <c r="AJ48" s="27">
        <v>5.056</v>
      </c>
      <c r="AK48" s="27">
        <v>5</v>
      </c>
      <c r="AL48" s="27">
        <v>4.9470000000000001</v>
      </c>
      <c r="AM48" s="27">
        <v>4.9279999999999999</v>
      </c>
      <c r="AN48" s="27">
        <v>4.9240000000000004</v>
      </c>
      <c r="AO48" s="27">
        <v>4.9219999999999997</v>
      </c>
      <c r="AP48" s="27">
        <v>4.9009999999999998</v>
      </c>
      <c r="AQ48" s="27">
        <v>4.8789999999999996</v>
      </c>
      <c r="AR48" s="27">
        <v>4.8449999999999998</v>
      </c>
      <c r="AS48" s="27">
        <v>4.8360000000000003</v>
      </c>
      <c r="AT48" s="27">
        <v>4.8090000000000002</v>
      </c>
      <c r="AU48" s="27">
        <v>4.7910000000000004</v>
      </c>
      <c r="AV48" s="27">
        <v>4.7859999999999996</v>
      </c>
      <c r="AW48" s="27">
        <v>4.7169999999999996</v>
      </c>
      <c r="AX48" s="27">
        <v>4.6970000000000001</v>
      </c>
      <c r="AY48" s="27">
        <v>4.6500000000000004</v>
      </c>
      <c r="AZ48" s="27">
        <v>4.6219999999999999</v>
      </c>
      <c r="BA48" s="27">
        <v>4.6100000000000003</v>
      </c>
      <c r="BB48" s="27">
        <v>4.5860000000000003</v>
      </c>
      <c r="BC48" s="27">
        <v>4.4720000000000004</v>
      </c>
      <c r="BD48" s="27">
        <v>4.3330000000000002</v>
      </c>
      <c r="BE48" s="27">
        <v>4.2519999999999998</v>
      </c>
      <c r="BF48" s="27">
        <v>4.25</v>
      </c>
      <c r="BG48" s="27">
        <v>4.17</v>
      </c>
      <c r="BH48" s="27">
        <v>4.0309999999999997</v>
      </c>
      <c r="BI48" s="27">
        <v>3.9049999999999998</v>
      </c>
      <c r="BJ48" s="27">
        <v>3.8159999999999998</v>
      </c>
      <c r="BK48" s="27">
        <v>3.8079999999999998</v>
      </c>
      <c r="BL48" s="27">
        <v>3.7170000000000001</v>
      </c>
      <c r="BM48" s="27">
        <v>3.6890000000000001</v>
      </c>
      <c r="BN48" s="27">
        <v>3.6749999999999998</v>
      </c>
      <c r="BO48" s="27">
        <v>3.6549999999999998</v>
      </c>
      <c r="BP48" s="27">
        <v>3.59</v>
      </c>
      <c r="BQ48" s="27">
        <v>3.5790000000000002</v>
      </c>
      <c r="BR48" s="27">
        <v>3.5750000000000002</v>
      </c>
      <c r="BS48" s="27">
        <v>3.5670000000000002</v>
      </c>
      <c r="BT48" s="27">
        <v>3.5430000000000001</v>
      </c>
      <c r="BU48" s="27">
        <v>3.52</v>
      </c>
      <c r="BV48" s="27">
        <v>3.516</v>
      </c>
      <c r="BW48" s="27">
        <v>3.516</v>
      </c>
      <c r="BX48" s="27">
        <v>3.504</v>
      </c>
      <c r="BY48" s="27">
        <v>3.4</v>
      </c>
      <c r="BZ48" s="27">
        <v>3.3839999999999999</v>
      </c>
      <c r="CA48" s="27">
        <v>3.371</v>
      </c>
      <c r="CB48" s="27">
        <v>3.3279999999999998</v>
      </c>
      <c r="CC48" s="27">
        <v>3.302</v>
      </c>
      <c r="CD48" s="27">
        <v>3.3</v>
      </c>
      <c r="CE48" s="27">
        <v>3.2719999999999998</v>
      </c>
      <c r="CF48" s="27">
        <v>3.226</v>
      </c>
      <c r="CG48" s="27">
        <v>3.1680000000000001</v>
      </c>
      <c r="CH48" s="27">
        <v>3.1619999999999999</v>
      </c>
      <c r="CI48" s="27">
        <v>3.145</v>
      </c>
      <c r="CJ48" s="27">
        <v>3.1349999999999998</v>
      </c>
      <c r="CK48" s="27">
        <v>3.125</v>
      </c>
      <c r="CL48" s="27">
        <v>3.1240000000000001</v>
      </c>
      <c r="CM48" s="27">
        <v>3.0870000000000002</v>
      </c>
      <c r="CN48" s="27">
        <v>3.073</v>
      </c>
      <c r="CO48" s="27">
        <v>3.06</v>
      </c>
      <c r="CP48" s="27">
        <v>2.9809999999999999</v>
      </c>
      <c r="CQ48" s="27">
        <v>2.9489999999999998</v>
      </c>
      <c r="CR48" s="27">
        <v>2.915</v>
      </c>
      <c r="CS48" s="27">
        <v>2.8860000000000001</v>
      </c>
      <c r="CT48" s="27">
        <v>2.8279999999999998</v>
      </c>
      <c r="CU48" s="27">
        <v>2.82</v>
      </c>
      <c r="CV48" s="27">
        <v>2.774</v>
      </c>
      <c r="CW48" s="27">
        <v>2.7040000000000002</v>
      </c>
      <c r="CX48" s="27">
        <v>2.6869999999999998</v>
      </c>
      <c r="CY48" s="27">
        <v>2.61</v>
      </c>
      <c r="CZ48" s="27">
        <v>2.593</v>
      </c>
      <c r="DA48" s="27">
        <v>2.5870000000000002</v>
      </c>
      <c r="DB48" s="27">
        <v>2.577</v>
      </c>
      <c r="DC48" s="27">
        <v>2.5739999999999998</v>
      </c>
      <c r="DD48" s="27">
        <v>2.5649999999999999</v>
      </c>
      <c r="DE48" s="27">
        <v>2.5499999999999998</v>
      </c>
      <c r="DF48" s="27">
        <v>2.5499999999999998</v>
      </c>
      <c r="DG48" s="27">
        <v>2.512</v>
      </c>
      <c r="DH48" s="27">
        <v>2.512</v>
      </c>
      <c r="DI48" s="27">
        <v>2.512</v>
      </c>
      <c r="DJ48" s="27">
        <v>2.5030000000000001</v>
      </c>
      <c r="DK48" s="27">
        <v>2.5</v>
      </c>
      <c r="DL48" s="27">
        <v>2.4780000000000002</v>
      </c>
      <c r="DM48" s="27">
        <v>2.4620000000000002</v>
      </c>
      <c r="DN48" s="27">
        <v>2.4609999999999999</v>
      </c>
      <c r="DO48" s="27">
        <v>2.456</v>
      </c>
      <c r="DP48" s="27">
        <v>2.4039999999999999</v>
      </c>
      <c r="DQ48" s="27">
        <v>2.3719999999999999</v>
      </c>
      <c r="DR48" s="27">
        <v>2.3570000000000002</v>
      </c>
      <c r="DS48" s="27">
        <v>2.3050000000000002</v>
      </c>
      <c r="DT48" s="27">
        <v>2.25</v>
      </c>
      <c r="DU48" s="27">
        <v>2.242</v>
      </c>
      <c r="DV48" s="27">
        <v>2.2360000000000002</v>
      </c>
      <c r="DW48" s="27">
        <v>2.173</v>
      </c>
      <c r="DX48" s="27">
        <v>2.1360000000000001</v>
      </c>
      <c r="DY48" s="27">
        <v>2.1360000000000001</v>
      </c>
      <c r="DZ48" s="27">
        <v>2.129</v>
      </c>
      <c r="EA48" s="27">
        <v>2.0190000000000001</v>
      </c>
      <c r="EB48" s="27">
        <v>2.0070000000000001</v>
      </c>
      <c r="EC48" s="27">
        <v>1.9570000000000001</v>
      </c>
      <c r="ED48" s="27">
        <v>1.944</v>
      </c>
      <c r="EE48" s="27">
        <v>1.875</v>
      </c>
      <c r="EF48" s="27">
        <v>1.8460000000000001</v>
      </c>
      <c r="EG48" s="27">
        <v>1.841</v>
      </c>
      <c r="EH48" s="27">
        <v>1.768</v>
      </c>
      <c r="EI48" s="27">
        <v>1.74</v>
      </c>
      <c r="EJ48" s="27">
        <v>1.7</v>
      </c>
      <c r="EK48" s="27">
        <v>1.675</v>
      </c>
      <c r="EL48" s="27">
        <v>1.5</v>
      </c>
      <c r="EM48" s="27">
        <v>1.5</v>
      </c>
      <c r="EN48" s="27">
        <v>1.3460000000000001</v>
      </c>
      <c r="EO48" s="27">
        <v>1.25</v>
      </c>
      <c r="EP48" s="27">
        <v>1.179</v>
      </c>
      <c r="EQ48" s="27">
        <v>0.89800000000000002</v>
      </c>
      <c r="ER48" s="27">
        <v>0.66700000000000004</v>
      </c>
      <c r="ES48" s="27">
        <v>0.39500000000000002</v>
      </c>
      <c r="ET48" s="27">
        <v>0.125</v>
      </c>
      <c r="EU48" s="27">
        <v>0</v>
      </c>
      <c r="EV48" s="27">
        <v>0</v>
      </c>
      <c r="EW48" s="27">
        <v>0</v>
      </c>
      <c r="EX48" s="27">
        <v>0</v>
      </c>
      <c r="EY48" s="27">
        <v>0</v>
      </c>
      <c r="EZ48" s="27">
        <v>0</v>
      </c>
      <c r="FA48" s="27">
        <v>0</v>
      </c>
      <c r="FB48" s="27">
        <v>0</v>
      </c>
      <c r="FC48" s="27">
        <v>0</v>
      </c>
      <c r="FD48" s="27">
        <v>0</v>
      </c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  <c r="IW48" s="14"/>
      <c r="IX48" s="14"/>
      <c r="IY48" s="14"/>
      <c r="IZ48" s="14"/>
      <c r="JA48" s="14"/>
      <c r="JB48" s="14"/>
      <c r="JC48" s="14"/>
      <c r="JD48" s="14"/>
      <c r="JE48" s="14"/>
      <c r="JF48" s="14"/>
      <c r="JG48" s="14"/>
      <c r="JH48" s="14"/>
      <c r="JI48" s="14"/>
      <c r="JJ48" s="14"/>
      <c r="JK48" s="14"/>
      <c r="JL48" s="14"/>
      <c r="JM48" s="14"/>
      <c r="JN48" s="14"/>
      <c r="JO48" s="14"/>
      <c r="JP48" s="14"/>
      <c r="JQ48" s="14"/>
      <c r="JR48" s="14"/>
      <c r="JS48" s="14"/>
      <c r="JT48" s="14"/>
      <c r="JU48" s="14"/>
      <c r="JV48" s="14"/>
      <c r="JW48" s="14"/>
      <c r="JX48" s="14"/>
      <c r="JY48" s="14"/>
      <c r="JZ48" s="14"/>
      <c r="KA48" s="14"/>
      <c r="KB48" s="14"/>
      <c r="KC48" s="14"/>
      <c r="KD48" s="14"/>
      <c r="KE48" s="14"/>
      <c r="KF48" s="14"/>
      <c r="KG48" s="14"/>
      <c r="KH48" s="14"/>
      <c r="KI48" s="14"/>
      <c r="KJ48" s="14"/>
      <c r="KK48" s="14"/>
      <c r="KL48" s="14"/>
      <c r="KM48" s="14"/>
      <c r="KN48" s="14"/>
      <c r="KO48" s="14"/>
      <c r="KP48" s="14"/>
      <c r="KQ48" s="14"/>
      <c r="KR48" s="14"/>
      <c r="KS48" s="14"/>
      <c r="KT48" s="14"/>
      <c r="KU48" s="14"/>
      <c r="KV48" s="14"/>
      <c r="KW48" s="14"/>
      <c r="KX48" s="14"/>
      <c r="KY48" s="14"/>
      <c r="KZ48" s="14"/>
      <c r="LA48" s="14"/>
      <c r="LB48" s="14"/>
      <c r="LC48" s="14"/>
      <c r="LD48" s="14"/>
      <c r="LE48" s="14"/>
      <c r="LF48" s="14"/>
      <c r="LG48" s="14"/>
      <c r="LH48" s="14"/>
      <c r="LI48" s="14"/>
      <c r="LJ48" s="14"/>
      <c r="LK48" s="14"/>
    </row>
    <row r="49" spans="1:323" x14ac:dyDescent="0.2">
      <c r="A49" s="42"/>
      <c r="B49" s="18" t="s">
        <v>26</v>
      </c>
      <c r="C49" s="18">
        <f>SUM(C46:C48)</f>
        <v>153</v>
      </c>
      <c r="D49" s="19">
        <f>SUM(D46:D48)</f>
        <v>100</v>
      </c>
      <c r="G49" s="10" t="s">
        <v>27</v>
      </c>
      <c r="H49" s="10">
        <f t="shared" ref="H49:AM49" si="13">(2*H48)/$H46</f>
        <v>0.86385870775551066</v>
      </c>
      <c r="I49" s="10">
        <f t="shared" si="13"/>
        <v>0.8293845319471701</v>
      </c>
      <c r="J49" s="10">
        <f t="shared" si="13"/>
        <v>0.78518944028589632</v>
      </c>
      <c r="K49" s="10">
        <f t="shared" si="13"/>
        <v>0.78518944028589632</v>
      </c>
      <c r="L49" s="10">
        <f t="shared" si="13"/>
        <v>0.77176054622101942</v>
      </c>
      <c r="M49" s="10">
        <f t="shared" si="13"/>
        <v>0.6763552689839839</v>
      </c>
      <c r="N49" s="10">
        <f t="shared" si="13"/>
        <v>0.66893931256009675</v>
      </c>
      <c r="O49" s="10">
        <f t="shared" si="13"/>
        <v>0.66072163111741089</v>
      </c>
      <c r="P49" s="10">
        <f t="shared" si="13"/>
        <v>0.6466914432884352</v>
      </c>
      <c r="Q49" s="10">
        <f t="shared" si="13"/>
        <v>0.64468713074143857</v>
      </c>
      <c r="R49" s="10">
        <f t="shared" si="13"/>
        <v>0.64218174005769291</v>
      </c>
      <c r="S49" s="10">
        <f t="shared" si="13"/>
        <v>0.63496621488850535</v>
      </c>
      <c r="T49" s="10">
        <f t="shared" si="13"/>
        <v>0.61692740196553641</v>
      </c>
      <c r="U49" s="10">
        <f t="shared" si="13"/>
        <v>0.60710627048525334</v>
      </c>
      <c r="V49" s="10">
        <f t="shared" si="13"/>
        <v>0.60339829227330977</v>
      </c>
      <c r="W49" s="10">
        <f t="shared" si="13"/>
        <v>0.59197371075542948</v>
      </c>
      <c r="X49" s="10">
        <f t="shared" si="13"/>
        <v>0.59057069197253187</v>
      </c>
      <c r="Y49" s="10">
        <f t="shared" si="13"/>
        <v>0.55629694741889102</v>
      </c>
      <c r="Z49" s="10">
        <f t="shared" si="13"/>
        <v>0.55619673179154105</v>
      </c>
      <c r="AA49" s="10">
        <f t="shared" si="13"/>
        <v>0.55599630053684146</v>
      </c>
      <c r="AB49" s="10">
        <f t="shared" si="13"/>
        <v>0.55218810669754803</v>
      </c>
      <c r="AC49" s="10">
        <f t="shared" si="13"/>
        <v>0.55178724418814873</v>
      </c>
      <c r="AD49" s="10">
        <f t="shared" si="13"/>
        <v>0.53294670624638119</v>
      </c>
      <c r="AE49" s="10">
        <f t="shared" si="13"/>
        <v>0.53264605936433174</v>
      </c>
      <c r="AF49" s="10">
        <f t="shared" si="13"/>
        <v>0.53144347183613383</v>
      </c>
      <c r="AG49" s="10">
        <f t="shared" si="13"/>
        <v>0.52021932157295314</v>
      </c>
      <c r="AH49" s="10">
        <f t="shared" si="13"/>
        <v>0.51009754321062062</v>
      </c>
      <c r="AI49" s="10">
        <f t="shared" si="13"/>
        <v>0.5072915056448255</v>
      </c>
      <c r="AJ49" s="10">
        <f t="shared" si="13"/>
        <v>0.50669021188072649</v>
      </c>
      <c r="AK49" s="10">
        <f t="shared" si="13"/>
        <v>0.50107813674913615</v>
      </c>
      <c r="AL49" s="10">
        <f t="shared" si="13"/>
        <v>0.49576670849959531</v>
      </c>
      <c r="AM49" s="10">
        <f t="shared" si="13"/>
        <v>0.4938626115799486</v>
      </c>
      <c r="AN49" s="10">
        <f t="shared" ref="AN49:BS49" si="14">(2*AN48)/$H46</f>
        <v>0.49346174907054929</v>
      </c>
      <c r="AO49" s="10">
        <f t="shared" si="14"/>
        <v>0.49326131781584959</v>
      </c>
      <c r="AP49" s="10">
        <f t="shared" si="14"/>
        <v>0.49115678964150322</v>
      </c>
      <c r="AQ49" s="10">
        <f t="shared" si="14"/>
        <v>0.488952045839807</v>
      </c>
      <c r="AR49" s="10">
        <f t="shared" si="14"/>
        <v>0.48554471450991288</v>
      </c>
      <c r="AS49" s="10">
        <f t="shared" si="14"/>
        <v>0.48464277386376453</v>
      </c>
      <c r="AT49" s="10">
        <f t="shared" si="14"/>
        <v>0.48193695192531916</v>
      </c>
      <c r="AU49" s="10">
        <f t="shared" si="14"/>
        <v>0.4801330706330223</v>
      </c>
      <c r="AV49" s="10">
        <f t="shared" si="14"/>
        <v>0.47963199249627309</v>
      </c>
      <c r="AW49" s="10">
        <f t="shared" si="14"/>
        <v>0.47271711420913498</v>
      </c>
      <c r="AX49" s="10">
        <f t="shared" si="14"/>
        <v>0.47071280166213852</v>
      </c>
      <c r="AY49" s="10">
        <f t="shared" si="14"/>
        <v>0.46600266717669664</v>
      </c>
      <c r="AZ49" s="10">
        <f t="shared" si="14"/>
        <v>0.46319662961090147</v>
      </c>
      <c r="BA49" s="10">
        <f t="shared" si="14"/>
        <v>0.46199404208270356</v>
      </c>
      <c r="BB49" s="10">
        <f t="shared" si="14"/>
        <v>0.45958886702630769</v>
      </c>
      <c r="BC49" s="10">
        <f t="shared" si="14"/>
        <v>0.44816428550842741</v>
      </c>
      <c r="BD49" s="10">
        <f t="shared" si="14"/>
        <v>0.4342343133068014</v>
      </c>
      <c r="BE49" s="10">
        <f t="shared" si="14"/>
        <v>0.42611684749146533</v>
      </c>
      <c r="BF49" s="10">
        <f t="shared" si="14"/>
        <v>0.42591641623676574</v>
      </c>
      <c r="BG49" s="10">
        <f t="shared" si="14"/>
        <v>0.41789916604877952</v>
      </c>
      <c r="BH49" s="10">
        <f t="shared" si="14"/>
        <v>0.40396919384715352</v>
      </c>
      <c r="BI49" s="10">
        <f t="shared" si="14"/>
        <v>0.39134202480107533</v>
      </c>
      <c r="BJ49" s="10">
        <f t="shared" si="14"/>
        <v>0.38242283396694071</v>
      </c>
      <c r="BK49" s="10">
        <f t="shared" si="14"/>
        <v>0.38162110894814205</v>
      </c>
      <c r="BL49" s="10">
        <f t="shared" si="14"/>
        <v>0.37250148685930784</v>
      </c>
      <c r="BM49" s="10">
        <f t="shared" si="14"/>
        <v>0.36969544929351267</v>
      </c>
      <c r="BN49" s="10">
        <f t="shared" si="14"/>
        <v>0.36829243051061505</v>
      </c>
      <c r="BO49" s="10">
        <f t="shared" si="14"/>
        <v>0.36628811796361849</v>
      </c>
      <c r="BP49" s="10">
        <f t="shared" si="14"/>
        <v>0.35977410218587974</v>
      </c>
      <c r="BQ49" s="10">
        <f t="shared" si="14"/>
        <v>0.35867173028503169</v>
      </c>
      <c r="BR49" s="10">
        <f t="shared" si="14"/>
        <v>0.35827086777563238</v>
      </c>
      <c r="BS49" s="10">
        <f t="shared" si="14"/>
        <v>0.35746914275683372</v>
      </c>
      <c r="BT49" s="10">
        <f t="shared" ref="BT49:CY49" si="15">(2*BT48)/$H46</f>
        <v>0.35506396770043791</v>
      </c>
      <c r="BU49" s="10">
        <f t="shared" si="15"/>
        <v>0.35275900827139184</v>
      </c>
      <c r="BV49" s="10">
        <f t="shared" si="15"/>
        <v>0.35235814576199254</v>
      </c>
      <c r="BW49" s="10">
        <f t="shared" si="15"/>
        <v>0.35235814576199254</v>
      </c>
      <c r="BX49" s="10">
        <f t="shared" si="15"/>
        <v>0.35115555823379463</v>
      </c>
      <c r="BY49" s="10">
        <f t="shared" si="15"/>
        <v>0.34073313298941255</v>
      </c>
      <c r="BZ49" s="10">
        <f t="shared" si="15"/>
        <v>0.33912968295181534</v>
      </c>
      <c r="CA49" s="10">
        <f t="shared" si="15"/>
        <v>0.33782687979626758</v>
      </c>
      <c r="CB49" s="10">
        <f t="shared" si="15"/>
        <v>0.33351760782022499</v>
      </c>
      <c r="CC49" s="10">
        <f t="shared" si="15"/>
        <v>0.33091200150912953</v>
      </c>
      <c r="CD49" s="10">
        <f t="shared" si="15"/>
        <v>0.33071157025442982</v>
      </c>
      <c r="CE49" s="10">
        <f t="shared" si="15"/>
        <v>0.32790553268863465</v>
      </c>
      <c r="CF49" s="10">
        <f t="shared" si="15"/>
        <v>0.32329561383054262</v>
      </c>
      <c r="CG49" s="10">
        <f t="shared" si="15"/>
        <v>0.31748310744425268</v>
      </c>
      <c r="CH49" s="10">
        <f t="shared" si="15"/>
        <v>0.31688181368015367</v>
      </c>
      <c r="CI49" s="10">
        <f t="shared" si="15"/>
        <v>0.31517814801520666</v>
      </c>
      <c r="CJ49" s="10">
        <f t="shared" si="15"/>
        <v>0.31417599174170835</v>
      </c>
      <c r="CK49" s="10">
        <f t="shared" si="15"/>
        <v>0.31317383546821009</v>
      </c>
      <c r="CL49" s="10">
        <f t="shared" si="15"/>
        <v>0.3130736198408603</v>
      </c>
      <c r="CM49" s="10">
        <f t="shared" si="15"/>
        <v>0.30936564162891667</v>
      </c>
      <c r="CN49" s="10">
        <f t="shared" si="15"/>
        <v>0.30796262284601905</v>
      </c>
      <c r="CO49" s="10">
        <f t="shared" si="15"/>
        <v>0.30665981969047135</v>
      </c>
      <c r="CP49" s="10">
        <f t="shared" si="15"/>
        <v>0.29874278512983499</v>
      </c>
      <c r="CQ49" s="10">
        <f t="shared" si="15"/>
        <v>0.29553588505464051</v>
      </c>
      <c r="CR49" s="10">
        <f t="shared" si="15"/>
        <v>0.29212855372474639</v>
      </c>
      <c r="CS49" s="10">
        <f t="shared" si="15"/>
        <v>0.28922230053160142</v>
      </c>
      <c r="CT49" s="10">
        <f t="shared" si="15"/>
        <v>0.28340979414531137</v>
      </c>
      <c r="CU49" s="10">
        <f t="shared" si="15"/>
        <v>0.28260806912651276</v>
      </c>
      <c r="CV49" s="10">
        <f t="shared" si="15"/>
        <v>0.27799815026842073</v>
      </c>
      <c r="CW49" s="10">
        <f t="shared" si="15"/>
        <v>0.27098305635393283</v>
      </c>
      <c r="CX49" s="10">
        <f t="shared" si="15"/>
        <v>0.26927939068898576</v>
      </c>
      <c r="CY49" s="10">
        <f t="shared" si="15"/>
        <v>0.26156278738304906</v>
      </c>
      <c r="CZ49" s="10">
        <f t="shared" ref="CZ49:EE49" si="16">(2*CZ48)/$H46</f>
        <v>0.25985912171810199</v>
      </c>
      <c r="DA49" s="10">
        <f t="shared" si="16"/>
        <v>0.25925782795400304</v>
      </c>
      <c r="DB49" s="10">
        <f t="shared" si="16"/>
        <v>0.25825567168050478</v>
      </c>
      <c r="DC49" s="10">
        <f t="shared" si="16"/>
        <v>0.25795502479845528</v>
      </c>
      <c r="DD49" s="10">
        <f t="shared" si="16"/>
        <v>0.25705308415230682</v>
      </c>
      <c r="DE49" s="10">
        <f t="shared" si="16"/>
        <v>0.25554984974205941</v>
      </c>
      <c r="DF49" s="10">
        <f t="shared" si="16"/>
        <v>0.25554984974205941</v>
      </c>
      <c r="DG49" s="10">
        <f t="shared" si="16"/>
        <v>0.25174165590276598</v>
      </c>
      <c r="DH49" s="10">
        <f t="shared" si="16"/>
        <v>0.25174165590276598</v>
      </c>
      <c r="DI49" s="10">
        <f t="shared" si="16"/>
        <v>0.25174165590276598</v>
      </c>
      <c r="DJ49" s="10">
        <f t="shared" si="16"/>
        <v>0.25083971525661758</v>
      </c>
      <c r="DK49" s="10">
        <f t="shared" si="16"/>
        <v>0.25053906837456807</v>
      </c>
      <c r="DL49" s="10">
        <f t="shared" si="16"/>
        <v>0.24833432457287188</v>
      </c>
      <c r="DM49" s="10">
        <f t="shared" si="16"/>
        <v>0.24673087453527465</v>
      </c>
      <c r="DN49" s="10">
        <f t="shared" si="16"/>
        <v>0.24663065890792479</v>
      </c>
      <c r="DO49" s="10">
        <f t="shared" si="16"/>
        <v>0.24612958077117567</v>
      </c>
      <c r="DP49" s="10">
        <f t="shared" si="16"/>
        <v>0.24091836814898465</v>
      </c>
      <c r="DQ49" s="10">
        <f t="shared" si="16"/>
        <v>0.23771146807379018</v>
      </c>
      <c r="DR49" s="10">
        <f t="shared" si="16"/>
        <v>0.23620823366354279</v>
      </c>
      <c r="DS49" s="10">
        <f t="shared" si="16"/>
        <v>0.23099702104135178</v>
      </c>
      <c r="DT49" s="10">
        <f t="shared" si="16"/>
        <v>0.22548516153711126</v>
      </c>
      <c r="DU49" s="10">
        <f t="shared" si="16"/>
        <v>0.22468343651831266</v>
      </c>
      <c r="DV49" s="10">
        <f t="shared" si="16"/>
        <v>0.2240821427542137</v>
      </c>
      <c r="DW49" s="10">
        <f t="shared" si="16"/>
        <v>0.21776855823117458</v>
      </c>
      <c r="DX49" s="10">
        <f t="shared" si="16"/>
        <v>0.21406058001923098</v>
      </c>
      <c r="DY49" s="10">
        <f t="shared" si="16"/>
        <v>0.21406058001923098</v>
      </c>
      <c r="DZ49" s="10">
        <f t="shared" si="16"/>
        <v>0.21335907062778217</v>
      </c>
      <c r="EA49" s="10">
        <f t="shared" si="16"/>
        <v>0.20233535161930119</v>
      </c>
      <c r="EB49" s="10">
        <f t="shared" si="16"/>
        <v>0.20113276409110326</v>
      </c>
      <c r="EC49" s="10">
        <f t="shared" si="16"/>
        <v>0.19612198272361189</v>
      </c>
      <c r="ED49" s="10">
        <f t="shared" si="16"/>
        <v>0.19481917956806413</v>
      </c>
      <c r="EE49" s="10">
        <f t="shared" si="16"/>
        <v>0.18790430128092606</v>
      </c>
      <c r="EF49" s="10">
        <f t="shared" ref="EF49:FK49" si="17">(2*EF48)/$H46</f>
        <v>0.18499804808778109</v>
      </c>
      <c r="EG49" s="10">
        <f t="shared" si="17"/>
        <v>0.18449696995103193</v>
      </c>
      <c r="EH49" s="10">
        <f t="shared" si="17"/>
        <v>0.17718122915449455</v>
      </c>
      <c r="EI49" s="10">
        <f t="shared" si="17"/>
        <v>0.17437519158869938</v>
      </c>
      <c r="EJ49" s="10">
        <f t="shared" si="17"/>
        <v>0.17036656649470627</v>
      </c>
      <c r="EK49" s="10">
        <f t="shared" si="17"/>
        <v>0.16786117581096061</v>
      </c>
      <c r="EL49" s="10">
        <f t="shared" si="17"/>
        <v>0.15032344102474085</v>
      </c>
      <c r="EM49" s="10">
        <f t="shared" si="17"/>
        <v>0.15032344102474085</v>
      </c>
      <c r="EN49" s="10">
        <f t="shared" si="17"/>
        <v>0.13489023441286746</v>
      </c>
      <c r="EO49" s="10">
        <f t="shared" si="17"/>
        <v>0.12526953418728404</v>
      </c>
      <c r="EP49" s="10">
        <f t="shared" si="17"/>
        <v>0.11815422464544631</v>
      </c>
      <c r="EQ49" s="10">
        <f t="shared" si="17"/>
        <v>8.9993633360144848E-2</v>
      </c>
      <c r="ER49" s="10">
        <f t="shared" si="17"/>
        <v>6.6843823442334763E-2</v>
      </c>
      <c r="ES49" s="10">
        <f t="shared" si="17"/>
        <v>3.9585172803181759E-2</v>
      </c>
      <c r="ET49" s="10">
        <f t="shared" si="17"/>
        <v>1.2526953418728403E-2</v>
      </c>
      <c r="EU49" s="10">
        <f t="shared" si="17"/>
        <v>0</v>
      </c>
      <c r="EV49" s="10">
        <f t="shared" si="17"/>
        <v>0</v>
      </c>
      <c r="EW49" s="10">
        <f t="shared" si="17"/>
        <v>0</v>
      </c>
      <c r="EX49" s="10">
        <f t="shared" si="17"/>
        <v>0</v>
      </c>
      <c r="EY49" s="10">
        <f t="shared" si="17"/>
        <v>0</v>
      </c>
      <c r="EZ49" s="10">
        <f t="shared" si="17"/>
        <v>0</v>
      </c>
      <c r="FA49" s="10">
        <f t="shared" si="17"/>
        <v>0</v>
      </c>
      <c r="FB49" s="10">
        <f t="shared" si="17"/>
        <v>0</v>
      </c>
      <c r="FC49" s="10">
        <f t="shared" si="17"/>
        <v>0</v>
      </c>
      <c r="FD49" s="10">
        <f t="shared" si="17"/>
        <v>0</v>
      </c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  <c r="IW49" s="14"/>
      <c r="IX49" s="14"/>
      <c r="IY49" s="14"/>
      <c r="IZ49" s="14"/>
      <c r="JA49" s="14"/>
      <c r="JB49" s="14"/>
      <c r="JC49" s="14"/>
      <c r="JD49" s="14"/>
      <c r="JE49" s="14"/>
      <c r="JF49" s="14"/>
      <c r="JG49" s="14"/>
      <c r="JH49" s="14"/>
      <c r="JI49" s="14"/>
      <c r="JJ49" s="14"/>
      <c r="JK49" s="14"/>
      <c r="JL49" s="14"/>
      <c r="JM49" s="14"/>
      <c r="JN49" s="14"/>
      <c r="JO49" s="14"/>
      <c r="JP49" s="14"/>
      <c r="JQ49" s="14"/>
      <c r="JR49" s="14"/>
      <c r="JS49" s="14"/>
      <c r="JT49" s="14"/>
      <c r="JU49" s="14"/>
      <c r="JV49" s="14"/>
      <c r="JW49" s="14"/>
      <c r="JX49" s="14"/>
      <c r="JY49" s="14"/>
      <c r="JZ49" s="14"/>
      <c r="KA49" s="14"/>
      <c r="KB49" s="14"/>
      <c r="KC49" s="14"/>
      <c r="KD49" s="14"/>
      <c r="KE49" s="14"/>
      <c r="KF49" s="14"/>
      <c r="KG49" s="14"/>
      <c r="KH49" s="14"/>
      <c r="KI49" s="14"/>
      <c r="KJ49" s="14"/>
      <c r="KK49" s="14"/>
      <c r="KL49" s="14"/>
      <c r="KM49" s="14"/>
      <c r="KN49" s="14"/>
      <c r="KO49" s="14"/>
      <c r="KP49" s="14"/>
      <c r="KQ49" s="14"/>
      <c r="KR49" s="14"/>
      <c r="KS49" s="14"/>
      <c r="KT49" s="14"/>
      <c r="KU49" s="14"/>
      <c r="KV49" s="14"/>
      <c r="KW49" s="14"/>
      <c r="KX49" s="14"/>
      <c r="KY49" s="14"/>
      <c r="KZ49" s="14"/>
      <c r="LA49" s="14"/>
      <c r="LB49" s="14"/>
      <c r="LC49" s="14"/>
      <c r="LD49" s="14"/>
      <c r="LE49" s="14"/>
      <c r="LF49" s="14"/>
      <c r="LG49" s="14"/>
      <c r="LH49" s="14"/>
      <c r="LI49" s="14"/>
      <c r="LJ49" s="14"/>
      <c r="LK49" s="14"/>
    </row>
    <row r="50" spans="1:323" ht="17" thickBot="1" x14ac:dyDescent="0.25">
      <c r="A50" s="42"/>
      <c r="B50" s="15"/>
      <c r="C50" s="12"/>
      <c r="G50" s="26" t="s">
        <v>28</v>
      </c>
      <c r="H50" s="26" t="str">
        <f>IF(H49&lt;0.184,"I",IF(H49&gt;0.422,"III","II"))</f>
        <v>III</v>
      </c>
      <c r="I50" s="26" t="str">
        <f t="shared" ref="I50:BT50" si="18">IF(I49&lt;0.184,"I",IF(I49&gt;0.422,"III","II"))</f>
        <v>III</v>
      </c>
      <c r="J50" s="26" t="str">
        <f t="shared" si="18"/>
        <v>III</v>
      </c>
      <c r="K50" s="26" t="str">
        <f t="shared" si="18"/>
        <v>III</v>
      </c>
      <c r="L50" s="26" t="str">
        <f t="shared" si="18"/>
        <v>III</v>
      </c>
      <c r="M50" s="26" t="str">
        <f t="shared" si="18"/>
        <v>III</v>
      </c>
      <c r="N50" s="26" t="str">
        <f t="shared" si="18"/>
        <v>III</v>
      </c>
      <c r="O50" s="26" t="str">
        <f t="shared" si="18"/>
        <v>III</v>
      </c>
      <c r="P50" s="26" t="str">
        <f t="shared" si="18"/>
        <v>III</v>
      </c>
      <c r="Q50" s="26" t="str">
        <f t="shared" si="18"/>
        <v>III</v>
      </c>
      <c r="R50" s="26" t="str">
        <f t="shared" si="18"/>
        <v>III</v>
      </c>
      <c r="S50" s="26" t="str">
        <f t="shared" si="18"/>
        <v>III</v>
      </c>
      <c r="T50" s="26" t="str">
        <f t="shared" si="18"/>
        <v>III</v>
      </c>
      <c r="U50" s="26" t="str">
        <f t="shared" si="18"/>
        <v>III</v>
      </c>
      <c r="V50" s="26" t="str">
        <f t="shared" si="18"/>
        <v>III</v>
      </c>
      <c r="W50" s="26" t="str">
        <f t="shared" si="18"/>
        <v>III</v>
      </c>
      <c r="X50" s="26" t="str">
        <f t="shared" si="18"/>
        <v>III</v>
      </c>
      <c r="Y50" s="26" t="str">
        <f t="shared" si="18"/>
        <v>III</v>
      </c>
      <c r="Z50" s="26" t="str">
        <f t="shared" si="18"/>
        <v>III</v>
      </c>
      <c r="AA50" s="26" t="str">
        <f t="shared" si="18"/>
        <v>III</v>
      </c>
      <c r="AB50" s="26" t="str">
        <f t="shared" si="18"/>
        <v>III</v>
      </c>
      <c r="AC50" s="26" t="str">
        <f t="shared" si="18"/>
        <v>III</v>
      </c>
      <c r="AD50" s="26" t="str">
        <f t="shared" si="18"/>
        <v>III</v>
      </c>
      <c r="AE50" s="26" t="str">
        <f t="shared" si="18"/>
        <v>III</v>
      </c>
      <c r="AF50" s="26" t="str">
        <f t="shared" si="18"/>
        <v>III</v>
      </c>
      <c r="AG50" s="26" t="str">
        <f t="shared" si="18"/>
        <v>III</v>
      </c>
      <c r="AH50" s="26" t="str">
        <f t="shared" si="18"/>
        <v>III</v>
      </c>
      <c r="AI50" s="26" t="str">
        <f t="shared" si="18"/>
        <v>III</v>
      </c>
      <c r="AJ50" s="26" t="str">
        <f t="shared" si="18"/>
        <v>III</v>
      </c>
      <c r="AK50" s="26" t="str">
        <f t="shared" si="18"/>
        <v>III</v>
      </c>
      <c r="AL50" s="26" t="str">
        <f t="shared" si="18"/>
        <v>III</v>
      </c>
      <c r="AM50" s="26" t="str">
        <f t="shared" si="18"/>
        <v>III</v>
      </c>
      <c r="AN50" s="26" t="str">
        <f t="shared" si="18"/>
        <v>III</v>
      </c>
      <c r="AO50" s="26" t="str">
        <f t="shared" si="18"/>
        <v>III</v>
      </c>
      <c r="AP50" s="26" t="str">
        <f t="shared" si="18"/>
        <v>III</v>
      </c>
      <c r="AQ50" s="26" t="str">
        <f t="shared" si="18"/>
        <v>III</v>
      </c>
      <c r="AR50" s="26" t="str">
        <f t="shared" si="18"/>
        <v>III</v>
      </c>
      <c r="AS50" s="26" t="str">
        <f t="shared" si="18"/>
        <v>III</v>
      </c>
      <c r="AT50" s="26" t="str">
        <f t="shared" si="18"/>
        <v>III</v>
      </c>
      <c r="AU50" s="26" t="str">
        <f t="shared" si="18"/>
        <v>III</v>
      </c>
      <c r="AV50" s="26" t="str">
        <f t="shared" si="18"/>
        <v>III</v>
      </c>
      <c r="AW50" s="26" t="str">
        <f t="shared" si="18"/>
        <v>III</v>
      </c>
      <c r="AX50" s="26" t="str">
        <f t="shared" si="18"/>
        <v>III</v>
      </c>
      <c r="AY50" s="26" t="str">
        <f t="shared" si="18"/>
        <v>III</v>
      </c>
      <c r="AZ50" s="26" t="str">
        <f t="shared" si="18"/>
        <v>III</v>
      </c>
      <c r="BA50" s="26" t="str">
        <f t="shared" si="18"/>
        <v>III</v>
      </c>
      <c r="BB50" s="26" t="str">
        <f t="shared" si="18"/>
        <v>III</v>
      </c>
      <c r="BC50" s="26" t="str">
        <f t="shared" si="18"/>
        <v>III</v>
      </c>
      <c r="BD50" s="26" t="str">
        <f t="shared" si="18"/>
        <v>III</v>
      </c>
      <c r="BE50" s="26" t="str">
        <f t="shared" si="18"/>
        <v>III</v>
      </c>
      <c r="BF50" s="26" t="str">
        <f t="shared" si="18"/>
        <v>III</v>
      </c>
      <c r="BG50" s="26" t="str">
        <f t="shared" si="18"/>
        <v>II</v>
      </c>
      <c r="BH50" s="26" t="str">
        <f t="shared" si="18"/>
        <v>II</v>
      </c>
      <c r="BI50" s="26" t="str">
        <f t="shared" si="18"/>
        <v>II</v>
      </c>
      <c r="BJ50" s="26" t="str">
        <f t="shared" si="18"/>
        <v>II</v>
      </c>
      <c r="BK50" s="26" t="str">
        <f t="shared" si="18"/>
        <v>II</v>
      </c>
      <c r="BL50" s="26" t="str">
        <f t="shared" si="18"/>
        <v>II</v>
      </c>
      <c r="BM50" s="26" t="str">
        <f t="shared" si="18"/>
        <v>II</v>
      </c>
      <c r="BN50" s="26" t="str">
        <f t="shared" si="18"/>
        <v>II</v>
      </c>
      <c r="BO50" s="26" t="str">
        <f t="shared" si="18"/>
        <v>II</v>
      </c>
      <c r="BP50" s="26" t="str">
        <f t="shared" si="18"/>
        <v>II</v>
      </c>
      <c r="BQ50" s="26" t="str">
        <f t="shared" si="18"/>
        <v>II</v>
      </c>
      <c r="BR50" s="26" t="str">
        <f t="shared" si="18"/>
        <v>II</v>
      </c>
      <c r="BS50" s="26" t="str">
        <f t="shared" si="18"/>
        <v>II</v>
      </c>
      <c r="BT50" s="26" t="str">
        <f t="shared" si="18"/>
        <v>II</v>
      </c>
      <c r="BU50" s="26" t="str">
        <f t="shared" ref="BU50:EF50" si="19">IF(BU49&lt;0.184,"I",IF(BU49&gt;0.422,"III","II"))</f>
        <v>II</v>
      </c>
      <c r="BV50" s="26" t="str">
        <f t="shared" si="19"/>
        <v>II</v>
      </c>
      <c r="BW50" s="26" t="str">
        <f t="shared" si="19"/>
        <v>II</v>
      </c>
      <c r="BX50" s="26" t="str">
        <f t="shared" si="19"/>
        <v>II</v>
      </c>
      <c r="BY50" s="26" t="str">
        <f t="shared" si="19"/>
        <v>II</v>
      </c>
      <c r="BZ50" s="26" t="str">
        <f t="shared" si="19"/>
        <v>II</v>
      </c>
      <c r="CA50" s="26" t="str">
        <f t="shared" si="19"/>
        <v>II</v>
      </c>
      <c r="CB50" s="26" t="str">
        <f t="shared" si="19"/>
        <v>II</v>
      </c>
      <c r="CC50" s="26" t="str">
        <f t="shared" si="19"/>
        <v>II</v>
      </c>
      <c r="CD50" s="26" t="str">
        <f t="shared" si="19"/>
        <v>II</v>
      </c>
      <c r="CE50" s="26" t="str">
        <f t="shared" si="19"/>
        <v>II</v>
      </c>
      <c r="CF50" s="26" t="str">
        <f t="shared" si="19"/>
        <v>II</v>
      </c>
      <c r="CG50" s="26" t="str">
        <f t="shared" si="19"/>
        <v>II</v>
      </c>
      <c r="CH50" s="26" t="str">
        <f t="shared" si="19"/>
        <v>II</v>
      </c>
      <c r="CI50" s="26" t="str">
        <f t="shared" si="19"/>
        <v>II</v>
      </c>
      <c r="CJ50" s="26" t="str">
        <f t="shared" si="19"/>
        <v>II</v>
      </c>
      <c r="CK50" s="26" t="str">
        <f t="shared" si="19"/>
        <v>II</v>
      </c>
      <c r="CL50" s="26" t="str">
        <f t="shared" si="19"/>
        <v>II</v>
      </c>
      <c r="CM50" s="26" t="str">
        <f t="shared" si="19"/>
        <v>II</v>
      </c>
      <c r="CN50" s="26" t="str">
        <f t="shared" si="19"/>
        <v>II</v>
      </c>
      <c r="CO50" s="26" t="str">
        <f t="shared" si="19"/>
        <v>II</v>
      </c>
      <c r="CP50" s="26" t="str">
        <f t="shared" si="19"/>
        <v>II</v>
      </c>
      <c r="CQ50" s="26" t="str">
        <f t="shared" si="19"/>
        <v>II</v>
      </c>
      <c r="CR50" s="26" t="str">
        <f t="shared" si="19"/>
        <v>II</v>
      </c>
      <c r="CS50" s="26" t="str">
        <f t="shared" si="19"/>
        <v>II</v>
      </c>
      <c r="CT50" s="26" t="str">
        <f t="shared" si="19"/>
        <v>II</v>
      </c>
      <c r="CU50" s="26" t="str">
        <f t="shared" si="19"/>
        <v>II</v>
      </c>
      <c r="CV50" s="26" t="str">
        <f t="shared" si="19"/>
        <v>II</v>
      </c>
      <c r="CW50" s="26" t="str">
        <f t="shared" si="19"/>
        <v>II</v>
      </c>
      <c r="CX50" s="26" t="str">
        <f t="shared" si="19"/>
        <v>II</v>
      </c>
      <c r="CY50" s="26" t="str">
        <f t="shared" si="19"/>
        <v>II</v>
      </c>
      <c r="CZ50" s="26" t="str">
        <f t="shared" si="19"/>
        <v>II</v>
      </c>
      <c r="DA50" s="26" t="str">
        <f t="shared" si="19"/>
        <v>II</v>
      </c>
      <c r="DB50" s="26" t="str">
        <f t="shared" si="19"/>
        <v>II</v>
      </c>
      <c r="DC50" s="26" t="str">
        <f t="shared" si="19"/>
        <v>II</v>
      </c>
      <c r="DD50" s="26" t="str">
        <f t="shared" si="19"/>
        <v>II</v>
      </c>
      <c r="DE50" s="26" t="str">
        <f t="shared" si="19"/>
        <v>II</v>
      </c>
      <c r="DF50" s="26" t="str">
        <f t="shared" si="19"/>
        <v>II</v>
      </c>
      <c r="DG50" s="26" t="str">
        <f t="shared" si="19"/>
        <v>II</v>
      </c>
      <c r="DH50" s="26" t="str">
        <f t="shared" si="19"/>
        <v>II</v>
      </c>
      <c r="DI50" s="26" t="str">
        <f t="shared" si="19"/>
        <v>II</v>
      </c>
      <c r="DJ50" s="26" t="str">
        <f t="shared" si="19"/>
        <v>II</v>
      </c>
      <c r="DK50" s="26" t="str">
        <f t="shared" si="19"/>
        <v>II</v>
      </c>
      <c r="DL50" s="26" t="str">
        <f t="shared" si="19"/>
        <v>II</v>
      </c>
      <c r="DM50" s="26" t="str">
        <f t="shared" si="19"/>
        <v>II</v>
      </c>
      <c r="DN50" s="26" t="str">
        <f t="shared" si="19"/>
        <v>II</v>
      </c>
      <c r="DO50" s="26" t="str">
        <f t="shared" si="19"/>
        <v>II</v>
      </c>
      <c r="DP50" s="26" t="str">
        <f t="shared" si="19"/>
        <v>II</v>
      </c>
      <c r="DQ50" s="26" t="str">
        <f t="shared" si="19"/>
        <v>II</v>
      </c>
      <c r="DR50" s="26" t="str">
        <f t="shared" si="19"/>
        <v>II</v>
      </c>
      <c r="DS50" s="26" t="str">
        <f t="shared" si="19"/>
        <v>II</v>
      </c>
      <c r="DT50" s="26" t="str">
        <f t="shared" si="19"/>
        <v>II</v>
      </c>
      <c r="DU50" s="26" t="str">
        <f t="shared" si="19"/>
        <v>II</v>
      </c>
      <c r="DV50" s="26" t="str">
        <f t="shared" si="19"/>
        <v>II</v>
      </c>
      <c r="DW50" s="26" t="str">
        <f t="shared" si="19"/>
        <v>II</v>
      </c>
      <c r="DX50" s="26" t="str">
        <f t="shared" si="19"/>
        <v>II</v>
      </c>
      <c r="DY50" s="26" t="str">
        <f t="shared" si="19"/>
        <v>II</v>
      </c>
      <c r="DZ50" s="26" t="str">
        <f t="shared" si="19"/>
        <v>II</v>
      </c>
      <c r="EA50" s="26" t="str">
        <f t="shared" si="19"/>
        <v>II</v>
      </c>
      <c r="EB50" s="26" t="str">
        <f t="shared" si="19"/>
        <v>II</v>
      </c>
      <c r="EC50" s="26" t="str">
        <f t="shared" si="19"/>
        <v>II</v>
      </c>
      <c r="ED50" s="26" t="str">
        <f t="shared" si="19"/>
        <v>II</v>
      </c>
      <c r="EE50" s="26" t="str">
        <f t="shared" si="19"/>
        <v>II</v>
      </c>
      <c r="EF50" s="26" t="str">
        <f t="shared" si="19"/>
        <v>II</v>
      </c>
      <c r="EG50" s="26" t="str">
        <f t="shared" ref="EG50:FD50" si="20">IF(EG49&lt;0.184,"I",IF(EG49&gt;0.422,"III","II"))</f>
        <v>II</v>
      </c>
      <c r="EH50" s="26" t="str">
        <f t="shared" si="20"/>
        <v>I</v>
      </c>
      <c r="EI50" s="26" t="str">
        <f t="shared" si="20"/>
        <v>I</v>
      </c>
      <c r="EJ50" s="26" t="str">
        <f t="shared" si="20"/>
        <v>I</v>
      </c>
      <c r="EK50" s="26" t="str">
        <f t="shared" si="20"/>
        <v>I</v>
      </c>
      <c r="EL50" s="26" t="str">
        <f t="shared" si="20"/>
        <v>I</v>
      </c>
      <c r="EM50" s="26" t="str">
        <f t="shared" si="20"/>
        <v>I</v>
      </c>
      <c r="EN50" s="26" t="str">
        <f t="shared" si="20"/>
        <v>I</v>
      </c>
      <c r="EO50" s="26" t="str">
        <f t="shared" si="20"/>
        <v>I</v>
      </c>
      <c r="EP50" s="26" t="str">
        <f t="shared" si="20"/>
        <v>I</v>
      </c>
      <c r="EQ50" s="26" t="str">
        <f t="shared" si="20"/>
        <v>I</v>
      </c>
      <c r="ER50" s="26" t="str">
        <f t="shared" si="20"/>
        <v>I</v>
      </c>
      <c r="ES50" s="26" t="str">
        <f t="shared" si="20"/>
        <v>I</v>
      </c>
      <c r="ET50" s="26" t="str">
        <f t="shared" si="20"/>
        <v>I</v>
      </c>
      <c r="EU50" s="26" t="str">
        <f t="shared" si="20"/>
        <v>I</v>
      </c>
      <c r="EV50" s="26" t="str">
        <f t="shared" si="20"/>
        <v>I</v>
      </c>
      <c r="EW50" s="26" t="str">
        <f t="shared" si="20"/>
        <v>I</v>
      </c>
      <c r="EX50" s="26" t="str">
        <f t="shared" si="20"/>
        <v>I</v>
      </c>
      <c r="EY50" s="26" t="str">
        <f t="shared" si="20"/>
        <v>I</v>
      </c>
      <c r="EZ50" s="26" t="str">
        <f t="shared" si="20"/>
        <v>I</v>
      </c>
      <c r="FA50" s="26" t="str">
        <f t="shared" si="20"/>
        <v>I</v>
      </c>
      <c r="FB50" s="26" t="str">
        <f t="shared" si="20"/>
        <v>I</v>
      </c>
      <c r="FC50" s="26" t="str">
        <f t="shared" si="20"/>
        <v>I</v>
      </c>
      <c r="FD50" s="26" t="str">
        <f t="shared" si="20"/>
        <v>I</v>
      </c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  <c r="KO50" s="14"/>
      <c r="KP50" s="14"/>
      <c r="KQ50" s="14"/>
      <c r="KR50" s="14"/>
      <c r="KS50" s="14"/>
      <c r="KT50" s="14"/>
      <c r="KU50" s="14"/>
      <c r="KV50" s="14"/>
      <c r="KW50" s="14"/>
      <c r="KX50" s="14"/>
      <c r="KY50" s="14"/>
      <c r="KZ50" s="14"/>
      <c r="LA50" s="14"/>
      <c r="LB50" s="14"/>
      <c r="LC50" s="14"/>
      <c r="LD50" s="14"/>
      <c r="LE50" s="14"/>
      <c r="LF50" s="14"/>
      <c r="LG50" s="14"/>
      <c r="LH50" s="14"/>
      <c r="LI50" s="14"/>
      <c r="LJ50" s="14"/>
      <c r="LK50" s="14"/>
    </row>
    <row r="51" spans="1:323" ht="17" thickBot="1" x14ac:dyDescent="0.25">
      <c r="A51" s="43"/>
      <c r="B51" s="20" t="s">
        <v>29</v>
      </c>
      <c r="C51" s="20">
        <f>COUNT(H45:FD45)</f>
        <v>153</v>
      </c>
      <c r="D51" s="20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4"/>
      <c r="JF51" s="14"/>
      <c r="JG51" s="14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4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4"/>
      <c r="KH51" s="14"/>
      <c r="KI51" s="14"/>
      <c r="KJ51" s="14"/>
      <c r="KK51" s="14"/>
      <c r="KL51" s="14"/>
      <c r="KM51" s="14"/>
      <c r="KN51" s="14"/>
      <c r="KO51" s="14"/>
      <c r="KP51" s="14"/>
      <c r="KQ51" s="14"/>
      <c r="KR51" s="14"/>
      <c r="KS51" s="14"/>
      <c r="KT51" s="14"/>
      <c r="KU51" s="14"/>
      <c r="KV51" s="14"/>
      <c r="KW51" s="14"/>
      <c r="KX51" s="14"/>
      <c r="KY51" s="14"/>
      <c r="KZ51" s="14"/>
      <c r="LA51" s="14"/>
      <c r="LB51" s="14"/>
      <c r="LC51" s="14"/>
      <c r="LD51" s="14"/>
      <c r="LE51" s="14"/>
      <c r="LF51" s="14"/>
      <c r="LG51" s="14"/>
      <c r="LH51" s="14"/>
      <c r="LI51" s="14"/>
      <c r="LJ51" s="14"/>
      <c r="LK51" s="14"/>
    </row>
    <row r="52" spans="1:323" ht="17" thickTop="1" x14ac:dyDescent="0.2">
      <c r="B52" s="7"/>
      <c r="C52" s="12"/>
      <c r="E52" s="5"/>
      <c r="F52" s="5"/>
      <c r="G52" s="5"/>
      <c r="H52" s="33"/>
      <c r="I52" s="33"/>
      <c r="J52" s="33"/>
      <c r="K52" s="40"/>
      <c r="L52" s="40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  <c r="KO52" s="14"/>
      <c r="KP52" s="14"/>
      <c r="KQ52" s="14"/>
      <c r="KR52" s="14"/>
      <c r="KS52" s="14"/>
      <c r="KT52" s="14"/>
      <c r="KU52" s="14"/>
      <c r="KV52" s="14"/>
      <c r="KW52" s="14"/>
      <c r="KX52" s="14"/>
      <c r="KY52" s="14"/>
      <c r="KZ52" s="14"/>
      <c r="LA52" s="14"/>
      <c r="LB52" s="14"/>
      <c r="LC52" s="14"/>
      <c r="LD52" s="14"/>
      <c r="LE52" s="14"/>
      <c r="LF52" s="14"/>
      <c r="LG52" s="14"/>
      <c r="LH52" s="14"/>
      <c r="LI52" s="14"/>
      <c r="LJ52" s="14"/>
      <c r="LK52" s="14"/>
    </row>
    <row r="54" spans="1:323" ht="16" customHeight="1" thickBot="1" x14ac:dyDescent="0.25">
      <c r="A54" s="41" t="s">
        <v>42</v>
      </c>
      <c r="B54" s="44" t="s">
        <v>19</v>
      </c>
      <c r="C54" s="44"/>
      <c r="D54" s="44"/>
    </row>
    <row r="55" spans="1:323" ht="17" thickTop="1" x14ac:dyDescent="0.2">
      <c r="A55" s="45"/>
      <c r="B55" t="s">
        <v>20</v>
      </c>
      <c r="D55" s="32" t="s">
        <v>21</v>
      </c>
      <c r="H55" s="36"/>
      <c r="S55" s="36"/>
      <c r="U55" s="36"/>
      <c r="V55" s="36"/>
      <c r="AG55" s="36"/>
      <c r="AK55" s="36"/>
      <c r="AN55" s="36"/>
      <c r="BA55" s="36"/>
      <c r="BC55" s="36"/>
      <c r="BE55" s="36"/>
      <c r="BH55" s="36"/>
      <c r="CH55" s="36"/>
      <c r="CL55" s="36"/>
      <c r="CO55" s="36"/>
      <c r="CP55" s="36"/>
      <c r="DE55" s="36"/>
      <c r="EI55" s="36"/>
      <c r="FC55" s="36"/>
      <c r="FN55" s="36"/>
      <c r="HT55" s="11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  <c r="IW55" s="14"/>
      <c r="IX55" s="14"/>
      <c r="IY55" s="14"/>
      <c r="IZ55" s="14"/>
      <c r="JA55" s="14"/>
      <c r="JB55" s="14"/>
      <c r="JC55" s="14"/>
      <c r="JD55" s="14"/>
      <c r="JE55" s="14"/>
      <c r="JF55" s="14"/>
      <c r="JG55" s="14"/>
      <c r="JH55" s="14"/>
      <c r="JI55" s="14"/>
      <c r="JJ55" s="14"/>
      <c r="JK55" s="14"/>
      <c r="JL55" s="14"/>
      <c r="JM55" s="14"/>
      <c r="JN55" s="14"/>
      <c r="JO55" s="14"/>
      <c r="JP55" s="14"/>
      <c r="JQ55" s="14"/>
      <c r="JR55" s="14"/>
      <c r="JS55" s="14"/>
      <c r="JT55" s="14"/>
      <c r="JU55" s="14"/>
      <c r="JV55" s="14"/>
      <c r="JW55" s="14"/>
      <c r="JX55" s="14"/>
      <c r="JY55" s="14"/>
      <c r="JZ55" s="14"/>
      <c r="KA55" s="14"/>
      <c r="KB55" s="14"/>
      <c r="KC55" s="14"/>
      <c r="KD55" s="14"/>
      <c r="KE55" s="14"/>
      <c r="KF55" s="14"/>
      <c r="KG55" s="14"/>
      <c r="KH55" s="14"/>
      <c r="KI55" s="14"/>
      <c r="KJ55" s="14"/>
      <c r="KK55" s="14"/>
      <c r="KL55" s="14"/>
      <c r="KM55" s="14"/>
      <c r="KN55" s="14"/>
      <c r="KO55" s="14"/>
      <c r="KP55" s="14"/>
      <c r="KQ55" s="14"/>
      <c r="KR55" s="14"/>
      <c r="KS55" s="14"/>
      <c r="KT55" s="14"/>
      <c r="KU55" s="14"/>
      <c r="KV55" s="14"/>
      <c r="KW55" s="14"/>
      <c r="KX55" s="14"/>
      <c r="KY55" s="14"/>
      <c r="KZ55" s="14"/>
      <c r="LA55" s="14"/>
      <c r="LB55" s="14"/>
      <c r="LC55" s="14"/>
      <c r="LD55" s="14"/>
      <c r="LE55" s="14"/>
      <c r="LF55" s="14"/>
      <c r="LG55" s="14"/>
      <c r="LH55" s="14"/>
      <c r="LI55" s="14"/>
      <c r="LJ55" s="14"/>
      <c r="LK55" s="14"/>
    </row>
    <row r="56" spans="1:323" x14ac:dyDescent="0.2">
      <c r="A56" s="45"/>
      <c r="B56" t="s">
        <v>22</v>
      </c>
      <c r="D56" s="4">
        <f>AVERAGE(D36,D46)</f>
        <v>20.016339869281047</v>
      </c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  <c r="IW56" s="14"/>
      <c r="IX56" s="14"/>
      <c r="IY56" s="14"/>
      <c r="IZ56" s="14"/>
      <c r="JA56" s="14"/>
      <c r="JB56" s="14"/>
      <c r="JC56" s="14"/>
      <c r="JD56" s="14"/>
      <c r="JE56" s="14"/>
      <c r="JF56" s="14"/>
      <c r="JG56" s="14"/>
      <c r="JH56" s="14"/>
      <c r="JI56" s="14"/>
      <c r="JJ56" s="14"/>
      <c r="JK56" s="14"/>
      <c r="JL56" s="14"/>
      <c r="JM56" s="14"/>
      <c r="JN56" s="14"/>
      <c r="JO56" s="14"/>
      <c r="JP56" s="14"/>
      <c r="JQ56" s="14"/>
      <c r="JR56" s="14"/>
      <c r="JS56" s="14"/>
      <c r="JT56" s="14"/>
      <c r="JU56" s="14"/>
      <c r="JV56" s="14"/>
      <c r="JW56" s="14"/>
      <c r="JX56" s="14"/>
      <c r="JY56" s="14"/>
      <c r="JZ56" s="14"/>
      <c r="KA56" s="14"/>
      <c r="KB56" s="14"/>
      <c r="KC56" s="14"/>
      <c r="KD56" s="14"/>
      <c r="KE56" s="14"/>
      <c r="KF56" s="14"/>
      <c r="KG56" s="14"/>
      <c r="KH56" s="14"/>
      <c r="KI56" s="14"/>
      <c r="KJ56" s="14"/>
      <c r="KK56" s="14"/>
      <c r="KL56" s="14"/>
      <c r="KM56" s="14"/>
      <c r="KN56" s="14"/>
      <c r="KO56" s="14"/>
      <c r="KP56" s="14"/>
      <c r="KQ56" s="14"/>
      <c r="KR56" s="14"/>
      <c r="KS56" s="14"/>
      <c r="KT56" s="14"/>
      <c r="KU56" s="14"/>
      <c r="KV56" s="14"/>
      <c r="KW56" s="14"/>
      <c r="KX56" s="14"/>
      <c r="KY56" s="14"/>
      <c r="KZ56" s="14"/>
      <c r="LA56" s="14"/>
      <c r="LB56" s="14"/>
      <c r="LC56" s="14"/>
      <c r="LD56" s="14"/>
      <c r="LE56" s="14"/>
      <c r="LF56" s="14"/>
      <c r="LG56" s="14"/>
      <c r="LH56" s="14"/>
      <c r="LI56" s="14"/>
      <c r="LJ56" s="14"/>
      <c r="LK56" s="14"/>
    </row>
    <row r="57" spans="1:323" x14ac:dyDescent="0.2">
      <c r="A57" s="45"/>
      <c r="B57" s="10" t="s">
        <v>24</v>
      </c>
      <c r="C57" s="10"/>
      <c r="D57" s="29">
        <f>AVERAGE(D37,D47)</f>
        <v>49.254493464052288</v>
      </c>
      <c r="IJ57" s="13"/>
      <c r="IK57" s="13"/>
      <c r="IL57" s="13"/>
      <c r="IM57" s="13"/>
      <c r="IN57" s="13"/>
      <c r="IO57" s="13"/>
      <c r="IP57" s="13"/>
      <c r="IQ57" s="13"/>
      <c r="IR57" s="13"/>
      <c r="IS57" s="13"/>
      <c r="IT57" s="13"/>
      <c r="IU57" s="13"/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/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4"/>
      <c r="KM57" s="14"/>
      <c r="KN57" s="14"/>
      <c r="KO57" s="14"/>
      <c r="KP57" s="14"/>
      <c r="KQ57" s="14"/>
      <c r="KR57" s="14"/>
      <c r="KS57" s="14"/>
      <c r="KT57" s="14"/>
      <c r="KU57" s="14"/>
      <c r="KV57" s="14"/>
      <c r="KW57" s="14"/>
      <c r="KX57" s="14"/>
      <c r="KY57" s="14"/>
      <c r="KZ57" s="14"/>
      <c r="LA57" s="14"/>
      <c r="LB57" s="14"/>
      <c r="LC57" s="14"/>
      <c r="LD57" s="14"/>
      <c r="LE57" s="14"/>
      <c r="LF57" s="14"/>
      <c r="LG57" s="14"/>
      <c r="LH57" s="14"/>
      <c r="LI57" s="14"/>
      <c r="LJ57" s="14"/>
      <c r="LK57" s="14"/>
    </row>
    <row r="58" spans="1:323" x14ac:dyDescent="0.2">
      <c r="A58" s="45"/>
      <c r="B58" s="10" t="s">
        <v>25</v>
      </c>
      <c r="C58" s="10"/>
      <c r="D58" s="29">
        <f>AVERAGE(D48,D38)</f>
        <v>30.729166666666664</v>
      </c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  <c r="IW58" s="14"/>
      <c r="IX58" s="14"/>
      <c r="IY58" s="14"/>
      <c r="IZ58" s="14"/>
      <c r="JA58" s="14"/>
      <c r="JB58" s="14"/>
      <c r="JC58" s="14"/>
      <c r="JD58" s="14"/>
      <c r="JE58" s="14"/>
      <c r="JF58" s="14"/>
      <c r="JG58" s="14"/>
      <c r="JH58" s="14"/>
      <c r="JI58" s="14"/>
      <c r="JJ58" s="14"/>
      <c r="JK58" s="14"/>
      <c r="JL58" s="14"/>
      <c r="JM58" s="14"/>
      <c r="JN58" s="14"/>
      <c r="JO58" s="14"/>
      <c r="JP58" s="14"/>
      <c r="JQ58" s="14"/>
      <c r="JR58" s="14"/>
      <c r="JS58" s="14"/>
      <c r="JT58" s="14"/>
      <c r="JU58" s="14"/>
      <c r="JV58" s="14"/>
      <c r="JW58" s="14"/>
      <c r="JX58" s="14"/>
      <c r="JY58" s="14"/>
      <c r="JZ58" s="14"/>
      <c r="KA58" s="14"/>
      <c r="KB58" s="14"/>
      <c r="KC58" s="14"/>
      <c r="KD58" s="14"/>
      <c r="KE58" s="14"/>
      <c r="KF58" s="14"/>
      <c r="KG58" s="14"/>
      <c r="KH58" s="14"/>
      <c r="KI58" s="14"/>
      <c r="KJ58" s="14"/>
      <c r="KK58" s="14"/>
      <c r="KL58" s="14"/>
      <c r="KM58" s="14"/>
      <c r="KN58" s="14"/>
      <c r="KO58" s="14"/>
      <c r="KP58" s="14"/>
      <c r="KQ58" s="14"/>
      <c r="KR58" s="14"/>
      <c r="KS58" s="14"/>
      <c r="KT58" s="14"/>
      <c r="KU58" s="14"/>
      <c r="KV58" s="14"/>
      <c r="KW58" s="14"/>
      <c r="KX58" s="14"/>
      <c r="KY58" s="14"/>
      <c r="KZ58" s="14"/>
      <c r="LA58" s="14"/>
      <c r="LB58" s="14"/>
      <c r="LC58" s="14"/>
      <c r="LD58" s="14"/>
      <c r="LE58" s="14"/>
      <c r="LF58" s="14"/>
      <c r="LG58" s="14"/>
      <c r="LH58" s="14"/>
      <c r="LI58" s="14"/>
      <c r="LJ58" s="14"/>
      <c r="LK58" s="14"/>
    </row>
    <row r="59" spans="1:323" x14ac:dyDescent="0.2">
      <c r="A59" s="45"/>
      <c r="B59" s="30"/>
      <c r="C59" s="27"/>
      <c r="D59" s="27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  <c r="IW59" s="14"/>
      <c r="IX59" s="14"/>
      <c r="IY59" s="14"/>
      <c r="IZ59" s="14"/>
      <c r="JA59" s="14"/>
      <c r="JB59" s="14"/>
      <c r="JC59" s="14"/>
      <c r="JD59" s="14"/>
      <c r="JE59" s="14"/>
      <c r="JF59" s="14"/>
      <c r="JG59" s="14"/>
      <c r="JH59" s="14"/>
      <c r="JI59" s="14"/>
      <c r="JJ59" s="14"/>
      <c r="JK59" s="14"/>
      <c r="JL59" s="14"/>
      <c r="JM59" s="14"/>
      <c r="JN59" s="14"/>
      <c r="JO59" s="14"/>
      <c r="JP59" s="14"/>
      <c r="JQ59" s="14"/>
      <c r="JR59" s="14"/>
      <c r="JS59" s="14"/>
      <c r="JT59" s="14"/>
      <c r="JU59" s="14"/>
      <c r="JV59" s="14"/>
      <c r="JW59" s="14"/>
      <c r="JX59" s="14"/>
      <c r="JY59" s="14"/>
      <c r="JZ59" s="14"/>
      <c r="KA59" s="14"/>
      <c r="KB59" s="14"/>
      <c r="KC59" s="14"/>
      <c r="KD59" s="14"/>
      <c r="KE59" s="14"/>
      <c r="KF59" s="14"/>
      <c r="KG59" s="14"/>
      <c r="KH59" s="14"/>
      <c r="KI59" s="14"/>
      <c r="KJ59" s="14"/>
      <c r="KK59" s="14"/>
      <c r="KL59" s="14"/>
      <c r="KM59" s="14"/>
      <c r="KN59" s="14"/>
      <c r="KO59" s="14"/>
      <c r="KP59" s="14"/>
      <c r="KQ59" s="14"/>
      <c r="KR59" s="14"/>
      <c r="KS59" s="14"/>
      <c r="KT59" s="14"/>
      <c r="KU59" s="14"/>
      <c r="KV59" s="14"/>
      <c r="KW59" s="14"/>
      <c r="KX59" s="14"/>
      <c r="KY59" s="14"/>
      <c r="KZ59" s="14"/>
      <c r="LA59" s="14"/>
      <c r="LB59" s="14"/>
      <c r="LC59" s="14"/>
      <c r="LD59" s="14"/>
      <c r="LE59" s="14"/>
      <c r="LF59" s="14"/>
      <c r="LG59" s="14"/>
      <c r="LH59" s="14"/>
      <c r="LI59" s="14"/>
      <c r="LJ59" s="14"/>
      <c r="LK59" s="14"/>
    </row>
    <row r="60" spans="1:323" ht="17" thickBot="1" x14ac:dyDescent="0.25">
      <c r="A60" s="46"/>
      <c r="B60" s="20" t="s">
        <v>41</v>
      </c>
      <c r="C60" s="20">
        <f>SUM(C51,C41)</f>
        <v>185</v>
      </c>
      <c r="D60" s="20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  <c r="IX60" s="14"/>
      <c r="IY60" s="14"/>
      <c r="IZ60" s="14"/>
      <c r="JA60" s="14"/>
      <c r="JB60" s="14"/>
      <c r="JC60" s="14"/>
      <c r="JD60" s="14"/>
      <c r="JE60" s="14"/>
      <c r="JF60" s="14"/>
      <c r="JG60" s="14"/>
      <c r="JH60" s="14"/>
      <c r="JI60" s="14"/>
      <c r="JJ60" s="14"/>
      <c r="JK60" s="14"/>
      <c r="JL60" s="14"/>
      <c r="JM60" s="14"/>
      <c r="JN60" s="14"/>
      <c r="JO60" s="14"/>
      <c r="JP60" s="14"/>
      <c r="JQ60" s="14"/>
      <c r="JR60" s="14"/>
      <c r="JS60" s="14"/>
      <c r="JT60" s="14"/>
      <c r="JU60" s="14"/>
      <c r="JV60" s="14"/>
      <c r="JW60" s="14"/>
      <c r="JX60" s="14"/>
      <c r="JY60" s="14"/>
      <c r="JZ60" s="14"/>
      <c r="KA60" s="14"/>
      <c r="KB60" s="14"/>
      <c r="KC60" s="14"/>
      <c r="KD60" s="14"/>
      <c r="KE60" s="14"/>
      <c r="KF60" s="14"/>
      <c r="KG60" s="14"/>
      <c r="KH60" s="14"/>
      <c r="KI60" s="14"/>
      <c r="KJ60" s="14"/>
      <c r="KK60" s="14"/>
      <c r="KL60" s="14"/>
      <c r="KM60" s="14"/>
      <c r="KN60" s="14"/>
      <c r="KO60" s="14"/>
      <c r="KP60" s="14"/>
      <c r="KQ60" s="14"/>
      <c r="KR60" s="14"/>
      <c r="KS60" s="14"/>
      <c r="KT60" s="14"/>
      <c r="KU60" s="14"/>
      <c r="KV60" s="14"/>
      <c r="KW60" s="14"/>
      <c r="KX60" s="14"/>
      <c r="KY60" s="14"/>
      <c r="KZ60" s="14"/>
      <c r="LA60" s="14"/>
      <c r="LB60" s="14"/>
      <c r="LC60" s="14"/>
      <c r="LD60" s="14"/>
      <c r="LE60" s="14"/>
      <c r="LF60" s="14"/>
      <c r="LG60" s="14"/>
      <c r="LH60" s="14"/>
      <c r="LI60" s="14"/>
      <c r="LJ60" s="14"/>
      <c r="LK60" s="14"/>
    </row>
    <row r="61" spans="1:323" ht="17" thickTop="1" x14ac:dyDescent="0.2">
      <c r="B61" s="7"/>
      <c r="C61" s="12"/>
      <c r="E61" s="5"/>
      <c r="F61" s="5"/>
      <c r="G61" s="5"/>
      <c r="H61" s="33"/>
      <c r="I61" s="33"/>
      <c r="J61" s="33"/>
      <c r="K61" s="40"/>
      <c r="L61" s="40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  <c r="IW61" s="14"/>
      <c r="IX61" s="14"/>
      <c r="IY61" s="14"/>
      <c r="IZ61" s="14"/>
      <c r="JA61" s="14"/>
      <c r="JB61" s="14"/>
      <c r="JC61" s="14"/>
      <c r="JD61" s="14"/>
      <c r="JE61" s="14"/>
      <c r="JF61" s="14"/>
      <c r="JG61" s="14"/>
      <c r="JH61" s="14"/>
      <c r="JI61" s="14"/>
      <c r="JJ61" s="14"/>
      <c r="JK61" s="14"/>
      <c r="JL61" s="14"/>
      <c r="JM61" s="14"/>
      <c r="JN61" s="14"/>
      <c r="JO61" s="14"/>
      <c r="JP61" s="14"/>
      <c r="JQ61" s="14"/>
      <c r="JR61" s="14"/>
      <c r="JS61" s="14"/>
      <c r="JT61" s="14"/>
      <c r="JU61" s="14"/>
      <c r="JV61" s="14"/>
      <c r="JW61" s="14"/>
      <c r="JX61" s="14"/>
      <c r="JY61" s="14"/>
      <c r="JZ61" s="14"/>
      <c r="KA61" s="14"/>
      <c r="KB61" s="14"/>
      <c r="KC61" s="14"/>
      <c r="KD61" s="14"/>
      <c r="KE61" s="14"/>
      <c r="KF61" s="14"/>
      <c r="KG61" s="14"/>
      <c r="KH61" s="14"/>
      <c r="KI61" s="14"/>
      <c r="KJ61" s="14"/>
      <c r="KK61" s="14"/>
      <c r="KL61" s="14"/>
      <c r="KM61" s="14"/>
      <c r="KN61" s="14"/>
      <c r="KO61" s="14"/>
      <c r="KP61" s="14"/>
      <c r="KQ61" s="14"/>
      <c r="KR61" s="14"/>
      <c r="KS61" s="14"/>
      <c r="KT61" s="14"/>
      <c r="KU61" s="14"/>
      <c r="KV61" s="14"/>
      <c r="KW61" s="14"/>
      <c r="KX61" s="14"/>
      <c r="KY61" s="14"/>
      <c r="KZ61" s="14"/>
      <c r="LA61" s="14"/>
      <c r="LB61" s="14"/>
      <c r="LC61" s="14"/>
      <c r="LD61" s="14"/>
      <c r="LE61" s="14"/>
      <c r="LF61" s="14"/>
      <c r="LG61" s="14"/>
      <c r="LH61" s="14"/>
      <c r="LI61" s="14"/>
      <c r="LJ61" s="14"/>
      <c r="LK61" s="14"/>
    </row>
  </sheetData>
  <mergeCells count="12">
    <mergeCell ref="A54:A60"/>
    <mergeCell ref="A34:A41"/>
    <mergeCell ref="B34:D34"/>
    <mergeCell ref="A44:A51"/>
    <mergeCell ref="B44:D44"/>
    <mergeCell ref="B54:D54"/>
    <mergeCell ref="A5:A12"/>
    <mergeCell ref="B5:D5"/>
    <mergeCell ref="A15:A22"/>
    <mergeCell ref="B15:D15"/>
    <mergeCell ref="A25:A31"/>
    <mergeCell ref="B25:D25"/>
  </mergeCells>
  <conditionalFormatting sqref="AT8:II8 H9:AS9 FR18:II18 FE47:II47">
    <cfRule type="colorScale" priority="10">
      <colorScale>
        <cfvo type="num" val="&quot;0$I$269&quot;"/>
        <cfvo type="num" val="&quot;0$I$270&quot;"/>
        <cfvo type="num" val="&quot;0$I$271&quot;"/>
        <color rgb="FF008000"/>
        <color rgb="FFCCFFCC"/>
        <color rgb="FFFFFF00"/>
      </colorScale>
    </cfRule>
  </conditionalFormatting>
  <conditionalFormatting sqref="AT8:II8 H9:AS9 FR18:II18 FE47:II47">
    <cfRule type="colorScale" priority="9">
      <colorScale>
        <cfvo type="num" val="&quot;&gt;1.6&quot;"/>
        <cfvo type="num" val="&quot;1.6-3.7&quot;"/>
        <cfvo type="num" val="&quot;3.7-8.9&quot;"/>
        <color rgb="FFFF7128"/>
        <color rgb="FFFFEB84"/>
        <color rgb="FF63BE7B"/>
      </colorScale>
    </cfRule>
  </conditionalFormatting>
  <conditionalFormatting sqref="H28:II28">
    <cfRule type="colorScale" priority="6">
      <colorScale>
        <cfvo type="num" val="&quot;0$I$269&quot;"/>
        <cfvo type="num" val="&quot;0$I$270&quot;"/>
        <cfvo type="num" val="&quot;0$I$271&quot;"/>
        <color rgb="FF008000"/>
        <color rgb="FFCCFFCC"/>
        <color rgb="FFFFFF00"/>
      </colorScale>
    </cfRule>
  </conditionalFormatting>
  <conditionalFormatting sqref="H28:II28">
    <cfRule type="colorScale" priority="5">
      <colorScale>
        <cfvo type="num" val="&quot;&gt;1.6&quot;"/>
        <cfvo type="num" val="&quot;1.6-3.7&quot;"/>
        <cfvo type="num" val="&quot;3.7-8.9&quot;"/>
        <color rgb="FFFF7128"/>
        <color rgb="FFFFEB84"/>
        <color rgb="FF63BE7B"/>
      </colorScale>
    </cfRule>
  </conditionalFormatting>
  <conditionalFormatting sqref="H57:II57">
    <cfRule type="colorScale" priority="2">
      <colorScale>
        <cfvo type="num" val="&quot;0$I$269&quot;"/>
        <cfvo type="num" val="&quot;0$I$270&quot;"/>
        <cfvo type="num" val="&quot;0$I$271&quot;"/>
        <color rgb="FF008000"/>
        <color rgb="FFCCFFCC"/>
        <color rgb="FFFFFF00"/>
      </colorScale>
    </cfRule>
  </conditionalFormatting>
  <conditionalFormatting sqref="H57:II57">
    <cfRule type="colorScale" priority="1">
      <colorScale>
        <cfvo type="num" val="&quot;&gt;1.6&quot;"/>
        <cfvo type="num" val="&quot;1.6-3.7&quot;"/>
        <cfvo type="num" val="&quot;3.7-8.9&quot;"/>
        <color rgb="FFFF7128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7615D-FB1D-7443-A78B-34417EF41762}">
  <dimension ref="A1:LK32"/>
  <sheetViews>
    <sheetView tabSelected="1" workbookViewId="0">
      <selection activeCell="E34" sqref="E34"/>
    </sheetView>
  </sheetViews>
  <sheetFormatPr baseColWidth="10" defaultRowHeight="16" x14ac:dyDescent="0.2"/>
  <cols>
    <col min="2" max="2" width="10.83203125" style="6"/>
    <col min="3" max="3" width="14.6640625" bestFit="1" customWidth="1"/>
    <col min="7" max="7" width="17.1640625" bestFit="1" customWidth="1"/>
    <col min="8" max="323" width="6.83203125" customWidth="1"/>
  </cols>
  <sheetData>
    <row r="1" spans="1:323" x14ac:dyDescent="0.2">
      <c r="A1" s="2" t="s">
        <v>17</v>
      </c>
      <c r="B1" s="7"/>
      <c r="C1" s="12"/>
      <c r="E1" s="5"/>
      <c r="F1" s="5"/>
      <c r="G1" s="5"/>
      <c r="H1" s="5"/>
      <c r="I1" s="5"/>
      <c r="J1" s="5"/>
      <c r="K1" s="5"/>
      <c r="L1" s="5"/>
    </row>
    <row r="2" spans="1:323" x14ac:dyDescent="0.2">
      <c r="A2" t="s">
        <v>31</v>
      </c>
      <c r="B2" s="7"/>
      <c r="C2" s="12"/>
      <c r="E2" s="5"/>
      <c r="F2" s="5"/>
      <c r="G2" s="5"/>
      <c r="H2" s="5"/>
      <c r="I2" s="5"/>
      <c r="J2" s="5"/>
      <c r="K2" s="5"/>
      <c r="L2" s="5"/>
    </row>
    <row r="3" spans="1:323" x14ac:dyDescent="0.2">
      <c r="A3" t="s">
        <v>18</v>
      </c>
      <c r="B3" s="7"/>
      <c r="C3" s="12"/>
    </row>
    <row r="4" spans="1:323" x14ac:dyDescent="0.2">
      <c r="B4" s="7"/>
      <c r="C4" s="12"/>
    </row>
    <row r="5" spans="1:323" ht="16" customHeight="1" thickBot="1" x14ac:dyDescent="0.25">
      <c r="A5" s="41" t="s">
        <v>35</v>
      </c>
      <c r="B5" s="44" t="s">
        <v>19</v>
      </c>
      <c r="C5" s="44"/>
      <c r="D5" s="44"/>
    </row>
    <row r="6" spans="1:323" ht="17" thickTop="1" x14ac:dyDescent="0.2">
      <c r="A6" s="42"/>
      <c r="B6" t="s">
        <v>20</v>
      </c>
      <c r="C6" s="12" t="s">
        <v>44</v>
      </c>
      <c r="D6" s="12" t="s">
        <v>21</v>
      </c>
      <c r="G6" s="27" t="s">
        <v>33</v>
      </c>
      <c r="H6" s="35">
        <v>22.373000000000001</v>
      </c>
      <c r="I6" s="35">
        <v>22.303000000000001</v>
      </c>
      <c r="J6" s="35">
        <v>22.006</v>
      </c>
      <c r="K6" s="35">
        <v>21.792000000000002</v>
      </c>
      <c r="L6" s="35">
        <v>21.704999999999998</v>
      </c>
      <c r="M6" s="35">
        <v>21.605</v>
      </c>
      <c r="N6" s="35">
        <v>21.552</v>
      </c>
      <c r="O6" s="35">
        <v>21.36</v>
      </c>
      <c r="P6" s="35">
        <v>21.344000000000001</v>
      </c>
      <c r="Q6" s="35">
        <v>21.213000000000001</v>
      </c>
      <c r="R6" s="35">
        <v>20.893000000000001</v>
      </c>
      <c r="S6" s="35">
        <v>20.882999999999999</v>
      </c>
      <c r="T6" s="35">
        <v>20.677</v>
      </c>
      <c r="U6" s="35">
        <v>20.661000000000001</v>
      </c>
      <c r="V6" s="35">
        <v>20.616</v>
      </c>
      <c r="W6" s="35">
        <v>20.524000000000001</v>
      </c>
      <c r="X6" s="35">
        <v>20.524000000000001</v>
      </c>
      <c r="Y6" s="35">
        <v>20.45</v>
      </c>
      <c r="Z6" s="35">
        <v>20.431000000000001</v>
      </c>
      <c r="AA6" s="35">
        <v>20.396000000000001</v>
      </c>
      <c r="AB6" s="35">
        <v>20.358000000000001</v>
      </c>
      <c r="AC6" s="35">
        <v>20.224</v>
      </c>
      <c r="AD6" s="35">
        <v>20.056000000000001</v>
      </c>
      <c r="AE6" s="35">
        <v>20.044</v>
      </c>
      <c r="AF6" s="35">
        <v>20.024999999999999</v>
      </c>
      <c r="AG6" s="35">
        <v>20.010999999999999</v>
      </c>
      <c r="AH6" s="35">
        <v>20.006</v>
      </c>
      <c r="AI6" s="35">
        <v>20.003</v>
      </c>
      <c r="AJ6" s="35">
        <v>20</v>
      </c>
      <c r="AK6" s="35">
        <v>20</v>
      </c>
      <c r="AL6" s="35">
        <v>19.888999999999999</v>
      </c>
      <c r="AM6" s="35">
        <v>19.835000000000001</v>
      </c>
      <c r="AN6" s="35">
        <v>19.827000000000002</v>
      </c>
      <c r="AO6" s="35">
        <v>19.734000000000002</v>
      </c>
      <c r="AP6" s="35">
        <v>19.728999999999999</v>
      </c>
      <c r="AQ6" s="35">
        <v>19.678000000000001</v>
      </c>
      <c r="AR6" s="35">
        <v>19.669</v>
      </c>
      <c r="AS6" s="35">
        <v>19.667000000000002</v>
      </c>
      <c r="AT6" s="35">
        <v>19.66</v>
      </c>
      <c r="AU6" s="35">
        <v>19.606999999999999</v>
      </c>
      <c r="AV6" s="35">
        <v>19.526</v>
      </c>
      <c r="AW6" s="35">
        <v>19.526</v>
      </c>
      <c r="AX6" s="35">
        <v>19.506</v>
      </c>
      <c r="AY6" s="35">
        <v>19.5</v>
      </c>
      <c r="AZ6" s="35">
        <v>19.437000000000001</v>
      </c>
      <c r="BA6" s="35">
        <v>19.416</v>
      </c>
      <c r="BB6" s="35">
        <v>19.416</v>
      </c>
      <c r="BC6" s="35">
        <v>19.405000000000001</v>
      </c>
      <c r="BD6" s="35">
        <v>19.396000000000001</v>
      </c>
      <c r="BE6" s="35">
        <v>19.335999999999999</v>
      </c>
      <c r="BF6" s="35">
        <v>19.335999999999999</v>
      </c>
      <c r="BG6" s="35">
        <v>19.335999999999999</v>
      </c>
      <c r="BH6" s="35">
        <v>19.332999999999998</v>
      </c>
      <c r="BI6" s="35">
        <v>19.332999999999998</v>
      </c>
      <c r="BJ6" s="35">
        <v>19.327999999999999</v>
      </c>
      <c r="BK6" s="35">
        <v>19.266999999999999</v>
      </c>
      <c r="BL6" s="35">
        <v>19.242000000000001</v>
      </c>
      <c r="BM6" s="35">
        <v>19.23</v>
      </c>
      <c r="BN6" s="35">
        <v>19.209</v>
      </c>
      <c r="BO6" s="35">
        <v>19.143000000000001</v>
      </c>
      <c r="BP6" s="35">
        <v>19.128</v>
      </c>
      <c r="BQ6" s="35">
        <v>19.105</v>
      </c>
      <c r="BR6" s="35">
        <v>19.039000000000001</v>
      </c>
      <c r="BS6" s="35">
        <v>19.026</v>
      </c>
      <c r="BT6" s="35">
        <v>19.026</v>
      </c>
      <c r="BU6" s="35">
        <v>19.026</v>
      </c>
      <c r="BV6" s="35">
        <v>19.012</v>
      </c>
      <c r="BW6" s="35">
        <v>19.012</v>
      </c>
      <c r="BX6" s="35">
        <v>19.007000000000001</v>
      </c>
      <c r="BY6" s="35">
        <v>19.007000000000001</v>
      </c>
      <c r="BZ6" s="35">
        <v>19.003</v>
      </c>
      <c r="CA6" s="35">
        <v>19.003</v>
      </c>
      <c r="CB6" s="35">
        <v>19.003</v>
      </c>
      <c r="CC6" s="35">
        <v>19</v>
      </c>
      <c r="CD6" s="35">
        <v>19</v>
      </c>
      <c r="CE6" s="35">
        <v>19</v>
      </c>
      <c r="CF6" s="35">
        <v>18.974</v>
      </c>
      <c r="CG6" s="35">
        <v>18.974</v>
      </c>
      <c r="CH6" s="35">
        <v>18.882999999999999</v>
      </c>
      <c r="CI6" s="35">
        <v>18.870999999999999</v>
      </c>
      <c r="CJ6" s="35">
        <v>18.821999999999999</v>
      </c>
      <c r="CK6" s="35">
        <v>18.821999999999999</v>
      </c>
      <c r="CL6" s="35">
        <v>18.774000000000001</v>
      </c>
      <c r="CM6" s="35">
        <v>18.768000000000001</v>
      </c>
      <c r="CN6" s="35">
        <v>18.765000000000001</v>
      </c>
      <c r="CO6" s="35">
        <v>18.678999999999998</v>
      </c>
      <c r="CP6" s="35">
        <v>18.670000000000002</v>
      </c>
      <c r="CQ6" s="35">
        <v>18.667999999999999</v>
      </c>
      <c r="CR6" s="35">
        <v>18.634</v>
      </c>
      <c r="CS6" s="35">
        <v>18.600999999999999</v>
      </c>
      <c r="CT6" s="35">
        <v>18.561</v>
      </c>
      <c r="CU6" s="35">
        <v>18.561</v>
      </c>
      <c r="CV6" s="35">
        <v>18.561</v>
      </c>
      <c r="CW6" s="35">
        <v>18.561</v>
      </c>
      <c r="CX6" s="35">
        <v>18.553999999999998</v>
      </c>
      <c r="CY6" s="35">
        <v>18.527000000000001</v>
      </c>
      <c r="CZ6" s="35">
        <v>18.527000000000001</v>
      </c>
      <c r="DA6" s="35">
        <v>18.527000000000001</v>
      </c>
      <c r="DB6" s="35">
        <v>18.507000000000001</v>
      </c>
      <c r="DC6" s="35">
        <v>18.507000000000001</v>
      </c>
      <c r="DD6" s="35">
        <v>18.5</v>
      </c>
      <c r="DE6" s="35">
        <v>18.481000000000002</v>
      </c>
      <c r="DF6" s="35">
        <v>18.442</v>
      </c>
      <c r="DG6" s="35">
        <v>18.385000000000002</v>
      </c>
      <c r="DH6" s="35">
        <v>18.382000000000001</v>
      </c>
      <c r="DI6" s="35">
        <v>18.382000000000001</v>
      </c>
      <c r="DJ6" s="35">
        <v>18.37</v>
      </c>
      <c r="DK6" s="35">
        <v>18.332999999999998</v>
      </c>
      <c r="DL6" s="35">
        <v>18.332999999999998</v>
      </c>
      <c r="DM6" s="35">
        <v>18.309999999999999</v>
      </c>
      <c r="DN6" s="35">
        <v>18.306000000000001</v>
      </c>
      <c r="DO6" s="35">
        <v>18.260000000000002</v>
      </c>
      <c r="DP6" s="35">
        <v>18.248000000000001</v>
      </c>
      <c r="DQ6" s="35">
        <v>18.236000000000001</v>
      </c>
      <c r="DR6" s="35">
        <v>18.2</v>
      </c>
      <c r="DS6" s="35">
        <v>18.190000000000001</v>
      </c>
      <c r="DT6" s="35">
        <v>18.172999999999998</v>
      </c>
      <c r="DU6" s="35">
        <v>18.151</v>
      </c>
      <c r="DV6" s="35">
        <v>18.126000000000001</v>
      </c>
      <c r="DW6" s="35">
        <v>18.048999999999999</v>
      </c>
      <c r="DX6" s="35">
        <v>18.048999999999999</v>
      </c>
      <c r="DY6" s="35">
        <v>18.048999999999999</v>
      </c>
      <c r="DZ6" s="35">
        <v>18.042999999999999</v>
      </c>
      <c r="EA6" s="35">
        <v>18.027999999999999</v>
      </c>
      <c r="EB6" s="35">
        <v>18.027999999999999</v>
      </c>
      <c r="EC6" s="35">
        <v>18.027999999999999</v>
      </c>
      <c r="ED6" s="35">
        <v>18.012</v>
      </c>
      <c r="EE6" s="35">
        <v>18.003</v>
      </c>
      <c r="EF6" s="35">
        <v>18.003</v>
      </c>
      <c r="EG6" s="35">
        <v>18</v>
      </c>
      <c r="EH6" s="35">
        <v>18</v>
      </c>
      <c r="EI6" s="35">
        <v>17.951000000000001</v>
      </c>
      <c r="EJ6" s="35">
        <v>17.951000000000001</v>
      </c>
      <c r="EK6" s="35">
        <v>17.867999999999999</v>
      </c>
      <c r="EL6" s="35">
        <v>17.754999999999999</v>
      </c>
      <c r="EM6" s="35">
        <v>17.754999999999999</v>
      </c>
      <c r="EN6" s="35">
        <v>17.745000000000001</v>
      </c>
      <c r="EO6" s="35">
        <v>17.745000000000001</v>
      </c>
      <c r="EP6" s="35">
        <v>17.745000000000001</v>
      </c>
      <c r="EQ6" s="35">
        <v>17.72</v>
      </c>
      <c r="ER6" s="35">
        <v>17.716999999999999</v>
      </c>
      <c r="ES6" s="35">
        <v>17.670000000000002</v>
      </c>
      <c r="ET6" s="35">
        <v>17.670000000000002</v>
      </c>
      <c r="EU6" s="35">
        <v>17.670000000000002</v>
      </c>
      <c r="EV6" s="35">
        <v>17.667000000000002</v>
      </c>
      <c r="EW6" s="35">
        <v>17.651</v>
      </c>
      <c r="EX6" s="35">
        <v>17.640999999999998</v>
      </c>
      <c r="EY6" s="35">
        <v>17.629000000000001</v>
      </c>
      <c r="EZ6" s="35">
        <v>17.614000000000001</v>
      </c>
      <c r="FA6" s="35">
        <v>17.564</v>
      </c>
      <c r="FB6" s="35">
        <v>17.529</v>
      </c>
      <c r="FC6" s="35">
        <v>17.518000000000001</v>
      </c>
      <c r="FD6" s="35">
        <v>17.5</v>
      </c>
      <c r="FE6" s="35">
        <v>17.5</v>
      </c>
      <c r="FF6" s="35">
        <v>17.5</v>
      </c>
      <c r="FG6" s="35">
        <v>17.498999999999999</v>
      </c>
      <c r="FH6" s="35">
        <v>17.492999999999999</v>
      </c>
      <c r="FI6" s="35">
        <v>17.492999999999999</v>
      </c>
      <c r="FJ6" s="35">
        <v>17.489999999999998</v>
      </c>
      <c r="FK6" s="35">
        <v>17.477</v>
      </c>
      <c r="FL6" s="35">
        <v>17.413</v>
      </c>
      <c r="FM6" s="35">
        <v>17.346</v>
      </c>
      <c r="FN6" s="35">
        <v>17.337</v>
      </c>
      <c r="FO6" s="35">
        <v>17.332999999999998</v>
      </c>
      <c r="FP6" s="35">
        <v>17.221</v>
      </c>
      <c r="FQ6" s="35">
        <v>17.221</v>
      </c>
      <c r="FR6" s="35">
        <v>17.143000000000001</v>
      </c>
      <c r="FS6" s="35">
        <v>17.117000000000001</v>
      </c>
      <c r="FT6" s="35">
        <v>17.117000000000001</v>
      </c>
      <c r="FU6" s="35">
        <v>17.103000000000002</v>
      </c>
      <c r="FV6" s="35">
        <v>17.065000000000001</v>
      </c>
      <c r="FW6" s="35">
        <v>17.036000000000001</v>
      </c>
      <c r="FX6" s="35">
        <v>17.029</v>
      </c>
      <c r="FY6" s="35">
        <v>17.029</v>
      </c>
      <c r="FZ6" s="35">
        <v>17.013000000000002</v>
      </c>
      <c r="GA6" s="35">
        <v>17.013000000000002</v>
      </c>
      <c r="GB6" s="35">
        <v>17</v>
      </c>
      <c r="GC6" s="35">
        <v>16.997</v>
      </c>
      <c r="GD6" s="35">
        <v>16.978000000000002</v>
      </c>
      <c r="GE6" s="35">
        <v>16.919</v>
      </c>
      <c r="GF6" s="35">
        <v>16.771000000000001</v>
      </c>
      <c r="GG6" s="35">
        <v>16.75</v>
      </c>
      <c r="GH6" s="35">
        <v>16.75</v>
      </c>
      <c r="GI6" s="35">
        <v>16.739999999999998</v>
      </c>
      <c r="GJ6" s="35">
        <v>16.651</v>
      </c>
      <c r="GK6" s="35">
        <v>16.59</v>
      </c>
      <c r="GL6" s="35">
        <v>16.59</v>
      </c>
      <c r="GM6" s="35">
        <v>16.568000000000001</v>
      </c>
      <c r="GN6" s="35">
        <v>16.53</v>
      </c>
      <c r="GO6" s="35">
        <v>16.507999999999999</v>
      </c>
      <c r="GP6" s="35">
        <v>16.5</v>
      </c>
      <c r="GQ6" s="35">
        <v>16.5</v>
      </c>
      <c r="GR6" s="35">
        <v>16.498999999999999</v>
      </c>
      <c r="GS6" s="35">
        <v>16.465</v>
      </c>
      <c r="GT6" s="35">
        <v>16.378</v>
      </c>
      <c r="GU6" s="35">
        <v>16.378</v>
      </c>
      <c r="GV6" s="35">
        <v>16.364000000000001</v>
      </c>
      <c r="GW6" s="35">
        <v>16.347999999999999</v>
      </c>
      <c r="GX6" s="35">
        <v>16.347000000000001</v>
      </c>
      <c r="GY6" s="35">
        <v>16.347000000000001</v>
      </c>
      <c r="GZ6" s="35">
        <v>16.337</v>
      </c>
      <c r="HA6" s="35">
        <v>16.332999999999998</v>
      </c>
      <c r="HB6" s="35">
        <v>16.332999999999998</v>
      </c>
      <c r="HC6" s="35">
        <v>16.279</v>
      </c>
      <c r="HD6" s="35">
        <v>16.279</v>
      </c>
      <c r="HE6" s="35">
        <v>16.254999999999999</v>
      </c>
      <c r="HF6" s="35">
        <v>16.087</v>
      </c>
      <c r="HG6" s="35">
        <v>16.055</v>
      </c>
      <c r="HH6" s="35">
        <v>16.013999999999999</v>
      </c>
      <c r="HI6" s="35">
        <v>16.007999999999999</v>
      </c>
      <c r="HJ6" s="35">
        <v>16.007999999999999</v>
      </c>
      <c r="HK6" s="35">
        <v>16.007000000000001</v>
      </c>
      <c r="HL6" s="35">
        <v>16.003</v>
      </c>
      <c r="HM6" s="35">
        <v>16</v>
      </c>
      <c r="HN6" s="35">
        <v>15.92</v>
      </c>
      <c r="HO6" s="35">
        <v>15.882</v>
      </c>
      <c r="HP6" s="35">
        <v>15.723000000000001</v>
      </c>
      <c r="HQ6" s="35">
        <v>15.709</v>
      </c>
      <c r="HR6" s="35">
        <v>15.7</v>
      </c>
      <c r="HS6" s="35">
        <v>15.699</v>
      </c>
      <c r="HT6" s="35">
        <v>15.507999999999999</v>
      </c>
      <c r="HU6" s="35">
        <v>15.337999999999999</v>
      </c>
      <c r="HV6" s="35">
        <v>15.333</v>
      </c>
      <c r="HW6" s="35">
        <v>15.116</v>
      </c>
      <c r="HX6" s="35">
        <v>15.074</v>
      </c>
      <c r="HY6" s="35">
        <v>14.981</v>
      </c>
      <c r="HZ6" s="35">
        <v>14.866</v>
      </c>
      <c r="IA6" s="35">
        <v>14.866</v>
      </c>
      <c r="IB6" s="35">
        <v>14.757</v>
      </c>
      <c r="IC6" s="35">
        <v>14.701000000000001</v>
      </c>
      <c r="ID6" s="35">
        <v>14.67</v>
      </c>
      <c r="IE6" s="35">
        <v>14.637</v>
      </c>
      <c r="IF6" s="35">
        <v>14.488</v>
      </c>
      <c r="IG6" s="35">
        <v>14.426</v>
      </c>
      <c r="IH6" s="35"/>
      <c r="II6" s="35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</row>
    <row r="7" spans="1:323" ht="17" thickBot="1" x14ac:dyDescent="0.25">
      <c r="A7" s="42"/>
      <c r="B7" t="s">
        <v>22</v>
      </c>
      <c r="C7">
        <f>COUNTIF(H11:II11,"I")</f>
        <v>40</v>
      </c>
      <c r="D7" s="1">
        <f>C7/C10*100</f>
        <v>16.949152542372879</v>
      </c>
      <c r="G7" s="28" t="s">
        <v>23</v>
      </c>
      <c r="H7" s="37">
        <f>AVERAGE(H6:IH6)</f>
        <v>18.11738888888889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</row>
    <row r="8" spans="1:323" x14ac:dyDescent="0.2">
      <c r="A8" s="42"/>
      <c r="B8" t="s">
        <v>24</v>
      </c>
      <c r="C8">
        <f>COUNTIF(H11:II11,"II")</f>
        <v>117</v>
      </c>
      <c r="D8" s="1">
        <f>C8/C10*100</f>
        <v>49.576271186440678</v>
      </c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4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4"/>
      <c r="HS8" s="34"/>
      <c r="HT8" s="34"/>
      <c r="HU8" s="34"/>
      <c r="HV8" s="34"/>
      <c r="HW8" s="34"/>
      <c r="HX8" s="34"/>
      <c r="HY8" s="34"/>
      <c r="HZ8" s="34"/>
      <c r="IA8" s="34"/>
      <c r="IB8" s="34"/>
      <c r="IC8" s="34"/>
      <c r="ID8" s="34"/>
      <c r="IE8" s="34"/>
      <c r="IF8" s="34"/>
      <c r="IG8" s="34"/>
      <c r="IH8" s="34"/>
      <c r="II8" s="34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</row>
    <row r="9" spans="1:323" x14ac:dyDescent="0.2">
      <c r="A9" s="42"/>
      <c r="B9" t="s">
        <v>25</v>
      </c>
      <c r="C9">
        <f>COUNTIF(H11:II11,"III")</f>
        <v>79</v>
      </c>
      <c r="D9" s="1">
        <f>C9/C10*100</f>
        <v>33.474576271186443</v>
      </c>
      <c r="G9" s="27" t="s">
        <v>34</v>
      </c>
      <c r="H9" s="35">
        <v>9.0250000000000004</v>
      </c>
      <c r="I9" s="35">
        <v>8.2330000000000005</v>
      </c>
      <c r="J9" s="35">
        <v>8.0619999999999994</v>
      </c>
      <c r="K9" s="35">
        <v>8.0619999999999994</v>
      </c>
      <c r="L9" s="35">
        <v>8.0069999999999997</v>
      </c>
      <c r="M9" s="35">
        <v>7.8460000000000001</v>
      </c>
      <c r="N9" s="35">
        <v>7.4539999999999997</v>
      </c>
      <c r="O9" s="35">
        <v>7.1260000000000003</v>
      </c>
      <c r="P9" s="35">
        <v>6.8719999999999999</v>
      </c>
      <c r="Q9" s="35">
        <v>6.6749999999999998</v>
      </c>
      <c r="R9" s="35">
        <v>6.6669999999999998</v>
      </c>
      <c r="S9" s="35">
        <v>6.6</v>
      </c>
      <c r="T9" s="35">
        <v>6.3680000000000003</v>
      </c>
      <c r="U9" s="35">
        <v>6.3419999999999996</v>
      </c>
      <c r="V9" s="35">
        <v>6.3330000000000002</v>
      </c>
      <c r="W9" s="35">
        <v>6.2629999999999999</v>
      </c>
      <c r="X9" s="35">
        <v>6.2270000000000003</v>
      </c>
      <c r="Y9" s="35">
        <v>6.0090000000000003</v>
      </c>
      <c r="Z9" s="35">
        <v>5.907</v>
      </c>
      <c r="AA9" s="35">
        <v>5.8310000000000004</v>
      </c>
      <c r="AB9" s="35">
        <v>5.8209999999999997</v>
      </c>
      <c r="AC9" s="35">
        <v>5.7350000000000003</v>
      </c>
      <c r="AD9" s="35">
        <v>5.7060000000000004</v>
      </c>
      <c r="AE9" s="35">
        <v>5.6760000000000002</v>
      </c>
      <c r="AF9" s="35">
        <v>5.5880000000000001</v>
      </c>
      <c r="AG9" s="35">
        <v>5.548</v>
      </c>
      <c r="AH9" s="35">
        <v>5.4669999999999996</v>
      </c>
      <c r="AI9" s="35">
        <v>5.4260000000000002</v>
      </c>
      <c r="AJ9" s="35">
        <v>5.4260000000000002</v>
      </c>
      <c r="AK9" s="35">
        <v>5.3849999999999998</v>
      </c>
      <c r="AL9" s="35">
        <v>5.3440000000000003</v>
      </c>
      <c r="AM9" s="35">
        <v>5.3440000000000003</v>
      </c>
      <c r="AN9" s="35">
        <v>5.3440000000000003</v>
      </c>
      <c r="AO9" s="35">
        <v>5.3330000000000002</v>
      </c>
      <c r="AP9" s="35">
        <v>5.3330000000000002</v>
      </c>
      <c r="AQ9" s="35">
        <v>5.3330000000000002</v>
      </c>
      <c r="AR9" s="35">
        <v>5.2169999999999996</v>
      </c>
      <c r="AS9" s="35">
        <v>5.2169999999999996</v>
      </c>
      <c r="AT9" s="35">
        <v>5.077</v>
      </c>
      <c r="AU9" s="35">
        <v>5.0439999999999996</v>
      </c>
      <c r="AV9" s="35">
        <v>5</v>
      </c>
      <c r="AW9" s="35">
        <v>5</v>
      </c>
      <c r="AX9" s="35">
        <v>4.9219999999999997</v>
      </c>
      <c r="AY9" s="35">
        <v>4.7729999999999997</v>
      </c>
      <c r="AZ9" s="35">
        <v>4.7380000000000004</v>
      </c>
      <c r="BA9" s="35">
        <v>4.7140000000000004</v>
      </c>
      <c r="BB9" s="35">
        <v>4.6669999999999998</v>
      </c>
      <c r="BC9" s="35">
        <v>4.6669999999999998</v>
      </c>
      <c r="BD9" s="35">
        <v>4.5339999999999998</v>
      </c>
      <c r="BE9" s="35">
        <v>4.5339999999999998</v>
      </c>
      <c r="BF9" s="35">
        <v>4.5339999999999998</v>
      </c>
      <c r="BG9" s="35">
        <v>4.4720000000000004</v>
      </c>
      <c r="BH9" s="35">
        <v>4.4720000000000004</v>
      </c>
      <c r="BI9" s="35">
        <v>4.4470000000000001</v>
      </c>
      <c r="BJ9" s="35">
        <v>4.3840000000000003</v>
      </c>
      <c r="BK9" s="35">
        <v>4.3460000000000001</v>
      </c>
      <c r="BL9" s="35">
        <v>4.3330000000000002</v>
      </c>
      <c r="BM9" s="35">
        <v>4.3330000000000002</v>
      </c>
      <c r="BN9" s="35">
        <v>4.3330000000000002</v>
      </c>
      <c r="BO9" s="35">
        <v>4.2430000000000003</v>
      </c>
      <c r="BP9" s="35">
        <v>4.2430000000000003</v>
      </c>
      <c r="BQ9" s="35">
        <v>4.2160000000000002</v>
      </c>
      <c r="BR9" s="35">
        <v>4.2160000000000002</v>
      </c>
      <c r="BS9" s="35">
        <v>4.1769999999999996</v>
      </c>
      <c r="BT9" s="35">
        <v>4.1769999999999996</v>
      </c>
      <c r="BU9" s="35">
        <v>4.1230000000000002</v>
      </c>
      <c r="BV9" s="35">
        <v>4.0549999999999997</v>
      </c>
      <c r="BW9" s="35">
        <v>4.0279999999999996</v>
      </c>
      <c r="BX9" s="35">
        <v>4.0279999999999996</v>
      </c>
      <c r="BY9" s="35">
        <v>4.0140000000000002</v>
      </c>
      <c r="BZ9" s="35">
        <v>4.0140000000000002</v>
      </c>
      <c r="CA9" s="35">
        <v>4.0140000000000002</v>
      </c>
      <c r="CB9" s="35">
        <v>4.0140000000000002</v>
      </c>
      <c r="CC9" s="35">
        <v>4</v>
      </c>
      <c r="CD9" s="35">
        <v>4</v>
      </c>
      <c r="CE9" s="35">
        <v>4</v>
      </c>
      <c r="CF9" s="35">
        <v>4</v>
      </c>
      <c r="CG9" s="35">
        <v>3.9020000000000001</v>
      </c>
      <c r="CH9" s="35">
        <v>3.887</v>
      </c>
      <c r="CI9" s="35">
        <v>3.7709999999999999</v>
      </c>
      <c r="CJ9" s="35">
        <v>3.7269999999999999</v>
      </c>
      <c r="CK9" s="35">
        <v>3.7269999999999999</v>
      </c>
      <c r="CL9" s="35">
        <v>3.7269999999999999</v>
      </c>
      <c r="CM9" s="35">
        <v>3.7269999999999999</v>
      </c>
      <c r="CN9" s="35">
        <v>3.6819999999999999</v>
      </c>
      <c r="CO9" s="35">
        <v>3.6819999999999999</v>
      </c>
      <c r="CP9" s="35">
        <v>3.6819999999999999</v>
      </c>
      <c r="CQ9" s="35">
        <v>3.6669999999999998</v>
      </c>
      <c r="CR9" s="35">
        <v>3.6669999999999998</v>
      </c>
      <c r="CS9" s="35">
        <v>3.6669999999999998</v>
      </c>
      <c r="CT9" s="35">
        <v>3.6669999999999998</v>
      </c>
      <c r="CU9" s="35">
        <v>3.6669999999999998</v>
      </c>
      <c r="CV9" s="35">
        <v>3.6669999999999998</v>
      </c>
      <c r="CW9" s="35">
        <v>3.6669999999999998</v>
      </c>
      <c r="CX9" s="35">
        <v>3.6669999999999998</v>
      </c>
      <c r="CY9" s="35">
        <v>3.6059999999999999</v>
      </c>
      <c r="CZ9" s="35">
        <v>3.5430000000000001</v>
      </c>
      <c r="DA9" s="35">
        <v>3.5430000000000001</v>
      </c>
      <c r="DB9" s="35">
        <v>3.5430000000000001</v>
      </c>
      <c r="DC9" s="35">
        <v>3.5089999999999999</v>
      </c>
      <c r="DD9" s="35">
        <v>3.4319999999999999</v>
      </c>
      <c r="DE9" s="35">
        <v>3.399</v>
      </c>
      <c r="DF9" s="35">
        <v>3.399</v>
      </c>
      <c r="DG9" s="35">
        <v>3.35</v>
      </c>
      <c r="DH9" s="35">
        <v>3.35</v>
      </c>
      <c r="DI9" s="35">
        <v>3.35</v>
      </c>
      <c r="DJ9" s="35">
        <v>3.35</v>
      </c>
      <c r="DK9" s="35">
        <v>3.3330000000000002</v>
      </c>
      <c r="DL9" s="35">
        <v>3.3330000000000002</v>
      </c>
      <c r="DM9" s="35">
        <v>3.3330000000000002</v>
      </c>
      <c r="DN9" s="35">
        <v>3.3330000000000002</v>
      </c>
      <c r="DO9" s="35">
        <v>3.3330000000000002</v>
      </c>
      <c r="DP9" s="35">
        <v>3.3330000000000002</v>
      </c>
      <c r="DQ9" s="35">
        <v>3.3330000000000002</v>
      </c>
      <c r="DR9" s="35">
        <v>3.3330000000000002</v>
      </c>
      <c r="DS9" s="35">
        <v>3.3330000000000002</v>
      </c>
      <c r="DT9" s="35">
        <v>3.3</v>
      </c>
      <c r="DU9" s="35">
        <v>3.2829999999999999</v>
      </c>
      <c r="DV9" s="35">
        <v>3.2829999999999999</v>
      </c>
      <c r="DW9" s="35">
        <v>3.25</v>
      </c>
      <c r="DX9" s="35">
        <v>3.1619999999999999</v>
      </c>
      <c r="DY9" s="35">
        <v>3.1619999999999999</v>
      </c>
      <c r="DZ9" s="35">
        <v>3.145</v>
      </c>
      <c r="EA9" s="35">
        <v>3.145</v>
      </c>
      <c r="EB9" s="35">
        <v>3.073</v>
      </c>
      <c r="EC9" s="35">
        <v>3.073</v>
      </c>
      <c r="ED9" s="35">
        <v>3.073</v>
      </c>
      <c r="EE9" s="35">
        <v>3.0179999999999998</v>
      </c>
      <c r="EF9" s="35">
        <v>3.0179999999999998</v>
      </c>
      <c r="EG9" s="35">
        <v>3</v>
      </c>
      <c r="EH9" s="35">
        <v>3</v>
      </c>
      <c r="EI9" s="35">
        <v>2.9809999999999999</v>
      </c>
      <c r="EJ9" s="35">
        <v>2.9809999999999999</v>
      </c>
      <c r="EK9" s="35">
        <v>2.8479999999999999</v>
      </c>
      <c r="EL9" s="35">
        <v>2.8279999999999998</v>
      </c>
      <c r="EM9" s="35">
        <v>2.7490000000000001</v>
      </c>
      <c r="EN9" s="35">
        <v>2.6869999999999998</v>
      </c>
      <c r="EO9" s="35">
        <v>2.6869999999999998</v>
      </c>
      <c r="EP9" s="35">
        <v>2.6869999999999998</v>
      </c>
      <c r="EQ9" s="35">
        <v>2.6869999999999998</v>
      </c>
      <c r="ER9" s="35">
        <v>2.6869999999999998</v>
      </c>
      <c r="ES9" s="35">
        <v>2.6869999999999998</v>
      </c>
      <c r="ET9" s="35">
        <v>2.6869999999999998</v>
      </c>
      <c r="EU9" s="35">
        <v>2.6869999999999998</v>
      </c>
      <c r="EV9" s="35">
        <v>2.6669999999999998</v>
      </c>
      <c r="EW9" s="35">
        <v>2.6669999999999998</v>
      </c>
      <c r="EX9" s="35">
        <v>2.6669999999999998</v>
      </c>
      <c r="EY9" s="35">
        <v>2.6030000000000002</v>
      </c>
      <c r="EZ9" s="35">
        <v>2.6030000000000002</v>
      </c>
      <c r="FA9" s="35">
        <v>2.6030000000000002</v>
      </c>
      <c r="FB9" s="35">
        <v>2.5739999999999998</v>
      </c>
      <c r="FC9" s="35">
        <v>2.5390000000000001</v>
      </c>
      <c r="FD9" s="35">
        <v>2.427</v>
      </c>
      <c r="FE9" s="35">
        <v>2.427</v>
      </c>
      <c r="FF9" s="35">
        <v>2.427</v>
      </c>
      <c r="FG9" s="35">
        <v>2.4039999999999999</v>
      </c>
      <c r="FH9" s="35">
        <v>2.4039999999999999</v>
      </c>
      <c r="FI9" s="35">
        <v>2.3570000000000002</v>
      </c>
      <c r="FJ9" s="35">
        <v>2.3570000000000002</v>
      </c>
      <c r="FK9" s="35">
        <v>2.3330000000000002</v>
      </c>
      <c r="FL9" s="35">
        <v>2.3330000000000002</v>
      </c>
      <c r="FM9" s="35">
        <v>2.3330000000000002</v>
      </c>
      <c r="FN9" s="35">
        <v>2.3330000000000002</v>
      </c>
      <c r="FO9" s="35">
        <v>2.3330000000000002</v>
      </c>
      <c r="FP9" s="35">
        <v>2.3330000000000002</v>
      </c>
      <c r="FQ9" s="35">
        <v>2.3330000000000002</v>
      </c>
      <c r="FR9" s="35">
        <v>2.2360000000000002</v>
      </c>
      <c r="FS9" s="35">
        <v>2.2360000000000002</v>
      </c>
      <c r="FT9" s="35">
        <v>2.1339999999999999</v>
      </c>
      <c r="FU9" s="35">
        <v>2.1339999999999999</v>
      </c>
      <c r="FV9" s="35">
        <v>2.1339999999999999</v>
      </c>
      <c r="FW9" s="35">
        <v>2.1339999999999999</v>
      </c>
      <c r="FX9" s="35">
        <v>2.028</v>
      </c>
      <c r="FY9" s="35">
        <v>2.028</v>
      </c>
      <c r="FZ9" s="35">
        <v>2</v>
      </c>
      <c r="GA9" s="35">
        <v>2</v>
      </c>
      <c r="GB9" s="35">
        <v>2</v>
      </c>
      <c r="GC9" s="35">
        <v>2</v>
      </c>
      <c r="GD9" s="35">
        <v>1.944</v>
      </c>
      <c r="GE9" s="35">
        <v>1.944</v>
      </c>
      <c r="GF9" s="35">
        <v>1.8859999999999999</v>
      </c>
      <c r="GG9" s="35">
        <v>1.8859999999999999</v>
      </c>
      <c r="GH9" s="35">
        <v>1.8859999999999999</v>
      </c>
      <c r="GI9" s="35">
        <v>1.7949999999999999</v>
      </c>
      <c r="GJ9" s="35">
        <v>1.7949999999999999</v>
      </c>
      <c r="GK9" s="35">
        <v>1.7949999999999999</v>
      </c>
      <c r="GL9" s="35">
        <v>1.7949999999999999</v>
      </c>
      <c r="GM9" s="35">
        <v>1.7949999999999999</v>
      </c>
      <c r="GN9" s="35">
        <v>1.75</v>
      </c>
      <c r="GO9" s="35">
        <v>1.7</v>
      </c>
      <c r="GP9" s="35">
        <v>1.7</v>
      </c>
      <c r="GQ9" s="35">
        <v>1.667</v>
      </c>
      <c r="GR9" s="35">
        <v>1.667</v>
      </c>
      <c r="GS9" s="35">
        <v>1.667</v>
      </c>
      <c r="GT9" s="35">
        <v>1.667</v>
      </c>
      <c r="GU9" s="35">
        <v>1.667</v>
      </c>
      <c r="GV9" s="35">
        <v>1.5209999999999999</v>
      </c>
      <c r="GW9" s="35">
        <v>1.4910000000000001</v>
      </c>
      <c r="GX9" s="35">
        <v>1.4910000000000001</v>
      </c>
      <c r="GY9" s="35">
        <v>1.4139999999999999</v>
      </c>
      <c r="GZ9" s="35">
        <v>1.3740000000000001</v>
      </c>
      <c r="HA9" s="35">
        <v>1.3740000000000001</v>
      </c>
      <c r="HB9" s="35">
        <v>1.333</v>
      </c>
      <c r="HC9" s="35">
        <v>1.333</v>
      </c>
      <c r="HD9" s="35">
        <v>1.333</v>
      </c>
      <c r="HE9" s="35">
        <v>1.333</v>
      </c>
      <c r="HF9" s="35">
        <v>1.333</v>
      </c>
      <c r="HG9" s="35">
        <v>1.333</v>
      </c>
      <c r="HH9" s="35">
        <v>1.202</v>
      </c>
      <c r="HI9" s="35">
        <v>1.202</v>
      </c>
      <c r="HJ9" s="35">
        <v>1.054</v>
      </c>
      <c r="HK9" s="35">
        <v>1.054</v>
      </c>
      <c r="HL9" s="35">
        <v>1.054</v>
      </c>
      <c r="HM9" s="35">
        <v>1</v>
      </c>
      <c r="HN9" s="35">
        <v>1</v>
      </c>
      <c r="HO9" s="35">
        <v>1</v>
      </c>
      <c r="HP9" s="35">
        <v>1</v>
      </c>
      <c r="HQ9" s="35">
        <v>1</v>
      </c>
      <c r="HR9" s="35">
        <v>0.94299999999999995</v>
      </c>
      <c r="HS9" s="35">
        <v>0.745</v>
      </c>
      <c r="HT9" s="35">
        <v>0.745</v>
      </c>
      <c r="HU9" s="35">
        <v>0.66700000000000004</v>
      </c>
      <c r="HV9" s="35">
        <v>0.66700000000000004</v>
      </c>
      <c r="HW9" s="35">
        <v>0.66700000000000004</v>
      </c>
      <c r="HX9" s="35">
        <v>0.66700000000000004</v>
      </c>
      <c r="HY9" s="35">
        <v>0.66700000000000004</v>
      </c>
      <c r="HZ9" s="35">
        <v>0.66700000000000004</v>
      </c>
      <c r="IA9" s="35">
        <v>0.55900000000000005</v>
      </c>
      <c r="IB9" s="35">
        <v>0.47099999999999997</v>
      </c>
      <c r="IC9" s="35">
        <v>0.47099999999999997</v>
      </c>
      <c r="ID9" s="35">
        <v>0.33300000000000002</v>
      </c>
      <c r="IE9" s="35">
        <v>0.33300000000000002</v>
      </c>
      <c r="IF9" s="35">
        <v>0.33300000000000002</v>
      </c>
      <c r="IG9" s="35">
        <v>0.33300000000000002</v>
      </c>
      <c r="IH9" s="35">
        <v>0.33300000000000002</v>
      </c>
      <c r="II9" s="35">
        <v>0.25</v>
      </c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</row>
    <row r="10" spans="1:323" x14ac:dyDescent="0.2">
      <c r="A10" s="42"/>
      <c r="B10" s="18" t="s">
        <v>26</v>
      </c>
      <c r="C10" s="18">
        <f>SUM(C7:C9)</f>
        <v>236</v>
      </c>
      <c r="D10" s="19">
        <f>SUM(D7:D9)</f>
        <v>100</v>
      </c>
      <c r="G10" s="10" t="s">
        <v>27</v>
      </c>
      <c r="H10" s="38">
        <f t="shared" ref="H10:BS10" si="0">(2*H9)/$H7</f>
        <v>0.99628043040295844</v>
      </c>
      <c r="I10" s="38">
        <f t="shared" si="0"/>
        <v>0.90885061313103133</v>
      </c>
      <c r="J10" s="38">
        <f t="shared" si="0"/>
        <v>0.88997372076550141</v>
      </c>
      <c r="K10" s="38">
        <f t="shared" si="0"/>
        <v>0.88997372076550141</v>
      </c>
      <c r="L10" s="38">
        <f t="shared" si="0"/>
        <v>0.88390220567717315</v>
      </c>
      <c r="M10" s="38">
        <f t="shared" si="0"/>
        <v>0.86612922514588497</v>
      </c>
      <c r="N10" s="38">
        <f t="shared" si="0"/>
        <v>0.82285588124361797</v>
      </c>
      <c r="O10" s="38">
        <f t="shared" si="0"/>
        <v>0.7866475730804966</v>
      </c>
      <c r="P10" s="38">
        <f t="shared" si="0"/>
        <v>0.75860821249076238</v>
      </c>
      <c r="Q10" s="38">
        <f t="shared" si="0"/>
        <v>0.73686114935620473</v>
      </c>
      <c r="R10" s="38">
        <f t="shared" si="0"/>
        <v>0.73597801988881151</v>
      </c>
      <c r="S10" s="38">
        <f t="shared" si="0"/>
        <v>0.72858181059939342</v>
      </c>
      <c r="T10" s="38">
        <f t="shared" si="0"/>
        <v>0.70297105604499055</v>
      </c>
      <c r="U10" s="38">
        <f t="shared" si="0"/>
        <v>0.70010088527596259</v>
      </c>
      <c r="V10" s="38">
        <f t="shared" si="0"/>
        <v>0.69910736462514522</v>
      </c>
      <c r="W10" s="38">
        <f t="shared" si="0"/>
        <v>0.69137998178545468</v>
      </c>
      <c r="X10" s="38">
        <f t="shared" si="0"/>
        <v>0.68740589918218531</v>
      </c>
      <c r="Y10" s="38">
        <f t="shared" si="0"/>
        <v>0.66334062119572046</v>
      </c>
      <c r="Z10" s="38">
        <f t="shared" si="0"/>
        <v>0.65208072048645715</v>
      </c>
      <c r="AA10" s="38">
        <f t="shared" si="0"/>
        <v>0.6436909905462217</v>
      </c>
      <c r="AB10" s="38">
        <f t="shared" si="0"/>
        <v>0.64258707871198018</v>
      </c>
      <c r="AC10" s="38">
        <f t="shared" si="0"/>
        <v>0.63309343693750331</v>
      </c>
      <c r="AD10" s="38">
        <f t="shared" si="0"/>
        <v>0.62989209261820289</v>
      </c>
      <c r="AE10" s="38">
        <f t="shared" si="0"/>
        <v>0.62658035711547833</v>
      </c>
      <c r="AF10" s="38">
        <f t="shared" si="0"/>
        <v>0.61686593297415315</v>
      </c>
      <c r="AG10" s="38">
        <f t="shared" si="0"/>
        <v>0.61245028563718706</v>
      </c>
      <c r="AH10" s="38">
        <f t="shared" si="0"/>
        <v>0.60350859977983085</v>
      </c>
      <c r="AI10" s="38">
        <f t="shared" si="0"/>
        <v>0.59898256125944072</v>
      </c>
      <c r="AJ10" s="38">
        <f t="shared" si="0"/>
        <v>0.59898256125944072</v>
      </c>
      <c r="AK10" s="38">
        <f t="shared" si="0"/>
        <v>0.59445652273905047</v>
      </c>
      <c r="AL10" s="38">
        <f t="shared" si="0"/>
        <v>0.58993048421866046</v>
      </c>
      <c r="AM10" s="38">
        <f t="shared" si="0"/>
        <v>0.58993048421866046</v>
      </c>
      <c r="AN10" s="38">
        <f t="shared" si="0"/>
        <v>0.58993048421866046</v>
      </c>
      <c r="AO10" s="38">
        <f t="shared" si="0"/>
        <v>0.58871618120099478</v>
      </c>
      <c r="AP10" s="38">
        <f t="shared" si="0"/>
        <v>0.58871618120099478</v>
      </c>
      <c r="AQ10" s="38">
        <f t="shared" si="0"/>
        <v>0.58871618120099478</v>
      </c>
      <c r="AR10" s="38">
        <f t="shared" si="0"/>
        <v>0.57591080392379324</v>
      </c>
      <c r="AS10" s="38">
        <f t="shared" si="0"/>
        <v>0.57591080392379324</v>
      </c>
      <c r="AT10" s="38">
        <f t="shared" si="0"/>
        <v>0.56045603824441215</v>
      </c>
      <c r="AU10" s="38">
        <f t="shared" si="0"/>
        <v>0.55681312919141512</v>
      </c>
      <c r="AV10" s="38">
        <f t="shared" si="0"/>
        <v>0.55195591712075265</v>
      </c>
      <c r="AW10" s="38">
        <f t="shared" si="0"/>
        <v>0.55195591712075265</v>
      </c>
      <c r="AX10" s="38">
        <f t="shared" si="0"/>
        <v>0.54334540481366878</v>
      </c>
      <c r="AY10" s="38">
        <f t="shared" si="0"/>
        <v>0.52689711848347043</v>
      </c>
      <c r="AZ10" s="38">
        <f t="shared" si="0"/>
        <v>0.52303342706362521</v>
      </c>
      <c r="BA10" s="38">
        <f t="shared" si="0"/>
        <v>0.52038403866144556</v>
      </c>
      <c r="BB10" s="38">
        <f t="shared" si="0"/>
        <v>0.5151956530405104</v>
      </c>
      <c r="BC10" s="38">
        <f t="shared" si="0"/>
        <v>0.5151956530405104</v>
      </c>
      <c r="BD10" s="38">
        <f t="shared" si="0"/>
        <v>0.50051362564509838</v>
      </c>
      <c r="BE10" s="38">
        <f t="shared" si="0"/>
        <v>0.50051362564509838</v>
      </c>
      <c r="BF10" s="38">
        <f t="shared" si="0"/>
        <v>0.50051362564509838</v>
      </c>
      <c r="BG10" s="38">
        <f t="shared" si="0"/>
        <v>0.49366937227280117</v>
      </c>
      <c r="BH10" s="38">
        <f t="shared" si="0"/>
        <v>0.49366937227280117</v>
      </c>
      <c r="BI10" s="38">
        <f t="shared" si="0"/>
        <v>0.49090959268719736</v>
      </c>
      <c r="BJ10" s="38">
        <f t="shared" si="0"/>
        <v>0.48395494813147594</v>
      </c>
      <c r="BK10" s="38">
        <f t="shared" si="0"/>
        <v>0.47976008316135815</v>
      </c>
      <c r="BL10" s="38">
        <f t="shared" si="0"/>
        <v>0.47832499777684423</v>
      </c>
      <c r="BM10" s="38">
        <f t="shared" si="0"/>
        <v>0.47832499777684423</v>
      </c>
      <c r="BN10" s="38">
        <f t="shared" si="0"/>
        <v>0.47832499777684423</v>
      </c>
      <c r="BO10" s="38">
        <f t="shared" si="0"/>
        <v>0.4683897912686707</v>
      </c>
      <c r="BP10" s="38">
        <f t="shared" si="0"/>
        <v>0.4683897912686707</v>
      </c>
      <c r="BQ10" s="38">
        <f t="shared" si="0"/>
        <v>0.46540922931621859</v>
      </c>
      <c r="BR10" s="38">
        <f t="shared" si="0"/>
        <v>0.46540922931621859</v>
      </c>
      <c r="BS10" s="38">
        <f t="shared" si="0"/>
        <v>0.46110397316267665</v>
      </c>
      <c r="BT10" s="38">
        <f t="shared" ref="BT10:EE10" si="1">(2*BT9)/$H7</f>
        <v>0.46110397316267665</v>
      </c>
      <c r="BU10" s="38">
        <f t="shared" si="1"/>
        <v>0.4551428492577726</v>
      </c>
      <c r="BV10" s="38">
        <f t="shared" si="1"/>
        <v>0.4476362487849303</v>
      </c>
      <c r="BW10" s="38">
        <f t="shared" si="1"/>
        <v>0.44465568683247825</v>
      </c>
      <c r="BX10" s="38">
        <f t="shared" si="1"/>
        <v>0.44465568683247825</v>
      </c>
      <c r="BY10" s="38">
        <f t="shared" si="1"/>
        <v>0.44311021026454023</v>
      </c>
      <c r="BZ10" s="38">
        <f t="shared" si="1"/>
        <v>0.44311021026454023</v>
      </c>
      <c r="CA10" s="38">
        <f t="shared" si="1"/>
        <v>0.44311021026454023</v>
      </c>
      <c r="CB10" s="38">
        <f t="shared" si="1"/>
        <v>0.44311021026454023</v>
      </c>
      <c r="CC10" s="38">
        <f t="shared" si="1"/>
        <v>0.4415647336966021</v>
      </c>
      <c r="CD10" s="38">
        <f t="shared" si="1"/>
        <v>0.4415647336966021</v>
      </c>
      <c r="CE10" s="38">
        <f t="shared" si="1"/>
        <v>0.4415647336966021</v>
      </c>
      <c r="CF10" s="38">
        <f t="shared" si="1"/>
        <v>0.4415647336966021</v>
      </c>
      <c r="CG10" s="38">
        <f t="shared" si="1"/>
        <v>0.43074639772103535</v>
      </c>
      <c r="CH10" s="38">
        <f t="shared" si="1"/>
        <v>0.42909052996967306</v>
      </c>
      <c r="CI10" s="38">
        <f t="shared" si="1"/>
        <v>0.41628515269247163</v>
      </c>
      <c r="CJ10" s="38">
        <f t="shared" si="1"/>
        <v>0.41142794062180899</v>
      </c>
      <c r="CK10" s="38">
        <f t="shared" si="1"/>
        <v>0.41142794062180899</v>
      </c>
      <c r="CL10" s="38">
        <f t="shared" si="1"/>
        <v>0.41142794062180899</v>
      </c>
      <c r="CM10" s="38">
        <f t="shared" si="1"/>
        <v>0.41142794062180899</v>
      </c>
      <c r="CN10" s="38">
        <f t="shared" si="1"/>
        <v>0.40646033736772219</v>
      </c>
      <c r="CO10" s="38">
        <f t="shared" si="1"/>
        <v>0.40646033736772219</v>
      </c>
      <c r="CP10" s="38">
        <f t="shared" si="1"/>
        <v>0.40646033736772219</v>
      </c>
      <c r="CQ10" s="38">
        <f t="shared" si="1"/>
        <v>0.40480446961635996</v>
      </c>
      <c r="CR10" s="38">
        <f t="shared" si="1"/>
        <v>0.40480446961635996</v>
      </c>
      <c r="CS10" s="38">
        <f t="shared" si="1"/>
        <v>0.40480446961635996</v>
      </c>
      <c r="CT10" s="38">
        <f t="shared" si="1"/>
        <v>0.40480446961635996</v>
      </c>
      <c r="CU10" s="38">
        <f t="shared" si="1"/>
        <v>0.40480446961635996</v>
      </c>
      <c r="CV10" s="38">
        <f t="shared" si="1"/>
        <v>0.40480446961635996</v>
      </c>
      <c r="CW10" s="38">
        <f t="shared" si="1"/>
        <v>0.40480446961635996</v>
      </c>
      <c r="CX10" s="38">
        <f t="shared" si="1"/>
        <v>0.40480446961635996</v>
      </c>
      <c r="CY10" s="38">
        <f t="shared" si="1"/>
        <v>0.39807060742748673</v>
      </c>
      <c r="CZ10" s="38">
        <f t="shared" si="1"/>
        <v>0.39111596287176531</v>
      </c>
      <c r="DA10" s="38">
        <f t="shared" si="1"/>
        <v>0.39111596287176531</v>
      </c>
      <c r="DB10" s="38">
        <f t="shared" si="1"/>
        <v>0.39111596287176531</v>
      </c>
      <c r="DC10" s="38">
        <f t="shared" si="1"/>
        <v>0.38736266263534419</v>
      </c>
      <c r="DD10" s="38">
        <f t="shared" si="1"/>
        <v>0.37886254151168458</v>
      </c>
      <c r="DE10" s="38">
        <f t="shared" si="1"/>
        <v>0.37521963245868761</v>
      </c>
      <c r="DF10" s="38">
        <f t="shared" si="1"/>
        <v>0.37521963245868761</v>
      </c>
      <c r="DG10" s="38">
        <f t="shared" si="1"/>
        <v>0.36981046447090427</v>
      </c>
      <c r="DH10" s="38">
        <f t="shared" si="1"/>
        <v>0.36981046447090427</v>
      </c>
      <c r="DI10" s="38">
        <f t="shared" si="1"/>
        <v>0.36981046447090427</v>
      </c>
      <c r="DJ10" s="38">
        <f t="shared" si="1"/>
        <v>0.36981046447090427</v>
      </c>
      <c r="DK10" s="38">
        <f t="shared" si="1"/>
        <v>0.36793381435269368</v>
      </c>
      <c r="DL10" s="38">
        <f t="shared" si="1"/>
        <v>0.36793381435269368</v>
      </c>
      <c r="DM10" s="38">
        <f t="shared" si="1"/>
        <v>0.36793381435269368</v>
      </c>
      <c r="DN10" s="38">
        <f t="shared" si="1"/>
        <v>0.36793381435269368</v>
      </c>
      <c r="DO10" s="38">
        <f t="shared" si="1"/>
        <v>0.36793381435269368</v>
      </c>
      <c r="DP10" s="38">
        <f t="shared" si="1"/>
        <v>0.36793381435269368</v>
      </c>
      <c r="DQ10" s="38">
        <f t="shared" si="1"/>
        <v>0.36793381435269368</v>
      </c>
      <c r="DR10" s="38">
        <f t="shared" si="1"/>
        <v>0.36793381435269368</v>
      </c>
      <c r="DS10" s="38">
        <f t="shared" si="1"/>
        <v>0.36793381435269368</v>
      </c>
      <c r="DT10" s="38">
        <f t="shared" si="1"/>
        <v>0.36429090529969671</v>
      </c>
      <c r="DU10" s="38">
        <f t="shared" si="1"/>
        <v>0.36241425518148612</v>
      </c>
      <c r="DV10" s="38">
        <f t="shared" si="1"/>
        <v>0.36241425518148612</v>
      </c>
      <c r="DW10" s="38">
        <f t="shared" si="1"/>
        <v>0.35877134612848921</v>
      </c>
      <c r="DX10" s="38">
        <f t="shared" si="1"/>
        <v>0.34905692198716393</v>
      </c>
      <c r="DY10" s="38">
        <f t="shared" si="1"/>
        <v>0.34905692198716393</v>
      </c>
      <c r="DZ10" s="38">
        <f t="shared" si="1"/>
        <v>0.34718027186895339</v>
      </c>
      <c r="EA10" s="38">
        <f t="shared" si="1"/>
        <v>0.34718027186895339</v>
      </c>
      <c r="EB10" s="38">
        <f t="shared" si="1"/>
        <v>0.33923210666241455</v>
      </c>
      <c r="EC10" s="38">
        <f t="shared" si="1"/>
        <v>0.33923210666241455</v>
      </c>
      <c r="ED10" s="38">
        <f t="shared" si="1"/>
        <v>0.33923210666241455</v>
      </c>
      <c r="EE10" s="38">
        <f t="shared" si="1"/>
        <v>0.33316059157408623</v>
      </c>
      <c r="EF10" s="38">
        <f t="shared" ref="EF10:GQ10" si="2">(2*EF9)/$H7</f>
        <v>0.33316059157408623</v>
      </c>
      <c r="EG10" s="38">
        <f t="shared" si="2"/>
        <v>0.33117355027245154</v>
      </c>
      <c r="EH10" s="38">
        <f t="shared" si="2"/>
        <v>0.33117355027245154</v>
      </c>
      <c r="EI10" s="38">
        <f t="shared" si="2"/>
        <v>0.32907611778739271</v>
      </c>
      <c r="EJ10" s="38">
        <f t="shared" si="2"/>
        <v>0.32907611778739271</v>
      </c>
      <c r="EK10" s="38">
        <f t="shared" si="2"/>
        <v>0.31439409039198069</v>
      </c>
      <c r="EL10" s="38">
        <f t="shared" si="2"/>
        <v>0.31218626672349764</v>
      </c>
      <c r="EM10" s="38">
        <f t="shared" si="2"/>
        <v>0.30346536323298978</v>
      </c>
      <c r="EN10" s="38">
        <f t="shared" si="2"/>
        <v>0.29662110986069246</v>
      </c>
      <c r="EO10" s="38">
        <f t="shared" si="2"/>
        <v>0.29662110986069246</v>
      </c>
      <c r="EP10" s="38">
        <f t="shared" si="2"/>
        <v>0.29662110986069246</v>
      </c>
      <c r="EQ10" s="38">
        <f t="shared" si="2"/>
        <v>0.29662110986069246</v>
      </c>
      <c r="ER10" s="38">
        <f t="shared" si="2"/>
        <v>0.29662110986069246</v>
      </c>
      <c r="ES10" s="38">
        <f t="shared" si="2"/>
        <v>0.29662110986069246</v>
      </c>
      <c r="ET10" s="38">
        <f t="shared" si="2"/>
        <v>0.29662110986069246</v>
      </c>
      <c r="EU10" s="38">
        <f t="shared" si="2"/>
        <v>0.29662110986069246</v>
      </c>
      <c r="EV10" s="38">
        <f t="shared" si="2"/>
        <v>0.29441328619220941</v>
      </c>
      <c r="EW10" s="38">
        <f t="shared" si="2"/>
        <v>0.29441328619220941</v>
      </c>
      <c r="EX10" s="38">
        <f t="shared" si="2"/>
        <v>0.29441328619220941</v>
      </c>
      <c r="EY10" s="38">
        <f t="shared" si="2"/>
        <v>0.28734825045306384</v>
      </c>
      <c r="EZ10" s="38">
        <f t="shared" si="2"/>
        <v>0.28734825045306384</v>
      </c>
      <c r="FA10" s="38">
        <f t="shared" si="2"/>
        <v>0.28734825045306384</v>
      </c>
      <c r="FB10" s="38">
        <f t="shared" si="2"/>
        <v>0.28414690613376342</v>
      </c>
      <c r="FC10" s="38">
        <f t="shared" si="2"/>
        <v>0.28028321471391821</v>
      </c>
      <c r="FD10" s="38">
        <f t="shared" si="2"/>
        <v>0.26791940217041332</v>
      </c>
      <c r="FE10" s="38">
        <f t="shared" si="2"/>
        <v>0.26791940217041332</v>
      </c>
      <c r="FF10" s="38">
        <f t="shared" si="2"/>
        <v>0.26791940217041332</v>
      </c>
      <c r="FG10" s="38">
        <f t="shared" si="2"/>
        <v>0.26538040495165782</v>
      </c>
      <c r="FH10" s="38">
        <f t="shared" si="2"/>
        <v>0.26538040495165782</v>
      </c>
      <c r="FI10" s="38">
        <f t="shared" si="2"/>
        <v>0.26019201933072278</v>
      </c>
      <c r="FJ10" s="38">
        <f t="shared" si="2"/>
        <v>0.26019201933072278</v>
      </c>
      <c r="FK10" s="38">
        <f t="shared" si="2"/>
        <v>0.25754263092854318</v>
      </c>
      <c r="FL10" s="38">
        <f t="shared" si="2"/>
        <v>0.25754263092854318</v>
      </c>
      <c r="FM10" s="38">
        <f t="shared" si="2"/>
        <v>0.25754263092854318</v>
      </c>
      <c r="FN10" s="38">
        <f t="shared" si="2"/>
        <v>0.25754263092854318</v>
      </c>
      <c r="FO10" s="38">
        <f t="shared" si="2"/>
        <v>0.25754263092854318</v>
      </c>
      <c r="FP10" s="38">
        <f t="shared" si="2"/>
        <v>0.25754263092854318</v>
      </c>
      <c r="FQ10" s="38">
        <f t="shared" si="2"/>
        <v>0.25754263092854318</v>
      </c>
      <c r="FR10" s="38">
        <f t="shared" si="2"/>
        <v>0.24683468613640058</v>
      </c>
      <c r="FS10" s="38">
        <f t="shared" si="2"/>
        <v>0.24683468613640058</v>
      </c>
      <c r="FT10" s="38">
        <f t="shared" si="2"/>
        <v>0.2355747854271372</v>
      </c>
      <c r="FU10" s="38">
        <f t="shared" si="2"/>
        <v>0.2355747854271372</v>
      </c>
      <c r="FV10" s="38">
        <f t="shared" si="2"/>
        <v>0.2355747854271372</v>
      </c>
      <c r="FW10" s="38">
        <f t="shared" si="2"/>
        <v>0.2355747854271372</v>
      </c>
      <c r="FX10" s="38">
        <f t="shared" si="2"/>
        <v>0.22387331998417725</v>
      </c>
      <c r="FY10" s="38">
        <f t="shared" si="2"/>
        <v>0.22387331998417725</v>
      </c>
      <c r="FZ10" s="38">
        <f t="shared" si="2"/>
        <v>0.22078236684830105</v>
      </c>
      <c r="GA10" s="38">
        <f t="shared" si="2"/>
        <v>0.22078236684830105</v>
      </c>
      <c r="GB10" s="38">
        <f t="shared" si="2"/>
        <v>0.22078236684830105</v>
      </c>
      <c r="GC10" s="38">
        <f t="shared" si="2"/>
        <v>0.22078236684830105</v>
      </c>
      <c r="GD10" s="38">
        <f t="shared" si="2"/>
        <v>0.21460046057654861</v>
      </c>
      <c r="GE10" s="38">
        <f t="shared" si="2"/>
        <v>0.21460046057654861</v>
      </c>
      <c r="GF10" s="38">
        <f t="shared" si="2"/>
        <v>0.20819777193794786</v>
      </c>
      <c r="GG10" s="38">
        <f t="shared" si="2"/>
        <v>0.20819777193794786</v>
      </c>
      <c r="GH10" s="38">
        <f t="shared" si="2"/>
        <v>0.20819777193794786</v>
      </c>
      <c r="GI10" s="38">
        <f t="shared" si="2"/>
        <v>0.19815217424635018</v>
      </c>
      <c r="GJ10" s="38">
        <f t="shared" si="2"/>
        <v>0.19815217424635018</v>
      </c>
      <c r="GK10" s="38">
        <f t="shared" si="2"/>
        <v>0.19815217424635018</v>
      </c>
      <c r="GL10" s="38">
        <f t="shared" si="2"/>
        <v>0.19815217424635018</v>
      </c>
      <c r="GM10" s="38">
        <f t="shared" si="2"/>
        <v>0.19815217424635018</v>
      </c>
      <c r="GN10" s="38">
        <f t="shared" si="2"/>
        <v>0.19318457099226341</v>
      </c>
      <c r="GO10" s="38">
        <f t="shared" si="2"/>
        <v>0.18766501182105588</v>
      </c>
      <c r="GP10" s="38">
        <f t="shared" si="2"/>
        <v>0.18766501182105588</v>
      </c>
      <c r="GQ10" s="38">
        <f t="shared" si="2"/>
        <v>0.18402210276805891</v>
      </c>
      <c r="GR10" s="38">
        <f t="shared" ref="GR10:JC10" si="3">(2*GR9)/$H7</f>
        <v>0.18402210276805891</v>
      </c>
      <c r="GS10" s="38">
        <f t="shared" si="3"/>
        <v>0.18402210276805891</v>
      </c>
      <c r="GT10" s="38">
        <f t="shared" si="3"/>
        <v>0.18402210276805891</v>
      </c>
      <c r="GU10" s="38">
        <f t="shared" si="3"/>
        <v>0.18402210276805891</v>
      </c>
      <c r="GV10" s="38">
        <f t="shared" si="3"/>
        <v>0.16790498998813294</v>
      </c>
      <c r="GW10" s="38">
        <f t="shared" si="3"/>
        <v>0.16459325448540843</v>
      </c>
      <c r="GX10" s="38">
        <f t="shared" si="3"/>
        <v>0.16459325448540843</v>
      </c>
      <c r="GY10" s="38">
        <f t="shared" si="3"/>
        <v>0.15609313336174882</v>
      </c>
      <c r="GZ10" s="38">
        <f t="shared" si="3"/>
        <v>0.15167748602478281</v>
      </c>
      <c r="HA10" s="38">
        <f t="shared" si="3"/>
        <v>0.15167748602478281</v>
      </c>
      <c r="HB10" s="38">
        <f t="shared" si="3"/>
        <v>0.14715144750439263</v>
      </c>
      <c r="HC10" s="38">
        <f t="shared" si="3"/>
        <v>0.14715144750439263</v>
      </c>
      <c r="HD10" s="38">
        <f t="shared" si="3"/>
        <v>0.14715144750439263</v>
      </c>
      <c r="HE10" s="38">
        <f t="shared" si="3"/>
        <v>0.14715144750439263</v>
      </c>
      <c r="HF10" s="38">
        <f t="shared" si="3"/>
        <v>0.14715144750439263</v>
      </c>
      <c r="HG10" s="38">
        <f t="shared" si="3"/>
        <v>0.14715144750439263</v>
      </c>
      <c r="HH10" s="38">
        <f t="shared" si="3"/>
        <v>0.13269020247582891</v>
      </c>
      <c r="HI10" s="38">
        <f t="shared" si="3"/>
        <v>0.13269020247582891</v>
      </c>
      <c r="HJ10" s="38">
        <f t="shared" si="3"/>
        <v>0.11635230732905465</v>
      </c>
      <c r="HK10" s="38">
        <f t="shared" si="3"/>
        <v>0.11635230732905465</v>
      </c>
      <c r="HL10" s="38">
        <f t="shared" si="3"/>
        <v>0.11635230732905465</v>
      </c>
      <c r="HM10" s="38">
        <f t="shared" si="3"/>
        <v>0.11039118342415052</v>
      </c>
      <c r="HN10" s="38">
        <f t="shared" si="3"/>
        <v>0.11039118342415052</v>
      </c>
      <c r="HO10" s="38">
        <f t="shared" si="3"/>
        <v>0.11039118342415052</v>
      </c>
      <c r="HP10" s="38">
        <f t="shared" si="3"/>
        <v>0.11039118342415052</v>
      </c>
      <c r="HQ10" s="38">
        <f t="shared" si="3"/>
        <v>0.11039118342415052</v>
      </c>
      <c r="HR10" s="38">
        <f t="shared" si="3"/>
        <v>0.10409888596897393</v>
      </c>
      <c r="HS10" s="38">
        <f t="shared" si="3"/>
        <v>8.2241431650992139E-2</v>
      </c>
      <c r="HT10" s="38">
        <f t="shared" si="3"/>
        <v>8.2241431650992139E-2</v>
      </c>
      <c r="HU10" s="38">
        <f t="shared" si="3"/>
        <v>7.3630919343908405E-2</v>
      </c>
      <c r="HV10" s="38">
        <f t="shared" si="3"/>
        <v>7.3630919343908405E-2</v>
      </c>
      <c r="HW10" s="38">
        <f t="shared" si="3"/>
        <v>7.3630919343908405E-2</v>
      </c>
      <c r="HX10" s="38">
        <f t="shared" si="3"/>
        <v>7.3630919343908405E-2</v>
      </c>
      <c r="HY10" s="38">
        <f t="shared" si="3"/>
        <v>7.3630919343908405E-2</v>
      </c>
      <c r="HZ10" s="38">
        <f t="shared" si="3"/>
        <v>7.3630919343908405E-2</v>
      </c>
      <c r="IA10" s="38">
        <f t="shared" si="3"/>
        <v>6.1708671534100146E-2</v>
      </c>
      <c r="IB10" s="38">
        <f t="shared" si="3"/>
        <v>5.1994247392774889E-2</v>
      </c>
      <c r="IC10" s="38">
        <f t="shared" si="3"/>
        <v>5.1994247392774889E-2</v>
      </c>
      <c r="ID10" s="38">
        <f t="shared" si="3"/>
        <v>3.6760264080242126E-2</v>
      </c>
      <c r="IE10" s="38">
        <f t="shared" si="3"/>
        <v>3.6760264080242126E-2</v>
      </c>
      <c r="IF10" s="38">
        <f t="shared" si="3"/>
        <v>3.6760264080242126E-2</v>
      </c>
      <c r="IG10" s="38">
        <f t="shared" si="3"/>
        <v>3.6760264080242126E-2</v>
      </c>
      <c r="IH10" s="38">
        <f t="shared" si="3"/>
        <v>3.6760264080242126E-2</v>
      </c>
      <c r="II10" s="38">
        <f t="shared" si="3"/>
        <v>2.7597795856037631E-2</v>
      </c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</row>
    <row r="11" spans="1:323" ht="17" thickBot="1" x14ac:dyDescent="0.25">
      <c r="A11" s="42"/>
      <c r="B11" s="15"/>
      <c r="C11" s="12"/>
      <c r="G11" s="26" t="s">
        <v>28</v>
      </c>
      <c r="H11" s="39" t="str">
        <f>IF(H10&lt;0.184,"I",IF(H10&gt;0.422,"III","II"))</f>
        <v>III</v>
      </c>
      <c r="I11" s="39" t="str">
        <f t="shared" ref="I11:BT11" si="4">IF(I10&lt;0.184,"I",IF(I10&gt;0.422,"III","II"))</f>
        <v>III</v>
      </c>
      <c r="J11" s="39" t="str">
        <f t="shared" si="4"/>
        <v>III</v>
      </c>
      <c r="K11" s="39" t="str">
        <f t="shared" si="4"/>
        <v>III</v>
      </c>
      <c r="L11" s="39" t="str">
        <f t="shared" si="4"/>
        <v>III</v>
      </c>
      <c r="M11" s="39" t="str">
        <f t="shared" si="4"/>
        <v>III</v>
      </c>
      <c r="N11" s="39" t="str">
        <f t="shared" si="4"/>
        <v>III</v>
      </c>
      <c r="O11" s="39" t="str">
        <f t="shared" si="4"/>
        <v>III</v>
      </c>
      <c r="P11" s="39" t="str">
        <f t="shared" si="4"/>
        <v>III</v>
      </c>
      <c r="Q11" s="39" t="str">
        <f t="shared" si="4"/>
        <v>III</v>
      </c>
      <c r="R11" s="39" t="str">
        <f t="shared" si="4"/>
        <v>III</v>
      </c>
      <c r="S11" s="39" t="str">
        <f t="shared" si="4"/>
        <v>III</v>
      </c>
      <c r="T11" s="39" t="str">
        <f t="shared" si="4"/>
        <v>III</v>
      </c>
      <c r="U11" s="39" t="str">
        <f t="shared" si="4"/>
        <v>III</v>
      </c>
      <c r="V11" s="39" t="str">
        <f t="shared" si="4"/>
        <v>III</v>
      </c>
      <c r="W11" s="39" t="str">
        <f t="shared" si="4"/>
        <v>III</v>
      </c>
      <c r="X11" s="39" t="str">
        <f t="shared" si="4"/>
        <v>III</v>
      </c>
      <c r="Y11" s="39" t="str">
        <f t="shared" si="4"/>
        <v>III</v>
      </c>
      <c r="Z11" s="39" t="str">
        <f t="shared" si="4"/>
        <v>III</v>
      </c>
      <c r="AA11" s="39" t="str">
        <f t="shared" si="4"/>
        <v>III</v>
      </c>
      <c r="AB11" s="39" t="str">
        <f t="shared" si="4"/>
        <v>III</v>
      </c>
      <c r="AC11" s="39" t="str">
        <f t="shared" si="4"/>
        <v>III</v>
      </c>
      <c r="AD11" s="39" t="str">
        <f t="shared" si="4"/>
        <v>III</v>
      </c>
      <c r="AE11" s="39" t="str">
        <f t="shared" si="4"/>
        <v>III</v>
      </c>
      <c r="AF11" s="39" t="str">
        <f t="shared" si="4"/>
        <v>III</v>
      </c>
      <c r="AG11" s="39" t="str">
        <f t="shared" si="4"/>
        <v>III</v>
      </c>
      <c r="AH11" s="39" t="str">
        <f t="shared" si="4"/>
        <v>III</v>
      </c>
      <c r="AI11" s="39" t="str">
        <f t="shared" si="4"/>
        <v>III</v>
      </c>
      <c r="AJ11" s="39" t="str">
        <f t="shared" si="4"/>
        <v>III</v>
      </c>
      <c r="AK11" s="39" t="str">
        <f t="shared" si="4"/>
        <v>III</v>
      </c>
      <c r="AL11" s="39" t="str">
        <f t="shared" si="4"/>
        <v>III</v>
      </c>
      <c r="AM11" s="39" t="str">
        <f t="shared" si="4"/>
        <v>III</v>
      </c>
      <c r="AN11" s="39" t="str">
        <f t="shared" si="4"/>
        <v>III</v>
      </c>
      <c r="AO11" s="39" t="str">
        <f t="shared" si="4"/>
        <v>III</v>
      </c>
      <c r="AP11" s="39" t="str">
        <f t="shared" si="4"/>
        <v>III</v>
      </c>
      <c r="AQ11" s="39" t="str">
        <f t="shared" si="4"/>
        <v>III</v>
      </c>
      <c r="AR11" s="39" t="str">
        <f t="shared" si="4"/>
        <v>III</v>
      </c>
      <c r="AS11" s="39" t="str">
        <f t="shared" si="4"/>
        <v>III</v>
      </c>
      <c r="AT11" s="39" t="str">
        <f t="shared" si="4"/>
        <v>III</v>
      </c>
      <c r="AU11" s="39" t="str">
        <f t="shared" si="4"/>
        <v>III</v>
      </c>
      <c r="AV11" s="39" t="str">
        <f t="shared" si="4"/>
        <v>III</v>
      </c>
      <c r="AW11" s="39" t="str">
        <f t="shared" si="4"/>
        <v>III</v>
      </c>
      <c r="AX11" s="39" t="str">
        <f t="shared" si="4"/>
        <v>III</v>
      </c>
      <c r="AY11" s="39" t="str">
        <f t="shared" si="4"/>
        <v>III</v>
      </c>
      <c r="AZ11" s="39" t="str">
        <f t="shared" si="4"/>
        <v>III</v>
      </c>
      <c r="BA11" s="39" t="str">
        <f t="shared" si="4"/>
        <v>III</v>
      </c>
      <c r="BB11" s="39" t="str">
        <f t="shared" si="4"/>
        <v>III</v>
      </c>
      <c r="BC11" s="39" t="str">
        <f t="shared" si="4"/>
        <v>III</v>
      </c>
      <c r="BD11" s="39" t="str">
        <f t="shared" si="4"/>
        <v>III</v>
      </c>
      <c r="BE11" s="39" t="str">
        <f t="shared" si="4"/>
        <v>III</v>
      </c>
      <c r="BF11" s="39" t="str">
        <f t="shared" si="4"/>
        <v>III</v>
      </c>
      <c r="BG11" s="39" t="str">
        <f t="shared" si="4"/>
        <v>III</v>
      </c>
      <c r="BH11" s="39" t="str">
        <f t="shared" si="4"/>
        <v>III</v>
      </c>
      <c r="BI11" s="39" t="str">
        <f t="shared" si="4"/>
        <v>III</v>
      </c>
      <c r="BJ11" s="39" t="str">
        <f t="shared" si="4"/>
        <v>III</v>
      </c>
      <c r="BK11" s="39" t="str">
        <f t="shared" si="4"/>
        <v>III</v>
      </c>
      <c r="BL11" s="39" t="str">
        <f t="shared" si="4"/>
        <v>III</v>
      </c>
      <c r="BM11" s="39" t="str">
        <f t="shared" si="4"/>
        <v>III</v>
      </c>
      <c r="BN11" s="39" t="str">
        <f t="shared" si="4"/>
        <v>III</v>
      </c>
      <c r="BO11" s="39" t="str">
        <f t="shared" si="4"/>
        <v>III</v>
      </c>
      <c r="BP11" s="39" t="str">
        <f t="shared" si="4"/>
        <v>III</v>
      </c>
      <c r="BQ11" s="39" t="str">
        <f t="shared" si="4"/>
        <v>III</v>
      </c>
      <c r="BR11" s="39" t="str">
        <f t="shared" si="4"/>
        <v>III</v>
      </c>
      <c r="BS11" s="39" t="str">
        <f t="shared" si="4"/>
        <v>III</v>
      </c>
      <c r="BT11" s="39" t="str">
        <f t="shared" si="4"/>
        <v>III</v>
      </c>
      <c r="BU11" s="39" t="str">
        <f t="shared" ref="BU11:EF11" si="5">IF(BU10&lt;0.184,"I",IF(BU10&gt;0.422,"III","II"))</f>
        <v>III</v>
      </c>
      <c r="BV11" s="39" t="str">
        <f t="shared" si="5"/>
        <v>III</v>
      </c>
      <c r="BW11" s="39" t="str">
        <f t="shared" si="5"/>
        <v>III</v>
      </c>
      <c r="BX11" s="39" t="str">
        <f t="shared" si="5"/>
        <v>III</v>
      </c>
      <c r="BY11" s="39" t="str">
        <f t="shared" si="5"/>
        <v>III</v>
      </c>
      <c r="BZ11" s="39" t="str">
        <f t="shared" si="5"/>
        <v>III</v>
      </c>
      <c r="CA11" s="39" t="str">
        <f t="shared" si="5"/>
        <v>III</v>
      </c>
      <c r="CB11" s="39" t="str">
        <f t="shared" si="5"/>
        <v>III</v>
      </c>
      <c r="CC11" s="39" t="str">
        <f t="shared" si="5"/>
        <v>III</v>
      </c>
      <c r="CD11" s="39" t="str">
        <f t="shared" si="5"/>
        <v>III</v>
      </c>
      <c r="CE11" s="39" t="str">
        <f t="shared" si="5"/>
        <v>III</v>
      </c>
      <c r="CF11" s="39" t="str">
        <f t="shared" si="5"/>
        <v>III</v>
      </c>
      <c r="CG11" s="39" t="str">
        <f t="shared" si="5"/>
        <v>III</v>
      </c>
      <c r="CH11" s="39" t="str">
        <f t="shared" si="5"/>
        <v>III</v>
      </c>
      <c r="CI11" s="39" t="str">
        <f t="shared" si="5"/>
        <v>II</v>
      </c>
      <c r="CJ11" s="39" t="str">
        <f t="shared" si="5"/>
        <v>II</v>
      </c>
      <c r="CK11" s="39" t="str">
        <f t="shared" si="5"/>
        <v>II</v>
      </c>
      <c r="CL11" s="39" t="str">
        <f t="shared" si="5"/>
        <v>II</v>
      </c>
      <c r="CM11" s="39" t="str">
        <f t="shared" si="5"/>
        <v>II</v>
      </c>
      <c r="CN11" s="39" t="str">
        <f t="shared" si="5"/>
        <v>II</v>
      </c>
      <c r="CO11" s="39" t="str">
        <f t="shared" si="5"/>
        <v>II</v>
      </c>
      <c r="CP11" s="39" t="str">
        <f t="shared" si="5"/>
        <v>II</v>
      </c>
      <c r="CQ11" s="39" t="str">
        <f t="shared" si="5"/>
        <v>II</v>
      </c>
      <c r="CR11" s="39" t="str">
        <f t="shared" si="5"/>
        <v>II</v>
      </c>
      <c r="CS11" s="39" t="str">
        <f t="shared" si="5"/>
        <v>II</v>
      </c>
      <c r="CT11" s="39" t="str">
        <f t="shared" si="5"/>
        <v>II</v>
      </c>
      <c r="CU11" s="39" t="str">
        <f t="shared" si="5"/>
        <v>II</v>
      </c>
      <c r="CV11" s="39" t="str">
        <f t="shared" si="5"/>
        <v>II</v>
      </c>
      <c r="CW11" s="39" t="str">
        <f t="shared" si="5"/>
        <v>II</v>
      </c>
      <c r="CX11" s="39" t="str">
        <f t="shared" si="5"/>
        <v>II</v>
      </c>
      <c r="CY11" s="39" t="str">
        <f t="shared" si="5"/>
        <v>II</v>
      </c>
      <c r="CZ11" s="39" t="str">
        <f t="shared" si="5"/>
        <v>II</v>
      </c>
      <c r="DA11" s="39" t="str">
        <f t="shared" si="5"/>
        <v>II</v>
      </c>
      <c r="DB11" s="39" t="str">
        <f t="shared" si="5"/>
        <v>II</v>
      </c>
      <c r="DC11" s="39" t="str">
        <f t="shared" si="5"/>
        <v>II</v>
      </c>
      <c r="DD11" s="39" t="str">
        <f t="shared" si="5"/>
        <v>II</v>
      </c>
      <c r="DE11" s="39" t="str">
        <f t="shared" si="5"/>
        <v>II</v>
      </c>
      <c r="DF11" s="39" t="str">
        <f t="shared" si="5"/>
        <v>II</v>
      </c>
      <c r="DG11" s="39" t="str">
        <f t="shared" si="5"/>
        <v>II</v>
      </c>
      <c r="DH11" s="39" t="str">
        <f t="shared" si="5"/>
        <v>II</v>
      </c>
      <c r="DI11" s="39" t="str">
        <f t="shared" si="5"/>
        <v>II</v>
      </c>
      <c r="DJ11" s="39" t="str">
        <f t="shared" si="5"/>
        <v>II</v>
      </c>
      <c r="DK11" s="39" t="str">
        <f t="shared" si="5"/>
        <v>II</v>
      </c>
      <c r="DL11" s="39" t="str">
        <f t="shared" si="5"/>
        <v>II</v>
      </c>
      <c r="DM11" s="39" t="str">
        <f t="shared" si="5"/>
        <v>II</v>
      </c>
      <c r="DN11" s="39" t="str">
        <f t="shared" si="5"/>
        <v>II</v>
      </c>
      <c r="DO11" s="39" t="str">
        <f t="shared" si="5"/>
        <v>II</v>
      </c>
      <c r="DP11" s="39" t="str">
        <f t="shared" si="5"/>
        <v>II</v>
      </c>
      <c r="DQ11" s="39" t="str">
        <f t="shared" si="5"/>
        <v>II</v>
      </c>
      <c r="DR11" s="39" t="str">
        <f t="shared" si="5"/>
        <v>II</v>
      </c>
      <c r="DS11" s="39" t="str">
        <f t="shared" si="5"/>
        <v>II</v>
      </c>
      <c r="DT11" s="39" t="str">
        <f t="shared" si="5"/>
        <v>II</v>
      </c>
      <c r="DU11" s="39" t="str">
        <f t="shared" si="5"/>
        <v>II</v>
      </c>
      <c r="DV11" s="39" t="str">
        <f t="shared" si="5"/>
        <v>II</v>
      </c>
      <c r="DW11" s="39" t="str">
        <f t="shared" si="5"/>
        <v>II</v>
      </c>
      <c r="DX11" s="39" t="str">
        <f t="shared" si="5"/>
        <v>II</v>
      </c>
      <c r="DY11" s="39" t="str">
        <f t="shared" si="5"/>
        <v>II</v>
      </c>
      <c r="DZ11" s="39" t="str">
        <f t="shared" si="5"/>
        <v>II</v>
      </c>
      <c r="EA11" s="39" t="str">
        <f t="shared" si="5"/>
        <v>II</v>
      </c>
      <c r="EB11" s="39" t="str">
        <f t="shared" si="5"/>
        <v>II</v>
      </c>
      <c r="EC11" s="39" t="str">
        <f t="shared" si="5"/>
        <v>II</v>
      </c>
      <c r="ED11" s="39" t="str">
        <f t="shared" si="5"/>
        <v>II</v>
      </c>
      <c r="EE11" s="39" t="str">
        <f t="shared" si="5"/>
        <v>II</v>
      </c>
      <c r="EF11" s="39" t="str">
        <f t="shared" si="5"/>
        <v>II</v>
      </c>
      <c r="EG11" s="39" t="str">
        <f t="shared" ref="EG11:GR11" si="6">IF(EG10&lt;0.184,"I",IF(EG10&gt;0.422,"III","II"))</f>
        <v>II</v>
      </c>
      <c r="EH11" s="39" t="str">
        <f t="shared" si="6"/>
        <v>II</v>
      </c>
      <c r="EI11" s="39" t="str">
        <f t="shared" si="6"/>
        <v>II</v>
      </c>
      <c r="EJ11" s="39" t="str">
        <f t="shared" si="6"/>
        <v>II</v>
      </c>
      <c r="EK11" s="39" t="str">
        <f t="shared" si="6"/>
        <v>II</v>
      </c>
      <c r="EL11" s="39" t="str">
        <f t="shared" si="6"/>
        <v>II</v>
      </c>
      <c r="EM11" s="39" t="str">
        <f t="shared" si="6"/>
        <v>II</v>
      </c>
      <c r="EN11" s="39" t="str">
        <f t="shared" si="6"/>
        <v>II</v>
      </c>
      <c r="EO11" s="39" t="str">
        <f t="shared" si="6"/>
        <v>II</v>
      </c>
      <c r="EP11" s="39" t="str">
        <f t="shared" si="6"/>
        <v>II</v>
      </c>
      <c r="EQ11" s="39" t="str">
        <f t="shared" si="6"/>
        <v>II</v>
      </c>
      <c r="ER11" s="39" t="str">
        <f t="shared" si="6"/>
        <v>II</v>
      </c>
      <c r="ES11" s="39" t="str">
        <f t="shared" si="6"/>
        <v>II</v>
      </c>
      <c r="ET11" s="39" t="str">
        <f t="shared" si="6"/>
        <v>II</v>
      </c>
      <c r="EU11" s="39" t="str">
        <f t="shared" si="6"/>
        <v>II</v>
      </c>
      <c r="EV11" s="39" t="str">
        <f t="shared" si="6"/>
        <v>II</v>
      </c>
      <c r="EW11" s="39" t="str">
        <f t="shared" si="6"/>
        <v>II</v>
      </c>
      <c r="EX11" s="39" t="str">
        <f t="shared" si="6"/>
        <v>II</v>
      </c>
      <c r="EY11" s="39" t="str">
        <f t="shared" si="6"/>
        <v>II</v>
      </c>
      <c r="EZ11" s="39" t="str">
        <f t="shared" si="6"/>
        <v>II</v>
      </c>
      <c r="FA11" s="39" t="str">
        <f t="shared" si="6"/>
        <v>II</v>
      </c>
      <c r="FB11" s="39" t="str">
        <f t="shared" si="6"/>
        <v>II</v>
      </c>
      <c r="FC11" s="39" t="str">
        <f t="shared" si="6"/>
        <v>II</v>
      </c>
      <c r="FD11" s="39" t="str">
        <f t="shared" si="6"/>
        <v>II</v>
      </c>
      <c r="FE11" s="39" t="str">
        <f t="shared" si="6"/>
        <v>II</v>
      </c>
      <c r="FF11" s="39" t="str">
        <f t="shared" si="6"/>
        <v>II</v>
      </c>
      <c r="FG11" s="39" t="str">
        <f t="shared" si="6"/>
        <v>II</v>
      </c>
      <c r="FH11" s="39" t="str">
        <f t="shared" si="6"/>
        <v>II</v>
      </c>
      <c r="FI11" s="39" t="str">
        <f t="shared" si="6"/>
        <v>II</v>
      </c>
      <c r="FJ11" s="39" t="str">
        <f t="shared" si="6"/>
        <v>II</v>
      </c>
      <c r="FK11" s="39" t="str">
        <f t="shared" si="6"/>
        <v>II</v>
      </c>
      <c r="FL11" s="39" t="str">
        <f t="shared" si="6"/>
        <v>II</v>
      </c>
      <c r="FM11" s="39" t="str">
        <f t="shared" si="6"/>
        <v>II</v>
      </c>
      <c r="FN11" s="39" t="str">
        <f t="shared" si="6"/>
        <v>II</v>
      </c>
      <c r="FO11" s="39" t="str">
        <f t="shared" si="6"/>
        <v>II</v>
      </c>
      <c r="FP11" s="39" t="str">
        <f t="shared" si="6"/>
        <v>II</v>
      </c>
      <c r="FQ11" s="39" t="str">
        <f t="shared" si="6"/>
        <v>II</v>
      </c>
      <c r="FR11" s="39" t="str">
        <f t="shared" si="6"/>
        <v>II</v>
      </c>
      <c r="FS11" s="39" t="str">
        <f t="shared" si="6"/>
        <v>II</v>
      </c>
      <c r="FT11" s="39" t="str">
        <f t="shared" si="6"/>
        <v>II</v>
      </c>
      <c r="FU11" s="39" t="str">
        <f t="shared" si="6"/>
        <v>II</v>
      </c>
      <c r="FV11" s="39" t="str">
        <f t="shared" si="6"/>
        <v>II</v>
      </c>
      <c r="FW11" s="39" t="str">
        <f t="shared" si="6"/>
        <v>II</v>
      </c>
      <c r="FX11" s="39" t="str">
        <f t="shared" si="6"/>
        <v>II</v>
      </c>
      <c r="FY11" s="39" t="str">
        <f t="shared" si="6"/>
        <v>II</v>
      </c>
      <c r="FZ11" s="39" t="str">
        <f t="shared" si="6"/>
        <v>II</v>
      </c>
      <c r="GA11" s="39" t="str">
        <f t="shared" si="6"/>
        <v>II</v>
      </c>
      <c r="GB11" s="39" t="str">
        <f t="shared" si="6"/>
        <v>II</v>
      </c>
      <c r="GC11" s="39" t="str">
        <f t="shared" si="6"/>
        <v>II</v>
      </c>
      <c r="GD11" s="39" t="str">
        <f t="shared" si="6"/>
        <v>II</v>
      </c>
      <c r="GE11" s="39" t="str">
        <f t="shared" si="6"/>
        <v>II</v>
      </c>
      <c r="GF11" s="39" t="str">
        <f t="shared" si="6"/>
        <v>II</v>
      </c>
      <c r="GG11" s="39" t="str">
        <f t="shared" si="6"/>
        <v>II</v>
      </c>
      <c r="GH11" s="39" t="str">
        <f t="shared" si="6"/>
        <v>II</v>
      </c>
      <c r="GI11" s="39" t="str">
        <f t="shared" si="6"/>
        <v>II</v>
      </c>
      <c r="GJ11" s="39" t="str">
        <f t="shared" si="6"/>
        <v>II</v>
      </c>
      <c r="GK11" s="39" t="str">
        <f t="shared" si="6"/>
        <v>II</v>
      </c>
      <c r="GL11" s="39" t="str">
        <f t="shared" si="6"/>
        <v>II</v>
      </c>
      <c r="GM11" s="39" t="str">
        <f t="shared" si="6"/>
        <v>II</v>
      </c>
      <c r="GN11" s="39" t="str">
        <f t="shared" si="6"/>
        <v>II</v>
      </c>
      <c r="GO11" s="39" t="str">
        <f t="shared" si="6"/>
        <v>II</v>
      </c>
      <c r="GP11" s="39" t="str">
        <f t="shared" si="6"/>
        <v>II</v>
      </c>
      <c r="GQ11" s="39" t="str">
        <f t="shared" si="6"/>
        <v>II</v>
      </c>
      <c r="GR11" s="39" t="str">
        <f t="shared" si="6"/>
        <v>II</v>
      </c>
      <c r="GS11" s="39" t="str">
        <f t="shared" ref="GS11:II11" si="7">IF(GS10&lt;0.184,"I",IF(GS10&gt;0.422,"III","II"))</f>
        <v>II</v>
      </c>
      <c r="GT11" s="39" t="str">
        <f t="shared" si="7"/>
        <v>II</v>
      </c>
      <c r="GU11" s="39" t="str">
        <f t="shared" si="7"/>
        <v>II</v>
      </c>
      <c r="GV11" s="39" t="str">
        <f t="shared" si="7"/>
        <v>I</v>
      </c>
      <c r="GW11" s="39" t="str">
        <f t="shared" si="7"/>
        <v>I</v>
      </c>
      <c r="GX11" s="39" t="str">
        <f t="shared" si="7"/>
        <v>I</v>
      </c>
      <c r="GY11" s="39" t="str">
        <f t="shared" si="7"/>
        <v>I</v>
      </c>
      <c r="GZ11" s="39" t="str">
        <f t="shared" si="7"/>
        <v>I</v>
      </c>
      <c r="HA11" s="39" t="str">
        <f t="shared" si="7"/>
        <v>I</v>
      </c>
      <c r="HB11" s="39" t="str">
        <f t="shared" si="7"/>
        <v>I</v>
      </c>
      <c r="HC11" s="39" t="str">
        <f t="shared" si="7"/>
        <v>I</v>
      </c>
      <c r="HD11" s="39" t="str">
        <f t="shared" si="7"/>
        <v>I</v>
      </c>
      <c r="HE11" s="39" t="str">
        <f t="shared" si="7"/>
        <v>I</v>
      </c>
      <c r="HF11" s="39" t="str">
        <f t="shared" si="7"/>
        <v>I</v>
      </c>
      <c r="HG11" s="39" t="str">
        <f t="shared" si="7"/>
        <v>I</v>
      </c>
      <c r="HH11" s="39" t="str">
        <f t="shared" si="7"/>
        <v>I</v>
      </c>
      <c r="HI11" s="39" t="str">
        <f t="shared" si="7"/>
        <v>I</v>
      </c>
      <c r="HJ11" s="39" t="str">
        <f t="shared" si="7"/>
        <v>I</v>
      </c>
      <c r="HK11" s="39" t="str">
        <f t="shared" si="7"/>
        <v>I</v>
      </c>
      <c r="HL11" s="39" t="str">
        <f t="shared" si="7"/>
        <v>I</v>
      </c>
      <c r="HM11" s="39" t="str">
        <f t="shared" si="7"/>
        <v>I</v>
      </c>
      <c r="HN11" s="39" t="str">
        <f t="shared" si="7"/>
        <v>I</v>
      </c>
      <c r="HO11" s="39" t="str">
        <f t="shared" si="7"/>
        <v>I</v>
      </c>
      <c r="HP11" s="39" t="str">
        <f t="shared" si="7"/>
        <v>I</v>
      </c>
      <c r="HQ11" s="39" t="str">
        <f t="shared" si="7"/>
        <v>I</v>
      </c>
      <c r="HR11" s="39" t="str">
        <f t="shared" si="7"/>
        <v>I</v>
      </c>
      <c r="HS11" s="39" t="str">
        <f t="shared" si="7"/>
        <v>I</v>
      </c>
      <c r="HT11" s="39" t="str">
        <f t="shared" si="7"/>
        <v>I</v>
      </c>
      <c r="HU11" s="39" t="str">
        <f t="shared" si="7"/>
        <v>I</v>
      </c>
      <c r="HV11" s="39" t="str">
        <f t="shared" si="7"/>
        <v>I</v>
      </c>
      <c r="HW11" s="39" t="str">
        <f t="shared" si="7"/>
        <v>I</v>
      </c>
      <c r="HX11" s="39" t="str">
        <f t="shared" si="7"/>
        <v>I</v>
      </c>
      <c r="HY11" s="39" t="str">
        <f t="shared" si="7"/>
        <v>I</v>
      </c>
      <c r="HZ11" s="39" t="str">
        <f t="shared" si="7"/>
        <v>I</v>
      </c>
      <c r="IA11" s="39" t="str">
        <f t="shared" si="7"/>
        <v>I</v>
      </c>
      <c r="IB11" s="39" t="str">
        <f t="shared" si="7"/>
        <v>I</v>
      </c>
      <c r="IC11" s="39" t="str">
        <f t="shared" si="7"/>
        <v>I</v>
      </c>
      <c r="ID11" s="39" t="str">
        <f t="shared" si="7"/>
        <v>I</v>
      </c>
      <c r="IE11" s="39" t="str">
        <f t="shared" si="7"/>
        <v>I</v>
      </c>
      <c r="IF11" s="39" t="str">
        <f t="shared" si="7"/>
        <v>I</v>
      </c>
      <c r="IG11" s="39" t="str">
        <f t="shared" si="7"/>
        <v>I</v>
      </c>
      <c r="IH11" s="39" t="str">
        <f t="shared" si="7"/>
        <v>I</v>
      </c>
      <c r="II11" s="39" t="str">
        <f t="shared" si="7"/>
        <v>I</v>
      </c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</row>
    <row r="12" spans="1:323" ht="17" thickBot="1" x14ac:dyDescent="0.25">
      <c r="A12" s="43"/>
      <c r="B12" s="20" t="s">
        <v>29</v>
      </c>
      <c r="C12" s="20">
        <f>COUNT(H6:IG6)</f>
        <v>234</v>
      </c>
      <c r="D12" s="20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</row>
    <row r="13" spans="1:323" ht="17" thickTop="1" x14ac:dyDescent="0.2">
      <c r="B13" s="7"/>
      <c r="C13" s="12"/>
      <c r="E13" s="5"/>
      <c r="F13" s="5"/>
      <c r="G13" s="5"/>
      <c r="H13" s="16"/>
      <c r="I13" s="16"/>
      <c r="J13" s="16"/>
      <c r="K13" s="17"/>
      <c r="L13" s="17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</row>
    <row r="14" spans="1:323" x14ac:dyDescent="0.2">
      <c r="B14" s="7"/>
      <c r="C14" s="12"/>
      <c r="E14" s="5"/>
      <c r="F14" s="5"/>
      <c r="G14" s="5"/>
      <c r="H14" s="16"/>
      <c r="I14" s="16"/>
      <c r="J14" s="16"/>
      <c r="K14" s="16"/>
      <c r="L14" s="16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</row>
    <row r="15" spans="1:323" ht="16" customHeight="1" thickBot="1" x14ac:dyDescent="0.25">
      <c r="A15" s="41" t="s">
        <v>32</v>
      </c>
      <c r="B15" s="44" t="s">
        <v>19</v>
      </c>
      <c r="C15" s="44"/>
      <c r="D15" s="4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</row>
    <row r="16" spans="1:323" ht="17" thickTop="1" x14ac:dyDescent="0.2">
      <c r="A16" s="42"/>
      <c r="B16" t="s">
        <v>20</v>
      </c>
      <c r="C16" s="12" t="s">
        <v>44</v>
      </c>
      <c r="D16" s="12" t="s">
        <v>21</v>
      </c>
      <c r="G16" s="27" t="s">
        <v>33</v>
      </c>
      <c r="H16" s="35">
        <v>22.373000000000001</v>
      </c>
      <c r="I16" s="35">
        <v>22.303000000000001</v>
      </c>
      <c r="J16" s="35">
        <v>22.006</v>
      </c>
      <c r="K16" s="35">
        <v>21.792000000000002</v>
      </c>
      <c r="L16" s="35">
        <v>21.704999999999998</v>
      </c>
      <c r="M16" s="35">
        <v>21.605</v>
      </c>
      <c r="N16" s="35">
        <v>21.552</v>
      </c>
      <c r="O16" s="35">
        <v>21.36</v>
      </c>
      <c r="P16" s="35">
        <v>21.344000000000001</v>
      </c>
      <c r="Q16" s="35">
        <v>21.213000000000001</v>
      </c>
      <c r="R16" s="35">
        <v>20.893000000000001</v>
      </c>
      <c r="S16" s="35">
        <v>20.882999999999999</v>
      </c>
      <c r="T16" s="35">
        <v>20.677</v>
      </c>
      <c r="U16" s="35">
        <v>20.661000000000001</v>
      </c>
      <c r="V16" s="35">
        <v>20.616</v>
      </c>
      <c r="W16" s="35">
        <v>20.524000000000001</v>
      </c>
      <c r="X16" s="35">
        <v>20.524000000000001</v>
      </c>
      <c r="Y16" s="35">
        <v>20.45</v>
      </c>
      <c r="Z16" s="35">
        <v>20.431000000000001</v>
      </c>
      <c r="AA16" s="35">
        <v>20.396000000000001</v>
      </c>
      <c r="AB16" s="35">
        <v>20.358000000000001</v>
      </c>
      <c r="AC16" s="35">
        <v>20.224</v>
      </c>
      <c r="AD16" s="35">
        <v>20.056000000000001</v>
      </c>
      <c r="AE16" s="35">
        <v>20.044</v>
      </c>
      <c r="AF16" s="35">
        <v>20.024999999999999</v>
      </c>
      <c r="AG16" s="35">
        <v>20.010999999999999</v>
      </c>
      <c r="AH16" s="35">
        <v>20.006</v>
      </c>
      <c r="AI16" s="35">
        <v>20.003</v>
      </c>
      <c r="AJ16" s="35">
        <v>20</v>
      </c>
      <c r="AK16" s="35">
        <v>20</v>
      </c>
      <c r="AL16" s="35">
        <v>19.888999999999999</v>
      </c>
      <c r="AM16" s="35">
        <v>19.835000000000001</v>
      </c>
      <c r="AN16" s="35">
        <v>19.827000000000002</v>
      </c>
      <c r="AO16" s="35">
        <v>19.734000000000002</v>
      </c>
      <c r="AP16" s="35">
        <v>19.728999999999999</v>
      </c>
      <c r="AQ16" s="35">
        <v>19.678000000000001</v>
      </c>
      <c r="AR16" s="35">
        <v>19.669</v>
      </c>
      <c r="AS16" s="35">
        <v>19.667000000000002</v>
      </c>
      <c r="AT16" s="35">
        <v>19.66</v>
      </c>
      <c r="AU16" s="35">
        <v>19.606999999999999</v>
      </c>
      <c r="AV16" s="35">
        <v>19.526</v>
      </c>
      <c r="AW16" s="35">
        <v>19.526</v>
      </c>
      <c r="AX16" s="35">
        <v>19.506</v>
      </c>
      <c r="AY16" s="35">
        <v>19.5</v>
      </c>
      <c r="AZ16" s="35">
        <v>19.437000000000001</v>
      </c>
      <c r="BA16" s="35">
        <v>19.416</v>
      </c>
      <c r="BB16" s="35">
        <v>19.416</v>
      </c>
      <c r="BC16" s="35">
        <v>19.405000000000001</v>
      </c>
      <c r="BD16" s="35">
        <v>19.396000000000001</v>
      </c>
      <c r="BE16" s="35">
        <v>19.335999999999999</v>
      </c>
      <c r="BF16" s="35">
        <v>19.335999999999999</v>
      </c>
      <c r="BG16" s="35">
        <v>19.335999999999999</v>
      </c>
      <c r="BH16" s="35">
        <v>19.332999999999998</v>
      </c>
      <c r="BI16" s="35">
        <v>19.332999999999998</v>
      </c>
      <c r="BJ16" s="35">
        <v>19.327999999999999</v>
      </c>
      <c r="BK16" s="35">
        <v>19.266999999999999</v>
      </c>
      <c r="BL16" s="35">
        <v>19.242000000000001</v>
      </c>
      <c r="BM16" s="35">
        <v>19.23</v>
      </c>
      <c r="BN16" s="35">
        <v>19.209</v>
      </c>
      <c r="BO16" s="35">
        <v>19.143000000000001</v>
      </c>
      <c r="BP16" s="35">
        <v>19.128</v>
      </c>
      <c r="BQ16" s="35">
        <v>19.105</v>
      </c>
      <c r="BR16" s="35">
        <v>19.039000000000001</v>
      </c>
      <c r="BS16" s="35">
        <v>19.026</v>
      </c>
      <c r="BT16" s="35">
        <v>19.026</v>
      </c>
      <c r="BU16" s="35">
        <v>19.026</v>
      </c>
      <c r="BV16" s="35">
        <v>19.012</v>
      </c>
      <c r="BW16" s="35">
        <v>19.012</v>
      </c>
      <c r="BX16" s="35">
        <v>19.007000000000001</v>
      </c>
      <c r="BY16" s="35">
        <v>19.007000000000001</v>
      </c>
      <c r="BZ16" s="35">
        <v>19.003</v>
      </c>
      <c r="CA16" s="35">
        <v>19.003</v>
      </c>
      <c r="CB16" s="35">
        <v>19.003</v>
      </c>
      <c r="CC16" s="35">
        <v>19</v>
      </c>
      <c r="CD16" s="35">
        <v>19</v>
      </c>
      <c r="CE16" s="35">
        <v>19</v>
      </c>
      <c r="CF16" s="35">
        <v>18.974</v>
      </c>
      <c r="CG16" s="35">
        <v>18.974</v>
      </c>
      <c r="CH16" s="35">
        <v>18.882999999999999</v>
      </c>
      <c r="CI16" s="35">
        <v>18.870999999999999</v>
      </c>
      <c r="CJ16" s="35">
        <v>18.821999999999999</v>
      </c>
      <c r="CK16" s="35">
        <v>18.821999999999999</v>
      </c>
      <c r="CL16" s="35">
        <v>18.774000000000001</v>
      </c>
      <c r="CM16" s="35">
        <v>18.768000000000001</v>
      </c>
      <c r="CN16" s="35">
        <v>18.765000000000001</v>
      </c>
      <c r="CO16" s="35">
        <v>18.678999999999998</v>
      </c>
      <c r="CP16" s="35">
        <v>18.670000000000002</v>
      </c>
      <c r="CQ16" s="35">
        <v>18.667999999999999</v>
      </c>
      <c r="CR16" s="35">
        <v>18.634</v>
      </c>
      <c r="CS16" s="35">
        <v>18.600999999999999</v>
      </c>
      <c r="CT16" s="35">
        <v>18.561</v>
      </c>
      <c r="CU16" s="35">
        <v>18.561</v>
      </c>
      <c r="CV16" s="35">
        <v>18.561</v>
      </c>
      <c r="CW16" s="35">
        <v>18.561</v>
      </c>
      <c r="CX16" s="35">
        <v>18.553999999999998</v>
      </c>
      <c r="CY16" s="35">
        <v>18.527000000000001</v>
      </c>
      <c r="CZ16" s="35">
        <v>18.527000000000001</v>
      </c>
      <c r="DA16" s="35">
        <v>18.527000000000001</v>
      </c>
      <c r="DB16" s="35">
        <v>18.507000000000001</v>
      </c>
      <c r="DC16" s="35">
        <v>18.507000000000001</v>
      </c>
      <c r="DD16" s="35">
        <v>18.5</v>
      </c>
      <c r="DE16" s="35">
        <v>18.481000000000002</v>
      </c>
      <c r="DF16" s="35">
        <v>18.442</v>
      </c>
      <c r="DG16" s="35">
        <v>18.385000000000002</v>
      </c>
      <c r="DH16" s="35">
        <v>18.382000000000001</v>
      </c>
      <c r="DI16" s="35">
        <v>18.382000000000001</v>
      </c>
      <c r="DJ16" s="35">
        <v>18.37</v>
      </c>
      <c r="DK16" s="35">
        <v>18.332999999999998</v>
      </c>
      <c r="DL16" s="35">
        <v>18.332999999999998</v>
      </c>
      <c r="DM16" s="35">
        <v>18.309999999999999</v>
      </c>
      <c r="DN16" s="35">
        <v>18.306000000000001</v>
      </c>
      <c r="DO16" s="35">
        <v>18.260000000000002</v>
      </c>
      <c r="DP16" s="35">
        <v>18.248000000000001</v>
      </c>
      <c r="DQ16" s="35">
        <v>18.236000000000001</v>
      </c>
      <c r="DR16" s="35">
        <v>18.2</v>
      </c>
      <c r="DS16" s="35">
        <v>18.190000000000001</v>
      </c>
      <c r="DT16" s="35">
        <v>18.172999999999998</v>
      </c>
      <c r="DU16" s="35">
        <v>18.151</v>
      </c>
      <c r="DV16" s="35">
        <v>18.126000000000001</v>
      </c>
      <c r="DW16" s="35">
        <v>18.048999999999999</v>
      </c>
      <c r="DX16" s="35">
        <v>18.048999999999999</v>
      </c>
      <c r="DY16" s="35">
        <v>18.048999999999999</v>
      </c>
      <c r="DZ16" s="35">
        <v>18.042999999999999</v>
      </c>
      <c r="EA16" s="35">
        <v>18.027999999999999</v>
      </c>
      <c r="EB16" s="35">
        <v>18.027999999999999</v>
      </c>
      <c r="EC16" s="35">
        <v>18.027999999999999</v>
      </c>
      <c r="ED16" s="35">
        <v>18.012</v>
      </c>
      <c r="EE16" s="35">
        <v>18.003</v>
      </c>
      <c r="EF16" s="35">
        <v>18.003</v>
      </c>
      <c r="EG16" s="35">
        <v>18</v>
      </c>
      <c r="EH16" s="35">
        <v>18</v>
      </c>
      <c r="EI16" s="35">
        <v>17.951000000000001</v>
      </c>
      <c r="EJ16" s="35">
        <v>17.951000000000001</v>
      </c>
      <c r="EK16" s="35">
        <v>17.867999999999999</v>
      </c>
      <c r="EL16" s="35">
        <v>17.754999999999999</v>
      </c>
      <c r="EM16" s="35">
        <v>17.754999999999999</v>
      </c>
      <c r="EN16" s="35">
        <v>17.745000000000001</v>
      </c>
      <c r="EO16" s="35">
        <v>17.745000000000001</v>
      </c>
      <c r="EP16" s="35">
        <v>17.745000000000001</v>
      </c>
      <c r="EQ16" s="35">
        <v>17.72</v>
      </c>
      <c r="ER16" s="35">
        <v>17.716999999999999</v>
      </c>
      <c r="ES16" s="35">
        <v>17.670000000000002</v>
      </c>
      <c r="ET16" s="35">
        <v>17.670000000000002</v>
      </c>
      <c r="EU16" s="35">
        <v>17.670000000000002</v>
      </c>
      <c r="EV16" s="35">
        <v>17.667000000000002</v>
      </c>
      <c r="EW16" s="35">
        <v>17.651</v>
      </c>
      <c r="EX16" s="35">
        <v>17.640999999999998</v>
      </c>
      <c r="EY16" s="35">
        <v>17.629000000000001</v>
      </c>
      <c r="EZ16" s="35">
        <v>17.614000000000001</v>
      </c>
      <c r="FA16" s="35">
        <v>17.564</v>
      </c>
      <c r="FB16" s="35">
        <v>17.529</v>
      </c>
      <c r="FC16" s="35">
        <v>17.518000000000001</v>
      </c>
      <c r="FD16" s="35">
        <v>17.5</v>
      </c>
      <c r="FE16" s="35">
        <v>17.5</v>
      </c>
      <c r="FF16" s="35">
        <v>17.5</v>
      </c>
      <c r="FG16" s="35">
        <v>17.498999999999999</v>
      </c>
      <c r="FH16" s="35">
        <v>17.492999999999999</v>
      </c>
      <c r="FI16" s="35">
        <v>17.492999999999999</v>
      </c>
      <c r="FJ16" s="35">
        <v>17.489999999999998</v>
      </c>
      <c r="FK16" s="35">
        <v>17.477</v>
      </c>
      <c r="FL16" s="35">
        <v>17.413</v>
      </c>
      <c r="FM16" s="35">
        <v>17.346</v>
      </c>
      <c r="FN16" s="35">
        <v>17.337</v>
      </c>
      <c r="FO16" s="35">
        <v>17.332999999999998</v>
      </c>
      <c r="FP16" s="35">
        <v>17.221</v>
      </c>
      <c r="FQ16" s="35">
        <v>17.221</v>
      </c>
      <c r="FR16" s="35">
        <v>17.143000000000001</v>
      </c>
      <c r="FS16" s="35">
        <v>17.117000000000001</v>
      </c>
      <c r="FT16" s="35">
        <v>17.117000000000001</v>
      </c>
      <c r="FU16" s="35">
        <v>17.103000000000002</v>
      </c>
      <c r="FV16" s="35">
        <v>17.065000000000001</v>
      </c>
      <c r="FW16" s="35">
        <v>17.036000000000001</v>
      </c>
      <c r="FX16" s="35">
        <v>17.029</v>
      </c>
      <c r="FY16" s="35">
        <v>17.029</v>
      </c>
      <c r="FZ16" s="35">
        <v>17.013000000000002</v>
      </c>
      <c r="GA16" s="35">
        <v>17.013000000000002</v>
      </c>
      <c r="GB16" s="35">
        <v>17</v>
      </c>
      <c r="GC16" s="35">
        <v>16.997</v>
      </c>
      <c r="GD16" s="35">
        <v>16.978000000000002</v>
      </c>
      <c r="GE16" s="35">
        <v>16.919</v>
      </c>
      <c r="GF16" s="35">
        <v>16.771000000000001</v>
      </c>
      <c r="GG16" s="35">
        <v>16.75</v>
      </c>
      <c r="GH16" s="35">
        <v>16.75</v>
      </c>
      <c r="GI16" s="35">
        <v>16.739999999999998</v>
      </c>
      <c r="GJ16" s="35">
        <v>16.651</v>
      </c>
      <c r="GK16" s="35">
        <v>16.59</v>
      </c>
      <c r="GL16" s="35">
        <v>16.59</v>
      </c>
      <c r="GM16" s="35">
        <v>16.568000000000001</v>
      </c>
      <c r="GN16" s="35">
        <v>16.53</v>
      </c>
      <c r="GO16" s="35">
        <v>16.507999999999999</v>
      </c>
      <c r="GP16" s="35">
        <v>16.5</v>
      </c>
      <c r="GQ16" s="35">
        <v>16.5</v>
      </c>
      <c r="GR16" s="35">
        <v>16.498999999999999</v>
      </c>
      <c r="GS16" s="35">
        <v>16.465</v>
      </c>
      <c r="GT16" s="35">
        <v>16.378</v>
      </c>
      <c r="GU16" s="35">
        <v>16.378</v>
      </c>
      <c r="GV16" s="35">
        <v>16.364000000000001</v>
      </c>
      <c r="GW16" s="35">
        <v>16.347999999999999</v>
      </c>
      <c r="GX16" s="35">
        <v>16.347000000000001</v>
      </c>
      <c r="GY16" s="35">
        <v>16.347000000000001</v>
      </c>
      <c r="GZ16" s="35">
        <v>16.337</v>
      </c>
      <c r="HA16" s="35">
        <v>16.332999999999998</v>
      </c>
      <c r="HB16" s="35">
        <v>16.332999999999998</v>
      </c>
      <c r="HC16" s="35">
        <v>16.279</v>
      </c>
      <c r="HD16" s="35">
        <v>16.279</v>
      </c>
      <c r="HE16" s="35">
        <v>16.254999999999999</v>
      </c>
      <c r="HF16" s="35">
        <v>16.087</v>
      </c>
      <c r="HG16" s="35">
        <v>16.055</v>
      </c>
      <c r="HH16" s="35">
        <v>16.013999999999999</v>
      </c>
      <c r="HI16" s="35">
        <v>16.007999999999999</v>
      </c>
      <c r="HJ16" s="35">
        <v>16.007999999999999</v>
      </c>
      <c r="HK16" s="35">
        <v>16.007000000000001</v>
      </c>
      <c r="HL16" s="35">
        <v>16.003</v>
      </c>
      <c r="HM16" s="35">
        <v>16</v>
      </c>
      <c r="HN16" s="35">
        <v>15.92</v>
      </c>
      <c r="HO16" s="35">
        <v>15.882</v>
      </c>
      <c r="HP16" s="35">
        <v>15.723000000000001</v>
      </c>
      <c r="HQ16" s="35">
        <v>15.709</v>
      </c>
      <c r="HR16" s="35">
        <v>15.7</v>
      </c>
      <c r="HS16" s="35">
        <v>15.699</v>
      </c>
      <c r="HT16" s="35">
        <v>15.507999999999999</v>
      </c>
      <c r="HU16" s="35">
        <v>15.337999999999999</v>
      </c>
      <c r="HV16" s="35">
        <v>15.333</v>
      </c>
      <c r="HW16" s="35">
        <v>15.116</v>
      </c>
      <c r="HX16" s="35">
        <v>15.074</v>
      </c>
      <c r="HY16" s="35">
        <v>14.981</v>
      </c>
      <c r="HZ16" s="35">
        <v>14.866</v>
      </c>
      <c r="IA16" s="35">
        <v>14.866</v>
      </c>
      <c r="IB16" s="35">
        <v>14.757</v>
      </c>
      <c r="IC16" s="35">
        <v>14.701000000000001</v>
      </c>
      <c r="ID16" s="35">
        <v>14.67</v>
      </c>
      <c r="IE16" s="35">
        <v>14.637</v>
      </c>
      <c r="IF16" s="35">
        <v>14.488</v>
      </c>
      <c r="IG16" s="35">
        <v>14.426</v>
      </c>
      <c r="IH16" s="35"/>
      <c r="II16" s="35"/>
    </row>
    <row r="17" spans="1:243" ht="17" thickBot="1" x14ac:dyDescent="0.25">
      <c r="A17" s="42"/>
      <c r="B17" t="s">
        <v>22</v>
      </c>
      <c r="C17">
        <f>COUNTIF(H21:IG21,"I")</f>
        <v>78</v>
      </c>
      <c r="D17" s="1">
        <f>C17/C20*100</f>
        <v>33.333333333333329</v>
      </c>
      <c r="G17" s="28" t="s">
        <v>23</v>
      </c>
      <c r="H17" s="37">
        <f>AVERAGE(H16:IH16)</f>
        <v>18.11738888888889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</row>
    <row r="18" spans="1:243" x14ac:dyDescent="0.2">
      <c r="A18" s="42"/>
      <c r="B18" t="s">
        <v>24</v>
      </c>
      <c r="C18">
        <f>COUNTIF(H21:IG21,"II")</f>
        <v>107</v>
      </c>
      <c r="D18" s="1">
        <f>C18/C20*100</f>
        <v>45.726495726495727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4"/>
      <c r="GT18" s="34"/>
      <c r="GU18" s="34"/>
      <c r="GV18" s="34"/>
      <c r="GW18" s="34"/>
      <c r="GX18" s="34"/>
      <c r="GY18" s="34"/>
      <c r="GZ18" s="34"/>
      <c r="HA18" s="34"/>
      <c r="HB18" s="34"/>
      <c r="HC18" s="34"/>
      <c r="HD18" s="34"/>
      <c r="HE18" s="34"/>
      <c r="HF18" s="34"/>
      <c r="HG18" s="34"/>
      <c r="HH18" s="34"/>
      <c r="HI18" s="34"/>
      <c r="HJ18" s="34"/>
      <c r="HK18" s="34"/>
      <c r="HL18" s="34"/>
      <c r="HM18" s="34"/>
      <c r="HN18" s="34"/>
      <c r="HO18" s="34"/>
      <c r="HP18" s="34"/>
      <c r="HQ18" s="34"/>
      <c r="HR18" s="34"/>
      <c r="HS18" s="34"/>
      <c r="HT18" s="34"/>
      <c r="HU18" s="34"/>
      <c r="HV18" s="34"/>
      <c r="HW18" s="34"/>
      <c r="HX18" s="34"/>
      <c r="HY18" s="34"/>
      <c r="HZ18" s="34"/>
      <c r="IA18" s="34"/>
      <c r="IB18" s="34"/>
      <c r="IC18" s="34"/>
      <c r="ID18" s="34"/>
      <c r="IE18" s="34"/>
      <c r="IF18" s="34"/>
      <c r="IG18" s="34"/>
      <c r="IH18" s="34"/>
      <c r="II18" s="34"/>
    </row>
    <row r="19" spans="1:243" x14ac:dyDescent="0.2">
      <c r="A19" s="42"/>
      <c r="B19" t="s">
        <v>25</v>
      </c>
      <c r="C19">
        <f>COUNTIF(H21:IG21,"III")</f>
        <v>49</v>
      </c>
      <c r="D19" s="1">
        <f>C19/C20*100</f>
        <v>20.94017094017094</v>
      </c>
      <c r="G19" s="27" t="s">
        <v>34</v>
      </c>
      <c r="H19" s="35">
        <v>8</v>
      </c>
      <c r="I19" s="35">
        <v>8</v>
      </c>
      <c r="J19" s="35">
        <v>7.1740000000000004</v>
      </c>
      <c r="K19" s="35">
        <v>6.66</v>
      </c>
      <c r="L19" s="35">
        <v>6.5</v>
      </c>
      <c r="M19" s="35">
        <v>6.3739999999999997</v>
      </c>
      <c r="N19" s="35">
        <v>6.19</v>
      </c>
      <c r="O19" s="35">
        <v>6.1870000000000003</v>
      </c>
      <c r="P19" s="35">
        <v>6</v>
      </c>
      <c r="Q19" s="35">
        <v>5.89</v>
      </c>
      <c r="R19" s="35">
        <v>5.7720000000000002</v>
      </c>
      <c r="S19" s="35">
        <v>5.7720000000000002</v>
      </c>
      <c r="T19" s="35">
        <v>5.657</v>
      </c>
      <c r="U19" s="35">
        <v>5.274</v>
      </c>
      <c r="V19" s="35">
        <v>5.1479999999999997</v>
      </c>
      <c r="W19" s="35">
        <v>5.0990000000000002</v>
      </c>
      <c r="X19" s="35">
        <v>5.069</v>
      </c>
      <c r="Y19" s="35">
        <v>5.0140000000000002</v>
      </c>
      <c r="Z19" s="35">
        <v>5.0060000000000002</v>
      </c>
      <c r="AA19" s="35">
        <v>4.9240000000000004</v>
      </c>
      <c r="AB19" s="35">
        <v>4.9119999999999999</v>
      </c>
      <c r="AC19" s="35">
        <v>4.8540000000000001</v>
      </c>
      <c r="AD19" s="35">
        <v>4.7649999999999997</v>
      </c>
      <c r="AE19" s="35">
        <v>4.67</v>
      </c>
      <c r="AF19" s="35">
        <v>4.6100000000000003</v>
      </c>
      <c r="AG19" s="35">
        <v>4.5890000000000004</v>
      </c>
      <c r="AH19" s="35">
        <v>4.5519999999999996</v>
      </c>
      <c r="AI19" s="35">
        <v>4.5119999999999996</v>
      </c>
      <c r="AJ19" s="35">
        <v>4.4809999999999999</v>
      </c>
      <c r="AK19" s="35">
        <v>4.4029999999999996</v>
      </c>
      <c r="AL19" s="35">
        <v>4.4000000000000004</v>
      </c>
      <c r="AM19" s="35">
        <v>4.3840000000000003</v>
      </c>
      <c r="AN19" s="35">
        <v>4.3730000000000002</v>
      </c>
      <c r="AO19" s="35">
        <v>4.25</v>
      </c>
      <c r="AP19" s="35">
        <v>4.18</v>
      </c>
      <c r="AQ19" s="35">
        <v>4.1669999999999998</v>
      </c>
      <c r="AR19" s="35">
        <v>4.1399999999999997</v>
      </c>
      <c r="AS19" s="35">
        <v>4.1379999999999999</v>
      </c>
      <c r="AT19" s="35">
        <v>4.0389999999999997</v>
      </c>
      <c r="AU19" s="35">
        <v>4.0279999999999996</v>
      </c>
      <c r="AV19" s="35">
        <v>4.0019999999999998</v>
      </c>
      <c r="AW19" s="35">
        <v>4</v>
      </c>
      <c r="AX19" s="35">
        <v>4</v>
      </c>
      <c r="AY19" s="35">
        <v>3.9529999999999998</v>
      </c>
      <c r="AZ19" s="35">
        <v>3.9249999999999998</v>
      </c>
      <c r="BA19" s="35">
        <v>3.923</v>
      </c>
      <c r="BB19" s="35">
        <v>3.9049999999999998</v>
      </c>
      <c r="BC19" s="35">
        <v>3.8769999999999998</v>
      </c>
      <c r="BD19" s="35">
        <v>3.8239999999999998</v>
      </c>
      <c r="BE19" s="35">
        <v>3.8159999999999998</v>
      </c>
      <c r="BF19" s="35">
        <v>3.8159999999999998</v>
      </c>
      <c r="BG19" s="35">
        <v>3.8159999999999998</v>
      </c>
      <c r="BH19" s="35">
        <v>3.8079999999999998</v>
      </c>
      <c r="BI19" s="35">
        <v>3.8079999999999998</v>
      </c>
      <c r="BJ19" s="35">
        <v>3.75</v>
      </c>
      <c r="BK19" s="35">
        <v>3.7450000000000001</v>
      </c>
      <c r="BL19" s="35">
        <v>3.7450000000000001</v>
      </c>
      <c r="BM19" s="35">
        <v>3.6890000000000001</v>
      </c>
      <c r="BN19" s="35">
        <v>3.67</v>
      </c>
      <c r="BO19" s="35">
        <v>3.6589999999999998</v>
      </c>
      <c r="BP19" s="35">
        <v>3.6059999999999999</v>
      </c>
      <c r="BQ19" s="35">
        <v>3.5979999999999999</v>
      </c>
      <c r="BR19" s="35">
        <v>3.536</v>
      </c>
      <c r="BS19" s="35">
        <v>3.5089999999999999</v>
      </c>
      <c r="BT19" s="35">
        <v>3.5089999999999999</v>
      </c>
      <c r="BU19" s="35">
        <v>3.468</v>
      </c>
      <c r="BV19" s="35">
        <v>3.4319999999999999</v>
      </c>
      <c r="BW19" s="35">
        <v>3.4</v>
      </c>
      <c r="BX19" s="35">
        <v>3.35</v>
      </c>
      <c r="BY19" s="35">
        <v>3.3330000000000002</v>
      </c>
      <c r="BZ19" s="35">
        <v>3.2869999999999999</v>
      </c>
      <c r="CA19" s="35">
        <v>3.2719999999999998</v>
      </c>
      <c r="CB19" s="35">
        <v>3.2519999999999998</v>
      </c>
      <c r="CC19" s="35">
        <v>3.25</v>
      </c>
      <c r="CD19" s="35">
        <v>3.206</v>
      </c>
      <c r="CE19" s="35">
        <v>3.202</v>
      </c>
      <c r="CF19" s="35">
        <v>3.1709999999999998</v>
      </c>
      <c r="CG19" s="35">
        <v>3.1669999999999998</v>
      </c>
      <c r="CH19" s="35">
        <v>3.145</v>
      </c>
      <c r="CI19" s="35">
        <v>3.1320000000000001</v>
      </c>
      <c r="CJ19" s="35">
        <v>3.1309999999999998</v>
      </c>
      <c r="CK19" s="35">
        <v>3.0209999999999999</v>
      </c>
      <c r="CL19" s="35">
        <v>3.01</v>
      </c>
      <c r="CM19" s="35">
        <v>3.0049999999999999</v>
      </c>
      <c r="CN19" s="35">
        <v>3</v>
      </c>
      <c r="CO19" s="35">
        <v>2.915</v>
      </c>
      <c r="CP19" s="35">
        <v>2.915</v>
      </c>
      <c r="CQ19" s="35">
        <v>2.911</v>
      </c>
      <c r="CR19" s="35">
        <v>2.8769999999999998</v>
      </c>
      <c r="CS19" s="35">
        <v>2.85</v>
      </c>
      <c r="CT19" s="35">
        <v>2.85</v>
      </c>
      <c r="CU19" s="35">
        <v>2.8340000000000001</v>
      </c>
      <c r="CV19" s="35">
        <v>2.8330000000000002</v>
      </c>
      <c r="CW19" s="35">
        <v>2.8279999999999998</v>
      </c>
      <c r="CX19" s="35">
        <v>2.82</v>
      </c>
      <c r="CY19" s="35">
        <v>2.774</v>
      </c>
      <c r="CZ19" s="35">
        <v>2.75</v>
      </c>
      <c r="DA19" s="35">
        <v>2.7410000000000001</v>
      </c>
      <c r="DB19" s="35">
        <v>2.734</v>
      </c>
      <c r="DC19" s="35">
        <v>2.6930000000000001</v>
      </c>
      <c r="DD19" s="35">
        <v>2.6869999999999998</v>
      </c>
      <c r="DE19" s="35">
        <v>2.6720000000000002</v>
      </c>
      <c r="DF19" s="35">
        <v>2.6720000000000002</v>
      </c>
      <c r="DG19" s="35">
        <v>2.6720000000000002</v>
      </c>
      <c r="DH19" s="35">
        <v>2.6720000000000002</v>
      </c>
      <c r="DI19" s="35">
        <v>2.6579999999999999</v>
      </c>
      <c r="DJ19" s="35">
        <v>2.6349999999999998</v>
      </c>
      <c r="DK19" s="35">
        <v>2.609</v>
      </c>
      <c r="DL19" s="35">
        <v>2.5870000000000002</v>
      </c>
      <c r="DM19" s="35">
        <v>2.5499999999999998</v>
      </c>
      <c r="DN19" s="35">
        <v>2.5499999999999998</v>
      </c>
      <c r="DO19" s="35">
        <v>2.5390000000000001</v>
      </c>
      <c r="DP19" s="35">
        <v>2.5059999999999998</v>
      </c>
      <c r="DQ19" s="35">
        <v>2.5</v>
      </c>
      <c r="DR19" s="35">
        <v>2.5</v>
      </c>
      <c r="DS19" s="35">
        <v>2.4750000000000001</v>
      </c>
      <c r="DT19" s="35">
        <v>2.4620000000000002</v>
      </c>
      <c r="DU19" s="35">
        <v>2.4620000000000002</v>
      </c>
      <c r="DV19" s="35">
        <v>2.4620000000000002</v>
      </c>
      <c r="DW19" s="35">
        <v>2.3719999999999999</v>
      </c>
      <c r="DX19" s="35">
        <v>2.3719999999999999</v>
      </c>
      <c r="DY19" s="35">
        <v>2.3580000000000001</v>
      </c>
      <c r="DZ19" s="35">
        <v>2.3330000000000002</v>
      </c>
      <c r="EA19" s="35">
        <v>2.3210000000000002</v>
      </c>
      <c r="EB19" s="35">
        <v>2.3149999999999999</v>
      </c>
      <c r="EC19" s="35">
        <v>2.3050000000000002</v>
      </c>
      <c r="ED19" s="35">
        <v>2.3050000000000002</v>
      </c>
      <c r="EE19" s="35">
        <v>2.2360000000000002</v>
      </c>
      <c r="EF19" s="35">
        <v>2.173</v>
      </c>
      <c r="EG19" s="35">
        <v>2.1509999999999998</v>
      </c>
      <c r="EH19" s="35">
        <v>2.1339999999999999</v>
      </c>
      <c r="EI19" s="35">
        <v>2.1339999999999999</v>
      </c>
      <c r="EJ19" s="35">
        <v>2.129</v>
      </c>
      <c r="EK19" s="35">
        <v>2.121</v>
      </c>
      <c r="EL19" s="35">
        <v>2.0880000000000001</v>
      </c>
      <c r="EM19" s="35">
        <v>2.0619999999999998</v>
      </c>
      <c r="EN19" s="35">
        <v>2.0619999999999998</v>
      </c>
      <c r="EO19" s="35">
        <v>2.016</v>
      </c>
      <c r="EP19" s="35">
        <v>2</v>
      </c>
      <c r="EQ19" s="35">
        <v>1.944</v>
      </c>
      <c r="ER19" s="35">
        <v>1.944</v>
      </c>
      <c r="ES19" s="35">
        <v>1.944</v>
      </c>
      <c r="ET19" s="35">
        <v>1.9039999999999999</v>
      </c>
      <c r="EU19" s="35">
        <v>1.9</v>
      </c>
      <c r="EV19" s="35">
        <v>1.9</v>
      </c>
      <c r="EW19" s="35">
        <v>1.9</v>
      </c>
      <c r="EX19" s="35">
        <v>1.863</v>
      </c>
      <c r="EY19" s="35">
        <v>1.863</v>
      </c>
      <c r="EZ19" s="35">
        <v>1.82</v>
      </c>
      <c r="FA19" s="35">
        <v>1.79</v>
      </c>
      <c r="FB19" s="35">
        <v>1.772</v>
      </c>
      <c r="FC19" s="35">
        <v>1.772</v>
      </c>
      <c r="FD19" s="35">
        <v>1.75</v>
      </c>
      <c r="FE19" s="35">
        <v>1.75</v>
      </c>
      <c r="FF19" s="35">
        <v>1.75</v>
      </c>
      <c r="FG19" s="35">
        <v>1.667</v>
      </c>
      <c r="FH19" s="35">
        <v>1.641</v>
      </c>
      <c r="FI19" s="35">
        <v>1.641</v>
      </c>
      <c r="FJ19" s="35">
        <v>1.581</v>
      </c>
      <c r="FK19" s="35">
        <v>1.581</v>
      </c>
      <c r="FL19" s="35">
        <v>1.581</v>
      </c>
      <c r="FM19" s="35">
        <v>1.5369999999999999</v>
      </c>
      <c r="FN19" s="35">
        <v>1.5369999999999999</v>
      </c>
      <c r="FO19" s="35">
        <v>1.5</v>
      </c>
      <c r="FP19" s="35">
        <v>1.4139999999999999</v>
      </c>
      <c r="FQ19" s="35">
        <v>1.3740000000000001</v>
      </c>
      <c r="FR19" s="35">
        <v>1.3460000000000001</v>
      </c>
      <c r="FS19" s="35">
        <v>1.333</v>
      </c>
      <c r="FT19" s="35">
        <v>1.302</v>
      </c>
      <c r="FU19" s="35">
        <v>1.2749999999999999</v>
      </c>
      <c r="FV19" s="35">
        <v>1.2749999999999999</v>
      </c>
      <c r="FW19" s="35">
        <v>1.179</v>
      </c>
      <c r="FX19" s="35">
        <v>1.167</v>
      </c>
      <c r="FY19" s="35">
        <v>1.0669999999999999</v>
      </c>
      <c r="FZ19" s="35">
        <v>0.90100000000000002</v>
      </c>
      <c r="GA19" s="35">
        <v>0.83899999999999997</v>
      </c>
      <c r="GB19" s="35">
        <v>0.75</v>
      </c>
      <c r="GC19" s="35">
        <v>0.70699999999999996</v>
      </c>
      <c r="GD19" s="35">
        <v>0.68700000000000006</v>
      </c>
      <c r="GE19" s="35">
        <v>0.625</v>
      </c>
      <c r="GF19" s="35">
        <v>0.60099999999999998</v>
      </c>
      <c r="GG19" s="35">
        <v>0.52700000000000002</v>
      </c>
      <c r="GH19" s="35">
        <v>0.5</v>
      </c>
      <c r="GI19" s="35">
        <v>0.5</v>
      </c>
      <c r="GJ19" s="35">
        <v>0.5</v>
      </c>
      <c r="GK19" s="35">
        <v>0.5</v>
      </c>
      <c r="GL19" s="35">
        <v>0.5</v>
      </c>
      <c r="GM19" s="35">
        <v>0.5</v>
      </c>
      <c r="GN19" s="35">
        <v>0.5</v>
      </c>
      <c r="GO19" s="35">
        <v>0.47099999999999997</v>
      </c>
      <c r="GP19" s="35">
        <v>0.47099999999999997</v>
      </c>
      <c r="GQ19" s="35">
        <v>0.47099999999999997</v>
      </c>
      <c r="GR19" s="35">
        <v>0.45100000000000001</v>
      </c>
      <c r="GS19" s="35">
        <v>0.39500000000000002</v>
      </c>
      <c r="GT19" s="35">
        <v>0.373</v>
      </c>
      <c r="GU19" s="35">
        <v>0.373</v>
      </c>
      <c r="GV19" s="35">
        <v>0.373</v>
      </c>
      <c r="GW19" s="35">
        <v>0.373</v>
      </c>
      <c r="GX19" s="35">
        <v>0.373</v>
      </c>
      <c r="GY19" s="35">
        <v>0.35399999999999998</v>
      </c>
      <c r="GZ19" s="35">
        <v>0.35399999999999998</v>
      </c>
      <c r="HA19" s="35">
        <v>0.33300000000000002</v>
      </c>
      <c r="HB19" s="35">
        <v>0.33300000000000002</v>
      </c>
      <c r="HC19" s="35">
        <v>0.33300000000000002</v>
      </c>
      <c r="HD19" s="35">
        <v>0.33300000000000002</v>
      </c>
      <c r="HE19" s="35">
        <v>0.33300000000000002</v>
      </c>
      <c r="HF19" s="35">
        <v>0.25</v>
      </c>
      <c r="HG19" s="35">
        <v>0.25</v>
      </c>
      <c r="HH19" s="35">
        <v>0.25</v>
      </c>
      <c r="HI19" s="35">
        <v>0.25</v>
      </c>
      <c r="HJ19" s="35">
        <v>0.25</v>
      </c>
      <c r="HK19" s="35">
        <v>0.25</v>
      </c>
      <c r="HL19" s="35">
        <v>0.25</v>
      </c>
      <c r="HM19" s="35">
        <v>0.25</v>
      </c>
      <c r="HN19" s="35">
        <v>0.25</v>
      </c>
      <c r="HO19" s="35">
        <v>0.25</v>
      </c>
      <c r="HP19" s="35">
        <v>0.25</v>
      </c>
      <c r="HQ19" s="35">
        <v>0.25</v>
      </c>
      <c r="HR19" s="35">
        <v>0.23599999999999999</v>
      </c>
      <c r="HS19" s="35">
        <v>0.23599999999999999</v>
      </c>
      <c r="HT19" s="35">
        <v>0.23599999999999999</v>
      </c>
      <c r="HU19" s="35">
        <v>0.23599999999999999</v>
      </c>
      <c r="HV19" s="35">
        <v>0.23599999999999999</v>
      </c>
      <c r="HW19" s="35">
        <v>0.16700000000000001</v>
      </c>
      <c r="HX19" s="35">
        <v>0.16700000000000001</v>
      </c>
      <c r="HY19" s="35">
        <v>0.16700000000000001</v>
      </c>
      <c r="HZ19" s="35">
        <v>0.16700000000000001</v>
      </c>
      <c r="IA19" s="35">
        <v>0.16700000000000001</v>
      </c>
      <c r="IB19" s="35">
        <v>0.16700000000000001</v>
      </c>
      <c r="IC19" s="35">
        <v>0.16700000000000001</v>
      </c>
      <c r="ID19" s="35">
        <v>0.16700000000000001</v>
      </c>
      <c r="IE19" s="35">
        <v>0.16700000000000001</v>
      </c>
      <c r="IF19" s="35">
        <v>0.16700000000000001</v>
      </c>
      <c r="IG19" s="35">
        <v>0.125</v>
      </c>
      <c r="IH19" s="35"/>
      <c r="II19" s="35"/>
    </row>
    <row r="20" spans="1:243" x14ac:dyDescent="0.2">
      <c r="A20" s="42"/>
      <c r="B20" s="18" t="s">
        <v>26</v>
      </c>
      <c r="C20" s="18">
        <f>SUM(C17:C19)</f>
        <v>234</v>
      </c>
      <c r="D20" s="19">
        <f>SUM(D17:D19)</f>
        <v>100</v>
      </c>
      <c r="G20" s="10" t="s">
        <v>27</v>
      </c>
      <c r="H20" s="38">
        <f t="shared" ref="H20:BS20" si="8">(2*H19)/$H17</f>
        <v>0.88312946739320419</v>
      </c>
      <c r="I20" s="38">
        <f t="shared" si="8"/>
        <v>0.88312946739320419</v>
      </c>
      <c r="J20" s="38">
        <f t="shared" si="8"/>
        <v>0.7919463498848559</v>
      </c>
      <c r="K20" s="38">
        <f t="shared" si="8"/>
        <v>0.73520528160484244</v>
      </c>
      <c r="L20" s="38">
        <f t="shared" si="8"/>
        <v>0.71754269225697842</v>
      </c>
      <c r="M20" s="38">
        <f t="shared" si="8"/>
        <v>0.70363340314553535</v>
      </c>
      <c r="N20" s="38">
        <f t="shared" si="8"/>
        <v>0.68332142539549179</v>
      </c>
      <c r="O20" s="38">
        <f t="shared" si="8"/>
        <v>0.68299025184521933</v>
      </c>
      <c r="P20" s="38">
        <f t="shared" si="8"/>
        <v>0.66234710054490309</v>
      </c>
      <c r="Q20" s="38">
        <f t="shared" si="8"/>
        <v>0.65020407036824657</v>
      </c>
      <c r="R20" s="38">
        <f t="shared" si="8"/>
        <v>0.63717791072419683</v>
      </c>
      <c r="S20" s="38">
        <f t="shared" si="8"/>
        <v>0.63717791072419683</v>
      </c>
      <c r="T20" s="38">
        <f t="shared" si="8"/>
        <v>0.62448292463041954</v>
      </c>
      <c r="U20" s="38">
        <f t="shared" si="8"/>
        <v>0.5822031013789698</v>
      </c>
      <c r="V20" s="38">
        <f t="shared" si="8"/>
        <v>0.56829381226752684</v>
      </c>
      <c r="W20" s="38">
        <f t="shared" si="8"/>
        <v>0.5628846442797435</v>
      </c>
      <c r="X20" s="38">
        <f t="shared" si="8"/>
        <v>0.55957290877701893</v>
      </c>
      <c r="Y20" s="38">
        <f t="shared" si="8"/>
        <v>0.55350139368869078</v>
      </c>
      <c r="Z20" s="38">
        <f t="shared" si="8"/>
        <v>0.55261826422129756</v>
      </c>
      <c r="AA20" s="38">
        <f t="shared" si="8"/>
        <v>0.54356618718051719</v>
      </c>
      <c r="AB20" s="38">
        <f t="shared" si="8"/>
        <v>0.54224149297942736</v>
      </c>
      <c r="AC20" s="38">
        <f t="shared" si="8"/>
        <v>0.53583880434082665</v>
      </c>
      <c r="AD20" s="38">
        <f t="shared" si="8"/>
        <v>0.52601398901607721</v>
      </c>
      <c r="AE20" s="38">
        <f t="shared" si="8"/>
        <v>0.51552682659078297</v>
      </c>
      <c r="AF20" s="38">
        <f t="shared" si="8"/>
        <v>0.50890335558533395</v>
      </c>
      <c r="AG20" s="38">
        <f t="shared" si="8"/>
        <v>0.50658514073342675</v>
      </c>
      <c r="AH20" s="38">
        <f t="shared" si="8"/>
        <v>0.50250066694673312</v>
      </c>
      <c r="AI20" s="38">
        <f t="shared" si="8"/>
        <v>0.49808501960976709</v>
      </c>
      <c r="AJ20" s="38">
        <f t="shared" si="8"/>
        <v>0.49466289292361848</v>
      </c>
      <c r="AK20" s="38">
        <f t="shared" si="8"/>
        <v>0.48605238061653472</v>
      </c>
      <c r="AL20" s="38">
        <f t="shared" si="8"/>
        <v>0.48572120706626232</v>
      </c>
      <c r="AM20" s="38">
        <f t="shared" si="8"/>
        <v>0.48395494813147594</v>
      </c>
      <c r="AN20" s="38">
        <f t="shared" si="8"/>
        <v>0.48274064511381026</v>
      </c>
      <c r="AO20" s="38">
        <f t="shared" si="8"/>
        <v>0.46916252955263971</v>
      </c>
      <c r="AP20" s="38">
        <f t="shared" si="8"/>
        <v>0.46143514671294916</v>
      </c>
      <c r="AQ20" s="38">
        <f t="shared" si="8"/>
        <v>0.46000006132843518</v>
      </c>
      <c r="AR20" s="38">
        <f t="shared" si="8"/>
        <v>0.45701949937598313</v>
      </c>
      <c r="AS20" s="38">
        <f t="shared" si="8"/>
        <v>0.45679871700913482</v>
      </c>
      <c r="AT20" s="38">
        <f t="shared" si="8"/>
        <v>0.44586998985014392</v>
      </c>
      <c r="AU20" s="38">
        <f t="shared" si="8"/>
        <v>0.44465568683247825</v>
      </c>
      <c r="AV20" s="38">
        <f t="shared" si="8"/>
        <v>0.44178551606345035</v>
      </c>
      <c r="AW20" s="38">
        <f t="shared" si="8"/>
        <v>0.4415647336966021</v>
      </c>
      <c r="AX20" s="38">
        <f t="shared" si="8"/>
        <v>0.4415647336966021</v>
      </c>
      <c r="AY20" s="38">
        <f t="shared" si="8"/>
        <v>0.436376348075667</v>
      </c>
      <c r="AZ20" s="38">
        <f t="shared" si="8"/>
        <v>0.43328539493979079</v>
      </c>
      <c r="BA20" s="38">
        <f t="shared" si="8"/>
        <v>0.43306461257294249</v>
      </c>
      <c r="BB20" s="38">
        <f t="shared" si="8"/>
        <v>0.43107757127130775</v>
      </c>
      <c r="BC20" s="38">
        <f t="shared" si="8"/>
        <v>0.42798661813543154</v>
      </c>
      <c r="BD20" s="38">
        <f t="shared" si="8"/>
        <v>0.42213588541395158</v>
      </c>
      <c r="BE20" s="38">
        <f t="shared" si="8"/>
        <v>0.42125275594655837</v>
      </c>
      <c r="BF20" s="38">
        <f t="shared" si="8"/>
        <v>0.42125275594655837</v>
      </c>
      <c r="BG20" s="38">
        <f t="shared" si="8"/>
        <v>0.42125275594655837</v>
      </c>
      <c r="BH20" s="38">
        <f t="shared" si="8"/>
        <v>0.42036962647916515</v>
      </c>
      <c r="BI20" s="38">
        <f t="shared" si="8"/>
        <v>0.42036962647916515</v>
      </c>
      <c r="BJ20" s="38">
        <f t="shared" si="8"/>
        <v>0.41396693784056443</v>
      </c>
      <c r="BK20" s="38">
        <f t="shared" si="8"/>
        <v>0.41341498192344373</v>
      </c>
      <c r="BL20" s="38">
        <f t="shared" si="8"/>
        <v>0.41341498192344373</v>
      </c>
      <c r="BM20" s="38">
        <f t="shared" si="8"/>
        <v>0.40723307565169126</v>
      </c>
      <c r="BN20" s="38">
        <f t="shared" si="8"/>
        <v>0.40513564316663242</v>
      </c>
      <c r="BO20" s="38">
        <f t="shared" si="8"/>
        <v>0.40392134014896675</v>
      </c>
      <c r="BP20" s="38">
        <f t="shared" si="8"/>
        <v>0.39807060742748673</v>
      </c>
      <c r="BQ20" s="38">
        <f t="shared" si="8"/>
        <v>0.39718747796009357</v>
      </c>
      <c r="BR20" s="38">
        <f t="shared" si="8"/>
        <v>0.39034322458779624</v>
      </c>
      <c r="BS20" s="38">
        <f t="shared" si="8"/>
        <v>0.38736266263534419</v>
      </c>
      <c r="BT20" s="38">
        <f t="shared" ref="BT20:EE20" si="9">(2*BT19)/$H17</f>
        <v>0.38736266263534419</v>
      </c>
      <c r="BU20" s="38">
        <f t="shared" si="9"/>
        <v>0.38283662411495401</v>
      </c>
      <c r="BV20" s="38">
        <f t="shared" si="9"/>
        <v>0.37886254151168458</v>
      </c>
      <c r="BW20" s="38">
        <f t="shared" si="9"/>
        <v>0.37533002364211177</v>
      </c>
      <c r="BX20" s="38">
        <f t="shared" si="9"/>
        <v>0.36981046447090427</v>
      </c>
      <c r="BY20" s="38">
        <f t="shared" si="9"/>
        <v>0.36793381435269368</v>
      </c>
      <c r="BZ20" s="38">
        <f t="shared" si="9"/>
        <v>0.36285581991518273</v>
      </c>
      <c r="CA20" s="38">
        <f t="shared" si="9"/>
        <v>0.3611999521638205</v>
      </c>
      <c r="CB20" s="38">
        <f t="shared" si="9"/>
        <v>0.35899212849533746</v>
      </c>
      <c r="CC20" s="38">
        <f t="shared" si="9"/>
        <v>0.35877134612848921</v>
      </c>
      <c r="CD20" s="38">
        <f t="shared" si="9"/>
        <v>0.35391413405782657</v>
      </c>
      <c r="CE20" s="38">
        <f t="shared" si="9"/>
        <v>0.35347256932412996</v>
      </c>
      <c r="CF20" s="38">
        <f t="shared" si="9"/>
        <v>0.3500504426379813</v>
      </c>
      <c r="CG20" s="38">
        <f t="shared" si="9"/>
        <v>0.34960887790428469</v>
      </c>
      <c r="CH20" s="38">
        <f t="shared" si="9"/>
        <v>0.34718027186895339</v>
      </c>
      <c r="CI20" s="38">
        <f t="shared" si="9"/>
        <v>0.34574518648443942</v>
      </c>
      <c r="CJ20" s="38">
        <f t="shared" si="9"/>
        <v>0.34563479530101526</v>
      </c>
      <c r="CK20" s="38">
        <f t="shared" si="9"/>
        <v>0.33349176512435869</v>
      </c>
      <c r="CL20" s="38">
        <f t="shared" si="9"/>
        <v>0.33227746210669307</v>
      </c>
      <c r="CM20" s="38">
        <f t="shared" si="9"/>
        <v>0.33172550618957231</v>
      </c>
      <c r="CN20" s="38">
        <f t="shared" si="9"/>
        <v>0.33117355027245154</v>
      </c>
      <c r="CO20" s="38">
        <f t="shared" si="9"/>
        <v>0.32179029968139877</v>
      </c>
      <c r="CP20" s="38">
        <f t="shared" si="9"/>
        <v>0.32179029968139877</v>
      </c>
      <c r="CQ20" s="38">
        <f t="shared" si="9"/>
        <v>0.32134873494770216</v>
      </c>
      <c r="CR20" s="38">
        <f t="shared" si="9"/>
        <v>0.31759543471128104</v>
      </c>
      <c r="CS20" s="38">
        <f t="shared" si="9"/>
        <v>0.31461487275882899</v>
      </c>
      <c r="CT20" s="38">
        <f t="shared" si="9"/>
        <v>0.31461487275882899</v>
      </c>
      <c r="CU20" s="38">
        <f t="shared" si="9"/>
        <v>0.31284861382404255</v>
      </c>
      <c r="CV20" s="38">
        <f t="shared" si="9"/>
        <v>0.31273822264061846</v>
      </c>
      <c r="CW20" s="38">
        <f t="shared" si="9"/>
        <v>0.31218626672349764</v>
      </c>
      <c r="CX20" s="38">
        <f t="shared" si="9"/>
        <v>0.31130313725610442</v>
      </c>
      <c r="CY20" s="38">
        <f t="shared" si="9"/>
        <v>0.30622514281859353</v>
      </c>
      <c r="CZ20" s="38">
        <f t="shared" si="9"/>
        <v>0.30357575441641393</v>
      </c>
      <c r="DA20" s="38">
        <f t="shared" si="9"/>
        <v>0.30258223376559656</v>
      </c>
      <c r="DB20" s="38">
        <f t="shared" si="9"/>
        <v>0.3018094954816275</v>
      </c>
      <c r="DC20" s="38">
        <f t="shared" si="9"/>
        <v>0.29728345696123737</v>
      </c>
      <c r="DD20" s="38">
        <f t="shared" si="9"/>
        <v>0.29662110986069246</v>
      </c>
      <c r="DE20" s="38">
        <f t="shared" si="9"/>
        <v>0.29496524210933023</v>
      </c>
      <c r="DF20" s="38">
        <f t="shared" si="9"/>
        <v>0.29496524210933023</v>
      </c>
      <c r="DG20" s="38">
        <f t="shared" si="9"/>
        <v>0.29496524210933023</v>
      </c>
      <c r="DH20" s="38">
        <f t="shared" si="9"/>
        <v>0.29496524210933023</v>
      </c>
      <c r="DI20" s="38">
        <f t="shared" si="9"/>
        <v>0.2934197655413921</v>
      </c>
      <c r="DJ20" s="38">
        <f t="shared" si="9"/>
        <v>0.2908807683226366</v>
      </c>
      <c r="DK20" s="38">
        <f t="shared" si="9"/>
        <v>0.28801059755360869</v>
      </c>
      <c r="DL20" s="38">
        <f t="shared" si="9"/>
        <v>0.2855819915182774</v>
      </c>
      <c r="DM20" s="38">
        <f t="shared" si="9"/>
        <v>0.28149751773158382</v>
      </c>
      <c r="DN20" s="38">
        <f t="shared" si="9"/>
        <v>0.28149751773158382</v>
      </c>
      <c r="DO20" s="38">
        <f t="shared" si="9"/>
        <v>0.28028321471391821</v>
      </c>
      <c r="DP20" s="38">
        <f t="shared" si="9"/>
        <v>0.27664030566092118</v>
      </c>
      <c r="DQ20" s="38">
        <f t="shared" si="9"/>
        <v>0.27597795856037632</v>
      </c>
      <c r="DR20" s="38">
        <f t="shared" si="9"/>
        <v>0.27597795856037632</v>
      </c>
      <c r="DS20" s="38">
        <f t="shared" si="9"/>
        <v>0.27321817897477252</v>
      </c>
      <c r="DT20" s="38">
        <f t="shared" si="9"/>
        <v>0.2717830935902586</v>
      </c>
      <c r="DU20" s="38">
        <f t="shared" si="9"/>
        <v>0.2717830935902586</v>
      </c>
      <c r="DV20" s="38">
        <f t="shared" si="9"/>
        <v>0.2717830935902586</v>
      </c>
      <c r="DW20" s="38">
        <f t="shared" si="9"/>
        <v>0.26184788708208501</v>
      </c>
      <c r="DX20" s="38">
        <f t="shared" si="9"/>
        <v>0.26184788708208501</v>
      </c>
      <c r="DY20" s="38">
        <f t="shared" si="9"/>
        <v>0.26030241051414693</v>
      </c>
      <c r="DZ20" s="38">
        <f t="shared" si="9"/>
        <v>0.25754263092854318</v>
      </c>
      <c r="EA20" s="38">
        <f t="shared" si="9"/>
        <v>0.25621793672745335</v>
      </c>
      <c r="EB20" s="38">
        <f t="shared" si="9"/>
        <v>0.25555558962690844</v>
      </c>
      <c r="EC20" s="38">
        <f t="shared" si="9"/>
        <v>0.25445167779266697</v>
      </c>
      <c r="ED20" s="38">
        <f t="shared" si="9"/>
        <v>0.25445167779266697</v>
      </c>
      <c r="EE20" s="38">
        <f t="shared" si="9"/>
        <v>0.24683468613640058</v>
      </c>
      <c r="EF20" s="38">
        <f t="shared" ref="EF20:GQ20" si="10">(2*EF19)/$H17</f>
        <v>0.23988004158067908</v>
      </c>
      <c r="EG20" s="38">
        <f t="shared" si="10"/>
        <v>0.23745143554534776</v>
      </c>
      <c r="EH20" s="38">
        <f t="shared" si="10"/>
        <v>0.2355747854271372</v>
      </c>
      <c r="EI20" s="38">
        <f t="shared" si="10"/>
        <v>0.2355747854271372</v>
      </c>
      <c r="EJ20" s="38">
        <f t="shared" si="10"/>
        <v>0.23502282951001646</v>
      </c>
      <c r="EK20" s="38">
        <f t="shared" si="10"/>
        <v>0.23413970004262324</v>
      </c>
      <c r="EL20" s="38">
        <f t="shared" si="10"/>
        <v>0.2304967909896263</v>
      </c>
      <c r="EM20" s="38">
        <f t="shared" si="10"/>
        <v>0.22762662022059835</v>
      </c>
      <c r="EN20" s="38">
        <f t="shared" si="10"/>
        <v>0.22762662022059835</v>
      </c>
      <c r="EO20" s="38">
        <f t="shared" si="10"/>
        <v>0.22254862578308746</v>
      </c>
      <c r="EP20" s="38">
        <f t="shared" si="10"/>
        <v>0.22078236684830105</v>
      </c>
      <c r="EQ20" s="38">
        <f t="shared" si="10"/>
        <v>0.21460046057654861</v>
      </c>
      <c r="ER20" s="38">
        <f t="shared" si="10"/>
        <v>0.21460046057654861</v>
      </c>
      <c r="ES20" s="38">
        <f t="shared" si="10"/>
        <v>0.21460046057654861</v>
      </c>
      <c r="ET20" s="38">
        <f t="shared" si="10"/>
        <v>0.21018481323958257</v>
      </c>
      <c r="EU20" s="38">
        <f t="shared" si="10"/>
        <v>0.20974324850588597</v>
      </c>
      <c r="EV20" s="38">
        <f t="shared" si="10"/>
        <v>0.20974324850588597</v>
      </c>
      <c r="EW20" s="38">
        <f t="shared" si="10"/>
        <v>0.20974324850588597</v>
      </c>
      <c r="EX20" s="38">
        <f t="shared" si="10"/>
        <v>0.20565877471919242</v>
      </c>
      <c r="EY20" s="38">
        <f t="shared" si="10"/>
        <v>0.20565877471919242</v>
      </c>
      <c r="EZ20" s="38">
        <f t="shared" si="10"/>
        <v>0.20091195383195395</v>
      </c>
      <c r="FA20" s="38">
        <f t="shared" si="10"/>
        <v>0.19760021832922944</v>
      </c>
      <c r="FB20" s="38">
        <f t="shared" si="10"/>
        <v>0.19561317702759473</v>
      </c>
      <c r="FC20" s="38">
        <f t="shared" si="10"/>
        <v>0.19561317702759473</v>
      </c>
      <c r="FD20" s="38">
        <f t="shared" si="10"/>
        <v>0.19318457099226341</v>
      </c>
      <c r="FE20" s="38">
        <f t="shared" si="10"/>
        <v>0.19318457099226341</v>
      </c>
      <c r="FF20" s="38">
        <f t="shared" si="10"/>
        <v>0.19318457099226341</v>
      </c>
      <c r="FG20" s="38">
        <f t="shared" si="10"/>
        <v>0.18402210276805891</v>
      </c>
      <c r="FH20" s="38">
        <f t="shared" si="10"/>
        <v>0.18115193199903101</v>
      </c>
      <c r="FI20" s="38">
        <f t="shared" si="10"/>
        <v>0.18115193199903101</v>
      </c>
      <c r="FJ20" s="38">
        <f t="shared" si="10"/>
        <v>0.17452846099358196</v>
      </c>
      <c r="FK20" s="38">
        <f t="shared" si="10"/>
        <v>0.17452846099358196</v>
      </c>
      <c r="FL20" s="38">
        <f t="shared" si="10"/>
        <v>0.17452846099358196</v>
      </c>
      <c r="FM20" s="38">
        <f t="shared" si="10"/>
        <v>0.16967124892291935</v>
      </c>
      <c r="FN20" s="38">
        <f t="shared" si="10"/>
        <v>0.16967124892291935</v>
      </c>
      <c r="FO20" s="38">
        <f t="shared" si="10"/>
        <v>0.16558677513622577</v>
      </c>
      <c r="FP20" s="38">
        <f t="shared" si="10"/>
        <v>0.15609313336174882</v>
      </c>
      <c r="FQ20" s="38">
        <f t="shared" si="10"/>
        <v>0.15167748602478281</v>
      </c>
      <c r="FR20" s="38">
        <f t="shared" si="10"/>
        <v>0.14858653288890661</v>
      </c>
      <c r="FS20" s="38">
        <f t="shared" si="10"/>
        <v>0.14715144750439263</v>
      </c>
      <c r="FT20" s="38">
        <f t="shared" si="10"/>
        <v>0.14372932081824399</v>
      </c>
      <c r="FU20" s="38">
        <f t="shared" si="10"/>
        <v>0.14074875886579191</v>
      </c>
      <c r="FV20" s="38">
        <f t="shared" si="10"/>
        <v>0.14074875886579191</v>
      </c>
      <c r="FW20" s="38">
        <f t="shared" si="10"/>
        <v>0.13015120525707347</v>
      </c>
      <c r="FX20" s="38">
        <f t="shared" si="10"/>
        <v>0.12882651105598367</v>
      </c>
      <c r="FY20" s="38">
        <f t="shared" si="10"/>
        <v>0.1177873927135686</v>
      </c>
      <c r="FZ20" s="38">
        <f t="shared" si="10"/>
        <v>9.9462456265159621E-2</v>
      </c>
      <c r="GA20" s="38">
        <f t="shared" si="10"/>
        <v>9.2618202892862281E-2</v>
      </c>
      <c r="GB20" s="38">
        <f t="shared" si="10"/>
        <v>8.2793387568112886E-2</v>
      </c>
      <c r="GC20" s="38">
        <f t="shared" si="10"/>
        <v>7.804656668087441E-2</v>
      </c>
      <c r="GD20" s="38">
        <f t="shared" si="10"/>
        <v>7.5838743012391407E-2</v>
      </c>
      <c r="GE20" s="38">
        <f t="shared" si="10"/>
        <v>6.8994489640094081E-2</v>
      </c>
      <c r="GF20" s="38">
        <f t="shared" si="10"/>
        <v>6.6345101237914456E-2</v>
      </c>
      <c r="GG20" s="38">
        <f t="shared" si="10"/>
        <v>5.8176153664527323E-2</v>
      </c>
      <c r="GH20" s="38">
        <f t="shared" si="10"/>
        <v>5.5195591712075262E-2</v>
      </c>
      <c r="GI20" s="38">
        <f t="shared" si="10"/>
        <v>5.5195591712075262E-2</v>
      </c>
      <c r="GJ20" s="38">
        <f t="shared" si="10"/>
        <v>5.5195591712075262E-2</v>
      </c>
      <c r="GK20" s="38">
        <f t="shared" si="10"/>
        <v>5.5195591712075262E-2</v>
      </c>
      <c r="GL20" s="38">
        <f t="shared" si="10"/>
        <v>5.5195591712075262E-2</v>
      </c>
      <c r="GM20" s="38">
        <f t="shared" si="10"/>
        <v>5.5195591712075262E-2</v>
      </c>
      <c r="GN20" s="38">
        <f t="shared" si="10"/>
        <v>5.5195591712075262E-2</v>
      </c>
      <c r="GO20" s="38">
        <f t="shared" si="10"/>
        <v>5.1994247392774889E-2</v>
      </c>
      <c r="GP20" s="38">
        <f t="shared" si="10"/>
        <v>5.1994247392774889E-2</v>
      </c>
      <c r="GQ20" s="38">
        <f t="shared" si="10"/>
        <v>5.1994247392774889E-2</v>
      </c>
      <c r="GR20" s="38">
        <f t="shared" ref="GR20:JC20" si="11">(2*GR19)/$H17</f>
        <v>4.9786423724291887E-2</v>
      </c>
      <c r="GS20" s="38">
        <f t="shared" si="11"/>
        <v>4.360451745253946E-2</v>
      </c>
      <c r="GT20" s="38">
        <f t="shared" si="11"/>
        <v>4.1175911417208146E-2</v>
      </c>
      <c r="GU20" s="38">
        <f t="shared" si="11"/>
        <v>4.1175911417208146E-2</v>
      </c>
      <c r="GV20" s="38">
        <f t="shared" si="11"/>
        <v>4.1175911417208146E-2</v>
      </c>
      <c r="GW20" s="38">
        <f t="shared" si="11"/>
        <v>4.1175911417208146E-2</v>
      </c>
      <c r="GX20" s="38">
        <f t="shared" si="11"/>
        <v>4.1175911417208146E-2</v>
      </c>
      <c r="GY20" s="38">
        <f t="shared" si="11"/>
        <v>3.9078478932149281E-2</v>
      </c>
      <c r="GZ20" s="38">
        <f t="shared" si="11"/>
        <v>3.9078478932149281E-2</v>
      </c>
      <c r="HA20" s="38">
        <f t="shared" si="11"/>
        <v>3.6760264080242126E-2</v>
      </c>
      <c r="HB20" s="38">
        <f t="shared" si="11"/>
        <v>3.6760264080242126E-2</v>
      </c>
      <c r="HC20" s="38">
        <f t="shared" si="11"/>
        <v>3.6760264080242126E-2</v>
      </c>
      <c r="HD20" s="38">
        <f t="shared" si="11"/>
        <v>3.6760264080242126E-2</v>
      </c>
      <c r="HE20" s="38">
        <f t="shared" si="11"/>
        <v>3.6760264080242126E-2</v>
      </c>
      <c r="HF20" s="38">
        <f t="shared" si="11"/>
        <v>2.7597795856037631E-2</v>
      </c>
      <c r="HG20" s="38">
        <f t="shared" si="11"/>
        <v>2.7597795856037631E-2</v>
      </c>
      <c r="HH20" s="38">
        <f t="shared" si="11"/>
        <v>2.7597795856037631E-2</v>
      </c>
      <c r="HI20" s="38">
        <f t="shared" si="11"/>
        <v>2.7597795856037631E-2</v>
      </c>
      <c r="HJ20" s="38">
        <f t="shared" si="11"/>
        <v>2.7597795856037631E-2</v>
      </c>
      <c r="HK20" s="38">
        <f t="shared" si="11"/>
        <v>2.7597795856037631E-2</v>
      </c>
      <c r="HL20" s="38">
        <f t="shared" si="11"/>
        <v>2.7597795856037631E-2</v>
      </c>
      <c r="HM20" s="38">
        <f t="shared" si="11"/>
        <v>2.7597795856037631E-2</v>
      </c>
      <c r="HN20" s="38">
        <f t="shared" si="11"/>
        <v>2.7597795856037631E-2</v>
      </c>
      <c r="HO20" s="38">
        <f t="shared" si="11"/>
        <v>2.7597795856037631E-2</v>
      </c>
      <c r="HP20" s="38">
        <f t="shared" si="11"/>
        <v>2.7597795856037631E-2</v>
      </c>
      <c r="HQ20" s="38">
        <f t="shared" si="11"/>
        <v>2.7597795856037631E-2</v>
      </c>
      <c r="HR20" s="38">
        <f t="shared" si="11"/>
        <v>2.6052319288099521E-2</v>
      </c>
      <c r="HS20" s="38">
        <f t="shared" si="11"/>
        <v>2.6052319288099521E-2</v>
      </c>
      <c r="HT20" s="38">
        <f t="shared" si="11"/>
        <v>2.6052319288099521E-2</v>
      </c>
      <c r="HU20" s="38">
        <f t="shared" si="11"/>
        <v>2.6052319288099521E-2</v>
      </c>
      <c r="HV20" s="38">
        <f t="shared" si="11"/>
        <v>2.6052319288099521E-2</v>
      </c>
      <c r="HW20" s="38">
        <f t="shared" si="11"/>
        <v>1.8435327631833139E-2</v>
      </c>
      <c r="HX20" s="38">
        <f t="shared" si="11"/>
        <v>1.8435327631833139E-2</v>
      </c>
      <c r="HY20" s="38">
        <f t="shared" si="11"/>
        <v>1.8435327631833139E-2</v>
      </c>
      <c r="HZ20" s="38">
        <f t="shared" si="11"/>
        <v>1.8435327631833139E-2</v>
      </c>
      <c r="IA20" s="38">
        <f t="shared" si="11"/>
        <v>1.8435327631833139E-2</v>
      </c>
      <c r="IB20" s="38">
        <f t="shared" si="11"/>
        <v>1.8435327631833139E-2</v>
      </c>
      <c r="IC20" s="38">
        <f t="shared" si="11"/>
        <v>1.8435327631833139E-2</v>
      </c>
      <c r="ID20" s="38">
        <f t="shared" si="11"/>
        <v>1.8435327631833139E-2</v>
      </c>
      <c r="IE20" s="38">
        <f t="shared" si="11"/>
        <v>1.8435327631833139E-2</v>
      </c>
      <c r="IF20" s="38">
        <f t="shared" si="11"/>
        <v>1.8435327631833139E-2</v>
      </c>
      <c r="IG20" s="38">
        <f t="shared" si="11"/>
        <v>1.3798897928018816E-2</v>
      </c>
      <c r="IH20" s="38"/>
      <c r="II20" s="38"/>
    </row>
    <row r="21" spans="1:243" ht="17" thickBot="1" x14ac:dyDescent="0.25">
      <c r="A21" s="42"/>
      <c r="B21" s="15"/>
      <c r="C21" s="12"/>
      <c r="G21" s="26" t="s">
        <v>28</v>
      </c>
      <c r="H21" s="39" t="str">
        <f>IF(H20&lt;0.184,"I",IF(H20&gt;0.422,"III","II"))</f>
        <v>III</v>
      </c>
      <c r="I21" s="39" t="str">
        <f t="shared" ref="I21:BT21" si="12">IF(I20&lt;0.184,"I",IF(I20&gt;0.422,"III","II"))</f>
        <v>III</v>
      </c>
      <c r="J21" s="39" t="str">
        <f t="shared" si="12"/>
        <v>III</v>
      </c>
      <c r="K21" s="39" t="str">
        <f t="shared" si="12"/>
        <v>III</v>
      </c>
      <c r="L21" s="39" t="str">
        <f t="shared" si="12"/>
        <v>III</v>
      </c>
      <c r="M21" s="39" t="str">
        <f t="shared" si="12"/>
        <v>III</v>
      </c>
      <c r="N21" s="39" t="str">
        <f t="shared" si="12"/>
        <v>III</v>
      </c>
      <c r="O21" s="39" t="str">
        <f t="shared" si="12"/>
        <v>III</v>
      </c>
      <c r="P21" s="39" t="str">
        <f t="shared" si="12"/>
        <v>III</v>
      </c>
      <c r="Q21" s="39" t="str">
        <f t="shared" si="12"/>
        <v>III</v>
      </c>
      <c r="R21" s="39" t="str">
        <f t="shared" si="12"/>
        <v>III</v>
      </c>
      <c r="S21" s="39" t="str">
        <f t="shared" si="12"/>
        <v>III</v>
      </c>
      <c r="T21" s="39" t="str">
        <f t="shared" si="12"/>
        <v>III</v>
      </c>
      <c r="U21" s="39" t="str">
        <f t="shared" si="12"/>
        <v>III</v>
      </c>
      <c r="V21" s="39" t="str">
        <f t="shared" si="12"/>
        <v>III</v>
      </c>
      <c r="W21" s="39" t="str">
        <f t="shared" si="12"/>
        <v>III</v>
      </c>
      <c r="X21" s="39" t="str">
        <f t="shared" si="12"/>
        <v>III</v>
      </c>
      <c r="Y21" s="39" t="str">
        <f t="shared" si="12"/>
        <v>III</v>
      </c>
      <c r="Z21" s="39" t="str">
        <f t="shared" si="12"/>
        <v>III</v>
      </c>
      <c r="AA21" s="39" t="str">
        <f t="shared" si="12"/>
        <v>III</v>
      </c>
      <c r="AB21" s="39" t="str">
        <f t="shared" si="12"/>
        <v>III</v>
      </c>
      <c r="AC21" s="39" t="str">
        <f t="shared" si="12"/>
        <v>III</v>
      </c>
      <c r="AD21" s="39" t="str">
        <f t="shared" si="12"/>
        <v>III</v>
      </c>
      <c r="AE21" s="39" t="str">
        <f t="shared" si="12"/>
        <v>III</v>
      </c>
      <c r="AF21" s="39" t="str">
        <f t="shared" si="12"/>
        <v>III</v>
      </c>
      <c r="AG21" s="39" t="str">
        <f t="shared" si="12"/>
        <v>III</v>
      </c>
      <c r="AH21" s="39" t="str">
        <f t="shared" si="12"/>
        <v>III</v>
      </c>
      <c r="AI21" s="39" t="str">
        <f t="shared" si="12"/>
        <v>III</v>
      </c>
      <c r="AJ21" s="39" t="str">
        <f t="shared" si="12"/>
        <v>III</v>
      </c>
      <c r="AK21" s="39" t="str">
        <f t="shared" si="12"/>
        <v>III</v>
      </c>
      <c r="AL21" s="39" t="str">
        <f t="shared" si="12"/>
        <v>III</v>
      </c>
      <c r="AM21" s="39" t="str">
        <f t="shared" si="12"/>
        <v>III</v>
      </c>
      <c r="AN21" s="39" t="str">
        <f t="shared" si="12"/>
        <v>III</v>
      </c>
      <c r="AO21" s="39" t="str">
        <f t="shared" si="12"/>
        <v>III</v>
      </c>
      <c r="AP21" s="39" t="str">
        <f t="shared" si="12"/>
        <v>III</v>
      </c>
      <c r="AQ21" s="39" t="str">
        <f t="shared" si="12"/>
        <v>III</v>
      </c>
      <c r="AR21" s="39" t="str">
        <f t="shared" si="12"/>
        <v>III</v>
      </c>
      <c r="AS21" s="39" t="str">
        <f t="shared" si="12"/>
        <v>III</v>
      </c>
      <c r="AT21" s="39" t="str">
        <f t="shared" si="12"/>
        <v>III</v>
      </c>
      <c r="AU21" s="39" t="str">
        <f t="shared" si="12"/>
        <v>III</v>
      </c>
      <c r="AV21" s="39" t="str">
        <f t="shared" si="12"/>
        <v>III</v>
      </c>
      <c r="AW21" s="39" t="str">
        <f t="shared" si="12"/>
        <v>III</v>
      </c>
      <c r="AX21" s="39" t="str">
        <f t="shared" si="12"/>
        <v>III</v>
      </c>
      <c r="AY21" s="39" t="str">
        <f t="shared" si="12"/>
        <v>III</v>
      </c>
      <c r="AZ21" s="39" t="str">
        <f t="shared" si="12"/>
        <v>III</v>
      </c>
      <c r="BA21" s="39" t="str">
        <f t="shared" si="12"/>
        <v>III</v>
      </c>
      <c r="BB21" s="39" t="str">
        <f t="shared" si="12"/>
        <v>III</v>
      </c>
      <c r="BC21" s="39" t="str">
        <f t="shared" si="12"/>
        <v>III</v>
      </c>
      <c r="BD21" s="39" t="str">
        <f t="shared" si="12"/>
        <v>III</v>
      </c>
      <c r="BE21" s="39" t="str">
        <f t="shared" si="12"/>
        <v>II</v>
      </c>
      <c r="BF21" s="39" t="str">
        <f t="shared" si="12"/>
        <v>II</v>
      </c>
      <c r="BG21" s="39" t="str">
        <f t="shared" si="12"/>
        <v>II</v>
      </c>
      <c r="BH21" s="39" t="str">
        <f t="shared" si="12"/>
        <v>II</v>
      </c>
      <c r="BI21" s="39" t="str">
        <f t="shared" si="12"/>
        <v>II</v>
      </c>
      <c r="BJ21" s="39" t="str">
        <f t="shared" si="12"/>
        <v>II</v>
      </c>
      <c r="BK21" s="39" t="str">
        <f t="shared" si="12"/>
        <v>II</v>
      </c>
      <c r="BL21" s="39" t="str">
        <f t="shared" si="12"/>
        <v>II</v>
      </c>
      <c r="BM21" s="39" t="str">
        <f t="shared" si="12"/>
        <v>II</v>
      </c>
      <c r="BN21" s="39" t="str">
        <f t="shared" si="12"/>
        <v>II</v>
      </c>
      <c r="BO21" s="39" t="str">
        <f t="shared" si="12"/>
        <v>II</v>
      </c>
      <c r="BP21" s="39" t="str">
        <f t="shared" si="12"/>
        <v>II</v>
      </c>
      <c r="BQ21" s="39" t="str">
        <f t="shared" si="12"/>
        <v>II</v>
      </c>
      <c r="BR21" s="39" t="str">
        <f t="shared" si="12"/>
        <v>II</v>
      </c>
      <c r="BS21" s="39" t="str">
        <f t="shared" si="12"/>
        <v>II</v>
      </c>
      <c r="BT21" s="39" t="str">
        <f t="shared" si="12"/>
        <v>II</v>
      </c>
      <c r="BU21" s="39" t="str">
        <f t="shared" ref="BU21:DN21" si="13">IF(BU20&lt;0.184,"I",IF(BU20&gt;0.422,"III","II"))</f>
        <v>II</v>
      </c>
      <c r="BV21" s="39" t="str">
        <f t="shared" si="13"/>
        <v>II</v>
      </c>
      <c r="BW21" s="39" t="str">
        <f t="shared" si="13"/>
        <v>II</v>
      </c>
      <c r="BX21" s="39" t="str">
        <f t="shared" si="13"/>
        <v>II</v>
      </c>
      <c r="BY21" s="39" t="str">
        <f t="shared" si="13"/>
        <v>II</v>
      </c>
      <c r="BZ21" s="39" t="str">
        <f t="shared" si="13"/>
        <v>II</v>
      </c>
      <c r="CA21" s="39" t="str">
        <f t="shared" si="13"/>
        <v>II</v>
      </c>
      <c r="CB21" s="39" t="str">
        <f t="shared" si="13"/>
        <v>II</v>
      </c>
      <c r="CC21" s="39" t="str">
        <f t="shared" si="13"/>
        <v>II</v>
      </c>
      <c r="CD21" s="39" t="str">
        <f t="shared" si="13"/>
        <v>II</v>
      </c>
      <c r="CE21" s="39" t="str">
        <f t="shared" si="13"/>
        <v>II</v>
      </c>
      <c r="CF21" s="39" t="str">
        <f t="shared" si="13"/>
        <v>II</v>
      </c>
      <c r="CG21" s="39" t="str">
        <f t="shared" si="13"/>
        <v>II</v>
      </c>
      <c r="CH21" s="39" t="str">
        <f t="shared" si="13"/>
        <v>II</v>
      </c>
      <c r="CI21" s="39" t="str">
        <f t="shared" si="13"/>
        <v>II</v>
      </c>
      <c r="CJ21" s="39" t="str">
        <f t="shared" si="13"/>
        <v>II</v>
      </c>
      <c r="CK21" s="39" t="str">
        <f t="shared" si="13"/>
        <v>II</v>
      </c>
      <c r="CL21" s="39" t="str">
        <f t="shared" si="13"/>
        <v>II</v>
      </c>
      <c r="CM21" s="39" t="str">
        <f t="shared" si="13"/>
        <v>II</v>
      </c>
      <c r="CN21" s="39" t="str">
        <f t="shared" si="13"/>
        <v>II</v>
      </c>
      <c r="CO21" s="39" t="str">
        <f t="shared" si="13"/>
        <v>II</v>
      </c>
      <c r="CP21" s="39" t="str">
        <f t="shared" si="13"/>
        <v>II</v>
      </c>
      <c r="CQ21" s="39" t="str">
        <f t="shared" si="13"/>
        <v>II</v>
      </c>
      <c r="CR21" s="39" t="str">
        <f t="shared" si="13"/>
        <v>II</v>
      </c>
      <c r="CS21" s="39" t="str">
        <f t="shared" si="13"/>
        <v>II</v>
      </c>
      <c r="CT21" s="39" t="str">
        <f t="shared" si="13"/>
        <v>II</v>
      </c>
      <c r="CU21" s="39" t="str">
        <f t="shared" si="13"/>
        <v>II</v>
      </c>
      <c r="CV21" s="39" t="str">
        <f t="shared" si="13"/>
        <v>II</v>
      </c>
      <c r="CW21" s="39" t="str">
        <f t="shared" si="13"/>
        <v>II</v>
      </c>
      <c r="CX21" s="39" t="str">
        <f t="shared" si="13"/>
        <v>II</v>
      </c>
      <c r="CY21" s="39" t="str">
        <f t="shared" si="13"/>
        <v>II</v>
      </c>
      <c r="CZ21" s="39" t="str">
        <f t="shared" si="13"/>
        <v>II</v>
      </c>
      <c r="DA21" s="39" t="str">
        <f t="shared" si="13"/>
        <v>II</v>
      </c>
      <c r="DB21" s="39" t="str">
        <f t="shared" si="13"/>
        <v>II</v>
      </c>
      <c r="DC21" s="39" t="str">
        <f t="shared" si="13"/>
        <v>II</v>
      </c>
      <c r="DD21" s="39" t="str">
        <f t="shared" si="13"/>
        <v>II</v>
      </c>
      <c r="DE21" s="39" t="str">
        <f t="shared" si="13"/>
        <v>II</v>
      </c>
      <c r="DF21" s="39" t="str">
        <f t="shared" si="13"/>
        <v>II</v>
      </c>
      <c r="DG21" s="39" t="str">
        <f t="shared" si="13"/>
        <v>II</v>
      </c>
      <c r="DH21" s="39" t="str">
        <f t="shared" si="13"/>
        <v>II</v>
      </c>
      <c r="DI21" s="39" t="str">
        <f t="shared" si="13"/>
        <v>II</v>
      </c>
      <c r="DJ21" s="39" t="str">
        <f t="shared" si="13"/>
        <v>II</v>
      </c>
      <c r="DK21" s="39" t="str">
        <f t="shared" si="13"/>
        <v>II</v>
      </c>
      <c r="DL21" s="39" t="str">
        <f t="shared" si="13"/>
        <v>II</v>
      </c>
      <c r="DM21" s="39" t="str">
        <f t="shared" si="13"/>
        <v>II</v>
      </c>
      <c r="DN21" s="39" t="str">
        <f t="shared" si="13"/>
        <v>II</v>
      </c>
      <c r="DO21" s="39" t="str">
        <f t="shared" ref="DO21:FZ21" si="14">IF(DO20&lt;0.184,"I",IF(DO20&gt;0.422,"III","II"))</f>
        <v>II</v>
      </c>
      <c r="DP21" s="39" t="str">
        <f t="shared" si="14"/>
        <v>II</v>
      </c>
      <c r="DQ21" s="39" t="str">
        <f t="shared" si="14"/>
        <v>II</v>
      </c>
      <c r="DR21" s="39" t="str">
        <f t="shared" si="14"/>
        <v>II</v>
      </c>
      <c r="DS21" s="39" t="str">
        <f t="shared" si="14"/>
        <v>II</v>
      </c>
      <c r="DT21" s="39" t="str">
        <f t="shared" si="14"/>
        <v>II</v>
      </c>
      <c r="DU21" s="39" t="str">
        <f t="shared" si="14"/>
        <v>II</v>
      </c>
      <c r="DV21" s="39" t="str">
        <f t="shared" si="14"/>
        <v>II</v>
      </c>
      <c r="DW21" s="39" t="str">
        <f t="shared" si="14"/>
        <v>II</v>
      </c>
      <c r="DX21" s="39" t="str">
        <f t="shared" si="14"/>
        <v>II</v>
      </c>
      <c r="DY21" s="39" t="str">
        <f t="shared" si="14"/>
        <v>II</v>
      </c>
      <c r="DZ21" s="39" t="str">
        <f t="shared" si="14"/>
        <v>II</v>
      </c>
      <c r="EA21" s="39" t="str">
        <f t="shared" si="14"/>
        <v>II</v>
      </c>
      <c r="EB21" s="39" t="str">
        <f t="shared" si="14"/>
        <v>II</v>
      </c>
      <c r="EC21" s="39" t="str">
        <f t="shared" si="14"/>
        <v>II</v>
      </c>
      <c r="ED21" s="39" t="str">
        <f t="shared" si="14"/>
        <v>II</v>
      </c>
      <c r="EE21" s="39" t="str">
        <f t="shared" si="14"/>
        <v>II</v>
      </c>
      <c r="EF21" s="39" t="str">
        <f t="shared" si="14"/>
        <v>II</v>
      </c>
      <c r="EG21" s="39" t="str">
        <f t="shared" si="14"/>
        <v>II</v>
      </c>
      <c r="EH21" s="39" t="str">
        <f t="shared" si="14"/>
        <v>II</v>
      </c>
      <c r="EI21" s="39" t="str">
        <f t="shared" si="14"/>
        <v>II</v>
      </c>
      <c r="EJ21" s="39" t="str">
        <f t="shared" si="14"/>
        <v>II</v>
      </c>
      <c r="EK21" s="39" t="str">
        <f t="shared" si="14"/>
        <v>II</v>
      </c>
      <c r="EL21" s="39" t="str">
        <f t="shared" si="14"/>
        <v>II</v>
      </c>
      <c r="EM21" s="39" t="str">
        <f t="shared" si="14"/>
        <v>II</v>
      </c>
      <c r="EN21" s="39" t="str">
        <f t="shared" si="14"/>
        <v>II</v>
      </c>
      <c r="EO21" s="39" t="str">
        <f t="shared" si="14"/>
        <v>II</v>
      </c>
      <c r="EP21" s="39" t="str">
        <f t="shared" si="14"/>
        <v>II</v>
      </c>
      <c r="EQ21" s="39" t="str">
        <f t="shared" si="14"/>
        <v>II</v>
      </c>
      <c r="ER21" s="39" t="str">
        <f t="shared" si="14"/>
        <v>II</v>
      </c>
      <c r="ES21" s="39" t="str">
        <f t="shared" si="14"/>
        <v>II</v>
      </c>
      <c r="ET21" s="39" t="str">
        <f t="shared" si="14"/>
        <v>II</v>
      </c>
      <c r="EU21" s="39" t="str">
        <f t="shared" si="14"/>
        <v>II</v>
      </c>
      <c r="EV21" s="39" t="str">
        <f t="shared" si="14"/>
        <v>II</v>
      </c>
      <c r="EW21" s="39" t="str">
        <f t="shared" si="14"/>
        <v>II</v>
      </c>
      <c r="EX21" s="39" t="str">
        <f t="shared" si="14"/>
        <v>II</v>
      </c>
      <c r="EY21" s="39" t="str">
        <f t="shared" si="14"/>
        <v>II</v>
      </c>
      <c r="EZ21" s="39" t="str">
        <f t="shared" si="14"/>
        <v>II</v>
      </c>
      <c r="FA21" s="39" t="str">
        <f t="shared" si="14"/>
        <v>II</v>
      </c>
      <c r="FB21" s="39" t="str">
        <f t="shared" si="14"/>
        <v>II</v>
      </c>
      <c r="FC21" s="39" t="str">
        <f t="shared" si="14"/>
        <v>II</v>
      </c>
      <c r="FD21" s="39" t="str">
        <f t="shared" si="14"/>
        <v>II</v>
      </c>
      <c r="FE21" s="39" t="str">
        <f t="shared" si="14"/>
        <v>II</v>
      </c>
      <c r="FF21" s="39" t="str">
        <f t="shared" si="14"/>
        <v>II</v>
      </c>
      <c r="FG21" s="39" t="str">
        <f t="shared" si="14"/>
        <v>II</v>
      </c>
      <c r="FH21" s="39" t="str">
        <f t="shared" si="14"/>
        <v>I</v>
      </c>
      <c r="FI21" s="39" t="str">
        <f t="shared" si="14"/>
        <v>I</v>
      </c>
      <c r="FJ21" s="39" t="str">
        <f t="shared" si="14"/>
        <v>I</v>
      </c>
      <c r="FK21" s="39" t="str">
        <f t="shared" si="14"/>
        <v>I</v>
      </c>
      <c r="FL21" s="39" t="str">
        <f t="shared" si="14"/>
        <v>I</v>
      </c>
      <c r="FM21" s="39" t="str">
        <f t="shared" si="14"/>
        <v>I</v>
      </c>
      <c r="FN21" s="39" t="str">
        <f t="shared" si="14"/>
        <v>I</v>
      </c>
      <c r="FO21" s="39" t="str">
        <f t="shared" si="14"/>
        <v>I</v>
      </c>
      <c r="FP21" s="39" t="str">
        <f t="shared" si="14"/>
        <v>I</v>
      </c>
      <c r="FQ21" s="39" t="str">
        <f t="shared" si="14"/>
        <v>I</v>
      </c>
      <c r="FR21" s="39" t="str">
        <f t="shared" si="14"/>
        <v>I</v>
      </c>
      <c r="FS21" s="39" t="str">
        <f t="shared" si="14"/>
        <v>I</v>
      </c>
      <c r="FT21" s="39" t="str">
        <f t="shared" si="14"/>
        <v>I</v>
      </c>
      <c r="FU21" s="39" t="str">
        <f t="shared" si="14"/>
        <v>I</v>
      </c>
      <c r="FV21" s="39" t="str">
        <f t="shared" si="14"/>
        <v>I</v>
      </c>
      <c r="FW21" s="39" t="str">
        <f t="shared" si="14"/>
        <v>I</v>
      </c>
      <c r="FX21" s="39" t="str">
        <f t="shared" si="14"/>
        <v>I</v>
      </c>
      <c r="FY21" s="39" t="str">
        <f t="shared" si="14"/>
        <v>I</v>
      </c>
      <c r="FZ21" s="39" t="str">
        <f t="shared" si="14"/>
        <v>I</v>
      </c>
      <c r="GA21" s="39" t="str">
        <f t="shared" ref="GA21:IG21" si="15">IF(GA20&lt;0.184,"I",IF(GA20&gt;0.422,"III","II"))</f>
        <v>I</v>
      </c>
      <c r="GB21" s="39" t="str">
        <f t="shared" si="15"/>
        <v>I</v>
      </c>
      <c r="GC21" s="39" t="str">
        <f t="shared" si="15"/>
        <v>I</v>
      </c>
      <c r="GD21" s="39" t="str">
        <f t="shared" si="15"/>
        <v>I</v>
      </c>
      <c r="GE21" s="39" t="str">
        <f t="shared" si="15"/>
        <v>I</v>
      </c>
      <c r="GF21" s="39" t="str">
        <f t="shared" si="15"/>
        <v>I</v>
      </c>
      <c r="GG21" s="39" t="str">
        <f t="shared" si="15"/>
        <v>I</v>
      </c>
      <c r="GH21" s="39" t="str">
        <f t="shared" si="15"/>
        <v>I</v>
      </c>
      <c r="GI21" s="39" t="str">
        <f t="shared" si="15"/>
        <v>I</v>
      </c>
      <c r="GJ21" s="39" t="str">
        <f t="shared" si="15"/>
        <v>I</v>
      </c>
      <c r="GK21" s="39" t="str">
        <f t="shared" si="15"/>
        <v>I</v>
      </c>
      <c r="GL21" s="39" t="str">
        <f t="shared" si="15"/>
        <v>I</v>
      </c>
      <c r="GM21" s="39" t="str">
        <f t="shared" si="15"/>
        <v>I</v>
      </c>
      <c r="GN21" s="39" t="str">
        <f t="shared" si="15"/>
        <v>I</v>
      </c>
      <c r="GO21" s="39" t="str">
        <f t="shared" si="15"/>
        <v>I</v>
      </c>
      <c r="GP21" s="39" t="str">
        <f t="shared" si="15"/>
        <v>I</v>
      </c>
      <c r="GQ21" s="39" t="str">
        <f t="shared" si="15"/>
        <v>I</v>
      </c>
      <c r="GR21" s="39" t="str">
        <f t="shared" si="15"/>
        <v>I</v>
      </c>
      <c r="GS21" s="39" t="str">
        <f t="shared" si="15"/>
        <v>I</v>
      </c>
      <c r="GT21" s="39" t="str">
        <f t="shared" si="15"/>
        <v>I</v>
      </c>
      <c r="GU21" s="39" t="str">
        <f t="shared" si="15"/>
        <v>I</v>
      </c>
      <c r="GV21" s="39" t="str">
        <f t="shared" si="15"/>
        <v>I</v>
      </c>
      <c r="GW21" s="39" t="str">
        <f t="shared" si="15"/>
        <v>I</v>
      </c>
      <c r="GX21" s="39" t="str">
        <f t="shared" si="15"/>
        <v>I</v>
      </c>
      <c r="GY21" s="39" t="str">
        <f t="shared" si="15"/>
        <v>I</v>
      </c>
      <c r="GZ21" s="39" t="str">
        <f t="shared" si="15"/>
        <v>I</v>
      </c>
      <c r="HA21" s="39" t="str">
        <f t="shared" si="15"/>
        <v>I</v>
      </c>
      <c r="HB21" s="39" t="str">
        <f t="shared" si="15"/>
        <v>I</v>
      </c>
      <c r="HC21" s="39" t="str">
        <f t="shared" si="15"/>
        <v>I</v>
      </c>
      <c r="HD21" s="39" t="str">
        <f t="shared" si="15"/>
        <v>I</v>
      </c>
      <c r="HE21" s="39" t="str">
        <f t="shared" si="15"/>
        <v>I</v>
      </c>
      <c r="HF21" s="39" t="str">
        <f t="shared" si="15"/>
        <v>I</v>
      </c>
      <c r="HG21" s="39" t="str">
        <f t="shared" si="15"/>
        <v>I</v>
      </c>
      <c r="HH21" s="39" t="str">
        <f t="shared" si="15"/>
        <v>I</v>
      </c>
      <c r="HI21" s="39" t="str">
        <f t="shared" si="15"/>
        <v>I</v>
      </c>
      <c r="HJ21" s="39" t="str">
        <f t="shared" si="15"/>
        <v>I</v>
      </c>
      <c r="HK21" s="39" t="str">
        <f t="shared" si="15"/>
        <v>I</v>
      </c>
      <c r="HL21" s="39" t="str">
        <f t="shared" si="15"/>
        <v>I</v>
      </c>
      <c r="HM21" s="39" t="str">
        <f t="shared" si="15"/>
        <v>I</v>
      </c>
      <c r="HN21" s="39" t="str">
        <f t="shared" si="15"/>
        <v>I</v>
      </c>
      <c r="HO21" s="39" t="str">
        <f t="shared" si="15"/>
        <v>I</v>
      </c>
      <c r="HP21" s="39" t="str">
        <f t="shared" si="15"/>
        <v>I</v>
      </c>
      <c r="HQ21" s="39" t="str">
        <f t="shared" si="15"/>
        <v>I</v>
      </c>
      <c r="HR21" s="39" t="str">
        <f t="shared" si="15"/>
        <v>I</v>
      </c>
      <c r="HS21" s="39" t="str">
        <f t="shared" si="15"/>
        <v>I</v>
      </c>
      <c r="HT21" s="39" t="str">
        <f t="shared" si="15"/>
        <v>I</v>
      </c>
      <c r="HU21" s="39" t="str">
        <f t="shared" si="15"/>
        <v>I</v>
      </c>
      <c r="HV21" s="39" t="str">
        <f t="shared" si="15"/>
        <v>I</v>
      </c>
      <c r="HW21" s="39" t="str">
        <f t="shared" si="15"/>
        <v>I</v>
      </c>
      <c r="HX21" s="39" t="str">
        <f t="shared" si="15"/>
        <v>I</v>
      </c>
      <c r="HY21" s="39" t="str">
        <f t="shared" si="15"/>
        <v>I</v>
      </c>
      <c r="HZ21" s="39" t="str">
        <f t="shared" si="15"/>
        <v>I</v>
      </c>
      <c r="IA21" s="39" t="str">
        <f t="shared" si="15"/>
        <v>I</v>
      </c>
      <c r="IB21" s="39" t="str">
        <f t="shared" si="15"/>
        <v>I</v>
      </c>
      <c r="IC21" s="39" t="str">
        <f t="shared" si="15"/>
        <v>I</v>
      </c>
      <c r="ID21" s="39" t="str">
        <f t="shared" si="15"/>
        <v>I</v>
      </c>
      <c r="IE21" s="39" t="str">
        <f t="shared" si="15"/>
        <v>I</v>
      </c>
      <c r="IF21" s="39" t="str">
        <f t="shared" si="15"/>
        <v>I</v>
      </c>
      <c r="IG21" s="39" t="str">
        <f t="shared" si="15"/>
        <v>I</v>
      </c>
      <c r="IH21" s="39"/>
      <c r="II21" s="39"/>
    </row>
    <row r="22" spans="1:243" ht="17" thickBot="1" x14ac:dyDescent="0.25">
      <c r="A22" s="43"/>
      <c r="B22" s="20" t="s">
        <v>29</v>
      </c>
      <c r="C22" s="20">
        <f>COUNT(H16:IH16)</f>
        <v>234</v>
      </c>
      <c r="D22" s="20"/>
    </row>
    <row r="23" spans="1:243" ht="17" thickTop="1" x14ac:dyDescent="0.2">
      <c r="B23" s="7"/>
      <c r="C23" s="12"/>
    </row>
    <row r="24" spans="1:243" x14ac:dyDescent="0.2">
      <c r="B24" s="7"/>
      <c r="C24" s="12"/>
    </row>
    <row r="25" spans="1:243" ht="17" thickBot="1" x14ac:dyDescent="0.25">
      <c r="A25" s="41" t="s">
        <v>43</v>
      </c>
      <c r="B25" s="44" t="s">
        <v>19</v>
      </c>
      <c r="C25" s="44"/>
      <c r="D25" s="44"/>
    </row>
    <row r="26" spans="1:243" ht="17" thickTop="1" x14ac:dyDescent="0.2">
      <c r="A26" s="42"/>
      <c r="B26" t="s">
        <v>20</v>
      </c>
      <c r="D26" s="12" t="s">
        <v>21</v>
      </c>
    </row>
    <row r="27" spans="1:243" x14ac:dyDescent="0.2">
      <c r="A27" s="42"/>
      <c r="B27" t="s">
        <v>22</v>
      </c>
      <c r="D27" s="1">
        <f>AVERAGE(D7,D17)</f>
        <v>25.141242937853104</v>
      </c>
    </row>
    <row r="28" spans="1:243" x14ac:dyDescent="0.2">
      <c r="A28" s="42"/>
      <c r="B28" s="10" t="s">
        <v>24</v>
      </c>
      <c r="D28" s="23">
        <f>AVERAGE(D8,D18)</f>
        <v>47.651383456468203</v>
      </c>
    </row>
    <row r="29" spans="1:243" x14ac:dyDescent="0.2">
      <c r="A29" s="42"/>
      <c r="B29" s="24" t="s">
        <v>25</v>
      </c>
      <c r="D29" s="25">
        <f>AVERAGE(D19,D9)</f>
        <v>27.20737360567869</v>
      </c>
    </row>
    <row r="30" spans="1:243" x14ac:dyDescent="0.2">
      <c r="A30" s="42"/>
      <c r="B30" s="30"/>
      <c r="C30" s="30"/>
      <c r="D30" s="12"/>
    </row>
    <row r="31" spans="1:243" ht="17" thickBot="1" x14ac:dyDescent="0.25">
      <c r="A31" s="43"/>
      <c r="B31" s="20" t="s">
        <v>29</v>
      </c>
      <c r="C31" s="20">
        <f>AVERAGE(C22,C12)</f>
        <v>234</v>
      </c>
      <c r="D31" s="20"/>
    </row>
    <row r="32" spans="1:243" ht="17" thickTop="1" x14ac:dyDescent="0.2"/>
  </sheetData>
  <mergeCells count="6">
    <mergeCell ref="A5:A12"/>
    <mergeCell ref="B5:D5"/>
    <mergeCell ref="A15:A22"/>
    <mergeCell ref="B15:D15"/>
    <mergeCell ref="A25:A31"/>
    <mergeCell ref="B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Source data ExtFig 5b</vt:lpstr>
      <vt:lpstr>Source data ExtFig 5c</vt:lpstr>
      <vt:lpstr>Source data ExtFig 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Sigurd</dc:creator>
  <cp:lastModifiedBy>Sigurd</cp:lastModifiedBy>
  <dcterms:created xsi:type="dcterms:W3CDTF">2022-06-07T13:52:26Z</dcterms:created>
  <dcterms:modified xsi:type="dcterms:W3CDTF">2022-06-13T21:38:53Z</dcterms:modified>
</cp:coreProperties>
</file>