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di49miv/Dropbox/Project NSMB Revision/Final (minor) Revision/Source Data/"/>
    </mc:Choice>
  </mc:AlternateContent>
  <xr:revisionPtr revIDLastSave="0" documentId="13_ncr:1_{BDCB4218-068B-E94D-AB32-D94FAC6BA07E}" xr6:coauthVersionLast="47" xr6:coauthVersionMax="47" xr10:uidLastSave="{00000000-0000-0000-0000-000000000000}"/>
  <bookViews>
    <workbookView xWindow="4800" yWindow="460" windowWidth="28800" windowHeight="16000" xr2:uid="{DE809AB3-E5D1-5B46-AD32-34A2B652DE46}"/>
  </bookViews>
  <sheets>
    <sheet name="Source data Fig 1f" sheetId="5" r:id="rId1"/>
    <sheet name="Source data Fig 1g" sheetId="6" r:id="rId2"/>
    <sheet name="Scource data Fig 1h"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25" i="7" l="1"/>
  <c r="F25" i="7"/>
  <c r="E25" i="7"/>
  <c r="G24" i="7"/>
  <c r="F24" i="7"/>
  <c r="E24" i="7"/>
  <c r="G23" i="7"/>
  <c r="F23" i="7"/>
  <c r="E23" i="7"/>
  <c r="G17" i="7"/>
  <c r="F17" i="7"/>
  <c r="E17" i="7"/>
  <c r="G16" i="7"/>
  <c r="F16" i="7"/>
  <c r="E16" i="7"/>
  <c r="G15" i="7"/>
  <c r="F15" i="7"/>
  <c r="E15" i="7"/>
  <c r="G9" i="7"/>
  <c r="F9" i="7"/>
  <c r="E9" i="7"/>
  <c r="G8" i="7"/>
  <c r="F8" i="7"/>
  <c r="E8" i="7"/>
  <c r="G7" i="7"/>
  <c r="F7" i="7"/>
  <c r="E7" i="7"/>
  <c r="F35" i="6"/>
  <c r="G35" i="6"/>
  <c r="H35" i="6"/>
  <c r="F39" i="6"/>
  <c r="G39" i="6"/>
  <c r="H39" i="6"/>
  <c r="F36" i="6"/>
  <c r="G36" i="6"/>
  <c r="H36" i="6"/>
  <c r="F37" i="6"/>
  <c r="G37" i="6"/>
  <c r="H37" i="6"/>
  <c r="F40" i="6"/>
  <c r="G40" i="6"/>
  <c r="H40" i="6"/>
  <c r="F38" i="6"/>
  <c r="G38" i="6"/>
  <c r="H38" i="6"/>
  <c r="F23" i="6"/>
  <c r="G23" i="6"/>
  <c r="H23" i="6"/>
  <c r="F24" i="6"/>
  <c r="G24" i="6"/>
  <c r="H24" i="6"/>
  <c r="F27" i="6"/>
  <c r="G27" i="6"/>
  <c r="H27" i="6"/>
  <c r="F25" i="6"/>
  <c r="G25" i="6"/>
  <c r="H25" i="6"/>
  <c r="F10" i="6"/>
  <c r="G10" i="6"/>
  <c r="H10" i="6"/>
  <c r="F11" i="6"/>
  <c r="G11" i="6"/>
  <c r="H11" i="6"/>
  <c r="F14" i="6"/>
  <c r="G14" i="6"/>
  <c r="H14" i="6"/>
  <c r="F12" i="6"/>
  <c r="G12" i="6"/>
  <c r="H12" i="6"/>
  <c r="H34" i="6"/>
  <c r="G34" i="6"/>
  <c r="F34" i="6"/>
  <c r="H33" i="6"/>
  <c r="G33" i="6"/>
  <c r="F33" i="6"/>
  <c r="H26" i="6"/>
  <c r="G26" i="6"/>
  <c r="F26" i="6"/>
  <c r="H22" i="6"/>
  <c r="G22" i="6"/>
  <c r="F22" i="6"/>
  <c r="H21" i="6"/>
  <c r="G21" i="6"/>
  <c r="F21" i="6"/>
  <c r="H20" i="6"/>
  <c r="G20" i="6"/>
  <c r="F20" i="6"/>
  <c r="H13" i="6"/>
  <c r="G13" i="6"/>
  <c r="F13" i="6"/>
  <c r="H9" i="6"/>
  <c r="G9" i="6"/>
  <c r="F9" i="6"/>
  <c r="H8" i="6"/>
  <c r="G8" i="6"/>
  <c r="F8" i="6"/>
  <c r="H7" i="6"/>
  <c r="G7" i="6"/>
  <c r="F7" i="6"/>
  <c r="H19" i="5"/>
  <c r="G19" i="5"/>
  <c r="F19" i="5"/>
  <c r="H18" i="5"/>
  <c r="G18" i="5"/>
  <c r="F18" i="5"/>
  <c r="H17" i="5"/>
  <c r="G17" i="5"/>
  <c r="F17" i="5"/>
  <c r="H16" i="5"/>
  <c r="G16" i="5"/>
  <c r="F16" i="5"/>
  <c r="F8" i="5"/>
  <c r="G8" i="5"/>
  <c r="H8" i="5"/>
  <c r="F9" i="5"/>
  <c r="G9" i="5"/>
  <c r="H9" i="5"/>
  <c r="F10" i="5"/>
  <c r="G10" i="5"/>
  <c r="H10" i="5"/>
  <c r="H7" i="5"/>
  <c r="G7" i="5"/>
  <c r="F7" i="5"/>
</calcChain>
</file>

<file path=xl/sharedStrings.xml><?xml version="1.0" encoding="utf-8"?>
<sst xmlns="http://schemas.openxmlformats.org/spreadsheetml/2006/main" count="114" uniqueCount="34">
  <si>
    <t>mean</t>
  </si>
  <si>
    <t>n</t>
  </si>
  <si>
    <t>WT</t>
  </si>
  <si>
    <t>lem2</t>
  </si>
  <si>
    <t>clr4</t>
  </si>
  <si>
    <t>clr3</t>
  </si>
  <si>
    <t>swi6</t>
  </si>
  <si>
    <t>clr1</t>
  </si>
  <si>
    <t>ago1</t>
  </si>
  <si>
    <t>clr2</t>
  </si>
  <si>
    <t>N/A</t>
  </si>
  <si>
    <t>Exp1 (14/6)</t>
  </si>
  <si>
    <t>Exp2(15/6)</t>
  </si>
  <si>
    <t>Exp3(12/6)</t>
  </si>
  <si>
    <t>Exp4(13/6)</t>
  </si>
  <si>
    <t>man1</t>
  </si>
  <si>
    <t>ima1</t>
  </si>
  <si>
    <t>Stdev</t>
  </si>
  <si>
    <t xml:space="preserve">Figure 1f: RT-qPCR data </t>
  </si>
  <si>
    <t>transcripts are normalized to act1 and shown relative to the mean value of WT samples after group normalization for each independent experiment</t>
  </si>
  <si>
    <t xml:space="preserve">Figure 1g: RT-qPCR data </t>
  </si>
  <si>
    <t>tlh1 transcript levels</t>
  </si>
  <si>
    <t>sno20 transcript levels</t>
  </si>
  <si>
    <t>sme2 transcript levels</t>
  </si>
  <si>
    <t>Exp-1</t>
  </si>
  <si>
    <t>Exp-2</t>
  </si>
  <si>
    <t>Exp-3</t>
  </si>
  <si>
    <t>Exp-4</t>
  </si>
  <si>
    <t>sme2 locus</t>
  </si>
  <si>
    <t>sno20 locus</t>
  </si>
  <si>
    <t>tlh1 locus</t>
  </si>
  <si>
    <t xml:space="preserve">Figure 1h: Pol II-S5P ChIP-qPCR data </t>
  </si>
  <si>
    <t>IP samples are normalized to input levels and shown relative to the mean value of representative euchromatic loci (act1, ade2, tef3)</t>
  </si>
  <si>
    <t>transcripts are normalized to the mean value of representative euchromatic genes (act1, ade2, tef3) and shown relative to the mean value of WT samples after group normalization for each independent experiment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</si>
</sst>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000"/>
  </numFmts>
  <fonts count="10" x14ac:knownFonts="1">
    <font>
      <sz val="12"/>
      <color theme="1"/>
      <name val="Calibri"/>
      <family val="2"/>
      <scheme val="minor"/>
    </font>
    <font>
      <b/>
      <sz val="12"/>
      <color theme="1"/>
      <name val="Calibri"/>
      <family val="2"/>
      <scheme val="minor"/>
    </font>
    <font>
      <sz val="8"/>
      <name val="Calibri"/>
      <family val="2"/>
      <scheme val="minor"/>
    </font>
    <font>
      <b/>
      <sz val="12"/>
      <color rgb="FF000000"/>
      <name val="Calibri"/>
      <family val="2"/>
      <scheme val="minor"/>
    </font>
    <font>
      <sz val="12"/>
      <name val="Arial"/>
      <family val="2"/>
    </font>
    <font>
      <i/>
      <sz val="12"/>
      <color rgb="FF0000FF"/>
      <name val="Arial"/>
      <family val="2"/>
    </font>
    <font>
      <sz val="12"/>
      <color theme="1"/>
      <name val="Calibri"/>
      <family val="2"/>
    </font>
    <font>
      <sz val="12"/>
      <name val="Calibri"/>
      <family val="2"/>
    </font>
    <font>
      <i/>
      <sz val="12"/>
      <name val="Calibri"/>
      <family val="2"/>
    </font>
    <font>
      <i/>
      <sz val="12"/>
      <color rgb="FF0000FF"/>
      <name val="Calibri"/>
      <family val="2"/>
    </font>
  </fonts>
  <fills count="2">
    <fill>
      <patternFill patternType="none"/>
    </fill>
    <fill>
      <patternFill patternType="gray125"/>
    </fill>
  </fills>
  <borders count="2">
    <border>
      <left/>
      <right/>
      <top/>
      <bottom/>
      <diagonal/>
    </border>
    <border>
      <left/>
      <right/>
      <top style="thin">
        <color rgb="FFFF0000"/>
      </top>
      <bottom style="double">
        <color rgb="FFFF0000"/>
      </bottom>
      <diagonal/>
    </border>
  </borders>
  <cellStyleXfs count="1">
    <xf numFmtId="0" fontId="0" fillId="0" borderId="0"/>
  </cellStyleXfs>
  <cellXfs count="26">
    <xf numFmtId="0" fontId="0" fillId="0" borderId="0" xfId="0"/>
    <xf numFmtId="2" fontId="0" fillId="0" borderId="0" xfId="0" applyNumberFormat="1"/>
    <xf numFmtId="0" fontId="1" fillId="0" borderId="0" xfId="0" applyFont="1"/>
    <xf numFmtId="0" fontId="0" fillId="0" borderId="0" xfId="0" applyAlignment="1">
      <alignment horizontal="right"/>
    </xf>
    <xf numFmtId="0" fontId="3" fillId="0" borderId="0" xfId="0" applyFont="1"/>
    <xf numFmtId="164" fontId="0" fillId="0" borderId="0" xfId="0" applyNumberFormat="1" applyAlignment="1">
      <alignment horizontal="right"/>
    </xf>
    <xf numFmtId="164" fontId="1" fillId="0" borderId="0" xfId="0" applyNumberFormat="1" applyFont="1" applyAlignment="1">
      <alignment horizontal="right"/>
    </xf>
    <xf numFmtId="0" fontId="0" fillId="0" borderId="1" xfId="0" applyBorder="1" applyAlignment="1">
      <alignment horizontal="right"/>
    </xf>
    <xf numFmtId="2" fontId="0" fillId="0" borderId="0" xfId="0" applyNumberFormat="1" applyAlignment="1">
      <alignment horizontal="right"/>
    </xf>
    <xf numFmtId="2" fontId="1" fillId="0" borderId="0" xfId="0" applyNumberFormat="1" applyFont="1" applyAlignment="1">
      <alignment horizontal="right"/>
    </xf>
    <xf numFmtId="2" fontId="0" fillId="0" borderId="1" xfId="0" applyNumberFormat="1" applyBorder="1" applyAlignment="1">
      <alignment horizontal="right"/>
    </xf>
    <xf numFmtId="2" fontId="1" fillId="0" borderId="0" xfId="0" applyNumberFormat="1" applyFont="1"/>
    <xf numFmtId="0" fontId="4" fillId="0" borderId="0" xfId="0" applyFont="1"/>
    <xf numFmtId="0" fontId="5" fillId="0" borderId="0" xfId="0" applyFont="1"/>
    <xf numFmtId="165" fontId="4" fillId="0" borderId="0" xfId="0" applyNumberFormat="1" applyFont="1"/>
    <xf numFmtId="0" fontId="6" fillId="0" borderId="0" xfId="0" applyFont="1"/>
    <xf numFmtId="0" fontId="6" fillId="0" borderId="1" xfId="0" applyFont="1" applyBorder="1" applyAlignment="1">
      <alignment horizontal="right"/>
    </xf>
    <xf numFmtId="2" fontId="7" fillId="0" borderId="0" xfId="0" applyNumberFormat="1" applyFont="1"/>
    <xf numFmtId="2" fontId="6" fillId="0" borderId="0" xfId="0" applyNumberFormat="1" applyFont="1" applyAlignment="1">
      <alignment horizontal="right"/>
    </xf>
    <xf numFmtId="2" fontId="6" fillId="0" borderId="1" xfId="0" applyNumberFormat="1" applyFont="1" applyBorder="1" applyAlignment="1">
      <alignment horizontal="right"/>
    </xf>
    <xf numFmtId="0" fontId="7" fillId="0" borderId="0" xfId="0" applyFont="1"/>
    <xf numFmtId="0" fontId="7" fillId="0" borderId="0" xfId="0" applyFont="1" applyAlignment="1">
      <alignment horizontal="center"/>
    </xf>
    <xf numFmtId="0" fontId="8" fillId="0" borderId="0" xfId="0" applyFont="1" applyAlignment="1">
      <alignment horizontal="center"/>
    </xf>
    <xf numFmtId="2" fontId="7" fillId="0" borderId="0" xfId="0" applyNumberFormat="1" applyFont="1" applyAlignment="1">
      <alignment horizontal="right"/>
    </xf>
    <xf numFmtId="0" fontId="6" fillId="0" borderId="0" xfId="0" applyFont="1" applyAlignment="1">
      <alignment horizontal="right"/>
    </xf>
    <xf numFmtId="2" fontId="9"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EFAE8-E3FD-5B40-AF5B-D9706F9EB531}">
  <dimension ref="A1:R19"/>
  <sheetViews>
    <sheetView tabSelected="1" workbookViewId="0">
      <selection activeCell="J21" sqref="J21"/>
    </sheetView>
  </sheetViews>
  <sheetFormatPr baseColWidth="10" defaultRowHeight="16" x14ac:dyDescent="0.2"/>
  <sheetData>
    <row r="1" spans="1:18" x14ac:dyDescent="0.2">
      <c r="A1" s="2" t="s">
        <v>18</v>
      </c>
    </row>
    <row r="2" spans="1:18" x14ac:dyDescent="0.2">
      <c r="A2" t="s">
        <v>19</v>
      </c>
    </row>
    <row r="4" spans="1:18" x14ac:dyDescent="0.2">
      <c r="A4" s="2" t="s">
        <v>22</v>
      </c>
    </row>
    <row r="6" spans="1:18" ht="17" thickBot="1" x14ac:dyDescent="0.25">
      <c r="B6" s="7" t="s">
        <v>11</v>
      </c>
      <c r="C6" s="7" t="s">
        <v>12</v>
      </c>
      <c r="D6" s="7" t="s">
        <v>13</v>
      </c>
      <c r="E6" s="7" t="s">
        <v>14</v>
      </c>
      <c r="F6" s="7" t="s">
        <v>0</v>
      </c>
      <c r="G6" s="7" t="s">
        <v>17</v>
      </c>
      <c r="H6" s="7" t="s">
        <v>1</v>
      </c>
      <c r="K6" s="21"/>
      <c r="L6" s="22"/>
      <c r="M6" s="22"/>
      <c r="N6" s="22"/>
      <c r="O6" s="22"/>
      <c r="P6" s="22"/>
      <c r="Q6" s="22"/>
      <c r="R6" s="22"/>
    </row>
    <row r="7" spans="1:18" ht="17" thickTop="1" x14ac:dyDescent="0.2">
      <c r="A7" t="s">
        <v>2</v>
      </c>
      <c r="B7" s="17">
        <v>1.1321735959999999</v>
      </c>
      <c r="C7" s="17">
        <v>1.177930981</v>
      </c>
      <c r="D7" s="17">
        <v>0.69665854100000002</v>
      </c>
      <c r="E7" s="17">
        <v>0.99323688200000004</v>
      </c>
      <c r="F7" s="11">
        <f>AVERAGE(B7:E7)</f>
        <v>1</v>
      </c>
      <c r="G7" s="1">
        <f>STDEV(B7:E7)</f>
        <v>0.21694167725644925</v>
      </c>
      <c r="H7">
        <f>COUNT(B7:E7)</f>
        <v>4</v>
      </c>
      <c r="K7" s="17"/>
      <c r="L7" s="17"/>
      <c r="M7" s="17"/>
      <c r="N7" s="17"/>
      <c r="O7" s="20"/>
      <c r="P7" s="20"/>
      <c r="Q7" s="20"/>
      <c r="R7" s="20"/>
    </row>
    <row r="8" spans="1:18" x14ac:dyDescent="0.2">
      <c r="A8" t="s">
        <v>3</v>
      </c>
      <c r="B8" s="17">
        <v>22.759717519999999</v>
      </c>
      <c r="C8" s="17">
        <v>20.985846720000001</v>
      </c>
      <c r="D8" s="17">
        <v>28.875500649999999</v>
      </c>
      <c r="E8" s="17">
        <v>14.71601068</v>
      </c>
      <c r="F8" s="1">
        <f t="shared" ref="F8:F10" si="0">AVERAGE(B8:E8)</f>
        <v>21.834268892499999</v>
      </c>
      <c r="G8" s="1">
        <f t="shared" ref="G8:G10" si="1">STDEV(B8:E8)</f>
        <v>5.825942555718111</v>
      </c>
      <c r="H8">
        <f t="shared" ref="H8:H10" si="2">COUNT(B8:E8)</f>
        <v>4</v>
      </c>
      <c r="K8" s="17"/>
      <c r="L8" s="17"/>
      <c r="M8" s="17"/>
      <c r="N8" s="17"/>
      <c r="O8" s="20"/>
      <c r="P8" s="20"/>
      <c r="Q8" s="20"/>
      <c r="R8" s="20"/>
    </row>
    <row r="9" spans="1:18" x14ac:dyDescent="0.2">
      <c r="A9" t="s">
        <v>15</v>
      </c>
      <c r="B9" s="17">
        <v>1.997046541</v>
      </c>
      <c r="C9" s="17">
        <v>2.2992453199999998</v>
      </c>
      <c r="D9" s="17">
        <v>0.96427278199999999</v>
      </c>
      <c r="E9" s="17">
        <v>1.7440383639999999</v>
      </c>
      <c r="F9" s="1">
        <f t="shared" si="0"/>
        <v>1.75115075175</v>
      </c>
      <c r="G9" s="1">
        <f t="shared" si="1"/>
        <v>0.57157674324434127</v>
      </c>
      <c r="H9">
        <f t="shared" si="2"/>
        <v>4</v>
      </c>
      <c r="K9" s="17"/>
      <c r="L9" s="17"/>
      <c r="M9" s="17"/>
      <c r="N9" s="17"/>
      <c r="O9" s="20"/>
      <c r="P9" s="20"/>
      <c r="Q9" s="20"/>
      <c r="R9" s="20"/>
    </row>
    <row r="10" spans="1:18" x14ac:dyDescent="0.2">
      <c r="A10" t="s">
        <v>16</v>
      </c>
      <c r="B10" s="17">
        <v>2.2617336080000001</v>
      </c>
      <c r="C10" s="17">
        <v>1.8467318230000001</v>
      </c>
      <c r="D10" s="17">
        <v>1.7457503240000001</v>
      </c>
      <c r="E10" s="17">
        <v>2.184403074</v>
      </c>
      <c r="F10" s="1">
        <f t="shared" si="0"/>
        <v>2.0096547072500002</v>
      </c>
      <c r="G10" s="1">
        <f t="shared" si="1"/>
        <v>0.25183999787962014</v>
      </c>
      <c r="H10">
        <f t="shared" si="2"/>
        <v>4</v>
      </c>
      <c r="K10" s="17"/>
      <c r="L10" s="17"/>
      <c r="M10" s="17"/>
      <c r="N10" s="17"/>
      <c r="O10" s="20"/>
      <c r="P10" s="20"/>
      <c r="Q10" s="20"/>
      <c r="R10" s="20"/>
    </row>
    <row r="11" spans="1:18" x14ac:dyDescent="0.2">
      <c r="B11" s="1"/>
      <c r="C11" s="1"/>
      <c r="D11" s="1"/>
      <c r="E11" s="1"/>
      <c r="F11" s="1"/>
      <c r="G11" s="1"/>
    </row>
    <row r="12" spans="1:18" x14ac:dyDescent="0.2">
      <c r="B12" s="1"/>
      <c r="C12" s="1"/>
      <c r="D12" s="1"/>
      <c r="E12" s="1"/>
      <c r="F12" s="1"/>
      <c r="G12" s="1"/>
      <c r="K12" s="17"/>
      <c r="L12" s="17"/>
      <c r="M12" s="17"/>
      <c r="N12" s="17"/>
    </row>
    <row r="13" spans="1:18" x14ac:dyDescent="0.2">
      <c r="A13" s="2" t="s">
        <v>23</v>
      </c>
      <c r="B13" s="1"/>
      <c r="C13" s="1"/>
      <c r="D13" s="1"/>
      <c r="E13" s="1"/>
      <c r="F13" s="1"/>
      <c r="G13" s="1"/>
      <c r="K13" s="17"/>
      <c r="L13" s="17"/>
      <c r="M13" s="17"/>
      <c r="N13" s="17"/>
    </row>
    <row r="14" spans="1:18" x14ac:dyDescent="0.2">
      <c r="B14" s="1"/>
      <c r="C14" s="1"/>
      <c r="D14" s="1"/>
      <c r="E14" s="1"/>
      <c r="F14" s="1"/>
      <c r="G14" s="1"/>
      <c r="K14" s="17"/>
      <c r="L14" s="17"/>
      <c r="M14" s="17"/>
      <c r="N14" s="17"/>
    </row>
    <row r="15" spans="1:18" ht="17" thickBot="1" x14ac:dyDescent="0.25">
      <c r="B15" s="10" t="s">
        <v>11</v>
      </c>
      <c r="C15" s="10" t="s">
        <v>12</v>
      </c>
      <c r="D15" s="10" t="s">
        <v>13</v>
      </c>
      <c r="E15" s="10" t="s">
        <v>14</v>
      </c>
      <c r="F15" s="10" t="s">
        <v>0</v>
      </c>
      <c r="G15" s="10" t="s">
        <v>17</v>
      </c>
      <c r="H15" s="7" t="s">
        <v>1</v>
      </c>
      <c r="K15" s="17"/>
      <c r="L15" s="17"/>
      <c r="M15" s="17"/>
      <c r="N15" s="17"/>
    </row>
    <row r="16" spans="1:18" ht="17" thickTop="1" x14ac:dyDescent="0.2">
      <c r="A16" t="s">
        <v>2</v>
      </c>
      <c r="B16" s="17">
        <v>1.379237813</v>
      </c>
      <c r="C16" s="17">
        <v>1.2910411260000001</v>
      </c>
      <c r="D16" s="17">
        <v>0.50706348099999998</v>
      </c>
      <c r="E16" s="17">
        <v>0.82265758</v>
      </c>
      <c r="F16" s="11">
        <f>AVERAGE(B16:E16)</f>
        <v>1</v>
      </c>
      <c r="G16" s="1">
        <f>STDEV(B16:E16)</f>
        <v>0.40945614397949243</v>
      </c>
      <c r="H16">
        <f>COUNT(B16:E16)</f>
        <v>4</v>
      </c>
    </row>
    <row r="17" spans="1:8" x14ac:dyDescent="0.2">
      <c r="A17" t="s">
        <v>3</v>
      </c>
      <c r="B17" s="17">
        <v>50.897357069999998</v>
      </c>
      <c r="C17" s="17">
        <v>49.637607250000002</v>
      </c>
      <c r="D17" s="17">
        <v>29.995863499999999</v>
      </c>
      <c r="E17" s="17">
        <v>28.787291969999998</v>
      </c>
      <c r="F17" s="1">
        <f t="shared" ref="F17:F19" si="3">AVERAGE(B17:E17)</f>
        <v>39.829529947500006</v>
      </c>
      <c r="G17" s="1">
        <f t="shared" ref="G17:G19" si="4">STDEV(B17:E17)</f>
        <v>12.073762088896039</v>
      </c>
      <c r="H17">
        <f t="shared" ref="H17:H19" si="5">COUNT(B17:E17)</f>
        <v>4</v>
      </c>
    </row>
    <row r="18" spans="1:8" x14ac:dyDescent="0.2">
      <c r="A18" t="s">
        <v>15</v>
      </c>
      <c r="B18" s="17">
        <v>2.1495846209999998</v>
      </c>
      <c r="C18" s="17">
        <v>2.6352408610000002</v>
      </c>
      <c r="D18" s="17">
        <v>0.72890644400000004</v>
      </c>
      <c r="E18" s="17">
        <v>1.0427174990000001</v>
      </c>
      <c r="F18" s="1">
        <f t="shared" si="3"/>
        <v>1.6391123562500001</v>
      </c>
      <c r="G18" s="1">
        <f t="shared" si="4"/>
        <v>0.90129824133553182</v>
      </c>
      <c r="H18">
        <f t="shared" si="5"/>
        <v>4</v>
      </c>
    </row>
    <row r="19" spans="1:8" x14ac:dyDescent="0.2">
      <c r="A19" t="s">
        <v>16</v>
      </c>
      <c r="B19" s="17">
        <v>2.9743378460000001</v>
      </c>
      <c r="C19" s="17">
        <v>2.632560427</v>
      </c>
      <c r="D19" s="17">
        <v>2.2990686610000002</v>
      </c>
      <c r="E19" s="17">
        <v>2.2976198550000002</v>
      </c>
      <c r="F19" s="1">
        <f t="shared" si="3"/>
        <v>2.5508966972500002</v>
      </c>
      <c r="G19" s="1">
        <f t="shared" si="4"/>
        <v>0.32328413192992772</v>
      </c>
      <c r="H19">
        <f t="shared" si="5"/>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4368-30F7-9E4F-88E1-606DD4241ED2}">
  <dimension ref="A1:Q41"/>
  <sheetViews>
    <sheetView topLeftCell="A21" workbookViewId="0">
      <selection activeCell="B40" sqref="B40"/>
    </sheetView>
  </sheetViews>
  <sheetFormatPr baseColWidth="10" defaultRowHeight="16" x14ac:dyDescent="0.2"/>
  <cols>
    <col min="2" max="5" width="10.83203125" style="15"/>
  </cols>
  <sheetData>
    <row r="1" spans="1:17" x14ac:dyDescent="0.2">
      <c r="A1" s="2" t="s">
        <v>20</v>
      </c>
    </row>
    <row r="2" spans="1:17" x14ac:dyDescent="0.2">
      <c r="A2" t="s">
        <v>33</v>
      </c>
    </row>
    <row r="4" spans="1:17" x14ac:dyDescent="0.2">
      <c r="A4" s="2" t="s">
        <v>23</v>
      </c>
    </row>
    <row r="6" spans="1:17" ht="17" thickBot="1" x14ac:dyDescent="0.25">
      <c r="B6" s="16" t="s">
        <v>24</v>
      </c>
      <c r="C6" s="16" t="s">
        <v>25</v>
      </c>
      <c r="D6" s="16" t="s">
        <v>26</v>
      </c>
      <c r="E6" s="16" t="s">
        <v>27</v>
      </c>
      <c r="F6" s="7" t="s">
        <v>0</v>
      </c>
      <c r="G6" s="7" t="s">
        <v>17</v>
      </c>
      <c r="H6" s="7" t="s">
        <v>1</v>
      </c>
    </row>
    <row r="7" spans="1:17" ht="17" thickTop="1" x14ac:dyDescent="0.2">
      <c r="A7" t="s">
        <v>2</v>
      </c>
      <c r="B7" s="17">
        <v>1.1600557389999999</v>
      </c>
      <c r="C7" s="17">
        <v>0.599458198</v>
      </c>
      <c r="D7" s="17">
        <v>1.2958755609999999</v>
      </c>
      <c r="E7" s="17">
        <v>0.94461050199999996</v>
      </c>
      <c r="F7" s="9">
        <f>AVERAGE(B7:E7)</f>
        <v>1</v>
      </c>
      <c r="G7" s="8">
        <f>STDEV(B7:E7)</f>
        <v>0.30367851357534864</v>
      </c>
      <c r="H7" s="3">
        <f>COUNT(B7:E7)</f>
        <v>4</v>
      </c>
      <c r="J7" s="12"/>
      <c r="K7" s="12"/>
      <c r="L7" s="12"/>
      <c r="M7" s="12"/>
      <c r="N7" s="12"/>
      <c r="O7" s="12"/>
      <c r="P7" s="13"/>
      <c r="Q7" s="13"/>
    </row>
    <row r="8" spans="1:17" x14ac:dyDescent="0.2">
      <c r="A8" t="s">
        <v>3</v>
      </c>
      <c r="B8" s="17">
        <v>27.93994154</v>
      </c>
      <c r="C8" s="17">
        <v>40.422548829999997</v>
      </c>
      <c r="D8" s="17">
        <v>32.491103699999996</v>
      </c>
      <c r="E8" s="17">
        <v>33.536503830000001</v>
      </c>
      <c r="F8" s="8">
        <f t="shared" ref="F8:F9" si="0">AVERAGE(B8:E8)</f>
        <v>33.597524475</v>
      </c>
      <c r="G8" s="8">
        <f t="shared" ref="G8:G9" si="1">STDEV(B8:E8)</f>
        <v>5.1580711046932368</v>
      </c>
      <c r="H8" s="3">
        <f t="shared" ref="H8:H9" si="2">COUNT(B8:E8)</f>
        <v>4</v>
      </c>
      <c r="J8" s="12"/>
      <c r="K8" s="12"/>
      <c r="L8" s="12"/>
      <c r="M8" s="12"/>
      <c r="N8" s="12"/>
      <c r="O8" s="12"/>
      <c r="P8" s="12"/>
      <c r="Q8" s="12"/>
    </row>
    <row r="9" spans="1:17" x14ac:dyDescent="0.2">
      <c r="A9" t="s">
        <v>4</v>
      </c>
      <c r="B9" s="23">
        <v>2.4287185259999999</v>
      </c>
      <c r="C9" s="23">
        <v>1.662751678</v>
      </c>
      <c r="D9" s="17">
        <v>4.3329521050000004</v>
      </c>
      <c r="E9" s="17">
        <v>3.768565631</v>
      </c>
      <c r="F9" s="8">
        <f t="shared" si="0"/>
        <v>3.048246985</v>
      </c>
      <c r="G9" s="8">
        <f t="shared" si="1"/>
        <v>1.2210294774437178</v>
      </c>
      <c r="H9" s="3">
        <f t="shared" si="2"/>
        <v>4</v>
      </c>
      <c r="J9" s="12"/>
      <c r="K9" s="12"/>
      <c r="L9" s="12"/>
      <c r="M9" s="12"/>
      <c r="N9" s="12"/>
      <c r="O9" s="12"/>
      <c r="P9" s="12"/>
      <c r="Q9" s="12"/>
    </row>
    <row r="10" spans="1:17" x14ac:dyDescent="0.2">
      <c r="A10" t="s">
        <v>6</v>
      </c>
      <c r="B10" s="23">
        <v>1.191993724</v>
      </c>
      <c r="C10" s="23">
        <v>0.616881122</v>
      </c>
      <c r="D10" s="17">
        <v>1.9551064410000001</v>
      </c>
      <c r="E10" s="17">
        <v>1.6605041629999999</v>
      </c>
      <c r="F10" s="8">
        <f>AVERAGE(B10:E10)</f>
        <v>1.3561213624999999</v>
      </c>
      <c r="G10" s="8">
        <f>STDEV(B10:E10)</f>
        <v>0.58447869319589962</v>
      </c>
      <c r="H10" s="3">
        <f>COUNT(B10:E10)</f>
        <v>4</v>
      </c>
      <c r="J10" s="12"/>
      <c r="K10" s="12"/>
      <c r="L10" s="12"/>
      <c r="M10" s="12"/>
      <c r="N10" s="12"/>
      <c r="O10" s="12"/>
      <c r="P10" s="12"/>
      <c r="Q10" s="12"/>
    </row>
    <row r="11" spans="1:17" x14ac:dyDescent="0.2">
      <c r="A11" t="s">
        <v>7</v>
      </c>
      <c r="B11" s="23">
        <v>0.923181802</v>
      </c>
      <c r="C11" s="23">
        <v>0.42826766599999999</v>
      </c>
      <c r="D11" s="17">
        <v>0.78754453899999999</v>
      </c>
      <c r="E11" s="17">
        <v>0.76786426100000005</v>
      </c>
      <c r="F11" s="8">
        <f t="shared" ref="F11:F12" si="3">AVERAGE(B11:E11)</f>
        <v>0.72671456700000003</v>
      </c>
      <c r="G11" s="8">
        <f t="shared" ref="G11:G12" si="4">STDEV(B11:E11)</f>
        <v>0.21060508853844848</v>
      </c>
      <c r="H11" s="3">
        <f t="shared" ref="H11:H12" si="5">COUNT(B11:E11)</f>
        <v>4</v>
      </c>
    </row>
    <row r="12" spans="1:17" x14ac:dyDescent="0.2">
      <c r="A12" t="s">
        <v>9</v>
      </c>
      <c r="B12" s="25" t="s">
        <v>10</v>
      </c>
      <c r="C12" s="23">
        <v>0.46661335700000001</v>
      </c>
      <c r="D12" s="17">
        <v>0.67074523200000002</v>
      </c>
      <c r="E12" s="17">
        <v>1.0662861180000001</v>
      </c>
      <c r="F12" s="8">
        <f t="shared" si="3"/>
        <v>0.73454823566666672</v>
      </c>
      <c r="G12" s="8">
        <f t="shared" si="4"/>
        <v>0.30488517925443248</v>
      </c>
      <c r="H12" s="3">
        <f t="shared" si="5"/>
        <v>3</v>
      </c>
    </row>
    <row r="13" spans="1:17" x14ac:dyDescent="0.2">
      <c r="A13" t="s">
        <v>5</v>
      </c>
      <c r="B13" s="23">
        <v>1.2181605959999999</v>
      </c>
      <c r="C13" s="23">
        <v>0.666404145</v>
      </c>
      <c r="D13" s="17">
        <v>1.0986960800000001</v>
      </c>
      <c r="E13" s="17">
        <v>1.3637592409999999</v>
      </c>
      <c r="F13" s="8">
        <f>AVERAGE(B13:E13)</f>
        <v>1.0867550155000001</v>
      </c>
      <c r="G13" s="8">
        <f>STDEV(B13:E13)</f>
        <v>0.30046420246173366</v>
      </c>
      <c r="H13" s="3">
        <f>COUNT(B13:E13)</f>
        <v>4</v>
      </c>
    </row>
    <row r="14" spans="1:17" x14ac:dyDescent="0.2">
      <c r="A14" t="s">
        <v>8</v>
      </c>
      <c r="B14" s="25" t="s">
        <v>10</v>
      </c>
      <c r="C14" s="23">
        <v>1.619810899</v>
      </c>
      <c r="D14" s="17">
        <v>3.8507122429999998</v>
      </c>
      <c r="E14" s="17">
        <v>3.3746421459999998</v>
      </c>
      <c r="F14" s="8">
        <f>AVERAGE(B14:E14)</f>
        <v>2.9483884293333329</v>
      </c>
      <c r="G14" s="8">
        <f>STDEV(B14:E14)</f>
        <v>1.1749465412921403</v>
      </c>
      <c r="H14" s="3">
        <f>COUNT(B14:E14)</f>
        <v>3</v>
      </c>
    </row>
    <row r="15" spans="1:17" x14ac:dyDescent="0.2">
      <c r="B15" s="18"/>
      <c r="C15" s="18"/>
      <c r="D15" s="18"/>
      <c r="E15" s="18"/>
      <c r="F15" s="8"/>
      <c r="G15" s="8"/>
      <c r="H15" s="3"/>
    </row>
    <row r="16" spans="1:17" x14ac:dyDescent="0.2">
      <c r="B16" s="18"/>
      <c r="C16" s="18"/>
      <c r="D16" s="18"/>
      <c r="E16" s="18"/>
      <c r="F16" s="8"/>
      <c r="G16" s="8"/>
      <c r="H16" s="3"/>
    </row>
    <row r="17" spans="1:17" x14ac:dyDescent="0.2">
      <c r="A17" s="2" t="s">
        <v>22</v>
      </c>
      <c r="B17" s="18"/>
      <c r="C17" s="18"/>
      <c r="D17" s="18"/>
      <c r="E17" s="18"/>
      <c r="F17" s="8"/>
      <c r="G17" s="8"/>
      <c r="H17" s="3"/>
    </row>
    <row r="18" spans="1:17" x14ac:dyDescent="0.2">
      <c r="B18" s="18"/>
      <c r="C18" s="18"/>
      <c r="D18" s="18"/>
      <c r="E18" s="18"/>
      <c r="F18" s="8"/>
      <c r="G18" s="8"/>
      <c r="H18" s="3"/>
    </row>
    <row r="19" spans="1:17" ht="17" thickBot="1" x14ac:dyDescent="0.25">
      <c r="B19" s="19" t="s">
        <v>24</v>
      </c>
      <c r="C19" s="19" t="s">
        <v>25</v>
      </c>
      <c r="D19" s="19" t="s">
        <v>26</v>
      </c>
      <c r="E19" s="19" t="s">
        <v>27</v>
      </c>
      <c r="F19" s="10" t="s">
        <v>0</v>
      </c>
      <c r="G19" s="10" t="s">
        <v>17</v>
      </c>
      <c r="H19" s="7" t="s">
        <v>1</v>
      </c>
    </row>
    <row r="20" spans="1:17" ht="17" thickTop="1" x14ac:dyDescent="0.2">
      <c r="A20" t="s">
        <v>2</v>
      </c>
      <c r="B20" s="17">
        <v>1.1249048109999999</v>
      </c>
      <c r="C20" s="17">
        <v>0.52797205999999997</v>
      </c>
      <c r="D20" s="17">
        <v>0.99167409200000001</v>
      </c>
      <c r="E20" s="17">
        <v>1.3554490370000001</v>
      </c>
      <c r="F20" s="9">
        <f>AVERAGE(B20:E20)</f>
        <v>1</v>
      </c>
      <c r="G20" s="8">
        <f>STDEV(B20:E20)</f>
        <v>0.34872382893432108</v>
      </c>
      <c r="H20" s="3">
        <f>COUNT(B20:E20)</f>
        <v>4</v>
      </c>
      <c r="J20" s="12"/>
      <c r="K20" s="12"/>
      <c r="L20" s="12"/>
      <c r="M20" s="12"/>
      <c r="N20" s="12"/>
      <c r="O20" s="12"/>
      <c r="P20" s="13"/>
      <c r="Q20" s="13"/>
    </row>
    <row r="21" spans="1:17" x14ac:dyDescent="0.2">
      <c r="A21" t="s">
        <v>3</v>
      </c>
      <c r="B21" s="17">
        <v>15.125182710000001</v>
      </c>
      <c r="C21" s="17">
        <v>23.51584768</v>
      </c>
      <c r="D21" s="17">
        <v>17.848176070000001</v>
      </c>
      <c r="E21" s="17">
        <v>15.95470995</v>
      </c>
      <c r="F21" s="8">
        <f t="shared" ref="F21:F22" si="6">AVERAGE(B21:E21)</f>
        <v>18.1109791025</v>
      </c>
      <c r="G21" s="8">
        <f t="shared" ref="G21:G22" si="7">STDEV(B21:E21)</f>
        <v>3.7791598065102243</v>
      </c>
      <c r="H21" s="3">
        <f t="shared" ref="H21:H22" si="8">COUNT(B21:E21)</f>
        <v>4</v>
      </c>
      <c r="J21" s="12"/>
      <c r="K21" s="12"/>
      <c r="L21" s="12"/>
      <c r="M21" s="12"/>
      <c r="N21" s="12"/>
      <c r="O21" s="12"/>
      <c r="P21" s="12"/>
      <c r="Q21" s="12"/>
    </row>
    <row r="22" spans="1:17" x14ac:dyDescent="0.2">
      <c r="A22" t="s">
        <v>4</v>
      </c>
      <c r="B22" s="23">
        <v>1.1856782749999999</v>
      </c>
      <c r="C22" s="23">
        <v>0.63681612099999996</v>
      </c>
      <c r="D22" s="17">
        <v>1.4202148429999999</v>
      </c>
      <c r="E22" s="17">
        <v>1.8978068239999999</v>
      </c>
      <c r="F22" s="8">
        <f t="shared" si="6"/>
        <v>1.2851290157499999</v>
      </c>
      <c r="G22" s="8">
        <f t="shared" si="7"/>
        <v>0.52403000447833437</v>
      </c>
      <c r="H22" s="3">
        <f t="shared" si="8"/>
        <v>4</v>
      </c>
      <c r="J22" s="12"/>
      <c r="K22" s="12"/>
      <c r="L22" s="12"/>
      <c r="M22" s="12"/>
      <c r="N22" s="12"/>
      <c r="O22" s="12"/>
      <c r="P22" s="12"/>
      <c r="Q22" s="12"/>
    </row>
    <row r="23" spans="1:17" x14ac:dyDescent="0.2">
      <c r="A23" t="s">
        <v>6</v>
      </c>
      <c r="B23" s="23">
        <v>1.2425089920000001</v>
      </c>
      <c r="C23" s="23">
        <v>0.68440016100000001</v>
      </c>
      <c r="D23" s="17">
        <v>0.90355597600000004</v>
      </c>
      <c r="E23" s="17">
        <v>1.554014191</v>
      </c>
      <c r="F23" s="8">
        <f>AVERAGE(B23:E23)</f>
        <v>1.0961198300000001</v>
      </c>
      <c r="G23" s="8">
        <f>STDEV(B23:E23)</f>
        <v>0.38196463898091543</v>
      </c>
      <c r="H23" s="3">
        <f>COUNT(B23:E23)</f>
        <v>4</v>
      </c>
      <c r="J23" s="12"/>
      <c r="K23" s="12"/>
      <c r="L23" s="12"/>
      <c r="M23" s="12"/>
      <c r="N23" s="12"/>
      <c r="O23" s="12"/>
      <c r="P23" s="12"/>
      <c r="Q23" s="12"/>
    </row>
    <row r="24" spans="1:17" x14ac:dyDescent="0.2">
      <c r="A24" t="s">
        <v>7</v>
      </c>
      <c r="B24" s="23">
        <v>0.98214748100000004</v>
      </c>
      <c r="C24" s="23">
        <v>0.49307165600000002</v>
      </c>
      <c r="D24" s="17">
        <v>1.980359083</v>
      </c>
      <c r="E24" s="17">
        <v>1.6065000009999999</v>
      </c>
      <c r="F24" s="8">
        <f>AVERAGE(B24:E24)</f>
        <v>1.26551955525</v>
      </c>
      <c r="G24" s="8">
        <f>STDEV(B24:E24)</f>
        <v>0.65935289093125149</v>
      </c>
      <c r="H24" s="3">
        <f>COUNT(B24:E24)</f>
        <v>4</v>
      </c>
    </row>
    <row r="25" spans="1:17" x14ac:dyDescent="0.2">
      <c r="A25" t="s">
        <v>9</v>
      </c>
      <c r="B25" s="25" t="s">
        <v>10</v>
      </c>
      <c r="C25" s="23">
        <v>0.50278919799999999</v>
      </c>
      <c r="D25" s="17">
        <v>1.0085259559999999</v>
      </c>
      <c r="E25" s="17">
        <v>1.5179348239999999</v>
      </c>
      <c r="F25" s="8">
        <f>AVERAGE(B25:E25)</f>
        <v>1.0097499926666667</v>
      </c>
      <c r="G25" s="8">
        <f>STDEV(B25:E25)</f>
        <v>0.50757391993290346</v>
      </c>
      <c r="H25" s="3">
        <f>COUNT(B25:E25)</f>
        <v>3</v>
      </c>
    </row>
    <row r="26" spans="1:17" x14ac:dyDescent="0.2">
      <c r="A26" t="s">
        <v>5</v>
      </c>
      <c r="B26" s="23">
        <v>1.036122325</v>
      </c>
      <c r="C26" s="23">
        <v>0.53199580999999996</v>
      </c>
      <c r="D26" s="17">
        <v>1.722021687</v>
      </c>
      <c r="E26" s="17">
        <v>1.8957191790000001</v>
      </c>
      <c r="F26" s="8">
        <f>AVERAGE(B26:E26)</f>
        <v>1.29646475025</v>
      </c>
      <c r="G26" s="8">
        <f>STDEV(B26:E26)</f>
        <v>0.63044838958330374</v>
      </c>
      <c r="H26" s="3">
        <f>COUNT(B26:E26)</f>
        <v>4</v>
      </c>
    </row>
    <row r="27" spans="1:17" x14ac:dyDescent="0.2">
      <c r="A27" t="s">
        <v>8</v>
      </c>
      <c r="B27" s="25" t="s">
        <v>10</v>
      </c>
      <c r="C27" s="23">
        <v>0.70250010500000004</v>
      </c>
      <c r="D27" s="17">
        <v>1.7208650809999999</v>
      </c>
      <c r="E27" s="17">
        <v>1.8132587849999999</v>
      </c>
      <c r="F27" s="8">
        <f t="shared" ref="F27" si="9">AVERAGE(B27:E27)</f>
        <v>1.4122079903333333</v>
      </c>
      <c r="G27" s="8">
        <f t="shared" ref="G27" si="10">STDEV(B27:E27)</f>
        <v>0.61635875187502864</v>
      </c>
      <c r="H27" s="3">
        <f t="shared" ref="H27" si="11">COUNT(B27:E27)</f>
        <v>3</v>
      </c>
    </row>
    <row r="28" spans="1:17" x14ac:dyDescent="0.2">
      <c r="B28" s="18"/>
      <c r="C28" s="18"/>
      <c r="D28" s="18"/>
      <c r="E28" s="18"/>
      <c r="F28" s="8"/>
      <c r="G28" s="8"/>
      <c r="H28" s="3"/>
    </row>
    <row r="29" spans="1:17" x14ac:dyDescent="0.2">
      <c r="B29" s="18"/>
      <c r="C29" s="18"/>
      <c r="D29" s="18"/>
      <c r="E29" s="18"/>
      <c r="F29" s="8"/>
      <c r="G29" s="8"/>
      <c r="H29" s="3"/>
    </row>
    <row r="30" spans="1:17" x14ac:dyDescent="0.2">
      <c r="A30" s="4" t="s">
        <v>21</v>
      </c>
      <c r="B30" s="18"/>
      <c r="C30" s="18"/>
      <c r="D30" s="18"/>
      <c r="E30" s="18"/>
      <c r="F30" s="8"/>
      <c r="G30" s="8"/>
      <c r="H30" s="3"/>
    </row>
    <row r="31" spans="1:17" x14ac:dyDescent="0.2">
      <c r="B31" s="18"/>
      <c r="C31" s="18"/>
      <c r="D31" s="18"/>
      <c r="E31" s="18"/>
      <c r="F31" s="9"/>
      <c r="G31" s="8"/>
      <c r="H31" s="3"/>
    </row>
    <row r="32" spans="1:17" ht="17" thickBot="1" x14ac:dyDescent="0.25">
      <c r="B32" s="19" t="s">
        <v>24</v>
      </c>
      <c r="C32" s="19" t="s">
        <v>25</v>
      </c>
      <c r="D32" s="19" t="s">
        <v>26</v>
      </c>
      <c r="E32" s="19" t="s">
        <v>27</v>
      </c>
      <c r="F32" s="10" t="s">
        <v>0</v>
      </c>
      <c r="G32" s="10" t="s">
        <v>17</v>
      </c>
      <c r="H32" s="7" t="s">
        <v>1</v>
      </c>
    </row>
    <row r="33" spans="1:17" ht="17" thickTop="1" x14ac:dyDescent="0.2">
      <c r="A33" t="s">
        <v>2</v>
      </c>
      <c r="B33" s="17">
        <v>1.095853113</v>
      </c>
      <c r="C33" s="17">
        <v>1.057452501</v>
      </c>
      <c r="D33" s="17">
        <v>1.0378935840000001</v>
      </c>
      <c r="E33" s="17">
        <v>0.80880080099999996</v>
      </c>
      <c r="F33" s="9">
        <f t="shared" ref="F33:F34" si="12">AVERAGE(B33:E33)</f>
        <v>0.99999999974999987</v>
      </c>
      <c r="G33" s="8">
        <f t="shared" ref="G33:G34" si="13">STDEV(B33:E33)</f>
        <v>0.12971978331459158</v>
      </c>
      <c r="H33" s="3">
        <f t="shared" ref="H33:H34" si="14">COUNT(B33:E33)</f>
        <v>4</v>
      </c>
      <c r="J33" s="12"/>
      <c r="K33" s="12"/>
      <c r="L33" s="12"/>
      <c r="M33" s="12"/>
      <c r="N33" s="12"/>
      <c r="O33" s="12"/>
      <c r="P33" s="13"/>
      <c r="Q33" s="12"/>
    </row>
    <row r="34" spans="1:17" x14ac:dyDescent="0.2">
      <c r="A34" t="s">
        <v>3</v>
      </c>
      <c r="B34" s="23">
        <v>34.024808550000003</v>
      </c>
      <c r="C34" s="23">
        <v>71.732616759999999</v>
      </c>
      <c r="D34" s="17">
        <v>32.769413669999999</v>
      </c>
      <c r="E34" s="17">
        <v>28.69101861</v>
      </c>
      <c r="F34" s="8">
        <f t="shared" si="12"/>
        <v>41.804464397499999</v>
      </c>
      <c r="G34" s="8">
        <f t="shared" si="13"/>
        <v>20.081599795241708</v>
      </c>
      <c r="H34" s="3">
        <f t="shared" si="14"/>
        <v>4</v>
      </c>
      <c r="J34" s="12"/>
      <c r="K34" s="12"/>
      <c r="L34" s="12"/>
      <c r="M34" s="12"/>
      <c r="N34" s="12"/>
      <c r="O34" s="12"/>
      <c r="P34" s="12"/>
      <c r="Q34" s="12"/>
    </row>
    <row r="35" spans="1:17" x14ac:dyDescent="0.2">
      <c r="A35" t="s">
        <v>4</v>
      </c>
      <c r="B35" s="23">
        <v>173.98519329999999</v>
      </c>
      <c r="C35" s="23">
        <v>165.4535774</v>
      </c>
      <c r="D35" s="17">
        <v>178.6308191</v>
      </c>
      <c r="E35" s="17">
        <v>195.33771590000001</v>
      </c>
      <c r="F35" s="8">
        <f t="shared" ref="F35:F38" si="15">AVERAGE(B35:E35)</f>
        <v>178.35182642499998</v>
      </c>
      <c r="G35" s="8">
        <f t="shared" ref="G35:G38" si="16">STDEV(B35:E35)</f>
        <v>12.570210697370728</v>
      </c>
      <c r="H35" s="3">
        <f t="shared" ref="H35:H38" si="17">COUNT(B35:E35)</f>
        <v>4</v>
      </c>
      <c r="J35" s="12"/>
      <c r="K35" s="12"/>
      <c r="L35" s="12"/>
      <c r="M35" s="12"/>
      <c r="N35" s="12"/>
      <c r="O35" s="12"/>
      <c r="P35" s="12"/>
      <c r="Q35" s="12"/>
    </row>
    <row r="36" spans="1:17" x14ac:dyDescent="0.2">
      <c r="A36" t="s">
        <v>6</v>
      </c>
      <c r="B36" s="23">
        <v>56.486369889999999</v>
      </c>
      <c r="C36" s="23">
        <v>60.037103350000002</v>
      </c>
      <c r="D36" s="17">
        <v>65.244525809999999</v>
      </c>
      <c r="E36" s="17">
        <v>64.789398930000004</v>
      </c>
      <c r="F36" s="8">
        <f>AVERAGE(B36:E36)</f>
        <v>61.639349495000005</v>
      </c>
      <c r="G36" s="8">
        <f>STDEV(B36:E36)</f>
        <v>4.1649529498700675</v>
      </c>
      <c r="H36" s="3">
        <f>COUNT(B36:E36)</f>
        <v>4</v>
      </c>
      <c r="J36" s="12"/>
      <c r="K36" s="12"/>
      <c r="L36" s="12"/>
      <c r="M36" s="12"/>
      <c r="N36" s="12"/>
      <c r="O36" s="12"/>
      <c r="P36" s="12"/>
      <c r="Q36" s="12"/>
    </row>
    <row r="37" spans="1:17" x14ac:dyDescent="0.2">
      <c r="A37" t="s">
        <v>7</v>
      </c>
      <c r="B37" s="23">
        <v>68.435895689999995</v>
      </c>
      <c r="C37" s="23">
        <v>62.094265129999997</v>
      </c>
      <c r="D37" s="17">
        <v>82.628393279999997</v>
      </c>
      <c r="E37" s="17">
        <v>61.163509130000001</v>
      </c>
      <c r="F37" s="8">
        <f t="shared" si="15"/>
        <v>68.580515807500007</v>
      </c>
      <c r="G37" s="8">
        <f t="shared" si="16"/>
        <v>9.9070212873867955</v>
      </c>
      <c r="H37" s="3">
        <f t="shared" si="17"/>
        <v>4</v>
      </c>
    </row>
    <row r="38" spans="1:17" x14ac:dyDescent="0.2">
      <c r="A38" t="s">
        <v>9</v>
      </c>
      <c r="B38" s="25" t="s">
        <v>10</v>
      </c>
      <c r="C38" s="23">
        <v>79.352183850000003</v>
      </c>
      <c r="D38" s="17">
        <v>77.738112400000006</v>
      </c>
      <c r="E38" s="17">
        <v>105.91582409999999</v>
      </c>
      <c r="F38" s="8">
        <f t="shared" si="15"/>
        <v>87.668706783333334</v>
      </c>
      <c r="G38" s="8">
        <f t="shared" si="16"/>
        <v>15.823061474871885</v>
      </c>
      <c r="H38" s="3">
        <f t="shared" si="17"/>
        <v>3</v>
      </c>
    </row>
    <row r="39" spans="1:17" x14ac:dyDescent="0.2">
      <c r="A39" t="s">
        <v>5</v>
      </c>
      <c r="B39" s="23">
        <v>60.450498519999996</v>
      </c>
      <c r="C39" s="23">
        <v>75.61501998</v>
      </c>
      <c r="D39" s="17">
        <v>68.749892529999997</v>
      </c>
      <c r="E39" s="17">
        <v>56.091632580000002</v>
      </c>
      <c r="F39" s="8">
        <f>AVERAGE(B39:E39)</f>
        <v>65.226760902500004</v>
      </c>
      <c r="G39" s="8">
        <f>STDEV(B39:E39)</f>
        <v>8.6908310868595766</v>
      </c>
      <c r="H39" s="3">
        <f>COUNT(B39:E39)</f>
        <v>4</v>
      </c>
    </row>
    <row r="40" spans="1:17" x14ac:dyDescent="0.2">
      <c r="A40" t="s">
        <v>8</v>
      </c>
      <c r="B40" s="25" t="s">
        <v>10</v>
      </c>
      <c r="C40" s="23">
        <v>10.6292732</v>
      </c>
      <c r="D40" s="17">
        <v>19.172441750000001</v>
      </c>
      <c r="E40" s="17">
        <v>13.173592129999999</v>
      </c>
      <c r="F40" s="8">
        <f>AVERAGE(B40:E40)</f>
        <v>14.325102360000001</v>
      </c>
      <c r="G40" s="8">
        <f>STDEV(B40:E40)</f>
        <v>4.3864466343240993</v>
      </c>
      <c r="H40" s="3">
        <f>COUNT(B40:E40)</f>
        <v>3</v>
      </c>
    </row>
    <row r="41" spans="1:17" x14ac:dyDescent="0.2">
      <c r="B41" s="24"/>
      <c r="C41" s="24"/>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542D8-46B3-7945-8872-B15EEECFA85B}">
  <dimension ref="A1:H30"/>
  <sheetViews>
    <sheetView workbookViewId="0">
      <selection activeCell="M9" sqref="M9"/>
    </sheetView>
  </sheetViews>
  <sheetFormatPr baseColWidth="10" defaultRowHeight="16" x14ac:dyDescent="0.2"/>
  <cols>
    <col min="2" max="2" width="13.33203125" bestFit="1" customWidth="1"/>
  </cols>
  <sheetData>
    <row r="1" spans="1:7" x14ac:dyDescent="0.2">
      <c r="A1" s="2" t="s">
        <v>31</v>
      </c>
    </row>
    <row r="2" spans="1:7" x14ac:dyDescent="0.2">
      <c r="A2" t="s">
        <v>32</v>
      </c>
    </row>
    <row r="4" spans="1:7" x14ac:dyDescent="0.2">
      <c r="A4" s="2" t="s">
        <v>28</v>
      </c>
    </row>
    <row r="6" spans="1:7" ht="17" thickBot="1" x14ac:dyDescent="0.25">
      <c r="B6" s="7" t="s">
        <v>24</v>
      </c>
      <c r="C6" s="7" t="s">
        <v>25</v>
      </c>
      <c r="D6" s="7" t="s">
        <v>26</v>
      </c>
      <c r="E6" s="7" t="s">
        <v>0</v>
      </c>
      <c r="F6" s="7" t="s">
        <v>17</v>
      </c>
      <c r="G6" s="7" t="s">
        <v>1</v>
      </c>
    </row>
    <row r="7" spans="1:7" ht="17" thickTop="1" x14ac:dyDescent="0.2">
      <c r="A7" t="s">
        <v>2</v>
      </c>
      <c r="B7" s="8">
        <v>0.15986479001953607</v>
      </c>
      <c r="C7" s="8">
        <v>0.28874972018770345</v>
      </c>
      <c r="D7" s="8">
        <v>0.2061984103055011</v>
      </c>
      <c r="E7" s="9">
        <f>AVERAGE(B7:D7)</f>
        <v>0.21827097350424687</v>
      </c>
      <c r="F7" s="8">
        <f>STDEV(B7:D7)</f>
        <v>6.5285077872007768E-2</v>
      </c>
      <c r="G7" s="3">
        <f>COUNT(B7:D7)</f>
        <v>3</v>
      </c>
    </row>
    <row r="8" spans="1:7" x14ac:dyDescent="0.2">
      <c r="A8" t="s">
        <v>3</v>
      </c>
      <c r="B8" s="8">
        <v>0.21495119131070345</v>
      </c>
      <c r="C8" s="8">
        <v>0.22316794180492941</v>
      </c>
      <c r="D8" s="8">
        <v>0.12280390886452165</v>
      </c>
      <c r="E8" s="8">
        <f>AVERAGE(B8:D8)</f>
        <v>0.18697434732671817</v>
      </c>
      <c r="F8" s="8">
        <f>STDEV(B8:D8)</f>
        <v>5.5724883369047976E-2</v>
      </c>
      <c r="G8" s="3">
        <f>COUNT(B8:D8)</f>
        <v>3</v>
      </c>
    </row>
    <row r="9" spans="1:7" x14ac:dyDescent="0.2">
      <c r="A9" t="s">
        <v>4</v>
      </c>
      <c r="B9" s="8">
        <v>0.16567585452735142</v>
      </c>
      <c r="C9" s="8">
        <v>0.16984352293810773</v>
      </c>
      <c r="D9" s="8">
        <v>0.17625810207278267</v>
      </c>
      <c r="E9" s="8">
        <f>AVERAGE(B9:D9)</f>
        <v>0.17059249317941394</v>
      </c>
      <c r="F9" s="8">
        <f>STDEV(B9:D9)</f>
        <v>5.3307324163728307E-3</v>
      </c>
      <c r="G9" s="3">
        <f>COUNT(B9:D9)</f>
        <v>3</v>
      </c>
    </row>
    <row r="10" spans="1:7" x14ac:dyDescent="0.2">
      <c r="B10" s="8"/>
      <c r="C10" s="8"/>
      <c r="D10" s="8"/>
      <c r="E10" s="8"/>
      <c r="F10" s="8"/>
      <c r="G10" s="3"/>
    </row>
    <row r="11" spans="1:7" x14ac:dyDescent="0.2">
      <c r="B11" s="8"/>
      <c r="C11" s="8"/>
      <c r="D11" s="8"/>
      <c r="E11" s="8"/>
      <c r="F11" s="8"/>
      <c r="G11" s="3"/>
    </row>
    <row r="12" spans="1:7" x14ac:dyDescent="0.2">
      <c r="A12" s="2" t="s">
        <v>29</v>
      </c>
      <c r="B12" s="8"/>
      <c r="C12" s="8"/>
      <c r="D12" s="8"/>
      <c r="E12" s="8"/>
      <c r="F12" s="8"/>
      <c r="G12" s="3"/>
    </row>
    <row r="13" spans="1:7" x14ac:dyDescent="0.2">
      <c r="B13" s="8"/>
      <c r="C13" s="8"/>
      <c r="D13" s="8"/>
      <c r="E13" s="8"/>
      <c r="F13" s="8"/>
      <c r="G13" s="3"/>
    </row>
    <row r="14" spans="1:7" ht="17" thickBot="1" x14ac:dyDescent="0.25">
      <c r="B14" s="10" t="s">
        <v>24</v>
      </c>
      <c r="C14" s="10" t="s">
        <v>25</v>
      </c>
      <c r="D14" s="10" t="s">
        <v>26</v>
      </c>
      <c r="E14" s="10" t="s">
        <v>0</v>
      </c>
      <c r="F14" s="10" t="s">
        <v>17</v>
      </c>
      <c r="G14" s="7" t="s">
        <v>1</v>
      </c>
    </row>
    <row r="15" spans="1:7" ht="17" thickTop="1" x14ac:dyDescent="0.2">
      <c r="A15" t="s">
        <v>2</v>
      </c>
      <c r="B15" s="8">
        <v>1.5218486972053895</v>
      </c>
      <c r="C15" s="8">
        <v>2.8739398166188512</v>
      </c>
      <c r="D15" s="8">
        <v>1.9677691887446558</v>
      </c>
      <c r="E15" s="9">
        <f>AVERAGE(B15:D15)</f>
        <v>2.121185900856299</v>
      </c>
      <c r="F15" s="8">
        <f>STDEV(B15:D15)</f>
        <v>0.68897758633031536</v>
      </c>
      <c r="G15" s="3">
        <f>COUNT(B15:D15)</f>
        <v>3</v>
      </c>
    </row>
    <row r="16" spans="1:7" x14ac:dyDescent="0.2">
      <c r="A16" t="s">
        <v>3</v>
      </c>
      <c r="B16" s="8">
        <v>1.7079096476793665</v>
      </c>
      <c r="C16" s="8">
        <v>1.4731893208347469</v>
      </c>
      <c r="D16" s="8">
        <v>0.77275891300037469</v>
      </c>
      <c r="E16" s="8">
        <f>AVERAGE(B16:D16)</f>
        <v>1.3179526271714961</v>
      </c>
      <c r="F16" s="8">
        <f>STDEV(B16:D16)</f>
        <v>0.48651880481363496</v>
      </c>
      <c r="G16" s="3">
        <f>COUNT(B16:D16)</f>
        <v>3</v>
      </c>
    </row>
    <row r="17" spans="1:8" x14ac:dyDescent="0.2">
      <c r="A17" t="s">
        <v>4</v>
      </c>
      <c r="B17" s="8">
        <v>1.1674210353311618</v>
      </c>
      <c r="C17" s="8">
        <v>1.419998929665927</v>
      </c>
      <c r="D17" s="8">
        <v>1.7970540293659745</v>
      </c>
      <c r="E17" s="8">
        <f>AVERAGE(B17:D17)</f>
        <v>1.4614913314543545</v>
      </c>
      <c r="F17" s="8">
        <f>STDEV(B17:D17)</f>
        <v>0.31686060239313335</v>
      </c>
      <c r="G17" s="3">
        <f>COUNT(B17:D17)</f>
        <v>3</v>
      </c>
    </row>
    <row r="18" spans="1:8" x14ac:dyDescent="0.2">
      <c r="B18" s="8"/>
      <c r="C18" s="8"/>
      <c r="D18" s="8"/>
      <c r="E18" s="8"/>
      <c r="F18" s="8"/>
      <c r="G18" s="3"/>
    </row>
    <row r="19" spans="1:8" x14ac:dyDescent="0.2">
      <c r="B19" s="8"/>
      <c r="C19" s="8"/>
      <c r="D19" s="8"/>
      <c r="E19" s="8"/>
      <c r="F19" s="8"/>
      <c r="G19" s="3"/>
    </row>
    <row r="20" spans="1:8" x14ac:dyDescent="0.2">
      <c r="A20" s="4" t="s">
        <v>30</v>
      </c>
      <c r="B20" s="8"/>
      <c r="C20" s="8"/>
      <c r="D20" s="8"/>
      <c r="E20" s="8"/>
      <c r="F20" s="8"/>
      <c r="G20" s="3"/>
    </row>
    <row r="21" spans="1:8" x14ac:dyDescent="0.2">
      <c r="B21" s="8"/>
      <c r="C21" s="8"/>
      <c r="D21" s="8"/>
      <c r="E21" s="9"/>
      <c r="F21" s="8"/>
      <c r="G21" s="3"/>
    </row>
    <row r="22" spans="1:8" ht="17" thickBot="1" x14ac:dyDescent="0.25">
      <c r="B22" s="10" t="s">
        <v>24</v>
      </c>
      <c r="C22" s="10" t="s">
        <v>25</v>
      </c>
      <c r="D22" s="10" t="s">
        <v>26</v>
      </c>
      <c r="E22" s="10" t="s">
        <v>0</v>
      </c>
      <c r="F22" s="10" t="s">
        <v>17</v>
      </c>
      <c r="G22" s="7" t="s">
        <v>1</v>
      </c>
    </row>
    <row r="23" spans="1:8" ht="17" thickTop="1" x14ac:dyDescent="0.2">
      <c r="A23" t="s">
        <v>2</v>
      </c>
      <c r="B23" s="8">
        <v>1.1283298925275685E-2</v>
      </c>
      <c r="C23" s="8">
        <v>1.6230111856945863E-2</v>
      </c>
      <c r="D23" s="8">
        <v>1.674393254618076E-2</v>
      </c>
      <c r="E23" s="6">
        <f>AVERAGE(B23:D23)</f>
        <v>1.4752447776134103E-2</v>
      </c>
      <c r="F23" s="8">
        <f>STDEV(B23:D23)</f>
        <v>3.0153355098944904E-3</v>
      </c>
      <c r="G23" s="3">
        <f>COUNT(B23:D23)</f>
        <v>3</v>
      </c>
    </row>
    <row r="24" spans="1:8" x14ac:dyDescent="0.2">
      <c r="A24" t="s">
        <v>3</v>
      </c>
      <c r="B24" s="8">
        <v>3.1956430355174217E-2</v>
      </c>
      <c r="C24" s="8">
        <v>5.7689588271978273E-2</v>
      </c>
      <c r="D24" s="8">
        <v>2.6880609218737646E-2</v>
      </c>
      <c r="E24" s="5">
        <f>AVERAGE(B24:D24)</f>
        <v>3.8842209281963379E-2</v>
      </c>
      <c r="F24" s="8">
        <f>STDEV(B24:D24)</f>
        <v>1.6518437006787765E-2</v>
      </c>
      <c r="G24" s="3">
        <f>COUNT(B24:D24)</f>
        <v>3</v>
      </c>
    </row>
    <row r="25" spans="1:8" x14ac:dyDescent="0.2">
      <c r="A25" t="s">
        <v>4</v>
      </c>
      <c r="B25" s="8">
        <v>0.14673546171033158</v>
      </c>
      <c r="C25" s="8">
        <v>0.10139857139241577</v>
      </c>
      <c r="D25" s="8">
        <v>0.12830624306596086</v>
      </c>
      <c r="E25" s="5">
        <f>AVERAGE(B25:D25)</f>
        <v>0.12548009205623609</v>
      </c>
      <c r="F25" s="8">
        <f>STDEV(B25:D25)</f>
        <v>2.2800191952525473E-2</v>
      </c>
      <c r="G25" s="3">
        <f>COUNT(B25:D25)</f>
        <v>3</v>
      </c>
    </row>
    <row r="26" spans="1:8" x14ac:dyDescent="0.2">
      <c r="B26" s="8"/>
      <c r="C26" s="8"/>
      <c r="D26" s="8"/>
      <c r="E26" s="8"/>
      <c r="F26" s="8"/>
      <c r="G26" s="3"/>
    </row>
    <row r="27" spans="1:8" x14ac:dyDescent="0.2">
      <c r="B27" s="14"/>
      <c r="C27" s="12"/>
      <c r="D27" s="12"/>
      <c r="E27" s="8"/>
      <c r="F27" s="8"/>
      <c r="G27" s="8"/>
      <c r="H27" s="3"/>
    </row>
    <row r="28" spans="1:8" x14ac:dyDescent="0.2">
      <c r="B28" s="12"/>
      <c r="C28" s="12"/>
      <c r="D28" s="12"/>
      <c r="E28" s="8"/>
      <c r="F28" s="8"/>
      <c r="G28" s="8"/>
      <c r="H28" s="3"/>
    </row>
    <row r="29" spans="1:8" x14ac:dyDescent="0.2">
      <c r="B29" s="12"/>
      <c r="C29" s="12"/>
      <c r="D29" s="12"/>
      <c r="E29" s="8"/>
      <c r="F29" s="8"/>
      <c r="G29" s="8"/>
      <c r="H29" s="3"/>
    </row>
    <row r="30" spans="1:8" x14ac:dyDescent="0.2">
      <c r="E30" s="8"/>
      <c r="F30" s="8"/>
      <c r="G30" s="8"/>
      <c r="H3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Source data Fig 1f</vt:lpstr>
      <vt:lpstr>Source data Fig 1g</vt:lpstr>
      <vt:lpstr>Scource data Fig 1h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Sigurd</dc:creator>
  <cp:lastModifiedBy>Sigurd</cp:lastModifiedBy>
  <dcterms:created xsi:type="dcterms:W3CDTF">2022-06-07T13:52:26Z</dcterms:created>
  <dcterms:modified xsi:type="dcterms:W3CDTF">2022-06-12T13:32:08Z</dcterms:modified>
</cp:coreProperties>
</file>