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iapponi/Desktop/"/>
    </mc:Choice>
  </mc:AlternateContent>
  <xr:revisionPtr revIDLastSave="0" documentId="13_ncr:1_{8B1718DA-36B2-2D4E-AEDB-DA638E15296B}" xr6:coauthVersionLast="47" xr6:coauthVersionMax="47" xr10:uidLastSave="{00000000-0000-0000-0000-000000000000}"/>
  <bookViews>
    <workbookView xWindow="34560" yWindow="0" windowWidth="51200" windowHeight="28800" xr2:uid="{A18BE05F-6AF6-FB43-A42F-9444AA8C65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" i="1" l="1"/>
  <c r="G59" i="1" s="1"/>
  <c r="F58" i="1"/>
  <c r="G58" i="1" s="1"/>
  <c r="F57" i="1"/>
  <c r="G57" i="1" s="1"/>
  <c r="F56" i="1"/>
  <c r="G56" i="1" s="1"/>
  <c r="F55" i="1"/>
  <c r="G55" i="1" s="1"/>
  <c r="F54" i="1"/>
  <c r="G53" i="1" s="1"/>
  <c r="F53" i="1"/>
  <c r="F52" i="1"/>
  <c r="F51" i="1"/>
  <c r="G51" i="1" s="1"/>
  <c r="F50" i="1"/>
  <c r="G50" i="1" s="1"/>
  <c r="F49" i="1"/>
  <c r="G49" i="1" s="1"/>
  <c r="G45" i="1"/>
  <c r="F45" i="1"/>
  <c r="F44" i="1"/>
  <c r="F43" i="1"/>
  <c r="G43" i="1" s="1"/>
  <c r="F42" i="1"/>
  <c r="G42" i="1" s="1"/>
  <c r="F41" i="1"/>
  <c r="G41" i="1" s="1"/>
  <c r="G40" i="1"/>
  <c r="F40" i="1"/>
  <c r="F39" i="1"/>
  <c r="G44" i="1" s="1"/>
  <c r="F38" i="1"/>
  <c r="G38" i="1" s="1"/>
  <c r="G37" i="1"/>
  <c r="F37" i="1"/>
  <c r="G36" i="1"/>
  <c r="F36" i="1"/>
  <c r="G35" i="1"/>
  <c r="F35" i="1"/>
  <c r="F34" i="1"/>
  <c r="G34" i="1" s="1"/>
  <c r="F30" i="1"/>
  <c r="G30" i="1" s="1"/>
  <c r="F29" i="1"/>
  <c r="F28" i="1"/>
  <c r="F27" i="1"/>
  <c r="F26" i="1"/>
  <c r="G26" i="1" s="1"/>
  <c r="F25" i="1"/>
  <c r="G25" i="1" s="1"/>
  <c r="F24" i="1"/>
  <c r="G21" i="1" s="1"/>
  <c r="F23" i="1"/>
  <c r="G23" i="1" s="1"/>
  <c r="F22" i="1"/>
  <c r="G22" i="1" s="1"/>
  <c r="F21" i="1"/>
  <c r="F20" i="1"/>
  <c r="F19" i="1"/>
  <c r="G19" i="1" s="1"/>
  <c r="F15" i="1"/>
  <c r="G15" i="1" s="1"/>
  <c r="F14" i="1"/>
  <c r="G14" i="1" s="1"/>
  <c r="G13" i="1"/>
  <c r="F13" i="1"/>
  <c r="G12" i="1"/>
  <c r="F12" i="1"/>
  <c r="F11" i="1"/>
  <c r="G11" i="1" s="1"/>
  <c r="F10" i="1"/>
  <c r="G9" i="1"/>
  <c r="F9" i="1"/>
  <c r="G8" i="1"/>
  <c r="F8" i="1"/>
  <c r="F7" i="1"/>
  <c r="G7" i="1" s="1"/>
  <c r="F6" i="1"/>
  <c r="G6" i="1" s="1"/>
  <c r="G5" i="1"/>
  <c r="F5" i="1"/>
  <c r="G27" i="1" l="1"/>
  <c r="G28" i="1"/>
  <c r="G29" i="1"/>
  <c r="G20" i="1"/>
  <c r="G52" i="1"/>
</calcChain>
</file>

<file path=xl/sharedStrings.xml><?xml version="1.0" encoding="utf-8"?>
<sst xmlns="http://schemas.openxmlformats.org/spreadsheetml/2006/main" count="79" uniqueCount="15">
  <si>
    <t>Activity assay of PRC1 vs RING1B-BMI1  (Fig.1c). Number of replicants: 4. In green are the values plotted in the graph.</t>
  </si>
  <si>
    <t>n1</t>
  </si>
  <si>
    <t>sample</t>
  </si>
  <si>
    <t>time</t>
  </si>
  <si>
    <t>H2Aub1</t>
  </si>
  <si>
    <t>H2Aub2</t>
  </si>
  <si>
    <t>H4</t>
  </si>
  <si>
    <t>Normalization</t>
  </si>
  <si>
    <t>%</t>
  </si>
  <si>
    <t xml:space="preserve">PRC1 </t>
  </si>
  <si>
    <t>PRC1</t>
  </si>
  <si>
    <t>RING1B-BMI1</t>
  </si>
  <si>
    <t>n2</t>
  </si>
  <si>
    <t>n3</t>
  </si>
  <si>
    <t>n4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</si>
</sst>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8"/>
      <color theme="1"/>
      <name val="Aptos Narrow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AD0D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6CBA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4" fillId="3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center"/>
    </xf>
    <xf numFmtId="2" fontId="3" fillId="4" borderId="6" xfId="0" applyNumberFormat="1" applyFont="1" applyFill="1" applyBorder="1" applyAlignment="1">
      <alignment horizontal="center"/>
    </xf>
    <xf numFmtId="3" fontId="5" fillId="0" borderId="2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63102-F06E-3A4E-97A4-F4E93AA9C471}">
  <dimension ref="A1:M59"/>
  <sheetViews>
    <sheetView tabSelected="1" zoomScale="113" workbookViewId="0">
      <selection activeCell="Q12" sqref="Q12"/>
    </sheetView>
  </sheetViews>
  <sheetFormatPr baseColWidth="10" defaultRowHeight="16" x14ac:dyDescent="0.2"/>
  <cols>
    <col min="1" max="1" width="11.83203125" bestFit="1" customWidth="1"/>
  </cols>
  <sheetData>
    <row r="1" spans="1:13" ht="2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</row>
    <row r="3" spans="1:13" x14ac:dyDescent="0.2">
      <c r="A3" s="3" t="s">
        <v>1</v>
      </c>
      <c r="B3" s="2"/>
      <c r="C3" s="2"/>
      <c r="D3" s="2"/>
      <c r="E3" s="2"/>
      <c r="F3" s="2"/>
      <c r="G3" s="2"/>
    </row>
    <row r="4" spans="1:13" ht="18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</row>
    <row r="5" spans="1:13" x14ac:dyDescent="0.2">
      <c r="A5" s="6" t="s">
        <v>9</v>
      </c>
      <c r="B5" s="6">
        <v>0</v>
      </c>
      <c r="C5" s="7">
        <v>0</v>
      </c>
      <c r="D5" s="7"/>
      <c r="E5" s="8">
        <v>150586</v>
      </c>
      <c r="F5" s="9">
        <f t="shared" ref="F5" si="0">(C5+D5)/E5</f>
        <v>0</v>
      </c>
      <c r="G5" s="10">
        <f>F5*$G$10/$F$10</f>
        <v>0</v>
      </c>
    </row>
    <row r="6" spans="1:13" x14ac:dyDescent="0.2">
      <c r="A6" s="6" t="s">
        <v>9</v>
      </c>
      <c r="B6" s="6">
        <v>3</v>
      </c>
      <c r="C6" s="8">
        <v>33271</v>
      </c>
      <c r="D6" s="7"/>
      <c r="E6" s="8">
        <v>135378</v>
      </c>
      <c r="F6" s="9">
        <f>(C6+D6*2)/E6</f>
        <v>0.24576371345418016</v>
      </c>
      <c r="G6" s="10">
        <f>F6*$G$10/$F$10</f>
        <v>4.6780538099276958</v>
      </c>
    </row>
    <row r="7" spans="1:13" x14ac:dyDescent="0.2">
      <c r="A7" s="6" t="s">
        <v>10</v>
      </c>
      <c r="B7" s="6">
        <v>10</v>
      </c>
      <c r="C7" s="8">
        <v>114342</v>
      </c>
      <c r="D7" s="7"/>
      <c r="E7" s="8">
        <v>44004</v>
      </c>
      <c r="F7" s="9">
        <f t="shared" ref="F7:F15" si="1">(C7+D7*2)/E7</f>
        <v>2.5984455958549222</v>
      </c>
      <c r="G7" s="10">
        <f>F7*$G$10/$F$10</f>
        <v>49.460793657177732</v>
      </c>
    </row>
    <row r="8" spans="1:13" x14ac:dyDescent="0.2">
      <c r="A8" s="6" t="s">
        <v>10</v>
      </c>
      <c r="B8" s="6">
        <v>30</v>
      </c>
      <c r="C8" s="8">
        <v>227436</v>
      </c>
      <c r="D8" s="8">
        <v>15048</v>
      </c>
      <c r="E8" s="8">
        <v>67518</v>
      </c>
      <c r="F8" s="9">
        <f t="shared" si="1"/>
        <v>3.8142717497556209</v>
      </c>
      <c r="G8" s="10">
        <f>F8*$G$10/$F$10</f>
        <v>72.603755209658118</v>
      </c>
    </row>
    <row r="9" spans="1:13" x14ac:dyDescent="0.2">
      <c r="A9" s="6" t="s">
        <v>10</v>
      </c>
      <c r="B9" s="6">
        <v>60</v>
      </c>
      <c r="C9" s="8">
        <v>101024</v>
      </c>
      <c r="D9" s="8">
        <v>14473</v>
      </c>
      <c r="E9" s="8">
        <v>28782</v>
      </c>
      <c r="F9" s="9">
        <f t="shared" si="1"/>
        <v>4.5156695156695159</v>
      </c>
      <c r="G9" s="10">
        <f>F9*$G$10/$F$10</f>
        <v>85.954694797084272</v>
      </c>
    </row>
    <row r="10" spans="1:13" x14ac:dyDescent="0.2">
      <c r="A10" s="6" t="s">
        <v>10</v>
      </c>
      <c r="B10" s="6">
        <v>120</v>
      </c>
      <c r="C10" s="8">
        <v>144606</v>
      </c>
      <c r="D10" s="8">
        <v>25476</v>
      </c>
      <c r="E10" s="8">
        <v>37224</v>
      </c>
      <c r="F10" s="9">
        <f t="shared" si="1"/>
        <v>5.2535460992907801</v>
      </c>
      <c r="G10" s="10">
        <v>100</v>
      </c>
    </row>
    <row r="11" spans="1:13" x14ac:dyDescent="0.2">
      <c r="A11" s="6" t="s">
        <v>11</v>
      </c>
      <c r="B11" s="6">
        <v>0</v>
      </c>
      <c r="C11" s="7">
        <v>0</v>
      </c>
      <c r="D11" s="7"/>
      <c r="E11" s="8">
        <v>118052</v>
      </c>
      <c r="F11" s="9">
        <f t="shared" si="1"/>
        <v>0</v>
      </c>
      <c r="G11" s="10">
        <f t="shared" ref="G11:G15" si="2">F11*$G$10/$F$10</f>
        <v>0</v>
      </c>
    </row>
    <row r="12" spans="1:13" x14ac:dyDescent="0.2">
      <c r="A12" s="6" t="s">
        <v>11</v>
      </c>
      <c r="B12" s="6">
        <v>3</v>
      </c>
      <c r="C12" s="7">
        <v>0</v>
      </c>
      <c r="D12" s="7"/>
      <c r="E12" s="8">
        <v>67200</v>
      </c>
      <c r="F12" s="9">
        <f t="shared" si="1"/>
        <v>0</v>
      </c>
      <c r="G12" s="10">
        <f t="shared" si="2"/>
        <v>0</v>
      </c>
    </row>
    <row r="13" spans="1:13" x14ac:dyDescent="0.2">
      <c r="A13" s="6" t="s">
        <v>11</v>
      </c>
      <c r="B13" s="6">
        <v>10</v>
      </c>
      <c r="C13" s="7">
        <v>0</v>
      </c>
      <c r="D13" s="7"/>
      <c r="E13" s="8">
        <v>64356</v>
      </c>
      <c r="F13" s="9">
        <f t="shared" si="1"/>
        <v>0</v>
      </c>
      <c r="G13" s="10">
        <f t="shared" si="2"/>
        <v>0</v>
      </c>
    </row>
    <row r="14" spans="1:13" x14ac:dyDescent="0.2">
      <c r="A14" s="6" t="s">
        <v>11</v>
      </c>
      <c r="B14" s="6">
        <v>30</v>
      </c>
      <c r="C14" s="8">
        <v>20352</v>
      </c>
      <c r="D14" s="7"/>
      <c r="E14" s="8">
        <v>44672</v>
      </c>
      <c r="F14" s="9">
        <f t="shared" si="1"/>
        <v>0.45558739255014324</v>
      </c>
      <c r="G14" s="10">
        <f t="shared" si="2"/>
        <v>8.671997617221761</v>
      </c>
    </row>
    <row r="15" spans="1:13" x14ac:dyDescent="0.2">
      <c r="A15" s="6" t="s">
        <v>11</v>
      </c>
      <c r="B15" s="6">
        <v>60</v>
      </c>
      <c r="C15" s="8">
        <v>41472</v>
      </c>
      <c r="D15" s="7"/>
      <c r="E15" s="8">
        <v>26136</v>
      </c>
      <c r="F15" s="9">
        <f t="shared" si="1"/>
        <v>1.5867768595041323</v>
      </c>
      <c r="G15" s="10">
        <f t="shared" si="2"/>
        <v>30.203919971661513</v>
      </c>
    </row>
    <row r="16" spans="1:13" x14ac:dyDescent="0.2">
      <c r="A16" s="2"/>
      <c r="B16" s="2"/>
      <c r="C16" s="2"/>
      <c r="D16" s="2"/>
      <c r="E16" s="2"/>
      <c r="F16" s="11"/>
      <c r="G16" s="11"/>
    </row>
    <row r="17" spans="1:7" x14ac:dyDescent="0.2">
      <c r="A17" s="3" t="s">
        <v>12</v>
      </c>
      <c r="B17" s="2"/>
      <c r="C17" s="2"/>
      <c r="D17" s="2"/>
      <c r="E17" s="2"/>
      <c r="F17" s="11"/>
      <c r="G17" s="11"/>
    </row>
    <row r="18" spans="1:7" ht="18" x14ac:dyDescent="0.2">
      <c r="A18" s="4" t="s">
        <v>2</v>
      </c>
      <c r="B18" s="4" t="s">
        <v>3</v>
      </c>
      <c r="C18" s="4" t="s">
        <v>4</v>
      </c>
      <c r="D18" s="4" t="s">
        <v>5</v>
      </c>
      <c r="E18" s="4" t="s">
        <v>6</v>
      </c>
      <c r="F18" s="12" t="s">
        <v>7</v>
      </c>
      <c r="G18" s="13" t="s">
        <v>8</v>
      </c>
    </row>
    <row r="19" spans="1:7" x14ac:dyDescent="0.2">
      <c r="A19" s="6" t="s">
        <v>9</v>
      </c>
      <c r="B19" s="6">
        <v>0</v>
      </c>
      <c r="C19" s="14">
        <v>0</v>
      </c>
      <c r="D19" s="15"/>
      <c r="E19" s="8">
        <v>141152</v>
      </c>
      <c r="F19" s="9">
        <f t="shared" ref="F19:F30" si="3">(C19+D19*2)/E19</f>
        <v>0</v>
      </c>
      <c r="G19" s="10">
        <f>F19*$G$24/$F$24</f>
        <v>0</v>
      </c>
    </row>
    <row r="20" spans="1:7" x14ac:dyDescent="0.2">
      <c r="A20" s="6" t="s">
        <v>9</v>
      </c>
      <c r="B20" s="6">
        <v>3</v>
      </c>
      <c r="C20" s="8">
        <v>31122</v>
      </c>
      <c r="D20" s="15"/>
      <c r="E20" s="8">
        <v>115881</v>
      </c>
      <c r="F20" s="9">
        <f t="shared" si="3"/>
        <v>0.26856861780619773</v>
      </c>
      <c r="G20" s="10">
        <f>F20*$G$24/$F$24</f>
        <v>7.715329335315781</v>
      </c>
    </row>
    <row r="21" spans="1:7" x14ac:dyDescent="0.2">
      <c r="A21" s="6" t="s">
        <v>10</v>
      </c>
      <c r="B21" s="6">
        <v>10</v>
      </c>
      <c r="C21" s="8">
        <v>127827</v>
      </c>
      <c r="D21" s="16"/>
      <c r="E21" s="8">
        <v>108486</v>
      </c>
      <c r="F21" s="9">
        <f t="shared" si="3"/>
        <v>1.1782810685249709</v>
      </c>
      <c r="G21" s="10">
        <f>F21*$G$24/$F$24</f>
        <v>33.849176301744905</v>
      </c>
    </row>
    <row r="22" spans="1:7" x14ac:dyDescent="0.2">
      <c r="A22" s="6" t="s">
        <v>10</v>
      </c>
      <c r="B22" s="6">
        <v>30</v>
      </c>
      <c r="C22" s="8">
        <v>213864</v>
      </c>
      <c r="D22" s="8">
        <v>7239</v>
      </c>
      <c r="E22" s="8">
        <v>108642</v>
      </c>
      <c r="F22" s="9">
        <f t="shared" si="3"/>
        <v>2.1017838405036726</v>
      </c>
      <c r="G22" s="10">
        <f>F22*$G$24/$F$24</f>
        <v>60.37918597336742</v>
      </c>
    </row>
    <row r="23" spans="1:7" x14ac:dyDescent="0.2">
      <c r="A23" s="6" t="s">
        <v>10</v>
      </c>
      <c r="B23" s="6">
        <v>60</v>
      </c>
      <c r="C23" s="8">
        <v>203500</v>
      </c>
      <c r="D23" s="8">
        <v>13860</v>
      </c>
      <c r="E23" s="8">
        <v>85030</v>
      </c>
      <c r="F23" s="9">
        <f t="shared" si="3"/>
        <v>2.7192755498059507</v>
      </c>
      <c r="G23" s="10">
        <f>F23*$G$24/$F$24</f>
        <v>78.118235077503698</v>
      </c>
    </row>
    <row r="24" spans="1:7" x14ac:dyDescent="0.2">
      <c r="A24" s="6" t="s">
        <v>10</v>
      </c>
      <c r="B24" s="6">
        <v>120</v>
      </c>
      <c r="C24" s="8">
        <v>110035</v>
      </c>
      <c r="D24" s="8">
        <v>12449</v>
      </c>
      <c r="E24" s="8">
        <v>38763</v>
      </c>
      <c r="F24" s="9">
        <f t="shared" si="3"/>
        <v>3.4809741248097414</v>
      </c>
      <c r="G24" s="10">
        <v>100</v>
      </c>
    </row>
    <row r="25" spans="1:7" x14ac:dyDescent="0.2">
      <c r="A25" s="6" t="s">
        <v>11</v>
      </c>
      <c r="B25" s="6">
        <v>0</v>
      </c>
      <c r="C25" s="7">
        <v>0</v>
      </c>
      <c r="D25" s="7"/>
      <c r="E25" s="8">
        <v>77616</v>
      </c>
      <c r="F25" s="9">
        <f t="shared" si="3"/>
        <v>0</v>
      </c>
      <c r="G25" s="10">
        <f t="shared" ref="G25:G30" si="4">F25*$G$24/$F$24</f>
        <v>0</v>
      </c>
    </row>
    <row r="26" spans="1:7" x14ac:dyDescent="0.2">
      <c r="A26" s="6" t="s">
        <v>11</v>
      </c>
      <c r="B26" s="6">
        <v>3</v>
      </c>
      <c r="C26" s="7">
        <v>0</v>
      </c>
      <c r="D26" s="7"/>
      <c r="E26" s="8">
        <v>110214</v>
      </c>
      <c r="F26" s="9">
        <f t="shared" si="3"/>
        <v>0</v>
      </c>
      <c r="G26" s="10">
        <f t="shared" si="4"/>
        <v>0</v>
      </c>
    </row>
    <row r="27" spans="1:7" x14ac:dyDescent="0.2">
      <c r="A27" s="6" t="s">
        <v>11</v>
      </c>
      <c r="B27" s="6">
        <v>10</v>
      </c>
      <c r="C27" s="7">
        <v>0</v>
      </c>
      <c r="D27" s="7"/>
      <c r="E27" s="8">
        <v>103302</v>
      </c>
      <c r="F27" s="9">
        <f t="shared" si="3"/>
        <v>0</v>
      </c>
      <c r="G27" s="10">
        <f t="shared" si="4"/>
        <v>0</v>
      </c>
    </row>
    <row r="28" spans="1:7" x14ac:dyDescent="0.2">
      <c r="A28" s="6" t="s">
        <v>11</v>
      </c>
      <c r="B28" s="6">
        <v>30</v>
      </c>
      <c r="C28" s="8">
        <v>27613</v>
      </c>
      <c r="D28" s="7"/>
      <c r="E28" s="8">
        <v>108332</v>
      </c>
      <c r="F28" s="9">
        <f t="shared" si="3"/>
        <v>0.25489236790606656</v>
      </c>
      <c r="G28" s="10">
        <f t="shared" si="4"/>
        <v>7.3224436254606795</v>
      </c>
    </row>
    <row r="29" spans="1:7" x14ac:dyDescent="0.2">
      <c r="A29" s="6" t="s">
        <v>11</v>
      </c>
      <c r="B29" s="6">
        <v>60</v>
      </c>
      <c r="C29" s="8">
        <v>69180</v>
      </c>
      <c r="D29" s="7"/>
      <c r="E29" s="8">
        <v>117240</v>
      </c>
      <c r="F29" s="17">
        <f t="shared" si="3"/>
        <v>0.59007164790174005</v>
      </c>
      <c r="G29" s="18">
        <f t="shared" si="4"/>
        <v>16.951336802424276</v>
      </c>
    </row>
    <row r="30" spans="1:7" x14ac:dyDescent="0.2">
      <c r="A30" s="6" t="s">
        <v>11</v>
      </c>
      <c r="B30" s="6">
        <v>120</v>
      </c>
      <c r="C30" s="8">
        <v>87894</v>
      </c>
      <c r="D30" s="19"/>
      <c r="E30" s="8">
        <v>84360</v>
      </c>
      <c r="F30" s="9">
        <f t="shared" si="3"/>
        <v>1.0418918918918918</v>
      </c>
      <c r="G30" s="10">
        <f t="shared" si="4"/>
        <v>29.931043855398901</v>
      </c>
    </row>
    <row r="31" spans="1:7" x14ac:dyDescent="0.2">
      <c r="A31" s="2"/>
      <c r="B31" s="2"/>
      <c r="C31" s="2"/>
      <c r="D31" s="2"/>
      <c r="E31" s="2"/>
      <c r="F31" s="11"/>
      <c r="G31" s="11"/>
    </row>
    <row r="32" spans="1:7" x14ac:dyDescent="0.2">
      <c r="A32" s="3" t="s">
        <v>13</v>
      </c>
      <c r="B32" s="2"/>
      <c r="C32" s="2"/>
      <c r="D32" s="2"/>
      <c r="E32" s="2"/>
      <c r="F32" s="11"/>
      <c r="G32" s="11"/>
    </row>
    <row r="33" spans="1:7" ht="18" x14ac:dyDescent="0.2">
      <c r="A33" s="4" t="s">
        <v>2</v>
      </c>
      <c r="B33" s="4" t="s">
        <v>3</v>
      </c>
      <c r="C33" s="4" t="s">
        <v>4</v>
      </c>
      <c r="D33" s="4" t="s">
        <v>5</v>
      </c>
      <c r="E33" s="4" t="s">
        <v>6</v>
      </c>
      <c r="F33" s="12" t="s">
        <v>7</v>
      </c>
      <c r="G33" s="13" t="s">
        <v>8</v>
      </c>
    </row>
    <row r="34" spans="1:7" x14ac:dyDescent="0.2">
      <c r="A34" s="6" t="s">
        <v>10</v>
      </c>
      <c r="B34" s="6">
        <v>0</v>
      </c>
      <c r="C34" s="8">
        <v>0</v>
      </c>
      <c r="D34" s="7"/>
      <c r="E34" s="8">
        <v>99864</v>
      </c>
      <c r="F34" s="20">
        <f t="shared" ref="F34:F41" si="5">(C34+D34*2)/E34</f>
        <v>0</v>
      </c>
      <c r="G34" s="21">
        <f>F34*$G$39/$F$39</f>
        <v>0</v>
      </c>
    </row>
    <row r="35" spans="1:7" x14ac:dyDescent="0.2">
      <c r="A35" s="6" t="s">
        <v>9</v>
      </c>
      <c r="B35" s="6">
        <v>3</v>
      </c>
      <c r="C35" s="8">
        <v>44255</v>
      </c>
      <c r="D35" s="19"/>
      <c r="E35" s="8">
        <v>128313</v>
      </c>
      <c r="F35" s="9">
        <f t="shared" si="5"/>
        <v>0.34489880214787277</v>
      </c>
      <c r="G35" s="10">
        <f>F35*$G$39/$F$39</f>
        <v>12.461254042624052</v>
      </c>
    </row>
    <row r="36" spans="1:7" x14ac:dyDescent="0.2">
      <c r="A36" s="6" t="s">
        <v>9</v>
      </c>
      <c r="B36" s="6">
        <v>10</v>
      </c>
      <c r="C36" s="8">
        <v>151038</v>
      </c>
      <c r="D36" s="7"/>
      <c r="E36" s="8">
        <v>137322</v>
      </c>
      <c r="F36" s="20">
        <f t="shared" si="5"/>
        <v>1.0998820290994888</v>
      </c>
      <c r="G36" s="21">
        <f>F36*$G$39/$F$39</f>
        <v>39.738930075057908</v>
      </c>
    </row>
    <row r="37" spans="1:7" x14ac:dyDescent="0.2">
      <c r="A37" s="6" t="s">
        <v>10</v>
      </c>
      <c r="B37" s="6">
        <v>30</v>
      </c>
      <c r="C37" s="8">
        <v>206594</v>
      </c>
      <c r="D37" s="8">
        <v>10812</v>
      </c>
      <c r="E37" s="8">
        <v>116759</v>
      </c>
      <c r="F37" s="9">
        <f t="shared" si="5"/>
        <v>1.9546073536087154</v>
      </c>
      <c r="G37" s="10">
        <f>F37*$G$39/$F$39</f>
        <v>70.620305536626603</v>
      </c>
    </row>
    <row r="38" spans="1:7" x14ac:dyDescent="0.2">
      <c r="A38" s="6" t="s">
        <v>10</v>
      </c>
      <c r="B38" s="6">
        <v>60</v>
      </c>
      <c r="C38" s="8">
        <v>243486</v>
      </c>
      <c r="D38" s="8">
        <v>23598</v>
      </c>
      <c r="E38" s="8">
        <v>123930</v>
      </c>
      <c r="F38" s="9">
        <f t="shared" si="5"/>
        <v>2.3455337690631808</v>
      </c>
      <c r="G38" s="10">
        <f>F38*$G$39/$F$39</f>
        <v>84.744545298009996</v>
      </c>
    </row>
    <row r="39" spans="1:7" x14ac:dyDescent="0.2">
      <c r="A39" s="6" t="s">
        <v>10</v>
      </c>
      <c r="B39" s="6">
        <v>120</v>
      </c>
      <c r="C39" s="8">
        <v>186719</v>
      </c>
      <c r="D39" s="8">
        <v>26341</v>
      </c>
      <c r="E39" s="8">
        <v>86496</v>
      </c>
      <c r="F39" s="9">
        <f t="shared" si="5"/>
        <v>2.7677696078431371</v>
      </c>
      <c r="G39" s="10">
        <v>100</v>
      </c>
    </row>
    <row r="40" spans="1:7" x14ac:dyDescent="0.2">
      <c r="A40" s="6" t="s">
        <v>11</v>
      </c>
      <c r="B40" s="6">
        <v>0</v>
      </c>
      <c r="C40" s="7">
        <v>0</v>
      </c>
      <c r="D40" s="7"/>
      <c r="E40" s="8">
        <v>164518</v>
      </c>
      <c r="F40" s="9">
        <f t="shared" si="5"/>
        <v>0</v>
      </c>
      <c r="G40" s="10">
        <f t="shared" ref="G40:G45" si="6">F40*$G$39/$F$39</f>
        <v>0</v>
      </c>
    </row>
    <row r="41" spans="1:7" x14ac:dyDescent="0.2">
      <c r="A41" s="6" t="s">
        <v>11</v>
      </c>
      <c r="B41" s="6">
        <v>3</v>
      </c>
      <c r="C41" s="7">
        <v>0</v>
      </c>
      <c r="D41" s="7"/>
      <c r="E41" s="8">
        <v>93258</v>
      </c>
      <c r="F41" s="9">
        <f t="shared" si="5"/>
        <v>0</v>
      </c>
      <c r="G41" s="10">
        <f t="shared" si="6"/>
        <v>0</v>
      </c>
    </row>
    <row r="42" spans="1:7" x14ac:dyDescent="0.2">
      <c r="A42" s="6" t="s">
        <v>11</v>
      </c>
      <c r="B42" s="6">
        <v>10</v>
      </c>
      <c r="C42" s="8">
        <v>6374</v>
      </c>
      <c r="D42" s="7"/>
      <c r="E42" s="8">
        <v>123448</v>
      </c>
      <c r="F42" s="9">
        <f>(C42+D42*2)/E42</f>
        <v>5.1633076275030783E-2</v>
      </c>
      <c r="G42" s="10">
        <f t="shared" si="6"/>
        <v>1.8655120761755644</v>
      </c>
    </row>
    <row r="43" spans="1:7" x14ac:dyDescent="0.2">
      <c r="A43" s="6" t="s">
        <v>11</v>
      </c>
      <c r="B43" s="6">
        <v>30</v>
      </c>
      <c r="C43" s="8">
        <v>38286</v>
      </c>
      <c r="D43" s="7"/>
      <c r="E43" s="22">
        <v>124902</v>
      </c>
      <c r="F43" s="9">
        <f>(C43+D43*2)/E43</f>
        <v>0.30652831820146997</v>
      </c>
      <c r="G43" s="10">
        <f t="shared" si="6"/>
        <v>11.074921746840802</v>
      </c>
    </row>
    <row r="44" spans="1:7" x14ac:dyDescent="0.2">
      <c r="A44" s="6" t="s">
        <v>11</v>
      </c>
      <c r="B44" s="6">
        <v>60</v>
      </c>
      <c r="C44" s="8">
        <v>68915</v>
      </c>
      <c r="D44" s="7"/>
      <c r="E44" s="8">
        <v>124575</v>
      </c>
      <c r="F44" s="9">
        <f>(C44+D44*2)/E44</f>
        <v>0.55320088300220749</v>
      </c>
      <c r="G44" s="10">
        <f t="shared" si="6"/>
        <v>19.987244654850624</v>
      </c>
    </row>
    <row r="45" spans="1:7" x14ac:dyDescent="0.2">
      <c r="A45" s="6" t="s">
        <v>11</v>
      </c>
      <c r="B45" s="23">
        <v>120</v>
      </c>
      <c r="C45" s="8">
        <v>95304</v>
      </c>
      <c r="D45" s="7"/>
      <c r="E45" s="8">
        <v>92226</v>
      </c>
      <c r="F45" s="9">
        <f>(C45+D45*2)/E45</f>
        <v>1.0333745364647713</v>
      </c>
      <c r="G45" s="10">
        <f t="shared" si="6"/>
        <v>37.33600273434817</v>
      </c>
    </row>
    <row r="46" spans="1:7" x14ac:dyDescent="0.2">
      <c r="A46" s="2"/>
      <c r="B46" s="2"/>
      <c r="C46" s="2"/>
      <c r="D46" s="2"/>
      <c r="E46" s="2"/>
      <c r="F46" s="2"/>
      <c r="G46" s="2"/>
    </row>
    <row r="47" spans="1:7" x14ac:dyDescent="0.2">
      <c r="A47" s="3" t="s">
        <v>14</v>
      </c>
      <c r="B47" s="2"/>
      <c r="C47" s="2"/>
      <c r="D47" s="2"/>
      <c r="E47" s="2"/>
      <c r="F47" s="2"/>
      <c r="G47" s="2"/>
    </row>
    <row r="48" spans="1:7" ht="18" x14ac:dyDescent="0.2">
      <c r="A48" s="4" t="s">
        <v>2</v>
      </c>
      <c r="B48" s="4" t="s">
        <v>3</v>
      </c>
      <c r="C48" s="4" t="s">
        <v>4</v>
      </c>
      <c r="D48" s="4" t="s">
        <v>5</v>
      </c>
      <c r="E48" s="4" t="s">
        <v>6</v>
      </c>
      <c r="F48" s="4" t="s">
        <v>7</v>
      </c>
      <c r="G48" s="5" t="s">
        <v>8</v>
      </c>
    </row>
    <row r="49" spans="1:7" x14ac:dyDescent="0.2">
      <c r="A49" s="6" t="s">
        <v>9</v>
      </c>
      <c r="B49" s="6">
        <v>0</v>
      </c>
      <c r="C49" s="7">
        <v>0</v>
      </c>
      <c r="D49" s="7"/>
      <c r="E49" s="8">
        <v>14620</v>
      </c>
      <c r="F49" s="9">
        <f>(C49+D49)/E49</f>
        <v>0</v>
      </c>
      <c r="G49" s="10">
        <f>F49*$G$54/$F$54</f>
        <v>0</v>
      </c>
    </row>
    <row r="50" spans="1:7" x14ac:dyDescent="0.2">
      <c r="A50" s="6" t="s">
        <v>9</v>
      </c>
      <c r="B50" s="6">
        <v>3</v>
      </c>
      <c r="C50" s="8">
        <v>55578</v>
      </c>
      <c r="D50" s="7"/>
      <c r="E50" s="8">
        <v>119534</v>
      </c>
      <c r="F50" s="9">
        <f>(C50+D50*2)/E50</f>
        <v>0.46495557749259625</v>
      </c>
      <c r="G50" s="10">
        <f>F50*$G$54/$F$54</f>
        <v>15.228892948372193</v>
      </c>
    </row>
    <row r="51" spans="1:7" x14ac:dyDescent="0.2">
      <c r="A51" s="6" t="s">
        <v>10</v>
      </c>
      <c r="B51" s="6">
        <v>10</v>
      </c>
      <c r="C51" s="8">
        <v>157725</v>
      </c>
      <c r="D51" s="7"/>
      <c r="E51" s="8">
        <v>125100</v>
      </c>
      <c r="F51" s="9">
        <f>(C51+D51*2)/E51</f>
        <v>1.2607913669064748</v>
      </c>
      <c r="G51" s="10">
        <f>F51*$G$54/$F$54</f>
        <v>41.295249882568172</v>
      </c>
    </row>
    <row r="52" spans="1:7" x14ac:dyDescent="0.2">
      <c r="A52" s="6" t="s">
        <v>10</v>
      </c>
      <c r="B52" s="6">
        <v>30</v>
      </c>
      <c r="C52" s="8">
        <v>221550</v>
      </c>
      <c r="D52" s="8">
        <v>8700</v>
      </c>
      <c r="E52" s="8">
        <v>114200</v>
      </c>
      <c r="F52" s="9">
        <f>(C52+D52*2)/E52</f>
        <v>2.0923817863397547</v>
      </c>
      <c r="G52" s="10">
        <f>F52*$G$54/$F$54</f>
        <v>68.532693818043953</v>
      </c>
    </row>
    <row r="53" spans="1:7" x14ac:dyDescent="0.2">
      <c r="A53" s="6" t="s">
        <v>10</v>
      </c>
      <c r="B53" s="6">
        <v>60</v>
      </c>
      <c r="C53" s="8">
        <v>248952</v>
      </c>
      <c r="D53" s="8">
        <v>18744</v>
      </c>
      <c r="E53" s="8">
        <v>116226</v>
      </c>
      <c r="F53" s="9">
        <f>(C53+D53*2)/E53</f>
        <v>2.4645088018171495</v>
      </c>
      <c r="G53" s="10">
        <f>F53*$G$54/$F$54</f>
        <v>80.721132361923395</v>
      </c>
    </row>
    <row r="54" spans="1:7" x14ac:dyDescent="0.2">
      <c r="A54" s="6" t="s">
        <v>10</v>
      </c>
      <c r="B54" s="6">
        <v>120</v>
      </c>
      <c r="C54" s="8">
        <v>247230</v>
      </c>
      <c r="D54" s="8">
        <v>32361</v>
      </c>
      <c r="E54" s="8">
        <v>102175</v>
      </c>
      <c r="F54" s="9">
        <f t="shared" ref="F54" si="7">(C54+D54*2)/E54</f>
        <v>3.0531147540983605</v>
      </c>
      <c r="G54" s="10">
        <v>100</v>
      </c>
    </row>
    <row r="55" spans="1:7" x14ac:dyDescent="0.2">
      <c r="A55" s="6" t="s">
        <v>11</v>
      </c>
      <c r="B55" s="6">
        <v>3</v>
      </c>
      <c r="C55" s="7">
        <v>0</v>
      </c>
      <c r="D55" s="7"/>
      <c r="E55" s="8">
        <v>158850</v>
      </c>
      <c r="F55" s="9">
        <f>(C55+D55*2)/E55</f>
        <v>0</v>
      </c>
      <c r="G55" s="10">
        <f>F55*$G$54/$F$54</f>
        <v>0</v>
      </c>
    </row>
    <row r="56" spans="1:7" x14ac:dyDescent="0.2">
      <c r="A56" s="6" t="s">
        <v>11</v>
      </c>
      <c r="B56" s="6">
        <v>10</v>
      </c>
      <c r="C56" s="7">
        <v>0</v>
      </c>
      <c r="D56" s="7"/>
      <c r="E56" s="8">
        <v>151372</v>
      </c>
      <c r="F56" s="9">
        <f t="shared" ref="F56:F59" si="8">(C56+D56*2)/E56</f>
        <v>0</v>
      </c>
      <c r="G56" s="10">
        <f>F56*$G$54/$F$54</f>
        <v>0</v>
      </c>
    </row>
    <row r="57" spans="1:7" x14ac:dyDescent="0.2">
      <c r="A57" s="6" t="s">
        <v>11</v>
      </c>
      <c r="B57" s="6">
        <v>30</v>
      </c>
      <c r="C57" s="8">
        <v>20552</v>
      </c>
      <c r="D57" s="7"/>
      <c r="E57" s="8">
        <v>162792</v>
      </c>
      <c r="F57" s="9">
        <f t="shared" si="8"/>
        <v>0.1262469900240798</v>
      </c>
      <c r="G57" s="10">
        <f>F57*$G$54/$F$54</f>
        <v>4.1350227617423041</v>
      </c>
    </row>
    <row r="58" spans="1:7" x14ac:dyDescent="0.2">
      <c r="A58" s="6" t="s">
        <v>11</v>
      </c>
      <c r="B58" s="6">
        <v>60</v>
      </c>
      <c r="C58" s="8">
        <v>45951</v>
      </c>
      <c r="D58" s="7"/>
      <c r="E58" s="8">
        <v>142676</v>
      </c>
      <c r="F58" s="9">
        <f t="shared" si="8"/>
        <v>0.32206537890044579</v>
      </c>
      <c r="G58" s="10">
        <f>F58*$G$54/$F$54</f>
        <v>10.548747912868983</v>
      </c>
    </row>
    <row r="59" spans="1:7" x14ac:dyDescent="0.2">
      <c r="A59" s="6" t="s">
        <v>11</v>
      </c>
      <c r="B59" s="6">
        <v>120</v>
      </c>
      <c r="C59" s="8">
        <v>24840</v>
      </c>
      <c r="D59" s="7"/>
      <c r="E59" s="8">
        <v>48260</v>
      </c>
      <c r="F59" s="9">
        <f t="shared" si="8"/>
        <v>0.51471197679237468</v>
      </c>
      <c r="G59" s="10">
        <f>F59*$G$54/$F$54</f>
        <v>16.85858600962997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2026-08-11T08:18:02Z</dcterms:created>
  <dcterms:modified xsi:type="dcterms:W3CDTF">2026-08-11T08:19:53Z</dcterms:modified>
</cp:coreProperties>
</file>