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project-fumito_akiyama\device paper\data\"/>
    </mc:Choice>
  </mc:AlternateContent>
  <xr:revisionPtr revIDLastSave="0" documentId="8_{EFDBEECB-2777-4B07-9E0B-58D98124903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Figure2c" sheetId="10" r:id="rId1"/>
    <sheet name="Figure2b" sheetId="9" r:id="rId2"/>
  </sheets>
  <definedNames>
    <definedName name="MethodPointer" localSheetId="0">3855304</definedName>
    <definedName name="MethodPointer">29643128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3" i="10" l="1"/>
  <c r="E53" i="10"/>
  <c r="D53" i="10"/>
  <c r="C53" i="10"/>
  <c r="F52" i="10"/>
  <c r="E52" i="10"/>
  <c r="D52" i="10"/>
  <c r="C52" i="10"/>
  <c r="L42" i="10"/>
  <c r="K42" i="10"/>
  <c r="J42" i="10"/>
  <c r="I42" i="10"/>
  <c r="F42" i="10"/>
  <c r="E42" i="10"/>
  <c r="D42" i="10"/>
  <c r="C42" i="10"/>
  <c r="L41" i="10"/>
  <c r="K41" i="10"/>
  <c r="J41" i="10"/>
  <c r="I41" i="10"/>
  <c r="F41" i="10"/>
  <c r="E41" i="10"/>
  <c r="D41" i="10"/>
  <c r="C41" i="10"/>
  <c r="B15" i="9"/>
  <c r="B7" i="9"/>
  <c r="I19" i="9"/>
  <c r="H19" i="9"/>
  <c r="G19" i="9"/>
  <c r="F19" i="9"/>
  <c r="E19" i="9"/>
  <c r="D19" i="9"/>
  <c r="C19" i="9"/>
  <c r="B19" i="9"/>
  <c r="I15" i="9"/>
  <c r="H15" i="9"/>
  <c r="G15" i="9"/>
  <c r="F15" i="9"/>
  <c r="E15" i="9"/>
  <c r="D15" i="9"/>
  <c r="C15" i="9"/>
  <c r="I11" i="9"/>
  <c r="H11" i="9"/>
  <c r="G11" i="9"/>
  <c r="F11" i="9"/>
  <c r="E11" i="9"/>
  <c r="D11" i="9"/>
  <c r="C11" i="9"/>
  <c r="B11" i="9"/>
  <c r="I7" i="9"/>
  <c r="H7" i="9"/>
  <c r="G7" i="9"/>
  <c r="F7" i="9"/>
  <c r="E7" i="9"/>
  <c r="D7" i="9"/>
  <c r="C7" i="9"/>
</calcChain>
</file>

<file path=xl/sharedStrings.xml><?xml version="1.0" encoding="utf-8"?>
<sst xmlns="http://schemas.openxmlformats.org/spreadsheetml/2006/main" count="76" uniqueCount="66">
  <si>
    <t>pre-wash</t>
    <phoneticPr fontId="1"/>
  </si>
  <si>
    <r>
      <t>wash-</t>
    </r>
    <r>
      <rPr>
        <sz val="10"/>
        <rFont val="Segoe UI Symbol"/>
        <family val="2"/>
      </rPr>
      <t>①</t>
    </r>
    <phoneticPr fontId="1"/>
  </si>
  <si>
    <r>
      <t>wash-</t>
    </r>
    <r>
      <rPr>
        <sz val="10"/>
        <rFont val="Segoe UI Symbol"/>
        <family val="2"/>
      </rPr>
      <t>②</t>
    </r>
    <phoneticPr fontId="1"/>
  </si>
  <si>
    <r>
      <t>wash-</t>
    </r>
    <r>
      <rPr>
        <sz val="10"/>
        <rFont val="Segoe UI Symbol"/>
        <family val="2"/>
      </rPr>
      <t>③</t>
    </r>
    <phoneticPr fontId="1"/>
  </si>
  <si>
    <r>
      <t>200</t>
    </r>
    <r>
      <rPr>
        <sz val="10"/>
        <rFont val="Arial"/>
        <family val="2"/>
        <charset val="161"/>
      </rPr>
      <t>μ</t>
    </r>
    <r>
      <rPr>
        <sz val="10"/>
        <rFont val="ＭＳ Ｐゴシック"/>
        <family val="2"/>
        <charset val="128"/>
      </rPr>
      <t>g/ml</t>
    </r>
    <phoneticPr fontId="1"/>
  </si>
  <si>
    <t>20μg/ml</t>
    <phoneticPr fontId="1"/>
  </si>
  <si>
    <t>2μg/ml</t>
    <phoneticPr fontId="1"/>
  </si>
  <si>
    <t>PBS</t>
    <phoneticPr fontId="1"/>
  </si>
  <si>
    <t>pre-wash</t>
  </si>
  <si>
    <t>wash-①</t>
  </si>
  <si>
    <t>wash-②</t>
  </si>
  <si>
    <t>wash-③</t>
  </si>
  <si>
    <t>200μg/ml</t>
  </si>
  <si>
    <t>20μg/ml</t>
  </si>
  <si>
    <t>2μg/ml</t>
  </si>
  <si>
    <t>PBS</t>
  </si>
  <si>
    <t>Software Version</t>
  </si>
  <si>
    <t>2.01.14</t>
  </si>
  <si>
    <t>Experiment File Path:</t>
  </si>
  <si>
    <t>C:\Users\Public\Documents\Experiments\akiyama_trigri_221216.xpt</t>
  </si>
  <si>
    <t>Protocol File Path:</t>
  </si>
  <si>
    <t>Plate Number</t>
  </si>
  <si>
    <t>Plate 1</t>
  </si>
  <si>
    <t>Date</t>
  </si>
  <si>
    <t>Time</t>
  </si>
  <si>
    <t>Reader Type:</t>
  </si>
  <si>
    <t>Eon</t>
  </si>
  <si>
    <t>Reader Serial Number:</t>
  </si>
  <si>
    <t>Reading Type</t>
  </si>
  <si>
    <t>Reader</t>
  </si>
  <si>
    <t>Procedure Details</t>
  </si>
  <si>
    <t>Plate Type</t>
  </si>
  <si>
    <t>96 WELL PLATE</t>
  </si>
  <si>
    <t>Read</t>
  </si>
  <si>
    <t>Absorbance Endpoint</t>
  </si>
  <si>
    <t>C1..E9</t>
  </si>
  <si>
    <t>Wavelengths: 570</t>
  </si>
  <si>
    <t>Read Speed: Normal, Delay: 100 msec, Measurements/Data Point: 8</t>
  </si>
  <si>
    <t>Results</t>
  </si>
  <si>
    <t>Actual Temperature:</t>
  </si>
  <si>
    <t>A</t>
  </si>
  <si>
    <t>B</t>
  </si>
  <si>
    <t>C</t>
  </si>
  <si>
    <t>D</t>
  </si>
  <si>
    <t>E</t>
  </si>
  <si>
    <t>F</t>
  </si>
  <si>
    <t>G</t>
  </si>
  <si>
    <t>H</t>
  </si>
  <si>
    <t>1D</t>
    <phoneticPr fontId="0" type="noConversion"/>
  </si>
  <si>
    <t>3D</t>
    <phoneticPr fontId="0" type="noConversion"/>
  </si>
  <si>
    <t>5D</t>
    <phoneticPr fontId="0" type="noConversion"/>
  </si>
  <si>
    <t>7D</t>
    <phoneticPr fontId="0" type="noConversion"/>
  </si>
  <si>
    <t>T1</t>
    <phoneticPr fontId="0" type="noConversion"/>
  </si>
  <si>
    <t>P1</t>
    <phoneticPr fontId="0" type="noConversion"/>
  </si>
  <si>
    <t>T2</t>
    <phoneticPr fontId="0" type="noConversion"/>
  </si>
  <si>
    <t>P2</t>
    <phoneticPr fontId="0" type="noConversion"/>
  </si>
  <si>
    <t>T3</t>
    <phoneticPr fontId="0" type="noConversion"/>
  </si>
  <si>
    <t>P3</t>
    <phoneticPr fontId="0" type="noConversion"/>
  </si>
  <si>
    <t>Tube</t>
    <phoneticPr fontId="0" type="noConversion"/>
  </si>
  <si>
    <t>plate</t>
    <phoneticPr fontId="0" type="noConversion"/>
  </si>
  <si>
    <r>
      <t>1</t>
    </r>
    <r>
      <rPr>
        <sz val="10"/>
        <rFont val="ＭＳ Ｐゴシック"/>
        <family val="2"/>
        <charset val="128"/>
      </rPr>
      <t>日</t>
    </r>
    <rPh sb="1" eb="2">
      <t>ﾆﾁ</t>
    </rPh>
    <phoneticPr fontId="0" type="noConversion"/>
  </si>
  <si>
    <r>
      <t>3</t>
    </r>
    <r>
      <rPr>
        <sz val="10"/>
        <rFont val="ＭＳ Ｐゴシック"/>
        <family val="2"/>
        <charset val="128"/>
      </rPr>
      <t>日</t>
    </r>
    <rPh sb="1" eb="2">
      <t>ﾆﾁ</t>
    </rPh>
    <phoneticPr fontId="0" type="noConversion"/>
  </si>
  <si>
    <r>
      <t>5</t>
    </r>
    <r>
      <rPr>
        <sz val="10"/>
        <rFont val="ＭＳ Ｐゴシック"/>
        <family val="2"/>
        <charset val="128"/>
      </rPr>
      <t>日</t>
    </r>
    <rPh sb="1" eb="2">
      <t>ﾆﾁ</t>
    </rPh>
    <phoneticPr fontId="0" type="noConversion"/>
  </si>
  <si>
    <r>
      <t>7</t>
    </r>
    <r>
      <rPr>
        <sz val="10"/>
        <rFont val="ＭＳ Ｐゴシック"/>
        <family val="2"/>
        <charset val="128"/>
      </rPr>
      <t>日</t>
    </r>
    <rPh sb="1" eb="2">
      <t>ﾆﾁ</t>
    </rPh>
    <phoneticPr fontId="0" type="noConversion"/>
  </si>
  <si>
    <t>Tube</t>
  </si>
  <si>
    <t>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</si>
</sst>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6"/>
      <name val="ＭＳ Ｐゴシック"/>
      <family val="3"/>
      <charset val="128"/>
    </font>
    <font>
      <sz val="10"/>
      <color rgb="FFFF0000"/>
      <name val="Arial"/>
      <family val="2"/>
    </font>
    <font>
      <sz val="10"/>
      <color theme="4"/>
      <name val="Arial"/>
      <family val="2"/>
    </font>
    <font>
      <sz val="10"/>
      <name val="Segoe UI Symbol"/>
      <family val="2"/>
    </font>
    <font>
      <sz val="10"/>
      <name val="ＭＳ Ｐゴシック"/>
      <family val="2"/>
      <charset val="128"/>
    </font>
    <font>
      <sz val="10"/>
      <name val="Arial"/>
      <family val="2"/>
      <charset val="161"/>
    </font>
    <font>
      <sz val="10"/>
      <color rgb="FF000000"/>
      <name val="Arial"/>
      <family val="2"/>
    </font>
    <font>
      <b/>
      <u/>
      <sz val="10"/>
      <color rgb="FF000000"/>
      <name val="Arial"/>
      <family val="2"/>
    </font>
    <font>
      <sz val="10"/>
      <color rgb="FF27413E"/>
      <name val="Arial"/>
      <family val="2"/>
    </font>
    <font>
      <sz val="7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EB2DB"/>
        <bgColor indexed="64"/>
      </patternFill>
    </fill>
    <fill>
      <patternFill patternType="solid">
        <fgColor rgb="FFABCEEA"/>
        <bgColor indexed="64"/>
      </patternFill>
    </fill>
    <fill>
      <patternFill patternType="solid">
        <fgColor rgb="FFC9E0F4"/>
        <bgColor indexed="64"/>
      </patternFill>
    </fill>
    <fill>
      <patternFill patternType="solid">
        <fgColor rgb="FFE8F3FF"/>
        <bgColor indexed="64"/>
      </patternFill>
    </fill>
    <fill>
      <patternFill patternType="solid">
        <fgColor rgb="FF3385C2"/>
        <bgColor indexed="64"/>
      </patternFill>
    </fill>
    <fill>
      <patternFill patternType="solid">
        <fgColor rgb="FF60A0D1"/>
        <bgColor indexed="64"/>
      </patternFill>
    </fill>
    <fill>
      <patternFill patternType="solid">
        <fgColor rgb="FF247CBD"/>
        <bgColor indexed="64"/>
      </patternFill>
    </fill>
    <fill>
      <patternFill patternType="solid">
        <fgColor rgb="FF428EC7"/>
        <bgColor indexed="64"/>
      </patternFill>
    </fill>
    <fill>
      <patternFill patternType="solid">
        <fgColor rgb="FFBAD7E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center" wrapText="1"/>
    </xf>
    <xf numFmtId="21" fontId="7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Figure2b!$B$3</c:f>
              <c:strCache>
                <c:ptCount val="1"/>
                <c:pt idx="0">
                  <c:v>pre-wash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Figure2b!$A$4:$A$16</c:f>
              <c:strCache>
                <c:ptCount val="13"/>
                <c:pt idx="0">
                  <c:v>200μg/ml</c:v>
                </c:pt>
                <c:pt idx="4">
                  <c:v>20μg/ml</c:v>
                </c:pt>
                <c:pt idx="8">
                  <c:v>2μg/ml</c:v>
                </c:pt>
                <c:pt idx="12">
                  <c:v>PBS</c:v>
                </c:pt>
              </c:strCache>
            </c:strRef>
          </c:cat>
          <c:val>
            <c:numRef>
              <c:f>Figure2b!$B$4:$B$16</c:f>
              <c:numCache>
                <c:formatCode>General</c:formatCode>
                <c:ptCount val="13"/>
                <c:pt idx="0">
                  <c:v>42632</c:v>
                </c:pt>
                <c:pt idx="1">
                  <c:v>45445</c:v>
                </c:pt>
                <c:pt idx="2">
                  <c:v>46493</c:v>
                </c:pt>
                <c:pt idx="3">
                  <c:v>44856.666666666664</c:v>
                </c:pt>
                <c:pt idx="4">
                  <c:v>29288</c:v>
                </c:pt>
                <c:pt idx="5">
                  <c:v>31665</c:v>
                </c:pt>
                <c:pt idx="6">
                  <c:v>33438</c:v>
                </c:pt>
                <c:pt idx="7">
                  <c:v>31463.666666666668</c:v>
                </c:pt>
                <c:pt idx="8">
                  <c:v>16851</c:v>
                </c:pt>
                <c:pt idx="9">
                  <c:v>17582</c:v>
                </c:pt>
                <c:pt idx="10">
                  <c:v>18467</c:v>
                </c:pt>
                <c:pt idx="11">
                  <c:v>17633.333333333332</c:v>
                </c:pt>
                <c:pt idx="12">
                  <c:v>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2F-47DF-8723-095C13205789}"/>
            </c:ext>
          </c:extLst>
        </c:ser>
        <c:ser>
          <c:idx val="1"/>
          <c:order val="1"/>
          <c:tx>
            <c:strRef>
              <c:f>Figure2b!$C$3</c:f>
              <c:strCache>
                <c:ptCount val="1"/>
                <c:pt idx="0">
                  <c:v>wash-①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Figure2b!$A$4:$A$16</c:f>
              <c:strCache>
                <c:ptCount val="13"/>
                <c:pt idx="0">
                  <c:v>200μg/ml</c:v>
                </c:pt>
                <c:pt idx="4">
                  <c:v>20μg/ml</c:v>
                </c:pt>
                <c:pt idx="8">
                  <c:v>2μg/ml</c:v>
                </c:pt>
                <c:pt idx="12">
                  <c:v>PBS</c:v>
                </c:pt>
              </c:strCache>
            </c:strRef>
          </c:cat>
          <c:val>
            <c:numRef>
              <c:f>Figure2b!$C$4:$C$16</c:f>
              <c:numCache>
                <c:formatCode>General</c:formatCode>
                <c:ptCount val="13"/>
                <c:pt idx="0">
                  <c:v>14274</c:v>
                </c:pt>
                <c:pt idx="1">
                  <c:v>14920</c:v>
                </c:pt>
                <c:pt idx="2">
                  <c:v>13772</c:v>
                </c:pt>
                <c:pt idx="3">
                  <c:v>14322</c:v>
                </c:pt>
                <c:pt idx="4">
                  <c:v>3604</c:v>
                </c:pt>
                <c:pt idx="5">
                  <c:v>3505</c:v>
                </c:pt>
                <c:pt idx="6">
                  <c:v>3331</c:v>
                </c:pt>
                <c:pt idx="7">
                  <c:v>3480</c:v>
                </c:pt>
                <c:pt idx="8">
                  <c:v>1772</c:v>
                </c:pt>
                <c:pt idx="9">
                  <c:v>1932</c:v>
                </c:pt>
                <c:pt idx="10">
                  <c:v>1724</c:v>
                </c:pt>
                <c:pt idx="11">
                  <c:v>1809.3333333333333</c:v>
                </c:pt>
                <c:pt idx="12">
                  <c:v>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2F-47DF-8723-095C13205789}"/>
            </c:ext>
          </c:extLst>
        </c:ser>
        <c:ser>
          <c:idx val="2"/>
          <c:order val="2"/>
          <c:tx>
            <c:strRef>
              <c:f>Figure2b!$D$3</c:f>
              <c:strCache>
                <c:ptCount val="1"/>
                <c:pt idx="0">
                  <c:v>wash-②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Figure2b!$A$4:$A$16</c:f>
              <c:strCache>
                <c:ptCount val="13"/>
                <c:pt idx="0">
                  <c:v>200μg/ml</c:v>
                </c:pt>
                <c:pt idx="4">
                  <c:v>20μg/ml</c:v>
                </c:pt>
                <c:pt idx="8">
                  <c:v>2μg/ml</c:v>
                </c:pt>
                <c:pt idx="12">
                  <c:v>PBS</c:v>
                </c:pt>
              </c:strCache>
            </c:strRef>
          </c:cat>
          <c:val>
            <c:numRef>
              <c:f>Figure2b!$D$4:$D$16</c:f>
              <c:numCache>
                <c:formatCode>General</c:formatCode>
                <c:ptCount val="13"/>
                <c:pt idx="0">
                  <c:v>1706</c:v>
                </c:pt>
                <c:pt idx="1">
                  <c:v>1944</c:v>
                </c:pt>
                <c:pt idx="2">
                  <c:v>1815</c:v>
                </c:pt>
                <c:pt idx="3">
                  <c:v>1821.6666666666667</c:v>
                </c:pt>
                <c:pt idx="4">
                  <c:v>924</c:v>
                </c:pt>
                <c:pt idx="5">
                  <c:v>1025</c:v>
                </c:pt>
                <c:pt idx="6">
                  <c:v>939</c:v>
                </c:pt>
                <c:pt idx="7">
                  <c:v>962.66666666666663</c:v>
                </c:pt>
                <c:pt idx="8">
                  <c:v>843</c:v>
                </c:pt>
                <c:pt idx="9">
                  <c:v>941</c:v>
                </c:pt>
                <c:pt idx="10">
                  <c:v>851</c:v>
                </c:pt>
                <c:pt idx="11">
                  <c:v>878.33333333333337</c:v>
                </c:pt>
                <c:pt idx="12">
                  <c:v>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2F-47DF-8723-095C13205789}"/>
            </c:ext>
          </c:extLst>
        </c:ser>
        <c:ser>
          <c:idx val="3"/>
          <c:order val="3"/>
          <c:tx>
            <c:strRef>
              <c:f>Figure2b!$E$3</c:f>
              <c:strCache>
                <c:ptCount val="1"/>
                <c:pt idx="0">
                  <c:v>wash-③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Figure2b!$A$4:$A$16</c:f>
              <c:strCache>
                <c:ptCount val="13"/>
                <c:pt idx="0">
                  <c:v>200μg/ml</c:v>
                </c:pt>
                <c:pt idx="4">
                  <c:v>20μg/ml</c:v>
                </c:pt>
                <c:pt idx="8">
                  <c:v>2μg/ml</c:v>
                </c:pt>
                <c:pt idx="12">
                  <c:v>PBS</c:v>
                </c:pt>
              </c:strCache>
            </c:strRef>
          </c:cat>
          <c:val>
            <c:numRef>
              <c:f>Figure2b!$E$4:$E$16</c:f>
              <c:numCache>
                <c:formatCode>General</c:formatCode>
                <c:ptCount val="13"/>
                <c:pt idx="0">
                  <c:v>931</c:v>
                </c:pt>
                <c:pt idx="1">
                  <c:v>1013</c:v>
                </c:pt>
                <c:pt idx="2">
                  <c:v>973</c:v>
                </c:pt>
                <c:pt idx="3">
                  <c:v>972.33333333333337</c:v>
                </c:pt>
                <c:pt idx="4">
                  <c:v>835</c:v>
                </c:pt>
                <c:pt idx="5">
                  <c:v>959</c:v>
                </c:pt>
                <c:pt idx="6">
                  <c:v>854</c:v>
                </c:pt>
                <c:pt idx="7">
                  <c:v>882.66666666666663</c:v>
                </c:pt>
                <c:pt idx="8">
                  <c:v>799</c:v>
                </c:pt>
                <c:pt idx="9">
                  <c:v>891</c:v>
                </c:pt>
                <c:pt idx="10">
                  <c:v>810</c:v>
                </c:pt>
                <c:pt idx="11">
                  <c:v>833.33333333333337</c:v>
                </c:pt>
                <c:pt idx="12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52F-47DF-8723-095C132057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0994991"/>
        <c:axId val="140995407"/>
      </c:barChart>
      <c:catAx>
        <c:axId val="140994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0995407"/>
        <c:crosses val="autoZero"/>
        <c:auto val="1"/>
        <c:lblAlgn val="ctr"/>
        <c:lblOffset val="100"/>
        <c:noMultiLvlLbl val="0"/>
      </c:catAx>
      <c:valAx>
        <c:axId val="1409954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09949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Figure2b!$B$24</c:f>
              <c:strCache>
                <c:ptCount val="1"/>
                <c:pt idx="0">
                  <c:v>pre-wash</c:v>
                </c:pt>
              </c:strCache>
            </c:strRef>
          </c:tx>
          <c:spPr>
            <a:solidFill>
              <a:schemeClr val="dk1">
                <a:tint val="885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Figure2b!$F$25:$F$28</c:f>
                <c:numCache>
                  <c:formatCode>General</c:formatCode>
                  <c:ptCount val="4"/>
                  <c:pt idx="0">
                    <c:v>1483.111111111112</c:v>
                  </c:pt>
                  <c:pt idx="1">
                    <c:v>1450.4444444444441</c:v>
                  </c:pt>
                  <c:pt idx="2">
                    <c:v>555.77777777777737</c:v>
                  </c:pt>
                  <c:pt idx="3">
                    <c:v>23.333333333333332</c:v>
                  </c:pt>
                </c:numCache>
              </c:numRef>
            </c:plus>
            <c:minus>
              <c:numRef>
                <c:f>Figure2b!$F$25:$F$28</c:f>
                <c:numCache>
                  <c:formatCode>General</c:formatCode>
                  <c:ptCount val="4"/>
                  <c:pt idx="0">
                    <c:v>1483.111111111112</c:v>
                  </c:pt>
                  <c:pt idx="1">
                    <c:v>1450.4444444444441</c:v>
                  </c:pt>
                  <c:pt idx="2">
                    <c:v>555.77777777777737</c:v>
                  </c:pt>
                  <c:pt idx="3">
                    <c:v>23.333333333333332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Figure2b!$A$25:$A$28</c:f>
              <c:strCache>
                <c:ptCount val="4"/>
                <c:pt idx="0">
                  <c:v>200μg/ml</c:v>
                </c:pt>
                <c:pt idx="1">
                  <c:v>20μg/ml</c:v>
                </c:pt>
                <c:pt idx="2">
                  <c:v>2μg/ml</c:v>
                </c:pt>
                <c:pt idx="3">
                  <c:v>PBS</c:v>
                </c:pt>
              </c:strCache>
            </c:strRef>
          </c:cat>
          <c:val>
            <c:numRef>
              <c:f>Figure2b!$B$25:$B$28</c:f>
              <c:numCache>
                <c:formatCode>General</c:formatCode>
                <c:ptCount val="4"/>
                <c:pt idx="0">
                  <c:v>44856.666666666664</c:v>
                </c:pt>
                <c:pt idx="1">
                  <c:v>31463.666666666668</c:v>
                </c:pt>
                <c:pt idx="2">
                  <c:v>17633.333333333332</c:v>
                </c:pt>
                <c:pt idx="3">
                  <c:v>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13-47E0-9085-D8977B49BDDF}"/>
            </c:ext>
          </c:extLst>
        </c:ser>
        <c:ser>
          <c:idx val="1"/>
          <c:order val="1"/>
          <c:tx>
            <c:strRef>
              <c:f>Figure2b!$C$24</c:f>
              <c:strCache>
                <c:ptCount val="1"/>
                <c:pt idx="0">
                  <c:v>wash-①</c:v>
                </c:pt>
              </c:strCache>
            </c:strRef>
          </c:tx>
          <c:spPr>
            <a:solidFill>
              <a:schemeClr val="dk1">
                <a:tint val="5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Figure2b!$G$25:$G$28</c:f>
                <c:numCache>
                  <c:formatCode>General</c:formatCode>
                  <c:ptCount val="4"/>
                  <c:pt idx="0">
                    <c:v>398.66666666666669</c:v>
                  </c:pt>
                  <c:pt idx="1">
                    <c:v>99.333333333333329</c:v>
                  </c:pt>
                  <c:pt idx="2">
                    <c:v>81.777777777777757</c:v>
                  </c:pt>
                  <c:pt idx="3">
                    <c:v>21.555555555555543</c:v>
                  </c:pt>
                </c:numCache>
              </c:numRef>
            </c:plus>
            <c:minus>
              <c:numRef>
                <c:f>Figure2b!$G$25:$G$28</c:f>
                <c:numCache>
                  <c:formatCode>General</c:formatCode>
                  <c:ptCount val="4"/>
                  <c:pt idx="0">
                    <c:v>398.66666666666669</c:v>
                  </c:pt>
                  <c:pt idx="1">
                    <c:v>99.333333333333329</c:v>
                  </c:pt>
                  <c:pt idx="2">
                    <c:v>81.777777777777757</c:v>
                  </c:pt>
                  <c:pt idx="3">
                    <c:v>21.555555555555543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Figure2b!$A$25:$A$28</c:f>
              <c:strCache>
                <c:ptCount val="4"/>
                <c:pt idx="0">
                  <c:v>200μg/ml</c:v>
                </c:pt>
                <c:pt idx="1">
                  <c:v>20μg/ml</c:v>
                </c:pt>
                <c:pt idx="2">
                  <c:v>2μg/ml</c:v>
                </c:pt>
                <c:pt idx="3">
                  <c:v>PBS</c:v>
                </c:pt>
              </c:strCache>
            </c:strRef>
          </c:cat>
          <c:val>
            <c:numRef>
              <c:f>Figure2b!$C$25:$C$28</c:f>
              <c:numCache>
                <c:formatCode>General</c:formatCode>
                <c:ptCount val="4"/>
                <c:pt idx="0">
                  <c:v>14322</c:v>
                </c:pt>
                <c:pt idx="1">
                  <c:v>3480</c:v>
                </c:pt>
                <c:pt idx="2">
                  <c:v>1809.3333333333333</c:v>
                </c:pt>
                <c:pt idx="3">
                  <c:v>823.66666666666663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13-47E0-9085-D8977B49BDDF}"/>
            </c:ext>
          </c:extLst>
        </c:ser>
        <c:ser>
          <c:idx val="2"/>
          <c:order val="2"/>
          <c:tx>
            <c:strRef>
              <c:f>Figure2b!$D$24</c:f>
              <c:strCache>
                <c:ptCount val="1"/>
                <c:pt idx="0">
                  <c:v>wash-②</c:v>
                </c:pt>
              </c:strCache>
            </c:strRef>
          </c:tx>
          <c:spPr>
            <a:solidFill>
              <a:schemeClr val="dk1">
                <a:tint val="7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Figure2b!$H$25:$H$28</c:f>
                <c:numCache>
                  <c:formatCode>General</c:formatCode>
                  <c:ptCount val="4"/>
                  <c:pt idx="0">
                    <c:v>81.555555555555586</c:v>
                  </c:pt>
                  <c:pt idx="1">
                    <c:v>41.555555555555543</c:v>
                  </c:pt>
                  <c:pt idx="2">
                    <c:v>41.777777777777793</c:v>
                  </c:pt>
                  <c:pt idx="3">
                    <c:v>39.111111111111121</c:v>
                  </c:pt>
                </c:numCache>
              </c:numRef>
            </c:plus>
            <c:minus>
              <c:numRef>
                <c:f>Figure2b!$H$25:$H$28</c:f>
                <c:numCache>
                  <c:formatCode>General</c:formatCode>
                  <c:ptCount val="4"/>
                  <c:pt idx="0">
                    <c:v>81.555555555555586</c:v>
                  </c:pt>
                  <c:pt idx="1">
                    <c:v>41.555555555555543</c:v>
                  </c:pt>
                  <c:pt idx="2">
                    <c:v>41.777777777777793</c:v>
                  </c:pt>
                  <c:pt idx="3">
                    <c:v>39.111111111111121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Figure2b!$A$25:$A$28</c:f>
              <c:strCache>
                <c:ptCount val="4"/>
                <c:pt idx="0">
                  <c:v>200μg/ml</c:v>
                </c:pt>
                <c:pt idx="1">
                  <c:v>20μg/ml</c:v>
                </c:pt>
                <c:pt idx="2">
                  <c:v>2μg/ml</c:v>
                </c:pt>
                <c:pt idx="3">
                  <c:v>PBS</c:v>
                </c:pt>
              </c:strCache>
            </c:strRef>
          </c:cat>
          <c:val>
            <c:numRef>
              <c:f>Figure2b!$D$25:$D$28</c:f>
              <c:numCache>
                <c:formatCode>General</c:formatCode>
                <c:ptCount val="4"/>
                <c:pt idx="0">
                  <c:v>1821.6666666666667</c:v>
                </c:pt>
                <c:pt idx="1">
                  <c:v>962.66666666666663</c:v>
                </c:pt>
                <c:pt idx="2">
                  <c:v>878.33333333333337</c:v>
                </c:pt>
                <c:pt idx="3">
                  <c:v>876.33333333333337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A13-47E0-9085-D8977B49BDDF}"/>
            </c:ext>
          </c:extLst>
        </c:ser>
        <c:ser>
          <c:idx val="3"/>
          <c:order val="3"/>
          <c:tx>
            <c:strRef>
              <c:f>Figure2b!$E$24</c:f>
              <c:strCache>
                <c:ptCount val="1"/>
                <c:pt idx="0">
                  <c:v>wash-③</c:v>
                </c:pt>
              </c:strCache>
            </c:strRef>
          </c:tx>
          <c:spPr>
            <a:solidFill>
              <a:schemeClr val="dk1">
                <a:tint val="985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Figure2b!$I$25:$I$28</c:f>
                <c:numCache>
                  <c:formatCode>General</c:formatCode>
                  <c:ptCount val="4"/>
                  <c:pt idx="0">
                    <c:v>27.555555555555543</c:v>
                  </c:pt>
                  <c:pt idx="1">
                    <c:v>50.888888888888879</c:v>
                  </c:pt>
                  <c:pt idx="2">
                    <c:v>38.444444444444457</c:v>
                  </c:pt>
                  <c:pt idx="3">
                    <c:v>39.555555555555543</c:v>
                  </c:pt>
                </c:numCache>
              </c:numRef>
            </c:plus>
            <c:minus>
              <c:numRef>
                <c:f>Figure2b!$I$25:$I$28</c:f>
                <c:numCache>
                  <c:formatCode>General</c:formatCode>
                  <c:ptCount val="4"/>
                  <c:pt idx="0">
                    <c:v>27.555555555555543</c:v>
                  </c:pt>
                  <c:pt idx="1">
                    <c:v>50.888888888888879</c:v>
                  </c:pt>
                  <c:pt idx="2">
                    <c:v>38.444444444444457</c:v>
                  </c:pt>
                  <c:pt idx="3">
                    <c:v>39.555555555555543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Figure2b!$A$25:$A$28</c:f>
              <c:strCache>
                <c:ptCount val="4"/>
                <c:pt idx="0">
                  <c:v>200μg/ml</c:v>
                </c:pt>
                <c:pt idx="1">
                  <c:v>20μg/ml</c:v>
                </c:pt>
                <c:pt idx="2">
                  <c:v>2μg/ml</c:v>
                </c:pt>
                <c:pt idx="3">
                  <c:v>PBS</c:v>
                </c:pt>
              </c:strCache>
            </c:strRef>
          </c:cat>
          <c:val>
            <c:numRef>
              <c:f>Figure2b!$E$25:$E$28</c:f>
              <c:numCache>
                <c:formatCode>General</c:formatCode>
                <c:ptCount val="4"/>
                <c:pt idx="0">
                  <c:v>972.33333333333337</c:v>
                </c:pt>
                <c:pt idx="1">
                  <c:v>882.66666666666663</c:v>
                </c:pt>
                <c:pt idx="2">
                  <c:v>833.33333333333337</c:v>
                </c:pt>
                <c:pt idx="3">
                  <c:v>905.66666666666663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A13-47E0-9085-D8977B49B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80407808"/>
        <c:axId val="1080400736"/>
      </c:barChart>
      <c:catAx>
        <c:axId val="1080407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080400736"/>
        <c:crosses val="autoZero"/>
        <c:auto val="1"/>
        <c:lblAlgn val="ctr"/>
        <c:lblOffset val="100"/>
        <c:noMultiLvlLbl val="0"/>
      </c:catAx>
      <c:valAx>
        <c:axId val="1080400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080407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384438</xdr:colOff>
      <xdr:row>1</xdr:row>
      <xdr:rowOff>99747</xdr:rowOff>
    </xdr:from>
    <xdr:to>
      <xdr:col>17</xdr:col>
      <xdr:colOff>586845</xdr:colOff>
      <xdr:row>23</xdr:row>
      <xdr:rowOff>40746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821879D-B733-4E8E-827E-95BD2C496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386026</xdr:colOff>
      <xdr:row>25</xdr:row>
      <xdr:rowOff>87577</xdr:rowOff>
    </xdr:from>
    <xdr:to>
      <xdr:col>19</xdr:col>
      <xdr:colOff>401371</xdr:colOff>
      <xdr:row>56</xdr:row>
      <xdr:rowOff>112448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7D3D901B-855A-48E4-B038-E837E35332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2D85E-EEC4-483A-A1E1-863151334CA9}">
  <dimension ref="A2:O53"/>
  <sheetViews>
    <sheetView tabSelected="1" topLeftCell="A22" workbookViewId="0">
      <selection activeCell="F60" sqref="F60"/>
    </sheetView>
  </sheetViews>
  <sheetFormatPr defaultRowHeight="12.75" x14ac:dyDescent="0.2"/>
  <cols>
    <col min="1" max="1" width="20.85546875" customWidth="1"/>
    <col min="2" max="2" width="12.85546875" customWidth="1"/>
  </cols>
  <sheetData>
    <row r="2" spans="1:2" x14ac:dyDescent="0.2">
      <c r="A2" s="3" t="s">
        <v>16</v>
      </c>
      <c r="B2" s="3" t="s">
        <v>17</v>
      </c>
    </row>
    <row r="4" spans="1:2" ht="63.75" x14ac:dyDescent="0.2">
      <c r="A4" s="3" t="s">
        <v>18</v>
      </c>
      <c r="B4" s="3" t="s">
        <v>19</v>
      </c>
    </row>
    <row r="5" spans="1:2" x14ac:dyDescent="0.2">
      <c r="A5" s="3" t="s">
        <v>20</v>
      </c>
      <c r="B5" s="3"/>
    </row>
    <row r="6" spans="1:2" x14ac:dyDescent="0.2">
      <c r="A6" s="3" t="s">
        <v>21</v>
      </c>
      <c r="B6" s="3" t="s">
        <v>22</v>
      </c>
    </row>
    <row r="7" spans="1:2" x14ac:dyDescent="0.2">
      <c r="A7" s="3" t="s">
        <v>23</v>
      </c>
      <c r="B7" s="4">
        <v>44911</v>
      </c>
    </row>
    <row r="8" spans="1:2" x14ac:dyDescent="0.2">
      <c r="A8" s="3" t="s">
        <v>24</v>
      </c>
      <c r="B8" s="5">
        <v>0.76842592592592596</v>
      </c>
    </row>
    <row r="9" spans="1:2" x14ac:dyDescent="0.2">
      <c r="A9" s="3" t="s">
        <v>25</v>
      </c>
      <c r="B9" s="3" t="s">
        <v>26</v>
      </c>
    </row>
    <row r="10" spans="1:2" x14ac:dyDescent="0.2">
      <c r="A10" s="3" t="s">
        <v>27</v>
      </c>
      <c r="B10" s="3">
        <v>1301235</v>
      </c>
    </row>
    <row r="11" spans="1:2" x14ac:dyDescent="0.2">
      <c r="A11" s="3" t="s">
        <v>28</v>
      </c>
      <c r="B11" s="3" t="s">
        <v>29</v>
      </c>
    </row>
    <row r="13" spans="1:2" x14ac:dyDescent="0.2">
      <c r="A13" s="6" t="s">
        <v>30</v>
      </c>
      <c r="B13" s="3"/>
    </row>
    <row r="14" spans="1:2" ht="25.5" x14ac:dyDescent="0.2">
      <c r="A14" s="3" t="s">
        <v>31</v>
      </c>
      <c r="B14" s="3" t="s">
        <v>32</v>
      </c>
    </row>
    <row r="15" spans="1:2" ht="25.5" x14ac:dyDescent="0.2">
      <c r="A15" s="3" t="s">
        <v>33</v>
      </c>
      <c r="B15" s="3" t="s">
        <v>34</v>
      </c>
    </row>
    <row r="16" spans="1:2" x14ac:dyDescent="0.2">
      <c r="A16" s="3"/>
      <c r="B16" s="3" t="s">
        <v>35</v>
      </c>
    </row>
    <row r="17" spans="1:15" ht="25.5" x14ac:dyDescent="0.2">
      <c r="A17" s="3"/>
      <c r="B17" s="3" t="s">
        <v>36</v>
      </c>
    </row>
    <row r="18" spans="1:15" ht="89.25" x14ac:dyDescent="0.2">
      <c r="A18" s="3"/>
      <c r="B18" s="3" t="s">
        <v>37</v>
      </c>
    </row>
    <row r="20" spans="1:15" x14ac:dyDescent="0.2">
      <c r="A20" s="6" t="s">
        <v>38</v>
      </c>
      <c r="B20" s="3"/>
    </row>
    <row r="21" spans="1:15" x14ac:dyDescent="0.2">
      <c r="A21" s="3" t="s">
        <v>39</v>
      </c>
      <c r="B21" s="3">
        <v>0</v>
      </c>
    </row>
    <row r="23" spans="1:15" x14ac:dyDescent="0.2">
      <c r="B23" s="7"/>
      <c r="C23" s="8">
        <v>1</v>
      </c>
      <c r="D23" s="8">
        <v>2</v>
      </c>
      <c r="E23" s="8">
        <v>3</v>
      </c>
      <c r="F23" s="8">
        <v>4</v>
      </c>
      <c r="G23" s="8">
        <v>5</v>
      </c>
      <c r="H23" s="8">
        <v>6</v>
      </c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</row>
    <row r="24" spans="1:15" x14ac:dyDescent="0.2">
      <c r="B24" s="8" t="s">
        <v>40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>
        <v>570</v>
      </c>
    </row>
    <row r="25" spans="1:15" x14ac:dyDescent="0.2">
      <c r="B25" s="8" t="s">
        <v>41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>
        <v>570</v>
      </c>
    </row>
    <row r="26" spans="1:15" x14ac:dyDescent="0.2">
      <c r="B26" s="8" t="s">
        <v>42</v>
      </c>
      <c r="C26" s="11">
        <v>0.41499999999999998</v>
      </c>
      <c r="D26" s="12">
        <v>0.25600000000000001</v>
      </c>
      <c r="E26" s="13">
        <v>0.151</v>
      </c>
      <c r="F26" s="13">
        <v>0.14000000000000001</v>
      </c>
      <c r="G26" s="14">
        <v>4.1000000000000002E-2</v>
      </c>
      <c r="H26" s="15">
        <v>0.66200000000000003</v>
      </c>
      <c r="I26" s="12">
        <v>0.23899999999999999</v>
      </c>
      <c r="J26" s="13">
        <v>0.153</v>
      </c>
      <c r="K26" s="13">
        <v>0.14299999999999999</v>
      </c>
      <c r="L26" s="9"/>
      <c r="M26" s="9"/>
      <c r="N26" s="9"/>
      <c r="O26" s="10">
        <v>570</v>
      </c>
    </row>
    <row r="27" spans="1:15" x14ac:dyDescent="0.2">
      <c r="B27" s="8" t="s">
        <v>43</v>
      </c>
      <c r="C27" s="16">
        <v>0.498</v>
      </c>
      <c r="D27" s="12">
        <v>0.24299999999999999</v>
      </c>
      <c r="E27" s="13">
        <v>0.17699999999999999</v>
      </c>
      <c r="F27" s="13">
        <v>0.14399999999999999</v>
      </c>
      <c r="G27" s="14">
        <v>0.04</v>
      </c>
      <c r="H27" s="17">
        <v>0.72299999999999998</v>
      </c>
      <c r="I27" s="12">
        <v>0.26500000000000001</v>
      </c>
      <c r="J27" s="13">
        <v>0.16500000000000001</v>
      </c>
      <c r="K27" s="13">
        <v>0.154</v>
      </c>
      <c r="L27" s="9"/>
      <c r="M27" s="9"/>
      <c r="N27" s="9"/>
      <c r="O27" s="10">
        <v>570</v>
      </c>
    </row>
    <row r="28" spans="1:15" x14ac:dyDescent="0.2">
      <c r="B28" s="8" t="s">
        <v>44</v>
      </c>
      <c r="C28" s="11">
        <v>0.42499999999999999</v>
      </c>
      <c r="D28" s="12">
        <v>0.24299999999999999</v>
      </c>
      <c r="E28" s="13">
        <v>0.155</v>
      </c>
      <c r="F28" s="13">
        <v>0.13900000000000001</v>
      </c>
      <c r="G28" s="14">
        <v>0.04</v>
      </c>
      <c r="H28" s="18">
        <v>0.61899999999999999</v>
      </c>
      <c r="I28" s="19">
        <v>0.22500000000000001</v>
      </c>
      <c r="J28" s="13">
        <v>0.17199999999999999</v>
      </c>
      <c r="K28" s="19">
        <v>0.193</v>
      </c>
      <c r="L28" s="9"/>
      <c r="M28" s="9"/>
      <c r="N28" s="9"/>
      <c r="O28" s="10">
        <v>570</v>
      </c>
    </row>
    <row r="29" spans="1:15" x14ac:dyDescent="0.2">
      <c r="B29" s="8" t="s">
        <v>45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0">
        <v>570</v>
      </c>
    </row>
    <row r="30" spans="1:15" x14ac:dyDescent="0.2">
      <c r="B30" s="8" t="s">
        <v>46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0">
        <v>570</v>
      </c>
    </row>
    <row r="31" spans="1:15" x14ac:dyDescent="0.2">
      <c r="B31" s="8" t="s">
        <v>47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0">
        <v>570</v>
      </c>
    </row>
    <row r="37" spans="2:12" x14ac:dyDescent="0.2">
      <c r="C37" t="s">
        <v>48</v>
      </c>
      <c r="D37" t="s">
        <v>49</v>
      </c>
      <c r="E37" t="s">
        <v>50</v>
      </c>
      <c r="F37" t="s">
        <v>51</v>
      </c>
      <c r="I37" t="s">
        <v>48</v>
      </c>
      <c r="J37" t="s">
        <v>49</v>
      </c>
      <c r="K37" t="s">
        <v>50</v>
      </c>
      <c r="L37" t="s">
        <v>51</v>
      </c>
    </row>
    <row r="38" spans="2:12" x14ac:dyDescent="0.2">
      <c r="B38" t="s">
        <v>52</v>
      </c>
      <c r="C38">
        <v>0.41499999999999998</v>
      </c>
      <c r="D38">
        <v>0.25600000000000001</v>
      </c>
      <c r="E38">
        <v>0.151</v>
      </c>
      <c r="F38">
        <v>0.14000000000000001</v>
      </c>
      <c r="H38" t="s">
        <v>53</v>
      </c>
      <c r="I38">
        <v>0.66200000000000003</v>
      </c>
      <c r="J38">
        <v>0.23899999999999999</v>
      </c>
      <c r="K38">
        <v>0.153</v>
      </c>
      <c r="L38">
        <v>0.14299999999999999</v>
      </c>
    </row>
    <row r="39" spans="2:12" x14ac:dyDescent="0.2">
      <c r="B39" t="s">
        <v>54</v>
      </c>
      <c r="C39">
        <v>0.498</v>
      </c>
      <c r="D39">
        <v>0.24299999999999999</v>
      </c>
      <c r="E39">
        <v>0.17699999999999999</v>
      </c>
      <c r="F39">
        <v>0.14399999999999999</v>
      </c>
      <c r="H39" t="s">
        <v>55</v>
      </c>
      <c r="I39">
        <v>0.72299999999999998</v>
      </c>
      <c r="J39">
        <v>0.26500000000000001</v>
      </c>
      <c r="K39">
        <v>0.16500000000000001</v>
      </c>
      <c r="L39">
        <v>0.154</v>
      </c>
    </row>
    <row r="40" spans="2:12" x14ac:dyDescent="0.2">
      <c r="B40" t="s">
        <v>56</v>
      </c>
      <c r="C40">
        <v>0.42499999999999999</v>
      </c>
      <c r="D40">
        <v>0.24299999999999999</v>
      </c>
      <c r="E40">
        <v>0.155</v>
      </c>
      <c r="F40">
        <v>0.13900000000000001</v>
      </c>
      <c r="H40" t="s">
        <v>57</v>
      </c>
      <c r="I40">
        <v>0.61899999999999999</v>
      </c>
      <c r="J40">
        <v>0.22500000000000001</v>
      </c>
      <c r="K40">
        <v>0.17199999999999999</v>
      </c>
      <c r="L40">
        <v>0.193</v>
      </c>
    </row>
    <row r="41" spans="2:12" x14ac:dyDescent="0.2">
      <c r="B41" t="s">
        <v>58</v>
      </c>
      <c r="C41" s="1">
        <f>AVERAGE(C38:C40)</f>
        <v>0.44600000000000001</v>
      </c>
      <c r="D41" s="1">
        <f t="shared" ref="D41:L41" si="0">AVERAGE(D38:D40)</f>
        <v>0.24733333333333332</v>
      </c>
      <c r="E41" s="1">
        <f t="shared" si="0"/>
        <v>0.161</v>
      </c>
      <c r="F41" s="1">
        <f t="shared" si="0"/>
        <v>0.14100000000000001</v>
      </c>
      <c r="G41" s="1"/>
      <c r="H41" s="1" t="s">
        <v>59</v>
      </c>
      <c r="I41" s="1">
        <f t="shared" si="0"/>
        <v>0.66800000000000004</v>
      </c>
      <c r="J41" s="1">
        <f t="shared" si="0"/>
        <v>0.24299999999999999</v>
      </c>
      <c r="K41" s="1">
        <f t="shared" si="0"/>
        <v>0.16333333333333333</v>
      </c>
      <c r="L41" s="1">
        <f t="shared" si="0"/>
        <v>0.16333333333333333</v>
      </c>
    </row>
    <row r="42" spans="2:12" x14ac:dyDescent="0.2">
      <c r="C42" s="2">
        <f>AVEDEV(C38:C40)</f>
        <v>3.4666666666666679E-2</v>
      </c>
      <c r="D42" s="2">
        <f t="shared" ref="D42:L42" si="1">AVEDEV(D38:D40)</f>
        <v>5.7777777777777801E-3</v>
      </c>
      <c r="E42" s="2">
        <f t="shared" si="1"/>
        <v>1.0666666666666666E-2</v>
      </c>
      <c r="F42" s="2">
        <f t="shared" si="1"/>
        <v>1.9999999999999927E-3</v>
      </c>
      <c r="G42" s="2"/>
      <c r="H42" s="2"/>
      <c r="I42" s="2">
        <f t="shared" si="1"/>
        <v>3.666666666666666E-2</v>
      </c>
      <c r="J42" s="2">
        <f t="shared" si="1"/>
        <v>1.466666666666667E-2</v>
      </c>
      <c r="K42" s="2">
        <f t="shared" si="1"/>
        <v>6.8888888888888888E-3</v>
      </c>
      <c r="L42" s="2">
        <f t="shared" si="1"/>
        <v>1.9777777777777783E-2</v>
      </c>
    </row>
    <row r="47" spans="2:12" x14ac:dyDescent="0.2">
      <c r="C47" t="s">
        <v>60</v>
      </c>
      <c r="D47" t="s">
        <v>61</v>
      </c>
      <c r="E47" t="s">
        <v>62</v>
      </c>
      <c r="F47" t="s">
        <v>63</v>
      </c>
    </row>
    <row r="48" spans="2:12" x14ac:dyDescent="0.2">
      <c r="B48" t="s">
        <v>64</v>
      </c>
      <c r="C48">
        <v>0.44600000000000001</v>
      </c>
      <c r="D48">
        <v>0.24733333333333332</v>
      </c>
      <c r="E48">
        <v>0.161</v>
      </c>
      <c r="F48">
        <v>0.14100000000000001</v>
      </c>
    </row>
    <row r="49" spans="2:6" x14ac:dyDescent="0.2">
      <c r="B49" t="s">
        <v>65</v>
      </c>
      <c r="C49">
        <v>0.66800000000000004</v>
      </c>
      <c r="D49">
        <v>0.24299999999999999</v>
      </c>
      <c r="E49">
        <v>0.16333333333333333</v>
      </c>
      <c r="F49">
        <v>0.16333333333333333</v>
      </c>
    </row>
    <row r="51" spans="2:6" x14ac:dyDescent="0.2">
      <c r="C51" t="s">
        <v>48</v>
      </c>
      <c r="D51" t="s">
        <v>49</v>
      </c>
      <c r="E51" t="s">
        <v>50</v>
      </c>
      <c r="F51" t="s">
        <v>51</v>
      </c>
    </row>
    <row r="52" spans="2:6" x14ac:dyDescent="0.2">
      <c r="B52" t="s">
        <v>64</v>
      </c>
      <c r="C52">
        <f>0.7272*C48-0.1353</f>
        <v>0.18903119999999998</v>
      </c>
      <c r="D52">
        <f t="shared" ref="D52:F53" si="2">0.7272*D48-0.1353</f>
        <v>4.4560799999999984E-2</v>
      </c>
      <c r="E52">
        <f t="shared" si="2"/>
        <v>-1.8220800000000009E-2</v>
      </c>
      <c r="F52">
        <f t="shared" si="2"/>
        <v>-3.2764799999999997E-2</v>
      </c>
    </row>
    <row r="53" spans="2:6" x14ac:dyDescent="0.2">
      <c r="B53" t="s">
        <v>65</v>
      </c>
      <c r="C53">
        <f>0.7272*C49-0.1353</f>
        <v>0.35046960000000005</v>
      </c>
      <c r="D53">
        <f t="shared" si="2"/>
        <v>4.1409599999999991E-2</v>
      </c>
      <c r="E53">
        <f t="shared" si="2"/>
        <v>-1.6524000000000011E-2</v>
      </c>
      <c r="F53">
        <f t="shared" si="2"/>
        <v>-1.6524000000000011E-2</v>
      </c>
    </row>
  </sheetData>
  <phoneticPr fontId="1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E54AE-8C20-4424-9DB2-2922FC8E9B68}">
  <dimension ref="A3:I28"/>
  <sheetViews>
    <sheetView zoomScale="72" workbookViewId="0">
      <selection activeCell="W17" sqref="W17"/>
    </sheetView>
  </sheetViews>
  <sheetFormatPr defaultRowHeight="12.75" x14ac:dyDescent="0.2"/>
  <sheetData>
    <row r="3" spans="1:9" ht="14.25" x14ac:dyDescent="0.25">
      <c r="B3" t="s">
        <v>0</v>
      </c>
      <c r="C3" t="s">
        <v>1</v>
      </c>
      <c r="D3" t="s">
        <v>2</v>
      </c>
      <c r="E3" t="s">
        <v>3</v>
      </c>
    </row>
    <row r="4" spans="1:9" x14ac:dyDescent="0.2">
      <c r="A4" t="s">
        <v>4</v>
      </c>
      <c r="B4">
        <v>42632</v>
      </c>
      <c r="C4">
        <v>14274</v>
      </c>
      <c r="D4">
        <v>1706</v>
      </c>
      <c r="E4">
        <v>931</v>
      </c>
    </row>
    <row r="5" spans="1:9" x14ac:dyDescent="0.2">
      <c r="B5">
        <v>45445</v>
      </c>
      <c r="C5">
        <v>14920</v>
      </c>
      <c r="D5">
        <v>1944</v>
      </c>
      <c r="E5">
        <v>1013</v>
      </c>
    </row>
    <row r="6" spans="1:9" x14ac:dyDescent="0.2">
      <c r="B6">
        <v>46493</v>
      </c>
      <c r="C6">
        <v>13772</v>
      </c>
      <c r="D6">
        <v>1815</v>
      </c>
      <c r="E6">
        <v>973</v>
      </c>
    </row>
    <row r="7" spans="1:9" x14ac:dyDescent="0.2">
      <c r="B7" s="1">
        <f>AVERAGE(B4:B6)</f>
        <v>44856.666666666664</v>
      </c>
      <c r="C7" s="1">
        <f t="shared" ref="C7:E7" si="0">AVERAGE(C4:C6)</f>
        <v>14322</v>
      </c>
      <c r="D7" s="1">
        <f t="shared" si="0"/>
        <v>1821.6666666666667</v>
      </c>
      <c r="E7" s="1">
        <f t="shared" si="0"/>
        <v>972.33333333333337</v>
      </c>
      <c r="F7" s="2">
        <f>AVEDEV(B4:B6)</f>
        <v>1483.111111111112</v>
      </c>
      <c r="G7" s="2">
        <f t="shared" ref="G7:H7" si="1">AVEDEV(C4:C6)</f>
        <v>398.66666666666669</v>
      </c>
      <c r="H7" s="2">
        <f t="shared" si="1"/>
        <v>81.555555555555586</v>
      </c>
      <c r="I7" s="2">
        <f>AVEDEV(E4:E6)</f>
        <v>27.555555555555543</v>
      </c>
    </row>
    <row r="8" spans="1:9" x14ac:dyDescent="0.2">
      <c r="A8" t="s">
        <v>5</v>
      </c>
      <c r="B8">
        <v>29288</v>
      </c>
      <c r="C8">
        <v>3604</v>
      </c>
      <c r="D8">
        <v>924</v>
      </c>
      <c r="E8">
        <v>835</v>
      </c>
    </row>
    <row r="9" spans="1:9" x14ac:dyDescent="0.2">
      <c r="B9">
        <v>31665</v>
      </c>
      <c r="C9">
        <v>3505</v>
      </c>
      <c r="D9">
        <v>1025</v>
      </c>
      <c r="E9">
        <v>959</v>
      </c>
    </row>
    <row r="10" spans="1:9" x14ac:dyDescent="0.2">
      <c r="B10">
        <v>33438</v>
      </c>
      <c r="C10">
        <v>3331</v>
      </c>
      <c r="D10">
        <v>939</v>
      </c>
      <c r="E10">
        <v>854</v>
      </c>
    </row>
    <row r="11" spans="1:9" x14ac:dyDescent="0.2">
      <c r="B11" s="1">
        <f>AVERAGE(B8:B10)</f>
        <v>31463.666666666668</v>
      </c>
      <c r="C11" s="1">
        <f t="shared" ref="C11:E11" si="2">AVERAGE(C8:C10)</f>
        <v>3480</v>
      </c>
      <c r="D11" s="1">
        <f t="shared" si="2"/>
        <v>962.66666666666663</v>
      </c>
      <c r="E11" s="1">
        <f t="shared" si="2"/>
        <v>882.66666666666663</v>
      </c>
      <c r="F11" s="2">
        <f>AVEDEV(B8:B10)</f>
        <v>1450.4444444444441</v>
      </c>
      <c r="G11" s="2">
        <f t="shared" ref="G11:I11" si="3">AVEDEV(C8:C10)</f>
        <v>99.333333333333329</v>
      </c>
      <c r="H11" s="2">
        <f t="shared" si="3"/>
        <v>41.555555555555543</v>
      </c>
      <c r="I11" s="2">
        <f t="shared" si="3"/>
        <v>50.888888888888879</v>
      </c>
    </row>
    <row r="12" spans="1:9" x14ac:dyDescent="0.2">
      <c r="A12" t="s">
        <v>6</v>
      </c>
      <c r="B12">
        <v>16851</v>
      </c>
      <c r="C12">
        <v>1772</v>
      </c>
      <c r="D12">
        <v>843</v>
      </c>
      <c r="E12">
        <v>799</v>
      </c>
    </row>
    <row r="13" spans="1:9" x14ac:dyDescent="0.2">
      <c r="B13">
        <v>17582</v>
      </c>
      <c r="C13">
        <v>1932</v>
      </c>
      <c r="D13">
        <v>941</v>
      </c>
      <c r="E13">
        <v>891</v>
      </c>
    </row>
    <row r="14" spans="1:9" x14ac:dyDescent="0.2">
      <c r="B14">
        <v>18467</v>
      </c>
      <c r="C14">
        <v>1724</v>
      </c>
      <c r="D14">
        <v>851</v>
      </c>
      <c r="E14">
        <v>810</v>
      </c>
    </row>
    <row r="15" spans="1:9" x14ac:dyDescent="0.2">
      <c r="B15" s="1">
        <f>AVERAGE(B12:B14)</f>
        <v>17633.333333333332</v>
      </c>
      <c r="C15" s="1">
        <f t="shared" ref="C15:E15" si="4">AVERAGE(C12:C14)</f>
        <v>1809.3333333333333</v>
      </c>
      <c r="D15" s="1">
        <f t="shared" si="4"/>
        <v>878.33333333333337</v>
      </c>
      <c r="E15" s="1">
        <f t="shared" si="4"/>
        <v>833.33333333333337</v>
      </c>
      <c r="F15" s="2">
        <f>AVEDEV(B12:B14)</f>
        <v>555.77777777777737</v>
      </c>
      <c r="G15" s="2">
        <f t="shared" ref="G15:I15" si="5">AVEDEV(C12:C14)</f>
        <v>81.777777777777757</v>
      </c>
      <c r="H15" s="2">
        <f t="shared" si="5"/>
        <v>41.777777777777793</v>
      </c>
      <c r="I15" s="2">
        <f t="shared" si="5"/>
        <v>38.444444444444457</v>
      </c>
    </row>
    <row r="16" spans="1:9" x14ac:dyDescent="0.2">
      <c r="A16" t="s">
        <v>7</v>
      </c>
      <c r="B16">
        <v>783</v>
      </c>
      <c r="C16">
        <v>806</v>
      </c>
      <c r="D16">
        <v>846</v>
      </c>
      <c r="E16">
        <v>875</v>
      </c>
    </row>
    <row r="17" spans="1:9" x14ac:dyDescent="0.2">
      <c r="B17">
        <v>841</v>
      </c>
      <c r="C17">
        <v>856</v>
      </c>
      <c r="D17">
        <v>935</v>
      </c>
      <c r="E17">
        <v>965</v>
      </c>
    </row>
    <row r="18" spans="1:9" x14ac:dyDescent="0.2">
      <c r="B18">
        <v>794</v>
      </c>
      <c r="C18">
        <v>809</v>
      </c>
      <c r="D18">
        <v>848</v>
      </c>
      <c r="E18">
        <v>877</v>
      </c>
    </row>
    <row r="19" spans="1:9" x14ac:dyDescent="0.2">
      <c r="B19" s="1">
        <f>AVERAGE(B16:B18)</f>
        <v>806</v>
      </c>
      <c r="C19" s="1">
        <f t="shared" ref="C19:E19" si="6">AVERAGE(C16:C18)</f>
        <v>823.66666666666663</v>
      </c>
      <c r="D19" s="1">
        <f t="shared" si="6"/>
        <v>876.33333333333337</v>
      </c>
      <c r="E19" s="1">
        <f t="shared" si="6"/>
        <v>905.66666666666663</v>
      </c>
      <c r="F19" s="2">
        <f>AVEDEV(B16:B18)</f>
        <v>23.333333333333332</v>
      </c>
      <c r="G19" s="2">
        <f t="shared" ref="G19:I19" si="7">AVEDEV(C16:C18)</f>
        <v>21.555555555555543</v>
      </c>
      <c r="H19" s="2">
        <f t="shared" si="7"/>
        <v>39.111111111111121</v>
      </c>
      <c r="I19" s="2">
        <f t="shared" si="7"/>
        <v>39.555555555555543</v>
      </c>
    </row>
    <row r="24" spans="1:9" x14ac:dyDescent="0.2">
      <c r="B24" t="s">
        <v>8</v>
      </c>
      <c r="C24" t="s">
        <v>9</v>
      </c>
      <c r="D24" t="s">
        <v>10</v>
      </c>
      <c r="E24" t="s">
        <v>11</v>
      </c>
    </row>
    <row r="25" spans="1:9" x14ac:dyDescent="0.2">
      <c r="A25" t="s">
        <v>12</v>
      </c>
      <c r="B25">
        <v>44856.666666666664</v>
      </c>
      <c r="C25">
        <v>14322</v>
      </c>
      <c r="D25">
        <v>1821.6666666666667</v>
      </c>
      <c r="E25">
        <v>972.33333333333337</v>
      </c>
      <c r="F25">
        <v>1483.111111111112</v>
      </c>
      <c r="G25">
        <v>398.66666666666669</v>
      </c>
      <c r="H25">
        <v>81.555555555555586</v>
      </c>
      <c r="I25">
        <v>27.555555555555543</v>
      </c>
    </row>
    <row r="26" spans="1:9" x14ac:dyDescent="0.2">
      <c r="A26" t="s">
        <v>13</v>
      </c>
      <c r="B26">
        <v>31463.666666666668</v>
      </c>
      <c r="C26">
        <v>3480</v>
      </c>
      <c r="D26">
        <v>962.66666666666663</v>
      </c>
      <c r="E26">
        <v>882.66666666666663</v>
      </c>
      <c r="F26">
        <v>1450.4444444444441</v>
      </c>
      <c r="G26">
        <v>99.333333333333329</v>
      </c>
      <c r="H26">
        <v>41.555555555555543</v>
      </c>
      <c r="I26">
        <v>50.888888888888879</v>
      </c>
    </row>
    <row r="27" spans="1:9" x14ac:dyDescent="0.2">
      <c r="A27" t="s">
        <v>14</v>
      </c>
      <c r="B27">
        <v>17633.333333333332</v>
      </c>
      <c r="C27">
        <v>1809.3333333333333</v>
      </c>
      <c r="D27">
        <v>878.33333333333337</v>
      </c>
      <c r="E27">
        <v>833.33333333333337</v>
      </c>
      <c r="F27">
        <v>555.77777777777737</v>
      </c>
      <c r="G27">
        <v>81.777777777777757</v>
      </c>
      <c r="H27">
        <v>41.777777777777793</v>
      </c>
      <c r="I27">
        <v>38.444444444444457</v>
      </c>
    </row>
    <row r="28" spans="1:9" x14ac:dyDescent="0.2">
      <c r="A28" t="s">
        <v>15</v>
      </c>
      <c r="B28">
        <v>806</v>
      </c>
      <c r="C28">
        <v>823.66666666666663</v>
      </c>
      <c r="D28">
        <v>876.33333333333337</v>
      </c>
      <c r="E28">
        <v>905.66666666666663</v>
      </c>
      <c r="F28">
        <v>23.333333333333332</v>
      </c>
      <c r="G28">
        <v>21.555555555555543</v>
      </c>
      <c r="H28">
        <v>39.111111111111121</v>
      </c>
      <c r="I28">
        <v>39.555555555555543</v>
      </c>
    </row>
  </sheetData>
  <phoneticPr fontId="1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Figure2c</vt:lpstr>
      <vt:lpstr>Figure2b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BioTekReader</dc:creator>
  <cp:lastModifiedBy>松本　桂彦</cp:lastModifiedBy>
  <dcterms:created xsi:type="dcterms:W3CDTF">2011-01-18T20:51:17Z</dcterms:created>
  <dcterms:modified xsi:type="dcterms:W3CDTF">2024-08-23T02:39:03Z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oMacroName">
    <vt:lpwstr>None</vt:lpwstr>
  </property>
  <property fmtid="{D5CDD505-2E9C-101B-9397-08002B2CF9AE}" pid="3" name="LastEdited">
    <vt:lpwstr>14.0</vt:lpwstr>
  </property>
</Properties>
</file>