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tian Ma\Desktop\UNC postdoc\Project 7. Cy5\Cy5 manuscript\Submitted version\Revision\Data to submit\"/>
    </mc:Choice>
  </mc:AlternateContent>
  <xr:revisionPtr revIDLastSave="0" documentId="13_ncr:1_{EF5A51C8-ACDA-4143-BB98-A7E9DC93B14F}" xr6:coauthVersionLast="47" xr6:coauthVersionMax="47" xr10:uidLastSave="{00000000-0000-0000-0000-000000000000}"/>
  <bookViews>
    <workbookView xWindow="-98" yWindow="-98" windowWidth="17115" windowHeight="10755" firstSheet="3" activeTab="3" xr2:uid="{4472C84E-A5B7-48CE-BAB5-FC6E6D8BA973}"/>
  </bookViews>
  <sheets>
    <sheet name="Cell viability" sheetId="1" r:id="rId1"/>
    <sheet name="Transfection" sheetId="2" r:id="rId2"/>
    <sheet name="Cell association" sheetId="3" r:id="rId3"/>
    <sheet name="Figure 6a" sheetId="4" r:id="rId4"/>
    <sheet name="Figure 6b" sheetId="5" r:id="rId5"/>
    <sheet name="Figure 6c" sheetId="6" r:id="rId6"/>
    <sheet name="Figure 6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K35" i="2"/>
  <c r="L35" i="2"/>
  <c r="J36" i="2"/>
  <c r="K36" i="2"/>
  <c r="L36" i="2"/>
  <c r="F35" i="2"/>
  <c r="G35" i="2"/>
  <c r="H35" i="2"/>
  <c r="F36" i="2"/>
  <c r="G36" i="2"/>
  <c r="H36" i="2"/>
  <c r="J32" i="2"/>
  <c r="K32" i="2"/>
  <c r="L32" i="2"/>
  <c r="J33" i="2"/>
  <c r="K33" i="2"/>
  <c r="L33" i="2"/>
  <c r="J34" i="2"/>
  <c r="K34" i="2"/>
  <c r="L34" i="2"/>
  <c r="J37" i="2"/>
  <c r="K37" i="2"/>
  <c r="L37" i="2"/>
  <c r="J38" i="2"/>
  <c r="K38" i="2"/>
  <c r="L38" i="2"/>
  <c r="J39" i="2"/>
  <c r="K39" i="2"/>
  <c r="L39" i="2"/>
  <c r="J40" i="2"/>
  <c r="K40" i="2"/>
  <c r="L40" i="2"/>
  <c r="J41" i="2"/>
  <c r="K41" i="2"/>
  <c r="L41" i="2"/>
  <c r="F32" i="2"/>
  <c r="G32" i="2"/>
  <c r="H32" i="2"/>
  <c r="F33" i="2"/>
  <c r="G33" i="2"/>
  <c r="H33" i="2"/>
  <c r="F34" i="2"/>
  <c r="G34" i="2"/>
  <c r="H34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D39" i="2"/>
  <c r="D37" i="2"/>
  <c r="B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B38" i="2"/>
  <c r="C38" i="2"/>
  <c r="D38" i="2"/>
  <c r="B39" i="2"/>
  <c r="C39" i="2"/>
  <c r="B40" i="2"/>
  <c r="C40" i="2"/>
  <c r="D40" i="2"/>
  <c r="B41" i="2"/>
  <c r="C41" i="2"/>
  <c r="D41" i="2"/>
  <c r="C31" i="2"/>
  <c r="D31" i="2"/>
  <c r="K31" i="2"/>
  <c r="L31" i="2"/>
  <c r="J31" i="2"/>
  <c r="F31" i="2"/>
  <c r="G31" i="2"/>
  <c r="H31" i="2"/>
</calcChain>
</file>

<file path=xl/sharedStrings.xml><?xml version="1.0" encoding="utf-8"?>
<sst xmlns="http://schemas.openxmlformats.org/spreadsheetml/2006/main" count="123" uniqueCount="36">
  <si>
    <t>LNPs</t>
  </si>
  <si>
    <t>TAT LNPs</t>
  </si>
  <si>
    <t xml:space="preserve">Octaarginine LNPs </t>
  </si>
  <si>
    <t>ATP LNPs</t>
  </si>
  <si>
    <t>TA LNPs</t>
  </si>
  <si>
    <t>DC-Chol LNPs</t>
  </si>
  <si>
    <t>Cyclosporine LNPs</t>
  </si>
  <si>
    <t xml:space="preserve">Ca3(PO4)2 LNPs </t>
  </si>
  <si>
    <t>Treatment dose</t>
  </si>
  <si>
    <t xml:space="preserve">200 ng </t>
  </si>
  <si>
    <t>Cell viability (%)</t>
  </si>
  <si>
    <t>PEI LNPs</t>
  </si>
  <si>
    <t>Naked mRNA</t>
  </si>
  <si>
    <t>100 ng</t>
  </si>
  <si>
    <t>Triton</t>
  </si>
  <si>
    <t>50 ng</t>
  </si>
  <si>
    <t>Average</t>
  </si>
  <si>
    <t>200 ng</t>
  </si>
  <si>
    <t xml:space="preserve">FLuc expression (Luminescence) </t>
  </si>
  <si>
    <t>Cells only</t>
  </si>
  <si>
    <t>FLuc expression (Luminescence per live cell</t>
  </si>
  <si>
    <t>Cell viability more than 100% noted as 100 %</t>
  </si>
  <si>
    <t>Cell viabilty (%)</t>
  </si>
  <si>
    <t>Cell only</t>
  </si>
  <si>
    <t>Octaarginine LNPs</t>
  </si>
  <si>
    <t>Cell association (%)</t>
  </si>
  <si>
    <r>
      <t>Ca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(PO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LNPs </t>
    </r>
  </si>
  <si>
    <r>
      <t>Ca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LNPs </t>
    </r>
  </si>
  <si>
    <t>Q1+Q4</t>
  </si>
  <si>
    <t>Q1</t>
  </si>
  <si>
    <t>Cy5-EGFP mRNA</t>
  </si>
  <si>
    <t>1% v/v Triton</t>
  </si>
  <si>
    <t>FLuc mRNA</t>
  </si>
  <si>
    <t>Percentage (%)</t>
  </si>
  <si>
    <t>FLuc expression (Luminescence per live cell）</t>
  </si>
  <si>
    <t>Cell uptake(%)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</si>
</sst>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 "/>
    </font>
    <font>
      <vertAlign val="subscript"/>
      <sz val="1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DD60-2EAA-4E39-B5FF-4A8B6E99EEC1}">
  <dimension ref="A1:L13"/>
  <sheetViews>
    <sheetView workbookViewId="0">
      <selection sqref="A1:D13"/>
    </sheetView>
  </sheetViews>
  <sheetFormatPr defaultRowHeight="13.5"/>
  <cols>
    <col min="1" max="1" width="22.19921875" style="4" customWidth="1"/>
    <col min="2" max="2" width="10.86328125" style="4" customWidth="1"/>
    <col min="3" max="16384" width="9.06640625" style="4"/>
  </cols>
  <sheetData>
    <row r="1" spans="1:12">
      <c r="A1" s="4" t="s">
        <v>10</v>
      </c>
      <c r="C1" s="4" t="s">
        <v>8</v>
      </c>
    </row>
    <row r="2" spans="1:12">
      <c r="C2" s="4" t="s">
        <v>15</v>
      </c>
      <c r="G2" s="4" t="s">
        <v>13</v>
      </c>
      <c r="K2" s="4" t="s">
        <v>9</v>
      </c>
    </row>
    <row r="3" spans="1:12">
      <c r="A3" s="4" t="s">
        <v>0</v>
      </c>
      <c r="B3" s="4">
        <v>115.70121951219512</v>
      </c>
      <c r="C3" s="4">
        <v>104.7256097560976</v>
      </c>
      <c r="D3" s="4">
        <v>113.26219512195121</v>
      </c>
      <c r="F3" s="4">
        <v>105.94512195121951</v>
      </c>
      <c r="G3" s="4">
        <v>97.002032520325216</v>
      </c>
      <c r="H3" s="4">
        <v>103.91260162601625</v>
      </c>
      <c r="J3" s="4">
        <v>124.64678178963895</v>
      </c>
      <c r="K3" s="4">
        <v>95.761381475667193</v>
      </c>
      <c r="L3" s="4">
        <v>92.83097854526423</v>
      </c>
    </row>
    <row r="4" spans="1:12">
      <c r="A4" s="4" t="s">
        <v>1</v>
      </c>
      <c r="B4" s="4">
        <v>109.60365853658536</v>
      </c>
      <c r="C4" s="4">
        <v>104.72560975609755</v>
      </c>
      <c r="D4" s="4">
        <v>103.91260162601625</v>
      </c>
      <c r="F4" s="4">
        <v>113.66869918699192</v>
      </c>
      <c r="G4" s="4">
        <v>102.69308943089435</v>
      </c>
      <c r="H4" s="4">
        <v>101.47357723577232</v>
      </c>
      <c r="J4" s="4">
        <v>95.761381475667179</v>
      </c>
      <c r="K4" s="4">
        <v>117.53008895866041</v>
      </c>
      <c r="L4" s="4">
        <v>119.20460491889067</v>
      </c>
    </row>
    <row r="5" spans="1:12">
      <c r="A5" s="4" t="s">
        <v>2</v>
      </c>
      <c r="B5" s="4">
        <v>98.221544715447124</v>
      </c>
      <c r="C5" s="4">
        <v>95.376016260162572</v>
      </c>
      <c r="D5" s="4">
        <v>103.91260162601625</v>
      </c>
      <c r="F5" s="4">
        <v>93.750000000000014</v>
      </c>
      <c r="G5" s="4">
        <v>95.376016260162572</v>
      </c>
      <c r="H5" s="4">
        <v>99.441056910569131</v>
      </c>
      <c r="J5" s="4">
        <v>94.924123495552067</v>
      </c>
      <c r="K5" s="4">
        <v>97.435897435897445</v>
      </c>
      <c r="L5" s="4">
        <v>100.78492935635795</v>
      </c>
    </row>
    <row r="6" spans="1:12">
      <c r="A6" s="4" t="s">
        <v>3</v>
      </c>
      <c r="B6" s="4">
        <v>94.969512195121922</v>
      </c>
      <c r="C6" s="4">
        <v>117.32723577235772</v>
      </c>
      <c r="D6" s="4">
        <v>94.969512195121922</v>
      </c>
      <c r="F6" s="4">
        <v>97.815040650406473</v>
      </c>
      <c r="G6" s="4">
        <v>97.408536585365823</v>
      </c>
      <c r="H6" s="4">
        <v>95.376016260162586</v>
      </c>
      <c r="J6" s="4">
        <v>96.598639455782319</v>
      </c>
      <c r="K6" s="4">
        <v>96.598639455782319</v>
      </c>
      <c r="L6" s="4">
        <v>93.668236525379385</v>
      </c>
    </row>
    <row r="7" spans="1:12">
      <c r="A7" s="4" t="s">
        <v>4</v>
      </c>
      <c r="B7" s="4">
        <v>105.13211382113825</v>
      </c>
      <c r="C7" s="4">
        <v>110.82317073170731</v>
      </c>
      <c r="D7" s="4">
        <v>106.35162601626016</v>
      </c>
      <c r="F7" s="4">
        <v>100.66056910569104</v>
      </c>
      <c r="G7" s="4">
        <v>110.01016260162602</v>
      </c>
      <c r="H7" s="4">
        <v>102.6930894308943</v>
      </c>
      <c r="J7" s="4">
        <v>108.73888016745157</v>
      </c>
      <c r="K7" s="4">
        <v>98.691784406070127</v>
      </c>
      <c r="L7" s="4">
        <v>99.529042386185253</v>
      </c>
    </row>
    <row r="8" spans="1:12">
      <c r="A8" s="4" t="s">
        <v>11</v>
      </c>
      <c r="B8" s="4">
        <v>101.06707317073173</v>
      </c>
      <c r="C8" s="4">
        <v>99.441056910569074</v>
      </c>
      <c r="D8" s="4">
        <v>107.57113821138211</v>
      </c>
      <c r="F8" s="4">
        <v>99.034552845528424</v>
      </c>
      <c r="G8" s="4">
        <v>117.32723577235772</v>
      </c>
      <c r="H8" s="4">
        <v>113.26219512195127</v>
      </c>
      <c r="J8" s="4">
        <v>97.854526425955001</v>
      </c>
      <c r="K8" s="4">
        <v>95.34275248560958</v>
      </c>
      <c r="L8" s="4">
        <v>102.04081632653062</v>
      </c>
    </row>
    <row r="9" spans="1:12">
      <c r="A9" s="4" t="s">
        <v>5</v>
      </c>
      <c r="B9" s="4">
        <v>101.47357723577232</v>
      </c>
      <c r="C9" s="4">
        <v>99.034552845528424</v>
      </c>
      <c r="D9" s="4">
        <v>109.60365853658536</v>
      </c>
      <c r="F9" s="4">
        <v>91.717479674796749</v>
      </c>
      <c r="G9" s="4">
        <v>100.25406504065037</v>
      </c>
      <c r="H9" s="4">
        <v>96.189024390243887</v>
      </c>
      <c r="J9" s="4">
        <v>96.598639455782319</v>
      </c>
      <c r="K9" s="4">
        <v>104.552590266876</v>
      </c>
      <c r="L9" s="4">
        <v>104.552590266876</v>
      </c>
    </row>
    <row r="10" spans="1:12">
      <c r="A10" s="4" t="s">
        <v>6</v>
      </c>
      <c r="B10" s="4">
        <v>112.04268292682926</v>
      </c>
      <c r="C10" s="4">
        <v>104.31910569105689</v>
      </c>
      <c r="D10" s="4">
        <v>103.91260162601625</v>
      </c>
      <c r="F10" s="4">
        <v>103.09959349593494</v>
      </c>
      <c r="G10" s="4">
        <v>106.35162601626016</v>
      </c>
      <c r="H10" s="4">
        <v>105.53861788617884</v>
      </c>
      <c r="J10" s="4">
        <v>106.6457352171638</v>
      </c>
      <c r="K10" s="4">
        <v>97.435897435897445</v>
      </c>
      <c r="L10" s="4">
        <v>95.34275248560958</v>
      </c>
    </row>
    <row r="11" spans="1:12">
      <c r="A11" s="4" t="s">
        <v>7</v>
      </c>
      <c r="B11" s="4">
        <v>97.815040650406473</v>
      </c>
      <c r="C11" s="4">
        <v>94.156504065040608</v>
      </c>
      <c r="D11" s="4">
        <v>92.9369918699187</v>
      </c>
      <c r="F11" s="4">
        <v>93.343495934959364</v>
      </c>
      <c r="G11" s="4">
        <v>106.75813008130079</v>
      </c>
      <c r="H11" s="4">
        <v>98.22154471544718</v>
      </c>
      <c r="J11" s="4">
        <v>99.947671376242781</v>
      </c>
      <c r="K11" s="4">
        <v>102.87807430664573</v>
      </c>
      <c r="L11" s="4">
        <v>89.06331763474617</v>
      </c>
    </row>
    <row r="12" spans="1:12">
      <c r="A12" s="4" t="s">
        <v>12</v>
      </c>
      <c r="B12" s="4">
        <v>100.66056910569104</v>
      </c>
      <c r="C12" s="4">
        <v>89.278455284552848</v>
      </c>
      <c r="D12" s="4">
        <v>105.94512195121951</v>
      </c>
      <c r="F12" s="4">
        <v>94.969512195121965</v>
      </c>
      <c r="G12" s="4">
        <v>100.66056910569105</v>
      </c>
      <c r="H12" s="4">
        <v>92.9369918699187</v>
      </c>
      <c r="J12" s="4">
        <v>108.73888016745157</v>
      </c>
      <c r="K12" s="4">
        <v>114.18105703819987</v>
      </c>
      <c r="L12" s="4">
        <v>111.66928309785453</v>
      </c>
    </row>
    <row r="13" spans="1:12">
      <c r="A13" s="4" t="s">
        <v>14</v>
      </c>
      <c r="B13" s="4">
        <v>5.9451219512195452</v>
      </c>
      <c r="C13" s="4">
        <v>10.823170731707354</v>
      </c>
      <c r="D13" s="4">
        <v>10.416666666666703</v>
      </c>
      <c r="F13" s="4">
        <v>7.5711382113821033</v>
      </c>
      <c r="G13" s="4">
        <v>4.3191056910569428</v>
      </c>
      <c r="H13" s="4">
        <v>4.3191056910569428</v>
      </c>
      <c r="J13" s="4">
        <v>5.7561486129999997</v>
      </c>
      <c r="K13" s="4">
        <v>9.9424385139999991</v>
      </c>
      <c r="L13" s="4">
        <v>1.1512297229999999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D3A9-BBFD-4A1E-A3C9-D89F80917713}">
  <dimension ref="A1:M41"/>
  <sheetViews>
    <sheetView workbookViewId="0">
      <selection activeCell="D41" sqref="A1:D41"/>
    </sheetView>
  </sheetViews>
  <sheetFormatPr defaultRowHeight="13.5"/>
  <cols>
    <col min="1" max="1" width="18.9296875" style="4" customWidth="1"/>
    <col min="2" max="16384" width="9.06640625" style="4"/>
  </cols>
  <sheetData>
    <row r="1" spans="1:11">
      <c r="A1" s="4" t="s">
        <v>10</v>
      </c>
      <c r="B1" s="4" t="s">
        <v>16</v>
      </c>
      <c r="C1" s="4" t="s">
        <v>21</v>
      </c>
    </row>
    <row r="2" spans="1:11">
      <c r="B2" s="4" t="s">
        <v>15</v>
      </c>
      <c r="C2" s="4" t="s">
        <v>22</v>
      </c>
      <c r="E2" s="4" t="s">
        <v>13</v>
      </c>
      <c r="F2" s="4" t="s">
        <v>22</v>
      </c>
      <c r="H2" s="4" t="s">
        <v>17</v>
      </c>
      <c r="I2" s="4" t="s">
        <v>22</v>
      </c>
    </row>
    <row r="3" spans="1:11">
      <c r="A3" s="4" t="s">
        <v>0</v>
      </c>
      <c r="B3" s="4">
        <v>111.22967479674799</v>
      </c>
      <c r="C3" s="4">
        <v>100</v>
      </c>
      <c r="E3" s="4">
        <v>102.28658536585367</v>
      </c>
      <c r="F3" s="4">
        <v>100</v>
      </c>
      <c r="H3" s="4">
        <v>104.41304727019012</v>
      </c>
      <c r="I3" s="4">
        <v>100</v>
      </c>
    </row>
    <row r="4" spans="1:11">
      <c r="A4" s="4" t="s">
        <v>1</v>
      </c>
      <c r="B4" s="4">
        <v>106.08062330623306</v>
      </c>
      <c r="C4" s="4">
        <v>100</v>
      </c>
      <c r="E4" s="4">
        <v>105.94512195121952</v>
      </c>
      <c r="F4" s="4">
        <v>100</v>
      </c>
      <c r="H4" s="4">
        <v>110.83202511773942</v>
      </c>
      <c r="I4" s="4">
        <v>100</v>
      </c>
    </row>
    <row r="5" spans="1:11">
      <c r="A5" s="4" t="s">
        <v>2</v>
      </c>
      <c r="B5" s="4">
        <v>99.170054200541983</v>
      </c>
      <c r="C5" s="4">
        <v>99.170054200541983</v>
      </c>
      <c r="E5" s="4">
        <v>96.189024390243915</v>
      </c>
      <c r="F5" s="4">
        <v>96.189024390243915</v>
      </c>
      <c r="H5" s="4">
        <v>97.714983429269168</v>
      </c>
      <c r="I5" s="4">
        <v>97.714983429269168</v>
      </c>
    </row>
    <row r="6" spans="1:11">
      <c r="A6" s="4" t="s">
        <v>3</v>
      </c>
      <c r="B6" s="4">
        <v>102.42208672086718</v>
      </c>
      <c r="C6" s="4">
        <v>100</v>
      </c>
      <c r="E6" s="4">
        <v>96.866531165311628</v>
      </c>
      <c r="F6" s="4">
        <v>96.866531165311628</v>
      </c>
      <c r="H6" s="4">
        <v>95.621838478981331</v>
      </c>
      <c r="I6" s="4">
        <v>95.621838478981331</v>
      </c>
    </row>
    <row r="7" spans="1:11">
      <c r="A7" s="4" t="s">
        <v>4</v>
      </c>
      <c r="B7" s="4">
        <v>107.43563685636859</v>
      </c>
      <c r="C7" s="4">
        <v>100</v>
      </c>
      <c r="E7" s="4">
        <v>104.45460704607046</v>
      </c>
      <c r="F7" s="4">
        <v>100</v>
      </c>
      <c r="H7" s="4">
        <v>102.31990231990233</v>
      </c>
      <c r="I7" s="4">
        <v>100</v>
      </c>
    </row>
    <row r="8" spans="1:11">
      <c r="A8" s="4" t="s">
        <v>11</v>
      </c>
      <c r="B8" s="4">
        <v>102.6930894308943</v>
      </c>
      <c r="C8" s="4">
        <v>100</v>
      </c>
      <c r="E8" s="4">
        <v>109.87466124661246</v>
      </c>
      <c r="F8" s="4">
        <v>100</v>
      </c>
      <c r="H8" s="4">
        <v>98.41269841269839</v>
      </c>
      <c r="I8" s="4">
        <v>98.41269841269839</v>
      </c>
    </row>
    <row r="9" spans="1:11">
      <c r="A9" s="4" t="s">
        <v>5</v>
      </c>
      <c r="B9" s="4">
        <v>103.37059620596203</v>
      </c>
      <c r="C9" s="4">
        <v>100</v>
      </c>
      <c r="E9" s="4">
        <v>96.053523035230342</v>
      </c>
      <c r="F9" s="4">
        <v>96.053523035230342</v>
      </c>
      <c r="H9" s="4">
        <v>101.90127332984476</v>
      </c>
      <c r="I9" s="4">
        <v>100</v>
      </c>
    </row>
    <row r="10" spans="1:11">
      <c r="A10" s="4" t="s">
        <v>6</v>
      </c>
      <c r="B10" s="4">
        <v>106.75813008130081</v>
      </c>
      <c r="C10" s="4">
        <v>100</v>
      </c>
      <c r="E10" s="4">
        <v>104.99661246612465</v>
      </c>
      <c r="F10" s="4">
        <v>100</v>
      </c>
      <c r="H10" s="4">
        <v>99.808128379556948</v>
      </c>
      <c r="I10" s="4">
        <v>99.808128379556948</v>
      </c>
    </row>
    <row r="11" spans="1:11">
      <c r="A11" s="4" t="s">
        <v>7</v>
      </c>
      <c r="B11" s="4">
        <v>94.969512195121922</v>
      </c>
      <c r="C11" s="4">
        <v>94.969512195121922</v>
      </c>
      <c r="E11" s="4">
        <v>99.441056910569117</v>
      </c>
      <c r="F11" s="4">
        <v>99.441056910569117</v>
      </c>
      <c r="H11" s="4">
        <v>97.296354439211555</v>
      </c>
      <c r="I11" s="4">
        <v>97.296354439211555</v>
      </c>
    </row>
    <row r="12" spans="1:11">
      <c r="A12" s="4" t="s">
        <v>12</v>
      </c>
      <c r="B12" s="4">
        <v>98.628048780487802</v>
      </c>
      <c r="C12" s="4">
        <v>98.628048780487802</v>
      </c>
      <c r="E12" s="4">
        <v>96.189024390243901</v>
      </c>
      <c r="F12" s="4">
        <v>96.189024390243901</v>
      </c>
      <c r="H12" s="4">
        <v>111.52974010116866</v>
      </c>
      <c r="I12" s="4">
        <v>100</v>
      </c>
    </row>
    <row r="13" spans="1:11">
      <c r="A13" s="4" t="s">
        <v>23</v>
      </c>
      <c r="B13" s="4">
        <v>100</v>
      </c>
      <c r="C13" s="4">
        <v>100</v>
      </c>
      <c r="E13" s="4">
        <v>100</v>
      </c>
      <c r="F13" s="4">
        <v>100</v>
      </c>
      <c r="H13" s="4">
        <v>100</v>
      </c>
      <c r="I13" s="4">
        <v>100</v>
      </c>
    </row>
    <row r="15" spans="1:11">
      <c r="A15" s="4" t="s">
        <v>18</v>
      </c>
    </row>
    <row r="16" spans="1:11">
      <c r="C16" s="4" t="s">
        <v>15</v>
      </c>
      <c r="G16" s="4" t="s">
        <v>13</v>
      </c>
      <c r="K16" s="4" t="s">
        <v>17</v>
      </c>
    </row>
    <row r="17" spans="1:13">
      <c r="A17" s="4" t="s">
        <v>0</v>
      </c>
      <c r="B17" s="5">
        <v>133587</v>
      </c>
      <c r="C17" s="5">
        <v>142210</v>
      </c>
      <c r="D17" s="5">
        <v>99672</v>
      </c>
      <c r="F17" s="5">
        <v>245731</v>
      </c>
      <c r="G17" s="5">
        <v>222775</v>
      </c>
      <c r="H17" s="5">
        <v>190081</v>
      </c>
      <c r="J17" s="5">
        <v>384340</v>
      </c>
      <c r="K17" s="5">
        <v>276666</v>
      </c>
      <c r="L17" s="5">
        <v>286328</v>
      </c>
    </row>
    <row r="18" spans="1:13">
      <c r="A18" s="4" t="s">
        <v>1</v>
      </c>
      <c r="B18" s="5">
        <v>2480</v>
      </c>
      <c r="C18" s="5">
        <v>6926</v>
      </c>
      <c r="D18" s="5">
        <v>7460</v>
      </c>
      <c r="F18" s="5">
        <v>3664</v>
      </c>
      <c r="G18" s="5">
        <v>10299</v>
      </c>
      <c r="H18" s="5">
        <v>12449</v>
      </c>
      <c r="J18" s="5">
        <v>3987</v>
      </c>
      <c r="K18" s="5">
        <v>9888</v>
      </c>
      <c r="L18" s="5">
        <v>12051</v>
      </c>
    </row>
    <row r="19" spans="1:13">
      <c r="A19" s="4" t="s">
        <v>2</v>
      </c>
      <c r="B19" s="5">
        <v>8538</v>
      </c>
      <c r="C19" s="5">
        <v>5934</v>
      </c>
      <c r="D19" s="5">
        <v>4407</v>
      </c>
      <c r="F19" s="5">
        <v>12793</v>
      </c>
      <c r="G19" s="5">
        <v>10351</v>
      </c>
      <c r="H19" s="5">
        <v>7155</v>
      </c>
      <c r="J19" s="5">
        <v>13136</v>
      </c>
      <c r="K19" s="5">
        <v>9652</v>
      </c>
      <c r="L19" s="5">
        <v>8949</v>
      </c>
    </row>
    <row r="20" spans="1:13">
      <c r="A20" s="4" t="s">
        <v>3</v>
      </c>
      <c r="B20" s="5">
        <v>294958</v>
      </c>
      <c r="C20" s="5">
        <v>236585</v>
      </c>
      <c r="D20" s="5">
        <v>232705</v>
      </c>
      <c r="F20" s="5">
        <v>386399</v>
      </c>
      <c r="G20" s="5">
        <v>330807</v>
      </c>
      <c r="H20" s="5">
        <v>362649</v>
      </c>
      <c r="J20" s="5">
        <v>463561</v>
      </c>
      <c r="K20" s="5">
        <v>574290</v>
      </c>
      <c r="L20" s="5">
        <v>720310</v>
      </c>
    </row>
    <row r="21" spans="1:13">
      <c r="A21" s="4" t="s">
        <v>4</v>
      </c>
      <c r="B21" s="5">
        <v>121442</v>
      </c>
      <c r="C21" s="5">
        <v>56124</v>
      </c>
      <c r="D21" s="5">
        <v>72856</v>
      </c>
      <c r="F21" s="5">
        <v>167248</v>
      </c>
      <c r="G21" s="5">
        <v>172583</v>
      </c>
      <c r="H21" s="5">
        <v>138312</v>
      </c>
      <c r="J21" s="5">
        <v>155438</v>
      </c>
      <c r="K21" s="5">
        <v>206181</v>
      </c>
      <c r="L21" s="5">
        <v>170552</v>
      </c>
    </row>
    <row r="22" spans="1:13">
      <c r="A22" s="4" t="s">
        <v>11</v>
      </c>
      <c r="B22" s="5">
        <v>62969</v>
      </c>
      <c r="C22" s="5">
        <v>67505</v>
      </c>
      <c r="D22" s="5">
        <v>47743</v>
      </c>
      <c r="F22" s="5">
        <v>112684</v>
      </c>
      <c r="G22" s="5">
        <v>108376</v>
      </c>
      <c r="H22" s="5">
        <v>112251</v>
      </c>
      <c r="J22" s="5">
        <v>130627</v>
      </c>
      <c r="K22" s="5">
        <v>137300</v>
      </c>
      <c r="L22" s="5">
        <v>178066</v>
      </c>
    </row>
    <row r="23" spans="1:13">
      <c r="A23" s="4" t="s">
        <v>5</v>
      </c>
      <c r="B23" s="5">
        <v>84781</v>
      </c>
      <c r="C23" s="5">
        <v>67045</v>
      </c>
      <c r="D23" s="5">
        <v>122959</v>
      </c>
      <c r="F23" s="5">
        <v>190681</v>
      </c>
      <c r="G23" s="5">
        <v>220628</v>
      </c>
      <c r="H23" s="5">
        <v>240045</v>
      </c>
      <c r="J23" s="5">
        <v>280941</v>
      </c>
      <c r="K23" s="5">
        <v>267708</v>
      </c>
      <c r="L23" s="5">
        <v>191968</v>
      </c>
    </row>
    <row r="24" spans="1:13">
      <c r="A24" s="4" t="s">
        <v>6</v>
      </c>
      <c r="B24" s="5">
        <v>40399</v>
      </c>
      <c r="C24" s="5">
        <v>73132</v>
      </c>
      <c r="D24" s="5">
        <v>40506</v>
      </c>
      <c r="F24" s="5">
        <v>57525</v>
      </c>
      <c r="G24" s="5">
        <v>50250</v>
      </c>
      <c r="H24" s="5">
        <v>63278</v>
      </c>
      <c r="J24" s="5">
        <v>80110</v>
      </c>
      <c r="K24" s="5">
        <v>88236</v>
      </c>
      <c r="L24" s="5">
        <v>62030</v>
      </c>
      <c r="M24" s="5"/>
    </row>
    <row r="25" spans="1:13">
      <c r="A25" s="4" t="s">
        <v>7</v>
      </c>
      <c r="B25" s="5">
        <v>42801</v>
      </c>
      <c r="C25" s="5">
        <v>39292</v>
      </c>
      <c r="D25" s="5">
        <v>32619</v>
      </c>
      <c r="F25" s="5">
        <v>160011</v>
      </c>
      <c r="G25" s="5">
        <v>99887</v>
      </c>
      <c r="H25" s="5">
        <v>63019</v>
      </c>
      <c r="J25" s="5">
        <v>166385</v>
      </c>
      <c r="K25" s="5">
        <v>193033</v>
      </c>
      <c r="L25" s="5">
        <v>143966</v>
      </c>
    </row>
    <row r="26" spans="1:13">
      <c r="A26" s="4" t="s">
        <v>12</v>
      </c>
      <c r="B26" s="5">
        <v>5298</v>
      </c>
      <c r="C26" s="5">
        <v>2631</v>
      </c>
      <c r="D26" s="5">
        <v>2490</v>
      </c>
      <c r="F26" s="5">
        <v>9495</v>
      </c>
      <c r="G26" s="5">
        <v>4931</v>
      </c>
      <c r="H26" s="5">
        <v>4282</v>
      </c>
      <c r="J26" s="5">
        <v>11158</v>
      </c>
      <c r="K26" s="5">
        <v>6390</v>
      </c>
      <c r="L26" s="5">
        <v>5257</v>
      </c>
    </row>
    <row r="27" spans="1:13">
      <c r="A27" s="4" t="s">
        <v>19</v>
      </c>
      <c r="B27" s="5">
        <v>2190</v>
      </c>
      <c r="C27" s="5">
        <v>1833</v>
      </c>
      <c r="D27" s="5">
        <v>2262</v>
      </c>
      <c r="F27" s="5">
        <v>3690</v>
      </c>
      <c r="G27" s="5">
        <v>2630</v>
      </c>
      <c r="H27" s="5">
        <v>3141</v>
      </c>
      <c r="J27" s="5">
        <v>3788</v>
      </c>
      <c r="K27" s="5">
        <v>2872</v>
      </c>
      <c r="L27" s="5">
        <v>2588</v>
      </c>
    </row>
    <row r="29" spans="1:13">
      <c r="A29" s="4" t="s">
        <v>20</v>
      </c>
    </row>
    <row r="30" spans="1:13">
      <c r="C30" s="4" t="s">
        <v>15</v>
      </c>
      <c r="G30" s="4" t="s">
        <v>13</v>
      </c>
      <c r="K30" s="4" t="s">
        <v>17</v>
      </c>
    </row>
    <row r="31" spans="1:13">
      <c r="A31" s="4" t="s">
        <v>0</v>
      </c>
      <c r="B31" s="4">
        <f>B17/(10^4*$C3/100)</f>
        <v>13.358700000000001</v>
      </c>
      <c r="C31" s="4">
        <f t="shared" ref="C31:D31" si="0">C17/(10^4*$C3/100)</f>
        <v>14.221</v>
      </c>
      <c r="D31" s="4">
        <f t="shared" si="0"/>
        <v>9.9672000000000001</v>
      </c>
      <c r="F31" s="4">
        <f t="shared" ref="F31:G31" si="1">F17/(10^4*$F3/100)</f>
        <v>24.5731</v>
      </c>
      <c r="G31" s="4">
        <f t="shared" si="1"/>
        <v>22.2775</v>
      </c>
      <c r="H31" s="4">
        <f>H17/(10^4*$F3/100)</f>
        <v>19.008099999999999</v>
      </c>
      <c r="J31" s="4">
        <f>J17/(10^4*$I3/100)</f>
        <v>38.433999999999997</v>
      </c>
      <c r="K31" s="4">
        <f t="shared" ref="K31:L31" si="2">K17/(10^4*$I3/100)</f>
        <v>27.666599999999999</v>
      </c>
      <c r="L31" s="4">
        <f t="shared" si="2"/>
        <v>28.6328</v>
      </c>
    </row>
    <row r="32" spans="1:13">
      <c r="A32" s="4" t="s">
        <v>1</v>
      </c>
      <c r="B32" s="4">
        <f t="shared" ref="B32:D32" si="3">B18/(10^4*$C4/100)</f>
        <v>0.248</v>
      </c>
      <c r="C32" s="4">
        <f t="shared" si="3"/>
        <v>0.69259999999999999</v>
      </c>
      <c r="D32" s="4">
        <f t="shared" si="3"/>
        <v>0.746</v>
      </c>
      <c r="F32" s="4">
        <f t="shared" ref="F32:H32" si="4">F18/(10^4*$F4/100)</f>
        <v>0.3664</v>
      </c>
      <c r="G32" s="4">
        <f t="shared" si="4"/>
        <v>1.0299</v>
      </c>
      <c r="H32" s="4">
        <f t="shared" si="4"/>
        <v>1.2448999999999999</v>
      </c>
      <c r="J32" s="4">
        <f t="shared" ref="J32:L32" si="5">J18/(10^4*$I4/100)</f>
        <v>0.3987</v>
      </c>
      <c r="K32" s="4">
        <f t="shared" si="5"/>
        <v>0.98880000000000001</v>
      </c>
      <c r="L32" s="4">
        <f t="shared" si="5"/>
        <v>1.2051000000000001</v>
      </c>
    </row>
    <row r="33" spans="1:12">
      <c r="A33" s="4" t="s">
        <v>2</v>
      </c>
      <c r="B33" s="4">
        <f t="shared" ref="B33:D33" si="6">B19/(10^4*$C5/100)</f>
        <v>0.86094538001707965</v>
      </c>
      <c r="C33" s="4">
        <f t="shared" si="6"/>
        <v>0.59836611443210941</v>
      </c>
      <c r="D33" s="4">
        <f t="shared" si="6"/>
        <v>0.44438818104184469</v>
      </c>
      <c r="F33" s="4">
        <f t="shared" ref="F33:H33" si="7">F19/(10^4*$F5/100)</f>
        <v>1.3299854199683041</v>
      </c>
      <c r="G33" s="4">
        <f t="shared" si="7"/>
        <v>1.07611030110935</v>
      </c>
      <c r="H33" s="4">
        <f t="shared" si="7"/>
        <v>0.74384786053882712</v>
      </c>
      <c r="J33" s="4">
        <f t="shared" ref="J33:L33" si="8">J19/(10^4*$I5/100)</f>
        <v>1.3443178864691179</v>
      </c>
      <c r="K33" s="4">
        <f t="shared" si="8"/>
        <v>0.98777072474116367</v>
      </c>
      <c r="L33" s="4">
        <f t="shared" si="8"/>
        <v>0.91582679400214195</v>
      </c>
    </row>
    <row r="34" spans="1:12">
      <c r="A34" s="4" t="s">
        <v>3</v>
      </c>
      <c r="B34" s="4">
        <f t="shared" ref="B34:D34" si="9">B20/(10^4*$C6/100)</f>
        <v>29.495799999999999</v>
      </c>
      <c r="C34" s="4">
        <f t="shared" si="9"/>
        <v>23.6585</v>
      </c>
      <c r="D34" s="4">
        <f t="shared" si="9"/>
        <v>23.270499999999998</v>
      </c>
      <c r="F34" s="4">
        <f t="shared" ref="F34:H34" si="10">F20/(10^4*$F6/100)</f>
        <v>39.889835565658345</v>
      </c>
      <c r="G34" s="4">
        <f t="shared" si="10"/>
        <v>34.150804826018543</v>
      </c>
      <c r="H34" s="4">
        <f t="shared" si="10"/>
        <v>37.438008323133424</v>
      </c>
      <c r="J34" s="4">
        <f t="shared" ref="J34:L34" si="11">J20/(10^4*$I6/100)</f>
        <v>48.478570102152503</v>
      </c>
      <c r="K34" s="4">
        <f t="shared" si="11"/>
        <v>60.058456220357535</v>
      </c>
      <c r="L34" s="4">
        <f t="shared" si="11"/>
        <v>75.329026450200658</v>
      </c>
    </row>
    <row r="35" spans="1:12">
      <c r="A35" s="4" t="s">
        <v>4</v>
      </c>
      <c r="B35" s="4">
        <f t="shared" ref="B35:D35" si="12">B21/(10^4*$C7/100)</f>
        <v>12.1442</v>
      </c>
      <c r="C35" s="4">
        <f t="shared" si="12"/>
        <v>5.6124000000000001</v>
      </c>
      <c r="D35" s="4">
        <f t="shared" si="12"/>
        <v>7.2855999999999996</v>
      </c>
      <c r="F35" s="4">
        <f t="shared" ref="F35:H35" si="13">F21/(10^4*$F7/100)</f>
        <v>16.724799999999998</v>
      </c>
      <c r="G35" s="4">
        <f t="shared" si="13"/>
        <v>17.258299999999998</v>
      </c>
      <c r="H35" s="4">
        <f t="shared" si="13"/>
        <v>13.831200000000001</v>
      </c>
      <c r="J35" s="4">
        <f t="shared" ref="J35:L35" si="14">J21/(10^4*$I7/100)</f>
        <v>15.543799999999999</v>
      </c>
      <c r="K35" s="4">
        <f t="shared" si="14"/>
        <v>20.618099999999998</v>
      </c>
      <c r="L35" s="4">
        <f t="shared" si="14"/>
        <v>17.055199999999999</v>
      </c>
    </row>
    <row r="36" spans="1:12">
      <c r="A36" s="4" t="s">
        <v>11</v>
      </c>
      <c r="B36" s="4">
        <f t="shared" ref="B36:D36" si="15">B22/(10^4*$C8/100)</f>
        <v>6.2968999999999999</v>
      </c>
      <c r="C36" s="4">
        <f t="shared" si="15"/>
        <v>6.7504999999999997</v>
      </c>
      <c r="D36" s="4">
        <f t="shared" si="15"/>
        <v>4.7743000000000002</v>
      </c>
      <c r="F36" s="4">
        <f t="shared" ref="F36:H36" si="16">F22/(10^4*$F8/100)</f>
        <v>11.2684</v>
      </c>
      <c r="G36" s="4">
        <f t="shared" si="16"/>
        <v>10.8376</v>
      </c>
      <c r="H36" s="4">
        <f t="shared" si="16"/>
        <v>11.225099999999999</v>
      </c>
      <c r="J36" s="4">
        <f t="shared" ref="J36:L36" si="17">J22/(10^4*$I8/100)</f>
        <v>13.273388709677421</v>
      </c>
      <c r="K36" s="4">
        <f t="shared" si="17"/>
        <v>13.951451612903229</v>
      </c>
      <c r="L36" s="4">
        <f t="shared" si="17"/>
        <v>18.093803225806454</v>
      </c>
    </row>
    <row r="37" spans="1:12">
      <c r="A37" s="4" t="s">
        <v>5</v>
      </c>
      <c r="B37" s="4">
        <f t="shared" ref="B37:C37" si="18">B23/(10^4*$C9/100)</f>
        <v>8.4780999999999995</v>
      </c>
      <c r="C37" s="4">
        <f t="shared" si="18"/>
        <v>6.7045000000000003</v>
      </c>
      <c r="D37" s="4">
        <f>D23/(10^4*$C9/100)</f>
        <v>12.2959</v>
      </c>
      <c r="F37" s="4">
        <f t="shared" ref="F37:H37" si="19">F23/(10^4*$F9/100)</f>
        <v>19.851536307529539</v>
      </c>
      <c r="G37" s="4">
        <f t="shared" si="19"/>
        <v>22.96927723505555</v>
      </c>
      <c r="H37" s="4">
        <f t="shared" si="19"/>
        <v>24.990754364309648</v>
      </c>
      <c r="J37" s="4">
        <f t="shared" ref="J37:L37" si="20">J23/(10^4*$I9/100)</f>
        <v>28.094100000000001</v>
      </c>
      <c r="K37" s="4">
        <f t="shared" si="20"/>
        <v>26.770800000000001</v>
      </c>
      <c r="L37" s="4">
        <f t="shared" si="20"/>
        <v>19.1968</v>
      </c>
    </row>
    <row r="38" spans="1:12">
      <c r="A38" s="4" t="s">
        <v>6</v>
      </c>
      <c r="B38" s="4">
        <f t="shared" ref="B38:D38" si="21">B24/(10^4*$C10/100)</f>
        <v>4.0399000000000003</v>
      </c>
      <c r="C38" s="4">
        <f t="shared" si="21"/>
        <v>7.3132000000000001</v>
      </c>
      <c r="D38" s="4">
        <f t="shared" si="21"/>
        <v>4.0506000000000002</v>
      </c>
      <c r="F38" s="4">
        <f t="shared" ref="F38:H38" si="22">F24/(10^4*$F10/100)</f>
        <v>5.7525000000000004</v>
      </c>
      <c r="G38" s="4">
        <f t="shared" si="22"/>
        <v>5.0250000000000004</v>
      </c>
      <c r="H38" s="4">
        <f t="shared" si="22"/>
        <v>6.3277999999999999</v>
      </c>
      <c r="J38" s="4">
        <f t="shared" ref="J38:L38" si="23">J24/(10^4*$I10/100)</f>
        <v>8.0264003844809508</v>
      </c>
      <c r="K38" s="4">
        <f t="shared" si="23"/>
        <v>8.8405625305837123</v>
      </c>
      <c r="L38" s="4">
        <f t="shared" si="23"/>
        <v>6.2149246766864739</v>
      </c>
    </row>
    <row r="39" spans="1:12">
      <c r="A39" s="4" t="s">
        <v>7</v>
      </c>
      <c r="B39" s="4">
        <f t="shared" ref="B39:C39" si="24">B25/(10^4*$C11/100)</f>
        <v>4.5068147672552179</v>
      </c>
      <c r="C39" s="4">
        <f t="shared" si="24"/>
        <v>4.137327768860354</v>
      </c>
      <c r="D39" s="4">
        <f>D25/(10^4*$C11/100)</f>
        <v>3.4346812199036925</v>
      </c>
      <c r="F39" s="4">
        <f t="shared" ref="F39:H39" si="25">F25/(10^4*$F11/100)</f>
        <v>16.091039754726619</v>
      </c>
      <c r="G39" s="4">
        <f t="shared" si="25"/>
        <v>10.044844966785895</v>
      </c>
      <c r="H39" s="4">
        <f t="shared" si="25"/>
        <v>6.3373220235053651</v>
      </c>
      <c r="J39" s="4">
        <f t="shared" ref="J39:L39" si="26">J25/(10^4*$I11/100)</f>
        <v>17.100846271064903</v>
      </c>
      <c r="K39" s="4">
        <f t="shared" si="26"/>
        <v>19.839695034062395</v>
      </c>
      <c r="L39" s="4">
        <f t="shared" si="26"/>
        <v>14.796648942273221</v>
      </c>
    </row>
    <row r="40" spans="1:12">
      <c r="A40" s="4" t="s">
        <v>12</v>
      </c>
      <c r="B40" s="4">
        <f t="shared" ref="B40:D40" si="27">B26/(10^4*$C12/100)</f>
        <v>0.53716970633693972</v>
      </c>
      <c r="C40" s="4">
        <f t="shared" si="27"/>
        <v>0.26675981452859349</v>
      </c>
      <c r="D40" s="4">
        <f t="shared" si="27"/>
        <v>0.25246367851622875</v>
      </c>
      <c r="F40" s="4">
        <f t="shared" ref="F40:H40" si="28">F26/(10^4*$F12/100)</f>
        <v>0.98711885895404117</v>
      </c>
      <c r="G40" s="4">
        <f t="shared" si="28"/>
        <v>0.5126364500792393</v>
      </c>
      <c r="H40" s="4">
        <f t="shared" si="28"/>
        <v>0.44516513470681457</v>
      </c>
      <c r="J40" s="4">
        <f t="shared" ref="J40:L40" si="29">J26/(10^4*$I12/100)</f>
        <v>1.1157999999999999</v>
      </c>
      <c r="K40" s="4">
        <f t="shared" si="29"/>
        <v>0.63900000000000001</v>
      </c>
      <c r="L40" s="4">
        <f t="shared" si="29"/>
        <v>0.52569999999999995</v>
      </c>
    </row>
    <row r="41" spans="1:12">
      <c r="A41" s="4" t="s">
        <v>19</v>
      </c>
      <c r="B41" s="4">
        <f t="shared" ref="B41:D41" si="30">B27/(10^4*$C13/100)</f>
        <v>0.219</v>
      </c>
      <c r="C41" s="4">
        <f t="shared" si="30"/>
        <v>0.18329999999999999</v>
      </c>
      <c r="D41" s="4">
        <f t="shared" si="30"/>
        <v>0.22620000000000001</v>
      </c>
      <c r="F41" s="4">
        <f t="shared" ref="F41:H41" si="31">F27/(10^4*$F13/100)</f>
        <v>0.36899999999999999</v>
      </c>
      <c r="G41" s="4">
        <f t="shared" si="31"/>
        <v>0.26300000000000001</v>
      </c>
      <c r="H41" s="4">
        <f t="shared" si="31"/>
        <v>0.31409999999999999</v>
      </c>
      <c r="J41" s="4">
        <f t="shared" ref="J41:L41" si="32">J27/(10^4*$I13/100)</f>
        <v>0.37880000000000003</v>
      </c>
      <c r="K41" s="4">
        <f t="shared" si="32"/>
        <v>0.28720000000000001</v>
      </c>
      <c r="L41" s="4">
        <f t="shared" si="32"/>
        <v>0.25879999999999997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CC3-AD37-4A45-B088-55BEA93E503B}">
  <dimension ref="A1:AI3"/>
  <sheetViews>
    <sheetView topLeftCell="AA1" workbookViewId="0">
      <selection activeCell="AG10" sqref="AG10"/>
    </sheetView>
  </sheetViews>
  <sheetFormatPr defaultRowHeight="13.5"/>
  <cols>
    <col min="1" max="16384" width="9.06640625" style="2"/>
  </cols>
  <sheetData>
    <row r="1" spans="1:35">
      <c r="A1" s="2" t="s">
        <v>25</v>
      </c>
    </row>
    <row r="2" spans="1:35" ht="15.75">
      <c r="A2" s="6" t="s">
        <v>0</v>
      </c>
      <c r="B2" s="6"/>
      <c r="C2" s="6"/>
      <c r="D2" s="3"/>
      <c r="E2" s="6" t="s">
        <v>1</v>
      </c>
      <c r="F2" s="6"/>
      <c r="G2" s="6"/>
      <c r="H2" s="3"/>
      <c r="I2" s="6" t="s">
        <v>24</v>
      </c>
      <c r="J2" s="6"/>
      <c r="K2" s="6"/>
      <c r="L2" s="3"/>
      <c r="M2" s="6" t="s">
        <v>3</v>
      </c>
      <c r="N2" s="6"/>
      <c r="O2" s="6"/>
      <c r="P2" s="3"/>
      <c r="Q2" s="6" t="s">
        <v>4</v>
      </c>
      <c r="R2" s="6"/>
      <c r="S2" s="6"/>
      <c r="T2" s="3"/>
      <c r="U2" s="6" t="s">
        <v>11</v>
      </c>
      <c r="V2" s="6"/>
      <c r="W2" s="6"/>
      <c r="X2" s="3"/>
      <c r="Y2" s="6" t="s">
        <v>5</v>
      </c>
      <c r="Z2" s="6"/>
      <c r="AA2" s="6"/>
      <c r="AB2" s="3"/>
      <c r="AC2" s="6" t="s">
        <v>6</v>
      </c>
      <c r="AD2" s="6"/>
      <c r="AE2" s="6"/>
      <c r="AF2" s="3"/>
      <c r="AG2" s="6" t="s">
        <v>26</v>
      </c>
      <c r="AH2" s="6"/>
      <c r="AI2" s="6"/>
    </row>
    <row r="3" spans="1:35">
      <c r="A3" s="1">
        <v>94.6</v>
      </c>
      <c r="B3" s="1">
        <v>94.5</v>
      </c>
      <c r="C3" s="1">
        <v>93.6</v>
      </c>
      <c r="D3" s="1"/>
      <c r="E3" s="1">
        <v>86.1</v>
      </c>
      <c r="F3" s="1">
        <v>82.8</v>
      </c>
      <c r="G3" s="1">
        <v>83.4</v>
      </c>
      <c r="I3" s="1">
        <v>83.7</v>
      </c>
      <c r="J3" s="1">
        <v>84.2</v>
      </c>
      <c r="K3" s="1">
        <v>83.4</v>
      </c>
      <c r="L3" s="1"/>
      <c r="M3" s="1">
        <v>86.5</v>
      </c>
      <c r="N3" s="1">
        <v>95.5</v>
      </c>
      <c r="O3" s="1">
        <v>96.3</v>
      </c>
      <c r="P3" s="1"/>
      <c r="Q3" s="1">
        <v>70.8</v>
      </c>
      <c r="R3" s="1">
        <v>79.3</v>
      </c>
      <c r="S3" s="1">
        <v>75.099999999999994</v>
      </c>
      <c r="T3" s="1"/>
      <c r="U3" s="1">
        <v>96</v>
      </c>
      <c r="V3" s="1">
        <v>92.7</v>
      </c>
      <c r="W3" s="1">
        <v>92.5</v>
      </c>
      <c r="X3" s="1"/>
      <c r="Y3" s="1">
        <v>93.6</v>
      </c>
      <c r="Z3" s="1">
        <v>91.5</v>
      </c>
      <c r="AA3" s="1">
        <v>93.8</v>
      </c>
      <c r="AB3" s="1"/>
      <c r="AC3" s="1">
        <v>90.6</v>
      </c>
      <c r="AD3" s="1">
        <v>95.7</v>
      </c>
      <c r="AE3" s="1">
        <v>93.8</v>
      </c>
      <c r="AF3" s="1"/>
      <c r="AG3" s="1">
        <v>94.1</v>
      </c>
      <c r="AH3" s="1">
        <v>88.1</v>
      </c>
      <c r="AI3" s="1">
        <v>90.3</v>
      </c>
    </row>
  </sheetData>
  <mergeCells count="9">
    <mergeCell ref="AC2:AE2"/>
    <mergeCell ref="AG2:AI2"/>
    <mergeCell ref="A2:C2"/>
    <mergeCell ref="E2:G2"/>
    <mergeCell ref="I2:K2"/>
    <mergeCell ref="M2:O2"/>
    <mergeCell ref="Q2:S2"/>
    <mergeCell ref="U2:W2"/>
    <mergeCell ref="Y2:A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BF54-DE60-4FFE-B044-A9C7B2A43A70}">
  <dimension ref="A1:D12"/>
  <sheetViews>
    <sheetView tabSelected="1" workbookViewId="0">
      <selection activeCell="E19" sqref="E19"/>
    </sheetView>
  </sheetViews>
  <sheetFormatPr defaultRowHeight="14.25"/>
  <cols>
    <col min="1" max="1" width="21.73046875" customWidth="1"/>
  </cols>
  <sheetData>
    <row r="1" spans="1:4">
      <c r="A1" s="2"/>
      <c r="B1" s="2"/>
      <c r="C1" s="2" t="s">
        <v>10</v>
      </c>
      <c r="D1" s="2"/>
    </row>
    <row r="2" spans="1:4">
      <c r="A2" s="2" t="s">
        <v>0</v>
      </c>
      <c r="B2" s="2">
        <v>96.601781590234253</v>
      </c>
      <c r="C2" s="2">
        <v>97.195645001649623</v>
      </c>
      <c r="D2" s="2">
        <v>87.693830419003646</v>
      </c>
    </row>
    <row r="3" spans="1:4">
      <c r="A3" s="2" t="s">
        <v>1</v>
      </c>
      <c r="B3" s="2">
        <v>81.755196304849889</v>
      </c>
      <c r="C3" s="2">
        <v>81.755196304849889</v>
      </c>
      <c r="D3" s="2">
        <v>85.912240184757493</v>
      </c>
    </row>
    <row r="4" spans="1:4">
      <c r="A4" s="2" t="s">
        <v>2</v>
      </c>
      <c r="B4" s="2">
        <v>87.099967007588248</v>
      </c>
      <c r="C4" s="2">
        <v>83.536786539095999</v>
      </c>
      <c r="D4" s="2">
        <v>73.045199604091067</v>
      </c>
    </row>
    <row r="5" spans="1:4">
      <c r="A5" s="2" t="s">
        <v>3</v>
      </c>
      <c r="B5" s="2">
        <v>93.038601121741991</v>
      </c>
      <c r="C5" s="2">
        <v>89.475420653249742</v>
      </c>
      <c r="D5" s="2">
        <v>88.881557241834372</v>
      </c>
    </row>
    <row r="6" spans="1:4">
      <c r="A6" s="2" t="s">
        <v>4</v>
      </c>
      <c r="B6" s="2">
        <v>104.32200593863412</v>
      </c>
      <c r="C6" s="2">
        <v>106.49950511382383</v>
      </c>
      <c r="D6" s="2">
        <v>98.779280765423977</v>
      </c>
    </row>
    <row r="7" spans="1:4">
      <c r="A7" s="2" t="s">
        <v>11</v>
      </c>
      <c r="B7" s="2">
        <v>96.007918178818869</v>
      </c>
      <c r="C7" s="2">
        <v>102.14450676344443</v>
      </c>
      <c r="D7" s="2">
        <v>104.71791487957769</v>
      </c>
    </row>
    <row r="8" spans="1:4">
      <c r="A8" s="2" t="s">
        <v>5</v>
      </c>
      <c r="B8" s="2">
        <v>96.205872649290654</v>
      </c>
      <c r="C8" s="2">
        <v>99.373144176839332</v>
      </c>
      <c r="D8" s="2">
        <v>102.54041570438798</v>
      </c>
    </row>
    <row r="9" spans="1:4">
      <c r="A9" s="2" t="s">
        <v>6</v>
      </c>
      <c r="B9" s="2">
        <v>96.20587264929064</v>
      </c>
      <c r="C9" s="2">
        <v>92.642692180798434</v>
      </c>
      <c r="D9" s="2">
        <v>104.9158693500495</v>
      </c>
    </row>
    <row r="10" spans="1:4" ht="15.75">
      <c r="A10" s="2" t="s">
        <v>27</v>
      </c>
      <c r="B10" s="2">
        <v>94.226327944572745</v>
      </c>
      <c r="C10" s="2">
        <v>105.50973276146485</v>
      </c>
      <c r="D10" s="2">
        <v>96.997690531177838</v>
      </c>
    </row>
    <row r="11" spans="1:4">
      <c r="A11" s="2" t="s">
        <v>32</v>
      </c>
      <c r="B11" s="2">
        <v>101.15473441108543</v>
      </c>
      <c r="C11" s="2">
        <v>100.16496205872649</v>
      </c>
      <c r="D11" s="2">
        <v>93.43451006268559</v>
      </c>
    </row>
    <row r="12" spans="1:4">
      <c r="A12" s="2" t="s">
        <v>31</v>
      </c>
      <c r="B12" s="2">
        <v>8.5120422302870402</v>
      </c>
      <c r="C12" s="2">
        <v>9.3038601121742008</v>
      </c>
      <c r="D12" s="2">
        <v>6.5324975255691298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5A36-8550-43C7-BE9A-5F37BBBDEEDE}">
  <dimension ref="A1:D12"/>
  <sheetViews>
    <sheetView workbookViewId="0">
      <selection activeCell="F10" sqref="F10"/>
    </sheetView>
  </sheetViews>
  <sheetFormatPr defaultRowHeight="13.5"/>
  <cols>
    <col min="1" max="1" width="27.9296875" style="2" customWidth="1"/>
    <col min="2" max="2" width="8.3984375" style="2" customWidth="1"/>
    <col min="3" max="16384" width="9.06640625" style="2"/>
  </cols>
  <sheetData>
    <row r="1" spans="1:4">
      <c r="C1" s="2" t="s">
        <v>34</v>
      </c>
    </row>
    <row r="2" spans="1:4">
      <c r="A2" s="2" t="s">
        <v>0</v>
      </c>
      <c r="B2" s="2">
        <v>324.89719563994367</v>
      </c>
      <c r="C2" s="2">
        <v>432.79525372714483</v>
      </c>
      <c r="D2" s="2">
        <v>353.96570059774962</v>
      </c>
    </row>
    <row r="3" spans="1:4">
      <c r="A3" s="2" t="s">
        <v>1</v>
      </c>
      <c r="B3" s="2">
        <v>13.2065</v>
      </c>
      <c r="C3" s="2">
        <v>18.889264166666667</v>
      </c>
      <c r="D3" s="2">
        <v>21.788920833333336</v>
      </c>
    </row>
    <row r="4" spans="1:4">
      <c r="A4" s="2" t="s">
        <v>2</v>
      </c>
      <c r="B4" s="2">
        <v>23.359382696994317</v>
      </c>
      <c r="C4" s="2">
        <v>20.973362753858652</v>
      </c>
      <c r="D4" s="2">
        <v>11.392718927701058</v>
      </c>
    </row>
    <row r="5" spans="1:4">
      <c r="A5" s="2" t="s">
        <v>3</v>
      </c>
      <c r="B5" s="2">
        <v>457.68630590809636</v>
      </c>
      <c r="C5" s="2">
        <v>571.66649715536118</v>
      </c>
      <c r="D5" s="2">
        <v>421.34083544857776</v>
      </c>
    </row>
    <row r="6" spans="1:4">
      <c r="A6" s="2" t="s">
        <v>4</v>
      </c>
      <c r="B6" s="2">
        <v>85.353800000000007</v>
      </c>
      <c r="C6" s="2">
        <v>68.933499999999995</v>
      </c>
      <c r="D6" s="2">
        <v>75.873699999999999</v>
      </c>
    </row>
    <row r="7" spans="1:4">
      <c r="A7" s="2" t="s">
        <v>11</v>
      </c>
      <c r="B7" s="2">
        <v>95.083399999999997</v>
      </c>
      <c r="C7" s="2">
        <v>95.071899999999999</v>
      </c>
      <c r="D7" s="2">
        <v>66.290999999999997</v>
      </c>
    </row>
    <row r="8" spans="1:4">
      <c r="A8" s="2" t="s">
        <v>5</v>
      </c>
      <c r="B8" s="2">
        <v>269.58571374501992</v>
      </c>
      <c r="C8" s="2">
        <v>233.64330667330677</v>
      </c>
      <c r="D8" s="2">
        <v>227.6153198871182</v>
      </c>
    </row>
    <row r="9" spans="1:4">
      <c r="A9" s="2" t="s">
        <v>6</v>
      </c>
      <c r="B9" s="2">
        <v>227.19367028301886</v>
      </c>
      <c r="C9" s="2">
        <v>252.22372547169812</v>
      </c>
      <c r="D9" s="2">
        <v>204.25651650943396</v>
      </c>
    </row>
    <row r="10" spans="1:4" ht="15.75">
      <c r="A10" s="2" t="s">
        <v>27</v>
      </c>
      <c r="B10" s="2">
        <v>230.85098919279523</v>
      </c>
      <c r="C10" s="2">
        <v>234.84921991327556</v>
      </c>
      <c r="D10" s="2">
        <v>261.04957618412277</v>
      </c>
    </row>
    <row r="11" spans="1:4">
      <c r="A11" s="2" t="s">
        <v>32</v>
      </c>
      <c r="B11" s="2">
        <v>3.8339401947615848</v>
      </c>
      <c r="C11" s="2">
        <v>3.9451854264607116</v>
      </c>
      <c r="D11" s="2">
        <v>5.2239458025520475</v>
      </c>
    </row>
    <row r="12" spans="1:4">
      <c r="A12" s="2" t="s">
        <v>19</v>
      </c>
      <c r="B12" s="2">
        <v>4.1456</v>
      </c>
      <c r="C12" s="2">
        <v>5.6024000000000003</v>
      </c>
      <c r="D12" s="2">
        <v>3.5642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2710-3855-446C-BFD9-66FC6F0D169B}">
  <dimension ref="A1:Q10"/>
  <sheetViews>
    <sheetView workbookViewId="0">
      <selection activeCell="F6" sqref="F6"/>
    </sheetView>
  </sheetViews>
  <sheetFormatPr defaultRowHeight="13.5"/>
  <cols>
    <col min="1" max="1" width="18.265625" style="2" customWidth="1"/>
    <col min="2" max="16384" width="9.06640625" style="2"/>
  </cols>
  <sheetData>
    <row r="1" spans="1:17">
      <c r="C1" s="2" t="s">
        <v>35</v>
      </c>
    </row>
    <row r="2" spans="1:17">
      <c r="A2" s="2" t="s">
        <v>0</v>
      </c>
      <c r="B2" s="1">
        <v>94.6</v>
      </c>
      <c r="C2" s="1">
        <v>94.5</v>
      </c>
      <c r="D2" s="1">
        <v>93.6</v>
      </c>
    </row>
    <row r="3" spans="1:17">
      <c r="A3" s="2" t="s">
        <v>1</v>
      </c>
      <c r="B3" s="1">
        <v>86.1</v>
      </c>
      <c r="C3" s="1">
        <v>82.8</v>
      </c>
      <c r="D3" s="1">
        <v>83.4</v>
      </c>
    </row>
    <row r="4" spans="1:17">
      <c r="A4" s="2" t="s">
        <v>2</v>
      </c>
      <c r="B4" s="1">
        <v>83.7</v>
      </c>
      <c r="C4" s="1">
        <v>84.2</v>
      </c>
      <c r="D4" s="1">
        <v>83.4</v>
      </c>
    </row>
    <row r="5" spans="1:17">
      <c r="A5" s="2" t="s">
        <v>3</v>
      </c>
      <c r="B5" s="1">
        <v>86.5</v>
      </c>
      <c r="C5" s="1">
        <v>95.5</v>
      </c>
      <c r="D5" s="1">
        <v>96.3</v>
      </c>
      <c r="E5" s="1"/>
      <c r="I5" s="1"/>
      <c r="M5" s="1"/>
      <c r="Q5" s="1"/>
    </row>
    <row r="6" spans="1:17">
      <c r="A6" s="2" t="s">
        <v>4</v>
      </c>
      <c r="B6" s="1">
        <v>70.8</v>
      </c>
      <c r="C6" s="1">
        <v>79.3</v>
      </c>
      <c r="D6" s="1">
        <v>75.099999999999994</v>
      </c>
    </row>
    <row r="7" spans="1:17">
      <c r="A7" s="2" t="s">
        <v>11</v>
      </c>
      <c r="B7" s="1">
        <v>96</v>
      </c>
      <c r="C7" s="1">
        <v>92.7</v>
      </c>
      <c r="D7" s="1">
        <v>92.5</v>
      </c>
    </row>
    <row r="8" spans="1:17">
      <c r="A8" s="2" t="s">
        <v>5</v>
      </c>
      <c r="B8" s="1">
        <v>93.6</v>
      </c>
      <c r="C8" s="1">
        <v>91.5</v>
      </c>
      <c r="D8" s="1">
        <v>93.8</v>
      </c>
    </row>
    <row r="9" spans="1:17">
      <c r="A9" s="2" t="s">
        <v>6</v>
      </c>
      <c r="B9" s="1">
        <v>90.6</v>
      </c>
      <c r="C9" s="1">
        <v>95.7</v>
      </c>
      <c r="D9" s="1">
        <v>93.8</v>
      </c>
      <c r="E9" s="1"/>
    </row>
    <row r="10" spans="1:17" ht="15.75">
      <c r="A10" s="2" t="s">
        <v>27</v>
      </c>
      <c r="B10" s="1">
        <v>94.1</v>
      </c>
      <c r="C10" s="1">
        <v>88.1</v>
      </c>
      <c r="D10" s="1">
        <v>90.3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CFC3-04DA-43D4-884B-3A3AEBB87C66}">
  <dimension ref="A1:AN4"/>
  <sheetViews>
    <sheetView workbookViewId="0">
      <selection activeCell="H15" sqref="H15"/>
    </sheetView>
  </sheetViews>
  <sheetFormatPr defaultRowHeight="13.5"/>
  <cols>
    <col min="1" max="16384" width="9.06640625" style="2"/>
  </cols>
  <sheetData>
    <row r="1" spans="1:40">
      <c r="A1" s="2" t="s">
        <v>33</v>
      </c>
    </row>
    <row r="2" spans="1:40" ht="15.75">
      <c r="B2" s="6" t="s">
        <v>0</v>
      </c>
      <c r="C2" s="6"/>
      <c r="D2" s="6"/>
      <c r="E2" s="3"/>
      <c r="F2" s="6" t="s">
        <v>1</v>
      </c>
      <c r="G2" s="6"/>
      <c r="H2" s="6"/>
      <c r="I2" s="3"/>
      <c r="J2" s="6" t="s">
        <v>24</v>
      </c>
      <c r="K2" s="6"/>
      <c r="L2" s="6"/>
      <c r="M2" s="3"/>
      <c r="N2" s="6" t="s">
        <v>3</v>
      </c>
      <c r="O2" s="6"/>
      <c r="P2" s="6"/>
      <c r="Q2" s="3"/>
      <c r="R2" s="6" t="s">
        <v>4</v>
      </c>
      <c r="S2" s="6"/>
      <c r="T2" s="6"/>
      <c r="U2" s="3"/>
      <c r="V2" s="6" t="s">
        <v>11</v>
      </c>
      <c r="W2" s="6"/>
      <c r="X2" s="6"/>
      <c r="Y2" s="3"/>
      <c r="Z2" s="6" t="s">
        <v>5</v>
      </c>
      <c r="AA2" s="6"/>
      <c r="AB2" s="6"/>
      <c r="AC2" s="3"/>
      <c r="AD2" s="6" t="s">
        <v>6</v>
      </c>
      <c r="AE2" s="6"/>
      <c r="AF2" s="6"/>
      <c r="AG2" s="3"/>
      <c r="AH2" s="6" t="s">
        <v>26</v>
      </c>
      <c r="AI2" s="6"/>
      <c r="AJ2" s="6"/>
      <c r="AM2" s="2" t="s">
        <v>30</v>
      </c>
    </row>
    <row r="3" spans="1:40">
      <c r="A3" s="2" t="s">
        <v>28</v>
      </c>
      <c r="B3" s="1">
        <v>94.6</v>
      </c>
      <c r="C3" s="1">
        <v>96.8</v>
      </c>
      <c r="D3" s="1">
        <v>95.8</v>
      </c>
      <c r="E3" s="1"/>
      <c r="F3" s="1">
        <v>55.8</v>
      </c>
      <c r="G3" s="1">
        <v>91.9</v>
      </c>
      <c r="H3" s="1">
        <v>43.21</v>
      </c>
      <c r="J3" s="1">
        <v>94.24</v>
      </c>
      <c r="K3" s="1">
        <v>44</v>
      </c>
      <c r="L3" s="1">
        <v>70.16</v>
      </c>
      <c r="M3" s="1"/>
      <c r="N3" s="1">
        <v>92.8</v>
      </c>
      <c r="O3" s="1">
        <v>97.6</v>
      </c>
      <c r="P3" s="1">
        <v>92.7</v>
      </c>
      <c r="Q3" s="1"/>
      <c r="R3" s="1">
        <v>72.14</v>
      </c>
      <c r="S3" s="1">
        <v>77.86</v>
      </c>
      <c r="T3" s="1">
        <v>72.959999999999994</v>
      </c>
      <c r="U3" s="1"/>
      <c r="V3" s="1">
        <v>75.7</v>
      </c>
      <c r="W3" s="1">
        <v>95.5</v>
      </c>
      <c r="X3" s="1">
        <v>97.7</v>
      </c>
      <c r="Y3" s="1"/>
      <c r="Z3" s="1">
        <v>96.1</v>
      </c>
      <c r="AA3" s="1">
        <v>95.3</v>
      </c>
      <c r="AB3" s="1">
        <v>99</v>
      </c>
      <c r="AC3" s="1"/>
      <c r="AD3" s="1">
        <v>98.9</v>
      </c>
      <c r="AE3" s="1">
        <v>100</v>
      </c>
      <c r="AF3" s="1">
        <v>98.6</v>
      </c>
      <c r="AG3" s="1"/>
      <c r="AH3" s="1">
        <v>89.1</v>
      </c>
      <c r="AI3" s="1">
        <v>98</v>
      </c>
      <c r="AJ3" s="1">
        <v>95.64</v>
      </c>
      <c r="AL3" s="1">
        <v>23.116</v>
      </c>
      <c r="AM3" s="1">
        <v>60.247999999999998</v>
      </c>
      <c r="AN3" s="1">
        <v>51.573</v>
      </c>
    </row>
    <row r="4" spans="1:40">
      <c r="A4" s="2" t="s">
        <v>29</v>
      </c>
      <c r="B4" s="1">
        <v>69.2</v>
      </c>
      <c r="C4" s="1">
        <v>73.900000000000006</v>
      </c>
      <c r="D4" s="1">
        <v>76.2</v>
      </c>
      <c r="F4" s="1">
        <v>0.24</v>
      </c>
      <c r="G4" s="1">
        <v>0.13</v>
      </c>
      <c r="H4" s="1">
        <v>0.21</v>
      </c>
      <c r="J4" s="1">
        <v>2.64</v>
      </c>
      <c r="K4" s="1">
        <v>0</v>
      </c>
      <c r="L4" s="1">
        <v>0.56000000000000005</v>
      </c>
      <c r="N4" s="1">
        <v>75.400000000000006</v>
      </c>
      <c r="O4" s="1">
        <v>83.7</v>
      </c>
      <c r="P4" s="1">
        <v>71.2</v>
      </c>
      <c r="R4" s="1">
        <v>5.34</v>
      </c>
      <c r="S4" s="1">
        <v>4.26</v>
      </c>
      <c r="T4" s="1">
        <v>6.96</v>
      </c>
      <c r="V4" s="1">
        <v>21.7</v>
      </c>
      <c r="W4" s="1">
        <v>68.7</v>
      </c>
      <c r="X4" s="1">
        <v>79.400000000000006</v>
      </c>
      <c r="Z4" s="1">
        <v>63.3</v>
      </c>
      <c r="AA4" s="1">
        <v>67</v>
      </c>
      <c r="AB4" s="1">
        <v>69.8</v>
      </c>
      <c r="AD4" s="1">
        <v>77.3</v>
      </c>
      <c r="AE4" s="1">
        <v>70.5</v>
      </c>
      <c r="AF4" s="1">
        <v>80.099999999999994</v>
      </c>
      <c r="AH4" s="1">
        <v>77.599999999999994</v>
      </c>
      <c r="AI4" s="1">
        <v>86.8</v>
      </c>
      <c r="AJ4" s="1">
        <v>88.2</v>
      </c>
      <c r="AL4" s="1">
        <v>1.6E-2</v>
      </c>
      <c r="AM4" s="1">
        <v>4.8000000000000001E-2</v>
      </c>
      <c r="AN4" s="1">
        <v>7.2999999999999995E-2</v>
      </c>
    </row>
  </sheetData>
  <mergeCells count="9">
    <mergeCell ref="Z2:AB2"/>
    <mergeCell ref="AD2:AF2"/>
    <mergeCell ref="AH2:AJ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Cell viability</vt:lpstr>
      <vt:lpstr>Transfection</vt:lpstr>
      <vt:lpstr>Cell association</vt:lpstr>
      <vt:lpstr>Figure 6a</vt:lpstr>
      <vt:lpstr>Figure 6b</vt:lpstr>
      <vt:lpstr>Figure 6c</vt:lpstr>
      <vt:lpstr>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Yutian</dc:creator>
  <cp:lastModifiedBy>Ma, Yutian</cp:lastModifiedBy>
  <dcterms:created xsi:type="dcterms:W3CDTF">2024-04-07T22:50:53Z</dcterms:created>
  <dcterms:modified xsi:type="dcterms:W3CDTF">2024-11-05T18:04:10Z</dcterms:modified>
</cp:coreProperties>
</file>