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lmecija/Dropbox (Personal)/myPapers/Almécija et al Nature SciData/ver3 proofs/"/>
    </mc:Choice>
  </mc:AlternateContent>
  <xr:revisionPtr revIDLastSave="0" documentId="8_{30470A11-1DCB-4B4C-9270-502DE2E6BB97}" xr6:coauthVersionLast="47" xr6:coauthVersionMax="47" xr10:uidLastSave="{00000000-0000-0000-0000-000000000000}"/>
  <bookViews>
    <workbookView xWindow="10440" yWindow="1040" windowWidth="32940" windowHeight="24680" xr2:uid="{00000000-000D-0000-FFFF-FFFF00000000}"/>
  </bookViews>
  <sheets>
    <sheet name="SuppTable2.Technical Validation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70" i="4" l="1"/>
  <c r="Q70" i="4"/>
  <c r="AB68" i="4"/>
  <c r="Z68" i="4"/>
  <c r="X68" i="4"/>
  <c r="R68" i="4"/>
  <c r="AB65" i="4"/>
  <c r="Z65" i="4"/>
  <c r="X65" i="4"/>
  <c r="R65" i="4"/>
  <c r="AB62" i="4"/>
  <c r="Z62" i="4"/>
  <c r="X62" i="4"/>
  <c r="R62" i="4"/>
  <c r="AB59" i="4"/>
  <c r="Z59" i="4"/>
  <c r="X59" i="4"/>
  <c r="R59" i="4"/>
  <c r="AB56" i="4"/>
  <c r="Z56" i="4"/>
  <c r="X56" i="4"/>
  <c r="R56" i="4"/>
  <c r="AB53" i="4"/>
  <c r="Z53" i="4"/>
  <c r="X53" i="4"/>
  <c r="R53" i="4"/>
  <c r="AB50" i="4"/>
  <c r="Z50" i="4"/>
  <c r="X50" i="4"/>
  <c r="R50" i="4"/>
  <c r="AB47" i="4"/>
  <c r="Z47" i="4"/>
  <c r="X47" i="4"/>
  <c r="R47" i="4"/>
  <c r="AB44" i="4"/>
  <c r="Z44" i="4"/>
  <c r="X44" i="4"/>
  <c r="R44" i="4"/>
  <c r="AB41" i="4"/>
  <c r="Z41" i="4"/>
  <c r="X41" i="4"/>
  <c r="R41" i="4"/>
  <c r="AB38" i="4"/>
  <c r="Z38" i="4"/>
  <c r="X38" i="4"/>
  <c r="R38" i="4"/>
  <c r="AB35" i="4"/>
  <c r="Z35" i="4"/>
  <c r="X35" i="4"/>
  <c r="R35" i="4"/>
  <c r="AB32" i="4"/>
  <c r="Z32" i="4"/>
  <c r="X32" i="4"/>
  <c r="R32" i="4"/>
  <c r="AB29" i="4"/>
  <c r="Z29" i="4"/>
  <c r="X29" i="4"/>
  <c r="R29" i="4"/>
  <c r="AB26" i="4"/>
  <c r="Z26" i="4"/>
  <c r="X26" i="4"/>
  <c r="R26" i="4"/>
  <c r="AB23" i="4"/>
  <c r="Z23" i="4"/>
  <c r="X23" i="4"/>
  <c r="R23" i="4"/>
  <c r="AB20" i="4"/>
  <c r="Z20" i="4"/>
  <c r="X20" i="4"/>
  <c r="R20" i="4"/>
  <c r="AB17" i="4"/>
  <c r="Z17" i="4"/>
  <c r="X17" i="4"/>
  <c r="R17" i="4"/>
  <c r="AB14" i="4"/>
  <c r="Z14" i="4"/>
  <c r="X14" i="4"/>
  <c r="R14" i="4"/>
  <c r="AB11" i="4"/>
  <c r="Z11" i="4"/>
  <c r="X11" i="4"/>
  <c r="R11" i="4"/>
  <c r="AB8" i="4"/>
  <c r="Z8" i="4"/>
  <c r="X8" i="4"/>
  <c r="R8" i="4"/>
  <c r="AB5" i="4"/>
  <c r="Z5" i="4"/>
  <c r="X5" i="4"/>
  <c r="R5" i="4"/>
  <c r="AB2" i="4"/>
  <c r="Z2" i="4"/>
  <c r="X2" i="4"/>
  <c r="R2" i="4"/>
  <c r="Z70" i="4" l="1"/>
  <c r="AB70" i="4"/>
  <c r="R70" i="4"/>
  <c r="X70" i="4"/>
</calcChain>
</file>

<file path=xl/sharedStrings.xml><?xml version="1.0" encoding="utf-8"?>
<sst xmlns="http://schemas.openxmlformats.org/spreadsheetml/2006/main" count="470" uniqueCount="131">
  <si>
    <t>Linear Distance CV</t>
  </si>
  <si>
    <t>Linear Distance Mean (mm)</t>
  </si>
  <si>
    <t>Linear Distance Max (mm)</t>
  </si>
  <si>
    <t>Linear Distance SD (mm)</t>
  </si>
  <si>
    <t>Linear Distance Min (mm)</t>
  </si>
  <si>
    <t>Angle CV</t>
  </si>
  <si>
    <t>Angle Mean (°)</t>
  </si>
  <si>
    <t>Angle Min (°)</t>
  </si>
  <si>
    <t>Angle Max (°)</t>
  </si>
  <si>
    <t>Angle SD (°)</t>
  </si>
  <si>
    <t>Surface Area (mm2)</t>
  </si>
  <si>
    <t>Volume (mm3)</t>
  </si>
  <si>
    <t>Symphalangus syndactylus</t>
  </si>
  <si>
    <t>Element</t>
  </si>
  <si>
    <t>m</t>
  </si>
  <si>
    <t>L</t>
  </si>
  <si>
    <t>EinscanPro+</t>
  </si>
  <si>
    <t>Superior dimension of the greater tubercle</t>
  </si>
  <si>
    <t>Most distal point on medial margin of trochlea</t>
  </si>
  <si>
    <t>Medial projection of the medial epicondyle</t>
  </si>
  <si>
    <t>humerus</t>
  </si>
  <si>
    <t>microCT</t>
  </si>
  <si>
    <t>Genus</t>
  </si>
  <si>
    <t>Sex</t>
  </si>
  <si>
    <t>Specimen ID</t>
  </si>
  <si>
    <t>Side</t>
  </si>
  <si>
    <t>Digitization</t>
  </si>
  <si>
    <t>pelvis</t>
  </si>
  <si>
    <t>Geomagic Capture</t>
  </si>
  <si>
    <t>Posterior superior iliac spine</t>
  </si>
  <si>
    <t>Cranial-most projection of margin of ischium (ischial tuberosity when present)</t>
  </si>
  <si>
    <t>Caudal terminus of the lunate surface</t>
  </si>
  <si>
    <t>Next Engine</t>
  </si>
  <si>
    <t>f</t>
  </si>
  <si>
    <t>mc1</t>
  </si>
  <si>
    <t>R</t>
  </si>
  <si>
    <t>Most distal point on head</t>
  </si>
  <si>
    <t>Most dorsal point on proximal articular surface</t>
  </si>
  <si>
    <t>Point of most inflection on the palmar side of the distal articular surface (midline)</t>
  </si>
  <si>
    <t>EinScan Pro+</t>
  </si>
  <si>
    <t>mc2</t>
  </si>
  <si>
    <t>Most dorsal point on proximal articular surface (in V)</t>
  </si>
  <si>
    <t>mc3</t>
  </si>
  <si>
    <t>Most dorsal point on proximal articular surface (midline)</t>
  </si>
  <si>
    <t>mc4</t>
  </si>
  <si>
    <t>mc5</t>
  </si>
  <si>
    <t xml:space="preserve">Point of most inflection on the palmar side of the distal articular surface </t>
  </si>
  <si>
    <t>Deepest point in sulcus, distal side</t>
  </si>
  <si>
    <t>Most palmar point on proximal articular surface (in midline)</t>
  </si>
  <si>
    <t>mPP1</t>
  </si>
  <si>
    <t>mPP2</t>
  </si>
  <si>
    <t>mPP3</t>
  </si>
  <si>
    <t>mPP4</t>
  </si>
  <si>
    <t>mPP5</t>
  </si>
  <si>
    <t>radius</t>
  </si>
  <si>
    <t>Deepest point on the radial head</t>
  </si>
  <si>
    <t>Tip of the styloid process</t>
  </si>
  <si>
    <t>Most anterior point on the facet margin of the ulnar notch</t>
  </si>
  <si>
    <t>calcaneus</t>
  </si>
  <si>
    <t>Most proximal point on tuber calcis</t>
  </si>
  <si>
    <t>Most tibial point on sustentaculum tali</t>
  </si>
  <si>
    <t>medicalCT</t>
  </si>
  <si>
    <t>cuboid</t>
  </si>
  <si>
    <t>EinScanPro+</t>
  </si>
  <si>
    <t>Distal tip of cuboid beak</t>
  </si>
  <si>
    <t>Dorsal point on ridge between MT4 and 5 facets</t>
  </si>
  <si>
    <t>cuneiform1</t>
  </si>
  <si>
    <t>Most dorso-fibular point of navicular surface</t>
  </si>
  <si>
    <t>Most dorso-tibial point on navicular surface</t>
  </si>
  <si>
    <t>cuneiform3</t>
  </si>
  <si>
    <t>Most plantar point on tubercle</t>
  </si>
  <si>
    <t>Most dorso-tibial point on MT3 surface</t>
  </si>
  <si>
    <t>capitate</t>
  </si>
  <si>
    <t>Most proximal point on hamate surface</t>
  </si>
  <si>
    <t>Most dorso-ulnar point on mc3 facet (junction with most dorsal point of hamate surface)</t>
  </si>
  <si>
    <t>No. of Replicates for Linear Distance and Angle Measurements</t>
  </si>
  <si>
    <t>Pair #1</t>
  </si>
  <si>
    <t>Pairs</t>
  </si>
  <si>
    <t>Pair #2</t>
  </si>
  <si>
    <t>Pair #3</t>
  </si>
  <si>
    <t>Pair #4</t>
  </si>
  <si>
    <t>Pair #5</t>
  </si>
  <si>
    <t>Pair #6</t>
  </si>
  <si>
    <t>Pair #7</t>
  </si>
  <si>
    <t>Pair #8</t>
  </si>
  <si>
    <t>Pair #9</t>
  </si>
  <si>
    <t>Pair #10</t>
  </si>
  <si>
    <t>Pair #11</t>
  </si>
  <si>
    <t>Pair #12</t>
  </si>
  <si>
    <t>Pair #13</t>
  </si>
  <si>
    <t>Pair #14</t>
  </si>
  <si>
    <t>Pair #15</t>
  </si>
  <si>
    <t>Pair #16</t>
  </si>
  <si>
    <t>Pair #17</t>
  </si>
  <si>
    <t>Pair #18</t>
  </si>
  <si>
    <t>Pair #19</t>
  </si>
  <si>
    <t>Pair #20</t>
  </si>
  <si>
    <t>Pair #21</t>
  </si>
  <si>
    <t>Pair #22</t>
  </si>
  <si>
    <t>Pair #23</t>
  </si>
  <si>
    <t>Ateles fusciceps</t>
  </si>
  <si>
    <t>Cebus apella</t>
  </si>
  <si>
    <t>Gorilla beringei</t>
  </si>
  <si>
    <t>Gorilla gorilla</t>
  </si>
  <si>
    <t>Pan paniscus</t>
  </si>
  <si>
    <t>Papio anubis</t>
  </si>
  <si>
    <t>NMNH 338111</t>
  </si>
  <si>
    <t>NMNH 338112</t>
  </si>
  <si>
    <t>NMNH 361020</t>
  </si>
  <si>
    <t>NMNH 239883</t>
  </si>
  <si>
    <t>RMCA 27696</t>
  </si>
  <si>
    <t>NMNH 384235</t>
  </si>
  <si>
    <t>Volume Percentage Difference</t>
  </si>
  <si>
    <t>Surface Area Percentage Difference</t>
  </si>
  <si>
    <t>Angle Percentage Difference (Means)</t>
  </si>
  <si>
    <t>MorphoSource Media ID</t>
  </si>
  <si>
    <t>Point #3</t>
  </si>
  <si>
    <t>Point #2</t>
  </si>
  <si>
    <t>Point #1*</t>
  </si>
  <si>
    <t>Most fibular point along dorso-plantar mid axis of MT1 surface</t>
  </si>
  <si>
    <t>Plantar point on ridge between MT4 and 5 facets</t>
  </si>
  <si>
    <t>Most dorso-radial point on MC3 surface</t>
  </si>
  <si>
    <t>Most dorso-tibial point on cuboid surface (where talar/cuboid surfaces meet)</t>
  </si>
  <si>
    <t>^Percentage difference is the difference between two values which is divided by the average of two values multiplied by 100.</t>
  </si>
  <si>
    <t>Linear Distance Percentage Difference^ (Means)</t>
  </si>
  <si>
    <t xml:space="preserve">Means = </t>
  </si>
  <si>
    <t>*Angle typically measured between lines defined by points 1-2 and 2-3, with the exception of the pelvis, in which the angle is measured between lines defined by points 1-3 and 2-3.</t>
  </si>
  <si>
    <t>AMNH-M 54091</t>
  </si>
  <si>
    <t>AMNH-M 81652</t>
  </si>
  <si>
    <t>AMNH-M 106581</t>
  </si>
  <si>
    <t>AMNH-M 106583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</si>
</sst>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5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Arial"/>
      <family val="2"/>
    </font>
    <font>
      <b/>
      <sz val="1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4">
    <xf numFmtId="0" fontId="0" fillId="0" borderId="0" xfId="0"/>
    <xf numFmtId="0" fontId="19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2" fontId="21" fillId="33" borderId="10" xfId="0" applyNumberFormat="1" applyFont="1" applyFill="1" applyBorder="1" applyAlignment="1">
      <alignment horizontal="center" vertical="center" wrapText="1"/>
    </xf>
    <xf numFmtId="2" fontId="21" fillId="34" borderId="10" xfId="0" applyNumberFormat="1" applyFont="1" applyFill="1" applyBorder="1" applyAlignment="1">
      <alignment horizontal="center" vertical="center" wrapText="1"/>
    </xf>
    <xf numFmtId="2" fontId="21" fillId="35" borderId="10" xfId="0" applyNumberFormat="1" applyFont="1" applyFill="1" applyBorder="1" applyAlignment="1">
      <alignment horizontal="center" vertical="center" wrapText="1"/>
    </xf>
    <xf numFmtId="0" fontId="21" fillId="36" borderId="10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2" fontId="24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0" fontId="26" fillId="0" borderId="10" xfId="0" applyFont="1" applyBorder="1" applyAlignment="1">
      <alignment horizontal="left" vertical="center"/>
    </xf>
    <xf numFmtId="2" fontId="19" fillId="0" borderId="10" xfId="0" applyNumberFormat="1" applyFont="1" applyBorder="1" applyAlignment="1">
      <alignment horizontal="center" vertical="center"/>
    </xf>
    <xf numFmtId="2" fontId="26" fillId="0" borderId="0" xfId="0" applyNumberFormat="1" applyFont="1" applyAlignment="1">
      <alignment horizontal="center" vertical="center"/>
    </xf>
    <xf numFmtId="0" fontId="22" fillId="0" borderId="10" xfId="0" applyFont="1" applyBorder="1" applyAlignment="1">
      <alignment horizontal="left" vertical="center"/>
    </xf>
    <xf numFmtId="0" fontId="26" fillId="0" borderId="10" xfId="0" applyFont="1" applyBorder="1" applyAlignment="1">
      <alignment horizontal="center" vertical="center"/>
    </xf>
    <xf numFmtId="2" fontId="22" fillId="0" borderId="0" xfId="0" applyNumberFormat="1" applyFont="1" applyAlignment="1">
      <alignment horizontal="center" vertical="center"/>
    </xf>
    <xf numFmtId="0" fontId="19" fillId="0" borderId="11" xfId="0" applyFont="1" applyBorder="1" applyAlignment="1">
      <alignment horizontal="left" vertical="center"/>
    </xf>
    <xf numFmtId="0" fontId="26" fillId="0" borderId="11" xfId="0" applyFont="1" applyBorder="1" applyAlignment="1">
      <alignment horizontal="center" vertical="center"/>
    </xf>
    <xf numFmtId="2" fontId="26" fillId="0" borderId="11" xfId="0" applyNumberFormat="1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2" fontId="21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2" fontId="29" fillId="33" borderId="10" xfId="0" applyNumberFormat="1" applyFont="1" applyFill="1" applyBorder="1" applyAlignment="1">
      <alignment horizontal="center" vertical="center" wrapText="1"/>
    </xf>
    <xf numFmtId="2" fontId="29" fillId="0" borderId="0" xfId="0" applyNumberFormat="1" applyFont="1" applyAlignment="1">
      <alignment horizontal="center" vertical="center"/>
    </xf>
    <xf numFmtId="2" fontId="27" fillId="0" borderId="11" xfId="0" applyNumberFormat="1" applyFont="1" applyBorder="1" applyAlignment="1">
      <alignment horizontal="center" vertical="center"/>
    </xf>
    <xf numFmtId="2" fontId="27" fillId="0" borderId="0" xfId="0" applyNumberFormat="1" applyFont="1" applyAlignment="1">
      <alignment horizontal="center" vertical="center"/>
    </xf>
    <xf numFmtId="2" fontId="29" fillId="34" borderId="10" xfId="0" applyNumberFormat="1" applyFont="1" applyFill="1" applyBorder="1" applyAlignment="1">
      <alignment horizontal="center" vertical="center" wrapText="1"/>
    </xf>
    <xf numFmtId="2" fontId="29" fillId="35" borderId="10" xfId="0" applyNumberFormat="1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9" fillId="36" borderId="10" xfId="0" applyFont="1" applyFill="1" applyBorder="1" applyAlignment="1">
      <alignment horizontal="center" vertical="center" wrapText="1"/>
    </xf>
    <xf numFmtId="2" fontId="24" fillId="0" borderId="10" xfId="0" applyNumberFormat="1" applyFont="1" applyBorder="1" applyAlignment="1">
      <alignment horizontal="center" vertical="center"/>
    </xf>
    <xf numFmtId="2" fontId="19" fillId="0" borderId="11" xfId="0" applyNumberFormat="1" applyFont="1" applyBorder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2" fontId="19" fillId="0" borderId="10" xfId="0" applyNumberFormat="1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C7C5C-7EAC-924D-8266-DD2D8BAEBF76}">
  <dimension ref="A1:AC102"/>
  <sheetViews>
    <sheetView tabSelected="1" zoomScale="70" zoomScaleNormal="70" workbookViewId="0">
      <selection activeCell="G78" sqref="G78"/>
    </sheetView>
  </sheetViews>
  <sheetFormatPr baseColWidth="10" defaultRowHeight="17" customHeight="1" x14ac:dyDescent="0.2"/>
  <cols>
    <col min="1" max="1" width="14.33203125" style="18" customWidth="1"/>
    <col min="2" max="2" width="24.5" style="18" bestFit="1" customWidth="1"/>
    <col min="3" max="3" width="13.83203125" style="18" customWidth="1"/>
    <col min="4" max="4" width="4.83203125" style="18" customWidth="1"/>
    <col min="5" max="5" width="15.6640625" style="18" customWidth="1"/>
    <col min="6" max="6" width="13.5" style="18" bestFit="1" customWidth="1"/>
    <col min="7" max="7" width="10" style="18" customWidth="1"/>
    <col min="8" max="8" width="16.6640625" style="18" bestFit="1" customWidth="1"/>
    <col min="9" max="11" width="12.33203125" style="18" customWidth="1"/>
    <col min="12" max="12" width="10.83203125" style="18"/>
    <col min="13" max="23" width="10.83203125" style="24"/>
    <col min="24" max="24" width="12.1640625" style="42" customWidth="1"/>
    <col min="25" max="25" width="10.83203125" style="15"/>
    <col min="26" max="26" width="10.83203125" style="46"/>
    <col min="27" max="27" width="10.83203125" style="15"/>
    <col min="28" max="28" width="12.1640625" style="46" customWidth="1"/>
    <col min="29" max="16384" width="10.83203125" style="18"/>
  </cols>
  <sheetData>
    <row r="1" spans="1:29" s="14" customFormat="1" ht="105" x14ac:dyDescent="0.2">
      <c r="A1" s="9" t="s">
        <v>77</v>
      </c>
      <c r="B1" s="8" t="s">
        <v>22</v>
      </c>
      <c r="C1" s="9" t="s">
        <v>115</v>
      </c>
      <c r="D1" s="8" t="s">
        <v>23</v>
      </c>
      <c r="E1" s="9" t="s">
        <v>24</v>
      </c>
      <c r="F1" s="8" t="s">
        <v>13</v>
      </c>
      <c r="G1" s="8" t="s">
        <v>25</v>
      </c>
      <c r="H1" s="8" t="s">
        <v>26</v>
      </c>
      <c r="I1" s="8" t="s">
        <v>118</v>
      </c>
      <c r="J1" s="8" t="s">
        <v>117</v>
      </c>
      <c r="K1" s="8" t="s">
        <v>116</v>
      </c>
      <c r="L1" s="9" t="s">
        <v>75</v>
      </c>
      <c r="M1" s="10" t="s">
        <v>1</v>
      </c>
      <c r="N1" s="10" t="s">
        <v>4</v>
      </c>
      <c r="O1" s="10" t="s">
        <v>2</v>
      </c>
      <c r="P1" s="10" t="s">
        <v>3</v>
      </c>
      <c r="Q1" s="10" t="s">
        <v>0</v>
      </c>
      <c r="R1" s="39" t="s">
        <v>124</v>
      </c>
      <c r="S1" s="11" t="s">
        <v>6</v>
      </c>
      <c r="T1" s="11" t="s">
        <v>7</v>
      </c>
      <c r="U1" s="11" t="s">
        <v>8</v>
      </c>
      <c r="V1" s="11" t="s">
        <v>9</v>
      </c>
      <c r="W1" s="11" t="s">
        <v>5</v>
      </c>
      <c r="X1" s="43" t="s">
        <v>114</v>
      </c>
      <c r="Y1" s="12" t="s">
        <v>10</v>
      </c>
      <c r="Z1" s="44" t="s">
        <v>113</v>
      </c>
      <c r="AA1" s="13" t="s">
        <v>11</v>
      </c>
      <c r="AB1" s="47" t="s">
        <v>112</v>
      </c>
    </row>
    <row r="2" spans="1:29" ht="17" customHeight="1" x14ac:dyDescent="0.2">
      <c r="A2" s="51" t="s">
        <v>76</v>
      </c>
      <c r="B2" s="2" t="s">
        <v>100</v>
      </c>
      <c r="C2" s="1">
        <v>89744</v>
      </c>
      <c r="D2" s="1" t="s">
        <v>33</v>
      </c>
      <c r="E2" s="1" t="s">
        <v>106</v>
      </c>
      <c r="F2" s="1" t="s">
        <v>27</v>
      </c>
      <c r="G2" s="1" t="s">
        <v>15</v>
      </c>
      <c r="H2" s="1" t="s">
        <v>28</v>
      </c>
      <c r="I2" s="1" t="s">
        <v>29</v>
      </c>
      <c r="J2" s="1" t="s">
        <v>30</v>
      </c>
      <c r="K2" s="1" t="s">
        <v>31</v>
      </c>
      <c r="L2" s="15">
        <v>8</v>
      </c>
      <c r="M2" s="16">
        <v>122.35277499999999</v>
      </c>
      <c r="N2" s="16">
        <v>120.211</v>
      </c>
      <c r="O2" s="16">
        <v>123.7812</v>
      </c>
      <c r="P2" s="16">
        <v>1.12352149798238</v>
      </c>
      <c r="Q2" s="16">
        <v>0.91826400993551605</v>
      </c>
      <c r="R2" s="49">
        <f>(ABS(M2-M3)/((M2+M3)/2))*100</f>
        <v>0.87296143791362169</v>
      </c>
      <c r="S2" s="16">
        <v>132.06527500000001</v>
      </c>
      <c r="T2" s="16">
        <v>129.1746</v>
      </c>
      <c r="U2" s="16">
        <v>134.0121</v>
      </c>
      <c r="V2" s="16">
        <v>1.74772388204119</v>
      </c>
      <c r="W2" s="16">
        <v>1.3233788231169701</v>
      </c>
      <c r="X2" s="49">
        <f>(ABS(S2-S3)/((S2+S3)/2))*100</f>
        <v>2.3642740853424971</v>
      </c>
      <c r="Y2" s="17">
        <v>12573.814</v>
      </c>
      <c r="Z2" s="49">
        <f>(ABS(Y2-Y3)/((Y2+Y3)/2))*100</f>
        <v>1.0300785552160292</v>
      </c>
      <c r="AA2" s="17">
        <v>23377.422476</v>
      </c>
      <c r="AB2" s="50">
        <f>(ABS(AA2-AA3)/((AA2+AA3)/2))*100</f>
        <v>1.9146072814567112</v>
      </c>
    </row>
    <row r="3" spans="1:29" ht="17" customHeight="1" x14ac:dyDescent="0.2">
      <c r="A3" s="51"/>
      <c r="B3" s="2" t="s">
        <v>100</v>
      </c>
      <c r="C3" s="1">
        <v>471441</v>
      </c>
      <c r="D3" s="1" t="s">
        <v>33</v>
      </c>
      <c r="E3" s="1" t="s">
        <v>106</v>
      </c>
      <c r="F3" s="1" t="s">
        <v>27</v>
      </c>
      <c r="G3" s="1" t="s">
        <v>15</v>
      </c>
      <c r="H3" s="1" t="s">
        <v>32</v>
      </c>
      <c r="I3" s="1" t="s">
        <v>29</v>
      </c>
      <c r="J3" s="1" t="s">
        <v>30</v>
      </c>
      <c r="K3" s="1" t="s">
        <v>31</v>
      </c>
      <c r="L3" s="15">
        <v>8</v>
      </c>
      <c r="M3" s="16">
        <v>123.42555</v>
      </c>
      <c r="N3" s="16">
        <v>121.9298</v>
      </c>
      <c r="O3" s="16">
        <v>125.6003</v>
      </c>
      <c r="P3" s="16">
        <v>1.46296571583694</v>
      </c>
      <c r="Q3" s="16">
        <v>1.1853021646141699</v>
      </c>
      <c r="R3" s="50"/>
      <c r="S3" s="16">
        <v>135.22501249999999</v>
      </c>
      <c r="T3" s="16">
        <v>132.2602</v>
      </c>
      <c r="U3" s="16">
        <v>138.04499999999999</v>
      </c>
      <c r="V3" s="16">
        <v>1.8043448161412201</v>
      </c>
      <c r="W3" s="16">
        <v>1.3343277125903199</v>
      </c>
      <c r="X3" s="50"/>
      <c r="Y3" s="17">
        <v>12444.9575</v>
      </c>
      <c r="Z3" s="50"/>
      <c r="AA3" s="17">
        <v>23829.334479000001</v>
      </c>
      <c r="AB3" s="50"/>
    </row>
    <row r="4" spans="1:29" ht="10" customHeight="1" x14ac:dyDescent="0.2">
      <c r="A4" s="15"/>
      <c r="B4" s="2"/>
      <c r="C4" s="1"/>
      <c r="D4" s="1"/>
      <c r="E4" s="1"/>
      <c r="F4" s="1"/>
      <c r="G4" s="1"/>
      <c r="H4" s="1"/>
      <c r="I4" s="1"/>
      <c r="J4" s="1"/>
      <c r="K4" s="1"/>
      <c r="L4" s="15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27"/>
      <c r="Y4" s="17"/>
      <c r="Z4" s="27"/>
      <c r="AA4" s="17"/>
      <c r="AB4" s="27"/>
    </row>
    <row r="5" spans="1:29" ht="17" customHeight="1" x14ac:dyDescent="0.2">
      <c r="A5" s="51" t="s">
        <v>78</v>
      </c>
      <c r="B5" s="2" t="s">
        <v>100</v>
      </c>
      <c r="C5" s="1">
        <v>89925</v>
      </c>
      <c r="D5" s="1" t="s">
        <v>14</v>
      </c>
      <c r="E5" s="1" t="s">
        <v>107</v>
      </c>
      <c r="F5" s="1" t="s">
        <v>27</v>
      </c>
      <c r="G5" s="1" t="s">
        <v>15</v>
      </c>
      <c r="H5" s="1" t="s">
        <v>28</v>
      </c>
      <c r="I5" s="1" t="s">
        <v>29</v>
      </c>
      <c r="J5" s="1" t="s">
        <v>30</v>
      </c>
      <c r="K5" s="1" t="s">
        <v>31</v>
      </c>
      <c r="L5" s="15">
        <v>8</v>
      </c>
      <c r="M5" s="16">
        <v>121.3354375</v>
      </c>
      <c r="N5" s="16">
        <v>120.24760000000001</v>
      </c>
      <c r="O5" s="16">
        <v>122.2534</v>
      </c>
      <c r="P5" s="16">
        <v>0.68350887743738298</v>
      </c>
      <c r="Q5" s="16">
        <v>0.56332172324955199</v>
      </c>
      <c r="R5" s="50">
        <f>(ABS(M5-M6)/((M5+M6)/2))*100</f>
        <v>0.20634237809333422</v>
      </c>
      <c r="S5" s="16">
        <v>124.69685</v>
      </c>
      <c r="T5" s="16">
        <v>122.6327</v>
      </c>
      <c r="U5" s="16">
        <v>126.1888</v>
      </c>
      <c r="V5" s="16">
        <v>1.29118791262708</v>
      </c>
      <c r="W5" s="16">
        <v>1.0354615314076401</v>
      </c>
      <c r="X5" s="50">
        <f>(ABS(S5-S6)/((S5+S6)/2))*100</f>
        <v>0.4374143889439237</v>
      </c>
      <c r="Y5" s="17">
        <v>13279.2564</v>
      </c>
      <c r="Z5" s="50">
        <f>(ABS(Y5-Y6)/((Y5+Y6)/2))*100</f>
        <v>1.8780491083614892</v>
      </c>
      <c r="AA5" s="17">
        <v>24239.652150999998</v>
      </c>
      <c r="AB5" s="50">
        <f>(ABS(AA5-AA6)/((AA5+AA6)/2))*100</f>
        <v>1.0513634855007137</v>
      </c>
    </row>
    <row r="6" spans="1:29" ht="17" customHeight="1" x14ac:dyDescent="0.2">
      <c r="A6" s="51"/>
      <c r="B6" s="2" t="s">
        <v>100</v>
      </c>
      <c r="C6" s="1">
        <v>471444</v>
      </c>
      <c r="D6" s="1" t="s">
        <v>14</v>
      </c>
      <c r="E6" s="1" t="s">
        <v>107</v>
      </c>
      <c r="F6" s="1" t="s">
        <v>27</v>
      </c>
      <c r="G6" s="1" t="s">
        <v>15</v>
      </c>
      <c r="H6" s="1" t="s">
        <v>32</v>
      </c>
      <c r="I6" s="1" t="s">
        <v>29</v>
      </c>
      <c r="J6" s="1" t="s">
        <v>30</v>
      </c>
      <c r="K6" s="1" t="s">
        <v>31</v>
      </c>
      <c r="L6" s="15">
        <v>8</v>
      </c>
      <c r="M6" s="16">
        <v>121.5860625</v>
      </c>
      <c r="N6" s="16">
        <v>120.07299999999999</v>
      </c>
      <c r="O6" s="16">
        <v>123.8882</v>
      </c>
      <c r="P6" s="16">
        <v>1.3140048270595199</v>
      </c>
      <c r="Q6" s="16">
        <v>1.08071994440935</v>
      </c>
      <c r="R6" s="50"/>
      <c r="S6" s="16">
        <v>125.2434875</v>
      </c>
      <c r="T6" s="16">
        <v>123.87569999999999</v>
      </c>
      <c r="U6" s="16">
        <v>127.7064</v>
      </c>
      <c r="V6" s="16">
        <v>1.4037875362619101</v>
      </c>
      <c r="W6" s="16">
        <v>1.1208467316609301</v>
      </c>
      <c r="X6" s="50"/>
      <c r="Y6" s="17">
        <v>13032.1855</v>
      </c>
      <c r="Z6" s="50"/>
      <c r="AA6" s="17">
        <v>23986.137976999999</v>
      </c>
      <c r="AB6" s="50"/>
    </row>
    <row r="7" spans="1:29" ht="10" customHeight="1" x14ac:dyDescent="0.2">
      <c r="A7" s="15"/>
      <c r="B7" s="2"/>
      <c r="C7" s="1"/>
      <c r="D7" s="1"/>
      <c r="E7" s="1"/>
      <c r="F7" s="1"/>
      <c r="G7" s="1"/>
      <c r="H7" s="1"/>
      <c r="I7" s="1"/>
      <c r="J7" s="1"/>
      <c r="K7" s="1"/>
      <c r="L7" s="15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27"/>
      <c r="Y7" s="17"/>
      <c r="Z7" s="27"/>
      <c r="AA7" s="17"/>
      <c r="AB7" s="27"/>
    </row>
    <row r="8" spans="1:29" ht="17" customHeight="1" x14ac:dyDescent="0.2">
      <c r="A8" s="51" t="s">
        <v>79</v>
      </c>
      <c r="B8" s="2" t="s">
        <v>101</v>
      </c>
      <c r="C8" s="1">
        <v>90549</v>
      </c>
      <c r="D8" s="1" t="s">
        <v>14</v>
      </c>
      <c r="E8" s="1" t="s">
        <v>108</v>
      </c>
      <c r="F8" s="1" t="s">
        <v>27</v>
      </c>
      <c r="G8" s="1" t="s">
        <v>15</v>
      </c>
      <c r="H8" s="1" t="s">
        <v>28</v>
      </c>
      <c r="I8" s="1" t="s">
        <v>29</v>
      </c>
      <c r="J8" s="1" t="s">
        <v>30</v>
      </c>
      <c r="K8" s="1" t="s">
        <v>31</v>
      </c>
      <c r="L8" s="15">
        <v>8</v>
      </c>
      <c r="M8" s="16">
        <v>76.940600000000003</v>
      </c>
      <c r="N8" s="16">
        <v>75.678100000000001</v>
      </c>
      <c r="O8" s="16">
        <v>78.504000000000005</v>
      </c>
      <c r="P8" s="16">
        <v>1.02788808590374</v>
      </c>
      <c r="Q8" s="16">
        <v>1.3359501822233599</v>
      </c>
      <c r="R8" s="50">
        <f>(ABS(M8-M9)/((M8+M9)/2))*100</f>
        <v>1.0463795374668243</v>
      </c>
      <c r="S8" s="16">
        <v>138.64148750000001</v>
      </c>
      <c r="T8" s="16">
        <v>137.01429999999999</v>
      </c>
      <c r="U8" s="16">
        <v>140.20269999999999</v>
      </c>
      <c r="V8" s="16">
        <v>1.0959885419597899</v>
      </c>
      <c r="W8" s="16">
        <v>0.79051989539551604</v>
      </c>
      <c r="X8" s="50">
        <f>(ABS(S8-S9)/((S8+S9)/2))*100</f>
        <v>0.91607205119562507</v>
      </c>
      <c r="Y8" s="17">
        <v>4697.0924000000005</v>
      </c>
      <c r="Z8" s="50">
        <f>(ABS(Y8-Y9)/((Y8+Y9)/2))*100</f>
        <v>0.7201746910620318</v>
      </c>
      <c r="AA8" s="17">
        <v>6045.5572000000002</v>
      </c>
      <c r="AB8" s="50">
        <f>(ABS(AA8-AA9)/((AA8+AA9)/2))*100</f>
        <v>2.7125467391455835</v>
      </c>
    </row>
    <row r="9" spans="1:29" ht="17" customHeight="1" x14ac:dyDescent="0.2">
      <c r="A9" s="51"/>
      <c r="B9" s="2" t="s">
        <v>101</v>
      </c>
      <c r="C9" s="1">
        <v>471447</v>
      </c>
      <c r="D9" s="1" t="s">
        <v>14</v>
      </c>
      <c r="E9" s="1" t="s">
        <v>108</v>
      </c>
      <c r="F9" s="1" t="s">
        <v>27</v>
      </c>
      <c r="G9" s="1" t="s">
        <v>15</v>
      </c>
      <c r="H9" s="1" t="s">
        <v>32</v>
      </c>
      <c r="I9" s="1" t="s">
        <v>29</v>
      </c>
      <c r="J9" s="1" t="s">
        <v>30</v>
      </c>
      <c r="K9" s="1" t="s">
        <v>31</v>
      </c>
      <c r="L9" s="15">
        <v>8</v>
      </c>
      <c r="M9" s="16">
        <v>77.749925000000005</v>
      </c>
      <c r="N9" s="16">
        <v>76.484999999999999</v>
      </c>
      <c r="O9" s="16">
        <v>78.835899999999995</v>
      </c>
      <c r="P9" s="16">
        <v>0.85285070331380697</v>
      </c>
      <c r="Q9" s="16">
        <v>1.0969151459809201</v>
      </c>
      <c r="R9" s="50"/>
      <c r="S9" s="16">
        <v>139.91738749999999</v>
      </c>
      <c r="T9" s="16">
        <v>138.47030000000001</v>
      </c>
      <c r="U9" s="16">
        <v>141.34700000000001</v>
      </c>
      <c r="V9" s="16">
        <v>1.059245395064</v>
      </c>
      <c r="W9" s="16">
        <v>0.75705058105376299</v>
      </c>
      <c r="X9" s="50"/>
      <c r="Y9" s="17">
        <v>4663.3864999999996</v>
      </c>
      <c r="Z9" s="50"/>
      <c r="AA9" s="17">
        <v>6211.8004780000001</v>
      </c>
      <c r="AB9" s="50"/>
    </row>
    <row r="10" spans="1:29" ht="10" customHeight="1" x14ac:dyDescent="0.2">
      <c r="A10" s="15"/>
      <c r="B10" s="2"/>
      <c r="C10" s="1"/>
      <c r="D10" s="1"/>
      <c r="E10" s="1"/>
      <c r="F10" s="1"/>
      <c r="G10" s="1"/>
      <c r="H10" s="1"/>
      <c r="I10" s="1"/>
      <c r="J10" s="1"/>
      <c r="K10" s="1"/>
      <c r="L10" s="15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27"/>
      <c r="Y10" s="17"/>
      <c r="Z10" s="27"/>
      <c r="AA10" s="17"/>
      <c r="AB10" s="27"/>
    </row>
    <row r="11" spans="1:29" ht="17" customHeight="1" x14ac:dyDescent="0.2">
      <c r="A11" s="51" t="s">
        <v>80</v>
      </c>
      <c r="B11" s="2" t="s">
        <v>102</v>
      </c>
      <c r="C11" s="1">
        <v>86600</v>
      </c>
      <c r="D11" s="1" t="s">
        <v>33</v>
      </c>
      <c r="E11" s="1" t="s">
        <v>127</v>
      </c>
      <c r="F11" s="1" t="s">
        <v>66</v>
      </c>
      <c r="G11" s="1" t="s">
        <v>35</v>
      </c>
      <c r="H11" s="1" t="s">
        <v>63</v>
      </c>
      <c r="I11" s="3" t="s">
        <v>119</v>
      </c>
      <c r="J11" s="3" t="s">
        <v>67</v>
      </c>
      <c r="K11" s="1" t="s">
        <v>68</v>
      </c>
      <c r="L11" s="15">
        <v>8</v>
      </c>
      <c r="M11" s="16">
        <v>19.577312500000001</v>
      </c>
      <c r="N11" s="16">
        <v>18.1221</v>
      </c>
      <c r="O11" s="16">
        <v>20.703800000000001</v>
      </c>
      <c r="P11" s="16">
        <v>0.82078751807116901</v>
      </c>
      <c r="Q11" s="16">
        <v>4.1925443958212796</v>
      </c>
      <c r="R11" s="50">
        <f>(ABS(M11-M12)/((M11+M12)/2))*100</f>
        <v>0.57154858547168819</v>
      </c>
      <c r="S11" s="16">
        <v>67.493862500000006</v>
      </c>
      <c r="T11" s="16">
        <v>63.609299999999998</v>
      </c>
      <c r="U11" s="16">
        <v>71.565200000000004</v>
      </c>
      <c r="V11" s="16">
        <v>2.5557946815241501</v>
      </c>
      <c r="W11" s="16">
        <v>3.7867068009689802</v>
      </c>
      <c r="X11" s="50">
        <f>(ABS(S11-S12)/((S11+S12)/2))*100</f>
        <v>2.1264001402831392</v>
      </c>
      <c r="Y11" s="17">
        <v>1771.633</v>
      </c>
      <c r="Z11" s="50">
        <f>(ABS(Y11-Y12)/((Y11+Y12)/2))*100</f>
        <v>4.8658443248681911</v>
      </c>
      <c r="AA11" s="17">
        <v>5027.8834850000003</v>
      </c>
      <c r="AB11" s="50">
        <f>(ABS(AA11-AA12)/((AA11+AA12)/2))*100</f>
        <v>8.5228235109940833</v>
      </c>
      <c r="AC11" s="24"/>
    </row>
    <row r="12" spans="1:29" ht="17" customHeight="1" x14ac:dyDescent="0.2">
      <c r="A12" s="51"/>
      <c r="B12" s="2" t="s">
        <v>102</v>
      </c>
      <c r="C12" s="1">
        <v>471307</v>
      </c>
      <c r="D12" s="1" t="s">
        <v>33</v>
      </c>
      <c r="E12" s="1" t="s">
        <v>127</v>
      </c>
      <c r="F12" s="1" t="s">
        <v>66</v>
      </c>
      <c r="G12" s="1" t="s">
        <v>35</v>
      </c>
      <c r="H12" s="1" t="s">
        <v>61</v>
      </c>
      <c r="I12" s="3" t="s">
        <v>119</v>
      </c>
      <c r="J12" s="3" t="s">
        <v>67</v>
      </c>
      <c r="K12" s="1" t="s">
        <v>68</v>
      </c>
      <c r="L12" s="15">
        <v>8</v>
      </c>
      <c r="M12" s="16">
        <v>19.465737499999999</v>
      </c>
      <c r="N12" s="16">
        <v>18.404499999999999</v>
      </c>
      <c r="O12" s="16">
        <v>20.912299999999998</v>
      </c>
      <c r="P12" s="16">
        <v>0.92447943798118104</v>
      </c>
      <c r="Q12" s="16">
        <v>4.7492648967509199</v>
      </c>
      <c r="R12" s="50"/>
      <c r="S12" s="16">
        <v>68.944474999999997</v>
      </c>
      <c r="T12" s="16">
        <v>65.724299999999999</v>
      </c>
      <c r="U12" s="16">
        <v>73.066000000000003</v>
      </c>
      <c r="V12" s="16">
        <v>2.7080269389618099</v>
      </c>
      <c r="W12" s="16">
        <v>3.9278374938119498</v>
      </c>
      <c r="X12" s="50"/>
      <c r="Y12" s="27">
        <v>1859.9875</v>
      </c>
      <c r="Z12" s="50"/>
      <c r="AA12" s="27">
        <v>5475.4748310000004</v>
      </c>
      <c r="AB12" s="50"/>
    </row>
    <row r="13" spans="1:29" ht="10" customHeight="1" x14ac:dyDescent="0.2">
      <c r="A13" s="15"/>
      <c r="B13" s="2"/>
      <c r="C13" s="1"/>
      <c r="D13" s="1"/>
      <c r="E13" s="1"/>
      <c r="F13" s="1"/>
      <c r="G13" s="1"/>
      <c r="H13" s="1"/>
      <c r="I13" s="1"/>
      <c r="J13" s="4"/>
      <c r="K13" s="1"/>
      <c r="L13" s="15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27"/>
      <c r="Y13" s="27"/>
      <c r="Z13" s="27"/>
      <c r="AA13" s="27"/>
      <c r="AB13" s="27"/>
    </row>
    <row r="14" spans="1:29" ht="17" customHeight="1" x14ac:dyDescent="0.2">
      <c r="A14" s="51" t="s">
        <v>81</v>
      </c>
      <c r="B14" s="2" t="s">
        <v>102</v>
      </c>
      <c r="C14" s="1">
        <v>86602</v>
      </c>
      <c r="D14" s="1" t="s">
        <v>33</v>
      </c>
      <c r="E14" s="1" t="s">
        <v>127</v>
      </c>
      <c r="F14" s="1" t="s">
        <v>69</v>
      </c>
      <c r="G14" s="1" t="s">
        <v>35</v>
      </c>
      <c r="H14" s="1" t="s">
        <v>63</v>
      </c>
      <c r="I14" s="1" t="s">
        <v>70</v>
      </c>
      <c r="J14" s="1" t="s">
        <v>68</v>
      </c>
      <c r="K14" s="1" t="s">
        <v>71</v>
      </c>
      <c r="L14" s="15">
        <v>8</v>
      </c>
      <c r="M14" s="16">
        <v>19.3451375</v>
      </c>
      <c r="N14" s="16">
        <v>18.927399999999999</v>
      </c>
      <c r="O14" s="16">
        <v>19.711500000000001</v>
      </c>
      <c r="P14" s="16">
        <v>0.25370863455941001</v>
      </c>
      <c r="Q14" s="16">
        <v>1.3114852999075901</v>
      </c>
      <c r="R14" s="50">
        <f>(ABS(M14-M15)/((M14+M15)/2))*100</f>
        <v>4.3992168946510954</v>
      </c>
      <c r="S14" s="16">
        <v>84.679349999999999</v>
      </c>
      <c r="T14" s="16">
        <v>82.100300000000004</v>
      </c>
      <c r="U14" s="16">
        <v>86.421000000000006</v>
      </c>
      <c r="V14" s="16">
        <v>1.7412130894457301</v>
      </c>
      <c r="W14" s="16">
        <v>2.0562428613891499</v>
      </c>
      <c r="X14" s="50">
        <f>(ABS(S14-S15)/((S14+S15)/2))*100</f>
        <v>1.1741982844945269</v>
      </c>
      <c r="Y14" s="17">
        <v>1020.0263</v>
      </c>
      <c r="Z14" s="50">
        <f>(ABS(Y14-Y15)/((Y14+Y15)/2))*100</f>
        <v>7.53779544191437</v>
      </c>
      <c r="AA14" s="17">
        <v>2167.4951179999998</v>
      </c>
      <c r="AB14" s="50">
        <f>(ABS(AA14-AA15)/((AA14+AA15)/2))*100</f>
        <v>11.785347188085533</v>
      </c>
    </row>
    <row r="15" spans="1:29" ht="17" customHeight="1" x14ac:dyDescent="0.2">
      <c r="A15" s="51"/>
      <c r="B15" s="2" t="s">
        <v>102</v>
      </c>
      <c r="C15" s="1">
        <v>471313</v>
      </c>
      <c r="D15" s="1" t="s">
        <v>33</v>
      </c>
      <c r="E15" s="1" t="s">
        <v>127</v>
      </c>
      <c r="F15" s="1" t="s">
        <v>69</v>
      </c>
      <c r="G15" s="1" t="s">
        <v>35</v>
      </c>
      <c r="H15" s="1" t="s">
        <v>61</v>
      </c>
      <c r="I15" s="1" t="s">
        <v>70</v>
      </c>
      <c r="J15" s="1" t="s">
        <v>68</v>
      </c>
      <c r="K15" s="3" t="s">
        <v>71</v>
      </c>
      <c r="L15" s="15">
        <v>8</v>
      </c>
      <c r="M15" s="16">
        <v>20.2153125</v>
      </c>
      <c r="N15" s="16">
        <v>20.012</v>
      </c>
      <c r="O15" s="16">
        <v>20.3551</v>
      </c>
      <c r="P15" s="16">
        <v>0.112709556414453</v>
      </c>
      <c r="Q15" s="16">
        <v>0.55754545676428902</v>
      </c>
      <c r="R15" s="50"/>
      <c r="S15" s="16">
        <v>83.690849999999998</v>
      </c>
      <c r="T15" s="16">
        <v>81.135400000000004</v>
      </c>
      <c r="U15" s="16">
        <v>85.582899999999995</v>
      </c>
      <c r="V15" s="16">
        <v>1.6409503074220599</v>
      </c>
      <c r="W15" s="16">
        <v>1.9607284517029799</v>
      </c>
      <c r="X15" s="50"/>
      <c r="Y15" s="17">
        <v>1099.9250999999999</v>
      </c>
      <c r="Z15" s="50"/>
      <c r="AA15" s="17">
        <v>2438.9371350000001</v>
      </c>
      <c r="AB15" s="50"/>
    </row>
    <row r="16" spans="1:29" ht="10" customHeight="1" x14ac:dyDescent="0.2">
      <c r="A16" s="15"/>
      <c r="B16" s="2"/>
      <c r="C16" s="1"/>
      <c r="D16" s="1"/>
      <c r="E16" s="1"/>
      <c r="F16" s="1"/>
      <c r="G16" s="1"/>
      <c r="H16" s="1"/>
      <c r="I16" s="1"/>
      <c r="J16" s="1"/>
      <c r="K16" s="3"/>
      <c r="L16" s="15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27"/>
      <c r="Y16" s="17"/>
      <c r="Z16" s="27"/>
      <c r="AA16" s="17"/>
      <c r="AB16" s="27"/>
    </row>
    <row r="17" spans="1:28" ht="17" customHeight="1" x14ac:dyDescent="0.2">
      <c r="A17" s="51" t="s">
        <v>82</v>
      </c>
      <c r="B17" s="2" t="s">
        <v>102</v>
      </c>
      <c r="C17" s="1">
        <v>86597</v>
      </c>
      <c r="D17" s="1" t="s">
        <v>33</v>
      </c>
      <c r="E17" s="1" t="s">
        <v>127</v>
      </c>
      <c r="F17" s="1" t="s">
        <v>58</v>
      </c>
      <c r="G17" s="1" t="s">
        <v>35</v>
      </c>
      <c r="H17" s="1" t="s">
        <v>39</v>
      </c>
      <c r="I17" s="1" t="s">
        <v>59</v>
      </c>
      <c r="J17" s="1" t="s">
        <v>122</v>
      </c>
      <c r="K17" s="1" t="s">
        <v>60</v>
      </c>
      <c r="L17" s="15">
        <v>8</v>
      </c>
      <c r="M17" s="16">
        <v>65.476725000000002</v>
      </c>
      <c r="N17" s="16">
        <v>65.155100000000004</v>
      </c>
      <c r="O17" s="16">
        <v>66.3416</v>
      </c>
      <c r="P17" s="16">
        <v>0.37567570646579102</v>
      </c>
      <c r="Q17" s="16">
        <v>0.573754576860389</v>
      </c>
      <c r="R17" s="50">
        <f>(ABS(M17-M18)/((M17+M18)/2))*100</f>
        <v>1.2457857618440511</v>
      </c>
      <c r="S17" s="16">
        <v>23.0442</v>
      </c>
      <c r="T17" s="16">
        <v>22.543900000000001</v>
      </c>
      <c r="U17" s="16">
        <v>23.376999999999999</v>
      </c>
      <c r="V17" s="16">
        <v>0.27557986138322899</v>
      </c>
      <c r="W17" s="16">
        <v>1.1958751502904399</v>
      </c>
      <c r="X17" s="50">
        <f>(ABS(S17-S18)/((S17+S18)/2))*100</f>
        <v>2.4183774949417005</v>
      </c>
      <c r="Y17" s="17">
        <v>7043.5259999999998</v>
      </c>
      <c r="Z17" s="50">
        <f>(ABS(Y17-Y18)/((Y17+Y18)/2))*100</f>
        <v>3.2658296387389809</v>
      </c>
      <c r="AA17" s="17">
        <v>30939.308905000002</v>
      </c>
      <c r="AB17" s="50">
        <f>(ABS(AA17-AA18)/((AA17+AA18)/2))*100</f>
        <v>5.5071973399041783</v>
      </c>
    </row>
    <row r="18" spans="1:28" ht="17" customHeight="1" x14ac:dyDescent="0.2">
      <c r="A18" s="51"/>
      <c r="B18" s="2" t="s">
        <v>102</v>
      </c>
      <c r="C18" s="1">
        <v>471301</v>
      </c>
      <c r="D18" s="1" t="s">
        <v>33</v>
      </c>
      <c r="E18" s="1" t="s">
        <v>127</v>
      </c>
      <c r="F18" s="3" t="s">
        <v>58</v>
      </c>
      <c r="G18" s="3" t="s">
        <v>35</v>
      </c>
      <c r="H18" s="1" t="s">
        <v>61</v>
      </c>
      <c r="I18" s="1" t="s">
        <v>59</v>
      </c>
      <c r="J18" s="1" t="s">
        <v>122</v>
      </c>
      <c r="K18" s="1" t="s">
        <v>60</v>
      </c>
      <c r="L18" s="15">
        <v>8</v>
      </c>
      <c r="M18" s="16">
        <v>66.297537500000004</v>
      </c>
      <c r="N18" s="16">
        <v>65.226299999999995</v>
      </c>
      <c r="O18" s="16">
        <v>66.879499999999993</v>
      </c>
      <c r="P18" s="16">
        <v>0.51028491463803305</v>
      </c>
      <c r="Q18" s="16">
        <v>0.76968909235585503</v>
      </c>
      <c r="R18" s="50"/>
      <c r="S18" s="16">
        <v>22.493562499999999</v>
      </c>
      <c r="T18" s="16">
        <v>21.7879</v>
      </c>
      <c r="U18" s="16">
        <v>23.0854</v>
      </c>
      <c r="V18" s="16">
        <v>0.54084171684382099</v>
      </c>
      <c r="W18" s="16">
        <v>2.4044288975737902</v>
      </c>
      <c r="X18" s="50"/>
      <c r="Y18" s="17">
        <v>7277.3741</v>
      </c>
      <c r="Z18" s="50"/>
      <c r="AA18" s="17">
        <v>32691.444484</v>
      </c>
      <c r="AB18" s="50"/>
    </row>
    <row r="19" spans="1:28" ht="10" customHeight="1" x14ac:dyDescent="0.2">
      <c r="A19" s="15"/>
      <c r="B19" s="2"/>
      <c r="C19" s="1"/>
      <c r="D19" s="1"/>
      <c r="E19" s="1"/>
      <c r="F19" s="3"/>
      <c r="G19" s="3"/>
      <c r="H19" s="1"/>
      <c r="I19" s="1"/>
      <c r="J19" s="1"/>
      <c r="K19" s="1"/>
      <c r="L19" s="15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27"/>
      <c r="Y19" s="17"/>
      <c r="Z19" s="27"/>
      <c r="AA19" s="17"/>
      <c r="AB19" s="27"/>
    </row>
    <row r="20" spans="1:28" ht="17" customHeight="1" x14ac:dyDescent="0.2">
      <c r="A20" s="51" t="s">
        <v>83</v>
      </c>
      <c r="B20" s="2" t="s">
        <v>102</v>
      </c>
      <c r="C20" s="1">
        <v>86599</v>
      </c>
      <c r="D20" s="1" t="s">
        <v>33</v>
      </c>
      <c r="E20" s="1" t="s">
        <v>127</v>
      </c>
      <c r="F20" s="1" t="s">
        <v>62</v>
      </c>
      <c r="G20" s="1" t="s">
        <v>35</v>
      </c>
      <c r="H20" s="1" t="s">
        <v>63</v>
      </c>
      <c r="I20" s="1" t="s">
        <v>64</v>
      </c>
      <c r="J20" s="1" t="s">
        <v>120</v>
      </c>
      <c r="K20" s="1" t="s">
        <v>65</v>
      </c>
      <c r="L20" s="15">
        <v>8</v>
      </c>
      <c r="M20" s="16">
        <v>20.571312500000001</v>
      </c>
      <c r="N20" s="16">
        <v>20.184799999999999</v>
      </c>
      <c r="O20" s="16">
        <v>20.896899999999999</v>
      </c>
      <c r="P20" s="16">
        <v>0.22613016123778901</v>
      </c>
      <c r="Q20" s="16">
        <v>1.09925004171605</v>
      </c>
      <c r="R20" s="50">
        <f>(ABS(M20-M21)/((M20+M21)/2))*100</f>
        <v>6.1750667128742034</v>
      </c>
      <c r="S20" s="16">
        <v>89.159512500000005</v>
      </c>
      <c r="T20" s="16">
        <v>88.2102</v>
      </c>
      <c r="U20" s="16">
        <v>90.748699999999999</v>
      </c>
      <c r="V20" s="16">
        <v>0.94096300282134904</v>
      </c>
      <c r="W20" s="16">
        <v>1.0553702868455599</v>
      </c>
      <c r="X20" s="50">
        <f>(ABS(S20-S21)/((S20+S21)/2))*100</f>
        <v>1.2464124537134424</v>
      </c>
      <c r="Y20" s="17">
        <v>1616.3697</v>
      </c>
      <c r="Z20" s="50">
        <f>(ABS(Y20-Y21)/((Y20+Y21)/2))*100</f>
        <v>6.0976440344142411</v>
      </c>
      <c r="AA20" s="17">
        <v>4439.9006680000002</v>
      </c>
      <c r="AB20" s="50">
        <f>(ABS(AA20-AA21)/((AA20+AA21)/2))*100</f>
        <v>10.031177015856498</v>
      </c>
    </row>
    <row r="21" spans="1:28" ht="17" customHeight="1" x14ac:dyDescent="0.2">
      <c r="A21" s="51"/>
      <c r="B21" s="2" t="s">
        <v>102</v>
      </c>
      <c r="C21" s="1">
        <v>471304</v>
      </c>
      <c r="D21" s="1" t="s">
        <v>33</v>
      </c>
      <c r="E21" s="1" t="s">
        <v>127</v>
      </c>
      <c r="F21" s="1" t="s">
        <v>62</v>
      </c>
      <c r="G21" s="1" t="s">
        <v>35</v>
      </c>
      <c r="H21" s="1" t="s">
        <v>61</v>
      </c>
      <c r="I21" s="1" t="s">
        <v>64</v>
      </c>
      <c r="J21" s="1" t="s">
        <v>120</v>
      </c>
      <c r="K21" s="1" t="s">
        <v>65</v>
      </c>
      <c r="L21" s="15">
        <v>8</v>
      </c>
      <c r="M21" s="16">
        <v>21.882075</v>
      </c>
      <c r="N21" s="16">
        <v>21.653099999999998</v>
      </c>
      <c r="O21" s="16">
        <v>22.0745</v>
      </c>
      <c r="P21" s="16">
        <v>0.14738215389155601</v>
      </c>
      <c r="Q21" s="16">
        <v>0.67352915064753305</v>
      </c>
      <c r="R21" s="50"/>
      <c r="S21" s="16">
        <v>88.055099999999996</v>
      </c>
      <c r="T21" s="16">
        <v>85.905000000000001</v>
      </c>
      <c r="U21" s="16">
        <v>90.362799999999993</v>
      </c>
      <c r="V21" s="16">
        <v>1.49903322654493</v>
      </c>
      <c r="W21" s="16">
        <v>1.70238092574414</v>
      </c>
      <c r="X21" s="50"/>
      <c r="Y21" s="17">
        <v>1718.0296000000001</v>
      </c>
      <c r="Z21" s="50"/>
      <c r="AA21" s="17">
        <v>4908.7926559999996</v>
      </c>
      <c r="AB21" s="50"/>
    </row>
    <row r="22" spans="1:28" ht="10" customHeight="1" x14ac:dyDescent="0.2">
      <c r="A22" s="15"/>
      <c r="B22" s="2"/>
      <c r="C22" s="1"/>
      <c r="D22" s="1"/>
      <c r="E22" s="1"/>
      <c r="F22" s="1"/>
      <c r="G22" s="1"/>
      <c r="H22" s="1"/>
      <c r="I22" s="1"/>
      <c r="J22" s="1"/>
      <c r="K22" s="1"/>
      <c r="L22" s="15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27"/>
      <c r="Y22" s="17"/>
      <c r="Z22" s="27"/>
      <c r="AA22" s="17"/>
      <c r="AB22" s="27"/>
    </row>
    <row r="23" spans="1:28" ht="17" customHeight="1" x14ac:dyDescent="0.2">
      <c r="A23" s="51" t="s">
        <v>84</v>
      </c>
      <c r="B23" s="2" t="s">
        <v>102</v>
      </c>
      <c r="C23" s="3">
        <v>471453</v>
      </c>
      <c r="D23" s="1" t="s">
        <v>14</v>
      </c>
      <c r="E23" s="1" t="s">
        <v>109</v>
      </c>
      <c r="F23" s="1" t="s">
        <v>27</v>
      </c>
      <c r="G23" s="1" t="s">
        <v>15</v>
      </c>
      <c r="H23" s="3" t="s">
        <v>28</v>
      </c>
      <c r="I23" s="1" t="s">
        <v>29</v>
      </c>
      <c r="J23" s="1" t="s">
        <v>30</v>
      </c>
      <c r="K23" s="1" t="s">
        <v>31</v>
      </c>
      <c r="L23" s="15">
        <v>8</v>
      </c>
      <c r="M23" s="16">
        <v>335.57454999999999</v>
      </c>
      <c r="N23" s="16">
        <v>329.29590000000002</v>
      </c>
      <c r="O23" s="16">
        <v>338.4794</v>
      </c>
      <c r="P23" s="16">
        <v>2.76748201542742</v>
      </c>
      <c r="Q23" s="16">
        <v>0.82469961307477702</v>
      </c>
      <c r="R23" s="50">
        <f>(ABS(M23-M24)/((M23+M24)/2))*100</f>
        <v>0.2893104856287399</v>
      </c>
      <c r="S23" s="16">
        <v>124.53456250000001</v>
      </c>
      <c r="T23" s="16">
        <v>122.002</v>
      </c>
      <c r="U23" s="16">
        <v>125.3796</v>
      </c>
      <c r="V23" s="16">
        <v>1.07884001321194</v>
      </c>
      <c r="W23" s="16">
        <v>0.86629766994359003</v>
      </c>
      <c r="X23" s="50">
        <f>(ABS(S23-S24)/((S23+S24)/2))*100</f>
        <v>0.41912383113119278</v>
      </c>
      <c r="Y23" s="17">
        <v>132519.07180000001</v>
      </c>
      <c r="Z23" s="50">
        <f>(ABS(Y23-Y24)/((Y23+Y24)/2))*100</f>
        <v>0.66282201709074318</v>
      </c>
      <c r="AA23" s="17">
        <v>775866.95072199998</v>
      </c>
      <c r="AB23" s="50">
        <f>(ABS(AA23-AA24)/((AA23+AA24)/2))*100</f>
        <v>1.3055190011640521</v>
      </c>
    </row>
    <row r="24" spans="1:28" ht="17" customHeight="1" x14ac:dyDescent="0.2">
      <c r="A24" s="51"/>
      <c r="B24" s="2" t="s">
        <v>102</v>
      </c>
      <c r="C24" s="3">
        <v>486171</v>
      </c>
      <c r="D24" s="1" t="s">
        <v>14</v>
      </c>
      <c r="E24" s="1" t="s">
        <v>109</v>
      </c>
      <c r="F24" s="1" t="s">
        <v>27</v>
      </c>
      <c r="G24" s="1" t="s">
        <v>15</v>
      </c>
      <c r="H24" s="1" t="s">
        <v>32</v>
      </c>
      <c r="I24" s="1" t="s">
        <v>29</v>
      </c>
      <c r="J24" s="1" t="s">
        <v>30</v>
      </c>
      <c r="K24" s="1" t="s">
        <v>31</v>
      </c>
      <c r="L24" s="15">
        <v>8</v>
      </c>
      <c r="M24" s="16">
        <v>334.60509999999999</v>
      </c>
      <c r="N24" s="16">
        <v>329.14060000000001</v>
      </c>
      <c r="O24" s="16">
        <v>337.05099999999999</v>
      </c>
      <c r="P24" s="16">
        <v>2.3969146960207</v>
      </c>
      <c r="Q24" s="16">
        <v>0.71634135164726898</v>
      </c>
      <c r="R24" s="50"/>
      <c r="S24" s="16">
        <v>124.0137</v>
      </c>
      <c r="T24" s="16">
        <v>122.28270000000001</v>
      </c>
      <c r="U24" s="16">
        <v>126.2976</v>
      </c>
      <c r="V24" s="16">
        <v>1.44649483135712</v>
      </c>
      <c r="W24" s="16">
        <v>1.1663992215030401</v>
      </c>
      <c r="X24" s="50"/>
      <c r="Y24" s="17">
        <v>131643.60759999999</v>
      </c>
      <c r="Z24" s="50"/>
      <c r="AA24" s="17">
        <v>786062.59421899996</v>
      </c>
      <c r="AB24" s="50"/>
    </row>
    <row r="25" spans="1:28" ht="10" customHeight="1" x14ac:dyDescent="0.2">
      <c r="A25" s="15"/>
      <c r="B25" s="2"/>
      <c r="C25" s="1"/>
      <c r="D25" s="1"/>
      <c r="E25" s="1"/>
      <c r="F25" s="1"/>
      <c r="G25" s="1"/>
      <c r="H25" s="1"/>
      <c r="I25" s="1"/>
      <c r="J25" s="1"/>
      <c r="K25" s="1"/>
      <c r="L25" s="15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27"/>
      <c r="Y25" s="17"/>
      <c r="Z25" s="27"/>
      <c r="AA25" s="17"/>
      <c r="AB25" s="27"/>
    </row>
    <row r="26" spans="1:28" ht="17" customHeight="1" x14ac:dyDescent="0.2">
      <c r="A26" s="51" t="s">
        <v>85</v>
      </c>
      <c r="B26" s="2" t="s">
        <v>103</v>
      </c>
      <c r="C26" s="1">
        <v>75257</v>
      </c>
      <c r="D26" s="1" t="s">
        <v>33</v>
      </c>
      <c r="E26" s="1" t="s">
        <v>128</v>
      </c>
      <c r="F26" s="1" t="s">
        <v>72</v>
      </c>
      <c r="G26" s="1" t="s">
        <v>15</v>
      </c>
      <c r="H26" s="1" t="s">
        <v>61</v>
      </c>
      <c r="I26" s="1" t="s">
        <v>73</v>
      </c>
      <c r="J26" s="1" t="s">
        <v>74</v>
      </c>
      <c r="K26" s="3" t="s">
        <v>121</v>
      </c>
      <c r="L26" s="15">
        <v>8</v>
      </c>
      <c r="M26" s="16">
        <v>21.4652125</v>
      </c>
      <c r="N26" s="16">
        <v>20.959</v>
      </c>
      <c r="O26" s="16">
        <v>22.851400000000002</v>
      </c>
      <c r="P26" s="16">
        <v>0.60117410703080598</v>
      </c>
      <c r="Q26" s="16">
        <v>2.8006902192596801</v>
      </c>
      <c r="R26" s="50">
        <f>(ABS(M26-M27)/((M26+M27)/2))*100</f>
        <v>0.71782418790735081</v>
      </c>
      <c r="S26" s="16">
        <v>86.643037500000005</v>
      </c>
      <c r="T26" s="16">
        <v>84.115200000000002</v>
      </c>
      <c r="U26" s="16">
        <v>88.648399999999995</v>
      </c>
      <c r="V26" s="16">
        <v>1.7438564553782201</v>
      </c>
      <c r="W26" s="16">
        <v>2.0126908124362699</v>
      </c>
      <c r="X26" s="50">
        <f>(ABS(S26-S27)/((S26+S27)/2))*100</f>
        <v>0.56106060437127792</v>
      </c>
      <c r="Y26" s="17">
        <v>1922.3128999999999</v>
      </c>
      <c r="Z26" s="50">
        <f>(ABS(Y26-Y27)/((Y26+Y27)/2))*100</f>
        <v>0.86563251917088391</v>
      </c>
      <c r="AA26" s="17">
        <v>5371.7003530000002</v>
      </c>
      <c r="AB26" s="50">
        <f>(ABS(AA26-AA27)/((AA26+AA27)/2))*100</f>
        <v>1.9799590966789845E-2</v>
      </c>
    </row>
    <row r="27" spans="1:28" ht="17" customHeight="1" x14ac:dyDescent="0.2">
      <c r="A27" s="51"/>
      <c r="B27" s="2" t="s">
        <v>103</v>
      </c>
      <c r="C27" s="3">
        <v>527158</v>
      </c>
      <c r="D27" s="1" t="s">
        <v>33</v>
      </c>
      <c r="E27" s="1" t="s">
        <v>128</v>
      </c>
      <c r="F27" s="1" t="s">
        <v>72</v>
      </c>
      <c r="G27" s="1" t="s">
        <v>15</v>
      </c>
      <c r="H27" s="1" t="s">
        <v>61</v>
      </c>
      <c r="I27" s="1" t="s">
        <v>73</v>
      </c>
      <c r="J27" s="1" t="s">
        <v>74</v>
      </c>
      <c r="K27" s="3" t="s">
        <v>121</v>
      </c>
      <c r="L27" s="15">
        <v>8</v>
      </c>
      <c r="M27" s="16">
        <v>21.61985</v>
      </c>
      <c r="N27" s="16">
        <v>21.066400000000002</v>
      </c>
      <c r="O27" s="16">
        <v>22.456700000000001</v>
      </c>
      <c r="P27" s="16">
        <v>0.41507682937706197</v>
      </c>
      <c r="Q27" s="16">
        <v>1.91988764666296</v>
      </c>
      <c r="R27" s="50"/>
      <c r="S27" s="16">
        <v>87.130525000000006</v>
      </c>
      <c r="T27" s="16">
        <v>84.125299999999996</v>
      </c>
      <c r="U27" s="16">
        <v>89.9649</v>
      </c>
      <c r="V27" s="16">
        <v>2.1046265143725602</v>
      </c>
      <c r="W27" s="16">
        <v>2.4154870114378002</v>
      </c>
      <c r="X27" s="50"/>
      <c r="Y27" s="17">
        <v>1939.0254</v>
      </c>
      <c r="Z27" s="50"/>
      <c r="AA27" s="27">
        <v>5372.7640330000004</v>
      </c>
      <c r="AB27" s="50"/>
    </row>
    <row r="28" spans="1:28" ht="10" customHeight="1" x14ac:dyDescent="0.2">
      <c r="A28" s="15"/>
      <c r="B28" s="2"/>
      <c r="C28" s="1"/>
      <c r="D28" s="1"/>
      <c r="E28" s="1"/>
      <c r="F28" s="1"/>
      <c r="G28" s="1"/>
      <c r="H28" s="1"/>
      <c r="I28" s="1"/>
      <c r="J28" s="1"/>
      <c r="K28" s="5"/>
      <c r="L28" s="15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27"/>
      <c r="Y28" s="17"/>
      <c r="Z28" s="27"/>
      <c r="AA28" s="27"/>
      <c r="AB28" s="27"/>
    </row>
    <row r="29" spans="1:28" ht="17" customHeight="1" x14ac:dyDescent="0.2">
      <c r="A29" s="51" t="s">
        <v>86</v>
      </c>
      <c r="B29" s="2" t="s">
        <v>104</v>
      </c>
      <c r="C29" s="1">
        <v>471245</v>
      </c>
      <c r="D29" s="1" t="s">
        <v>14</v>
      </c>
      <c r="E29" s="1" t="s">
        <v>110</v>
      </c>
      <c r="F29" s="1" t="s">
        <v>34</v>
      </c>
      <c r="G29" s="1" t="s">
        <v>35</v>
      </c>
      <c r="H29" s="1" t="s">
        <v>28</v>
      </c>
      <c r="I29" s="1" t="s">
        <v>37</v>
      </c>
      <c r="J29" s="1" t="s">
        <v>36</v>
      </c>
      <c r="K29" s="1" t="s">
        <v>38</v>
      </c>
      <c r="L29" s="15">
        <v>8</v>
      </c>
      <c r="M29" s="16">
        <v>39.255162499999997</v>
      </c>
      <c r="N29" s="16">
        <v>38.465899999999998</v>
      </c>
      <c r="O29" s="16">
        <v>39.599499999999999</v>
      </c>
      <c r="P29" s="16">
        <v>0.35405167878432797</v>
      </c>
      <c r="Q29" s="16">
        <v>0.90192386487847998</v>
      </c>
      <c r="R29" s="50">
        <f>(ABS(M29-M30)/((M29+M30)/2))*100</f>
        <v>7.9161039516642578E-2</v>
      </c>
      <c r="S29" s="16">
        <v>54.179025000000003</v>
      </c>
      <c r="T29" s="16">
        <v>49.340400000000002</v>
      </c>
      <c r="U29" s="16">
        <v>59.233400000000003</v>
      </c>
      <c r="V29" s="16">
        <v>3.4862974808527198</v>
      </c>
      <c r="W29" s="16">
        <v>6.4347733848158297</v>
      </c>
      <c r="X29" s="50">
        <f>(ABS(S29-S30)/((S29+S30)/2))*100</f>
        <v>1.562903276060678</v>
      </c>
      <c r="Y29" s="17">
        <v>1249.4342999999999</v>
      </c>
      <c r="Z29" s="50">
        <f>(ABS(Y29-Y30)/((Y29+Y30)/2))*100</f>
        <v>2.59358558547456</v>
      </c>
      <c r="AA29" s="17">
        <v>2297.8828549999998</v>
      </c>
      <c r="AB29" s="50">
        <f>(ABS(AA29-AA30)/((AA29+AA30)/2))*100</f>
        <v>5.0160176259952944</v>
      </c>
    </row>
    <row r="30" spans="1:28" ht="17" customHeight="1" x14ac:dyDescent="0.2">
      <c r="A30" s="51"/>
      <c r="B30" s="2" t="s">
        <v>104</v>
      </c>
      <c r="C30" s="1">
        <v>93769</v>
      </c>
      <c r="D30" s="1" t="s">
        <v>14</v>
      </c>
      <c r="E30" s="1" t="s">
        <v>110</v>
      </c>
      <c r="F30" s="1" t="s">
        <v>34</v>
      </c>
      <c r="G30" s="1" t="s">
        <v>35</v>
      </c>
      <c r="H30" s="1" t="s">
        <v>39</v>
      </c>
      <c r="I30" s="1" t="s">
        <v>37</v>
      </c>
      <c r="J30" s="1" t="s">
        <v>36</v>
      </c>
      <c r="L30" s="15">
        <v>8</v>
      </c>
      <c r="M30" s="16">
        <v>39.2241</v>
      </c>
      <c r="N30" s="16">
        <v>38.7483</v>
      </c>
      <c r="O30" s="16">
        <v>39.491399999999999</v>
      </c>
      <c r="P30" s="16">
        <v>0.24726870866673401</v>
      </c>
      <c r="Q30" s="16">
        <v>0.63039995478987099</v>
      </c>
      <c r="R30" s="50"/>
      <c r="S30" s="16">
        <v>53.338825</v>
      </c>
      <c r="T30" s="16">
        <v>49.955800000000004</v>
      </c>
      <c r="U30" s="16">
        <v>57.565199999999997</v>
      </c>
      <c r="V30" s="16">
        <v>2.7469891147269898</v>
      </c>
      <c r="W30" s="16">
        <v>5.15007429340071</v>
      </c>
      <c r="X30" s="50"/>
      <c r="Y30" s="17">
        <v>1217.444</v>
      </c>
      <c r="Z30" s="50"/>
      <c r="AA30" s="17">
        <v>2185.440705</v>
      </c>
      <c r="AB30" s="50"/>
    </row>
    <row r="31" spans="1:28" ht="10" customHeight="1" x14ac:dyDescent="0.2">
      <c r="A31" s="15"/>
      <c r="B31" s="2"/>
      <c r="C31" s="1"/>
      <c r="D31" s="1"/>
      <c r="E31" s="1"/>
      <c r="F31" s="1"/>
      <c r="G31" s="1"/>
      <c r="H31" s="1"/>
      <c r="I31" s="1"/>
      <c r="J31" s="1"/>
      <c r="K31" s="1"/>
      <c r="L31" s="15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27"/>
      <c r="Y31" s="17"/>
      <c r="Z31" s="27"/>
      <c r="AA31" s="17"/>
      <c r="AB31" s="27"/>
    </row>
    <row r="32" spans="1:28" ht="17" customHeight="1" x14ac:dyDescent="0.2">
      <c r="A32" s="51" t="s">
        <v>87</v>
      </c>
      <c r="B32" s="2" t="s">
        <v>104</v>
      </c>
      <c r="C32" s="1">
        <v>471249</v>
      </c>
      <c r="D32" s="1" t="s">
        <v>14</v>
      </c>
      <c r="E32" s="1" t="s">
        <v>110</v>
      </c>
      <c r="F32" s="1" t="s">
        <v>40</v>
      </c>
      <c r="G32" s="1" t="s">
        <v>35</v>
      </c>
      <c r="H32" s="1" t="s">
        <v>28</v>
      </c>
      <c r="I32" s="1" t="s">
        <v>41</v>
      </c>
      <c r="J32" s="1" t="s">
        <v>36</v>
      </c>
      <c r="K32" s="1" t="s">
        <v>38</v>
      </c>
      <c r="L32" s="15">
        <v>8</v>
      </c>
      <c r="M32" s="16">
        <v>82.726187499999995</v>
      </c>
      <c r="N32" s="16">
        <v>81.898300000000006</v>
      </c>
      <c r="O32" s="16">
        <v>83.501999999999995</v>
      </c>
      <c r="P32" s="16">
        <v>0.56459465975284195</v>
      </c>
      <c r="Q32" s="16">
        <v>0.682486014181231</v>
      </c>
      <c r="R32" s="50">
        <f>(ABS(M32-M33)/((M32+M33)/2))*100</f>
        <v>0.65598831130458757</v>
      </c>
      <c r="S32" s="16">
        <v>43.789450000000002</v>
      </c>
      <c r="T32" s="16">
        <v>38.349200000000003</v>
      </c>
      <c r="U32" s="16">
        <v>47.660899999999998</v>
      </c>
      <c r="V32" s="16">
        <v>3.3045453653155601</v>
      </c>
      <c r="W32" s="16">
        <v>7.5464418149019101</v>
      </c>
      <c r="X32" s="50">
        <f>(ABS(S32-S33)/((S32+S33)/2))*100</f>
        <v>2.5865501359143144</v>
      </c>
      <c r="Y32" s="17">
        <v>3087.5340999999999</v>
      </c>
      <c r="Z32" s="50">
        <f>(ABS(Y32-Y33)/((Y32+Y33)/2))*100</f>
        <v>0.11608873454464062</v>
      </c>
      <c r="AA32" s="17">
        <v>6251.0131119999996</v>
      </c>
      <c r="AB32" s="50">
        <f>(ABS(AA32-AA33)/((AA32+AA33)/2))*100</f>
        <v>0.91380572233416901</v>
      </c>
    </row>
    <row r="33" spans="1:28" ht="17" customHeight="1" x14ac:dyDescent="0.2">
      <c r="A33" s="51"/>
      <c r="B33" s="2" t="s">
        <v>104</v>
      </c>
      <c r="C33" s="1">
        <v>93770</v>
      </c>
      <c r="D33" s="1" t="s">
        <v>14</v>
      </c>
      <c r="E33" s="1" t="s">
        <v>110</v>
      </c>
      <c r="F33" s="1" t="s">
        <v>40</v>
      </c>
      <c r="G33" s="1" t="s">
        <v>35</v>
      </c>
      <c r="H33" s="1" t="s">
        <v>39</v>
      </c>
      <c r="I33" s="1" t="s">
        <v>41</v>
      </c>
      <c r="J33" s="1" t="s">
        <v>36</v>
      </c>
      <c r="K33" s="1" t="s">
        <v>38</v>
      </c>
      <c r="L33" s="15">
        <v>8</v>
      </c>
      <c r="M33" s="16">
        <v>82.185287500000001</v>
      </c>
      <c r="N33" s="16">
        <v>81.638400000000004</v>
      </c>
      <c r="O33" s="16">
        <v>82.976500000000001</v>
      </c>
      <c r="P33" s="16">
        <v>0.49114044670832901</v>
      </c>
      <c r="Q33" s="16">
        <v>0.59760142191913501</v>
      </c>
      <c r="R33" s="50"/>
      <c r="S33" s="16">
        <v>42.671275000000001</v>
      </c>
      <c r="T33" s="16">
        <v>38.191800000000001</v>
      </c>
      <c r="U33" s="16">
        <v>47.245199999999997</v>
      </c>
      <c r="V33" s="16">
        <v>3.5542954571094101</v>
      </c>
      <c r="W33" s="16">
        <v>8.3294803286506092</v>
      </c>
      <c r="X33" s="50"/>
      <c r="Y33" s="17">
        <v>3083.9519</v>
      </c>
      <c r="Z33" s="50"/>
      <c r="AA33" s="17">
        <v>6194.1508020000001</v>
      </c>
      <c r="AB33" s="50"/>
    </row>
    <row r="34" spans="1:28" ht="10" customHeight="1" x14ac:dyDescent="0.2">
      <c r="A34" s="15"/>
      <c r="B34" s="2"/>
      <c r="C34" s="1"/>
      <c r="D34" s="1"/>
      <c r="E34" s="1"/>
      <c r="F34" s="1"/>
      <c r="G34" s="1"/>
      <c r="H34" s="1"/>
      <c r="I34" s="1"/>
      <c r="J34" s="1"/>
      <c r="K34" s="1"/>
      <c r="L34" s="15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27"/>
      <c r="Y34" s="17"/>
      <c r="Z34" s="27"/>
      <c r="AA34" s="17"/>
      <c r="AB34" s="27"/>
    </row>
    <row r="35" spans="1:28" ht="17" customHeight="1" x14ac:dyDescent="0.2">
      <c r="A35" s="51" t="s">
        <v>88</v>
      </c>
      <c r="B35" s="2" t="s">
        <v>104</v>
      </c>
      <c r="C35" s="1">
        <v>471252</v>
      </c>
      <c r="D35" s="1" t="s">
        <v>14</v>
      </c>
      <c r="E35" s="1" t="s">
        <v>110</v>
      </c>
      <c r="F35" s="1" t="s">
        <v>42</v>
      </c>
      <c r="G35" s="1" t="s">
        <v>35</v>
      </c>
      <c r="H35" s="1" t="s">
        <v>28</v>
      </c>
      <c r="I35" s="1" t="s">
        <v>43</v>
      </c>
      <c r="J35" s="1" t="s">
        <v>36</v>
      </c>
      <c r="K35" s="1" t="s">
        <v>38</v>
      </c>
      <c r="L35" s="15">
        <v>8</v>
      </c>
      <c r="M35" s="16">
        <v>88.000474999999994</v>
      </c>
      <c r="N35" s="16">
        <v>87.742900000000006</v>
      </c>
      <c r="O35" s="16">
        <v>88.187299999999993</v>
      </c>
      <c r="P35" s="16">
        <v>0.17004381578203401</v>
      </c>
      <c r="Q35" s="16">
        <v>0.19323056583732501</v>
      </c>
      <c r="R35" s="50">
        <f>(ABS(M35-M36)/((M35+M36)/2))*100</f>
        <v>8.6101928113331963E-2</v>
      </c>
      <c r="S35" s="16">
        <v>43.1614875</v>
      </c>
      <c r="T35" s="16">
        <v>40.717100000000002</v>
      </c>
      <c r="U35" s="16">
        <v>45.1937</v>
      </c>
      <c r="V35" s="16">
        <v>1.5285683118876801</v>
      </c>
      <c r="W35" s="16">
        <v>3.5415098052115899</v>
      </c>
      <c r="X35" s="50">
        <f>(ABS(S35-S36)/((S35+S36)/2))*100</f>
        <v>6.3008370525711968</v>
      </c>
      <c r="Y35" s="17">
        <v>3365.1570999999999</v>
      </c>
      <c r="Z35" s="50">
        <f>(ABS(Y35-Y36)/((Y35+Y36)/2))*100</f>
        <v>2.3756681712379648</v>
      </c>
      <c r="AA35" s="17">
        <v>7835.6033120000002</v>
      </c>
      <c r="AB35" s="50">
        <f>(ABS(AA35-AA36)/((AA35+AA36)/2))*100</f>
        <v>5.0088770623320134</v>
      </c>
    </row>
    <row r="36" spans="1:28" ht="17" customHeight="1" x14ac:dyDescent="0.2">
      <c r="A36" s="51"/>
      <c r="B36" s="2" t="s">
        <v>104</v>
      </c>
      <c r="C36" s="1">
        <v>93771</v>
      </c>
      <c r="D36" s="1" t="s">
        <v>14</v>
      </c>
      <c r="E36" s="1" t="s">
        <v>110</v>
      </c>
      <c r="F36" s="1" t="s">
        <v>42</v>
      </c>
      <c r="G36" s="1" t="s">
        <v>35</v>
      </c>
      <c r="H36" s="1" t="s">
        <v>39</v>
      </c>
      <c r="I36" s="1" t="s">
        <v>37</v>
      </c>
      <c r="J36" s="1" t="s">
        <v>36</v>
      </c>
      <c r="K36" s="1" t="s">
        <v>38</v>
      </c>
      <c r="L36" s="15">
        <v>8</v>
      </c>
      <c r="M36" s="16">
        <v>87.924737500000006</v>
      </c>
      <c r="N36" s="16">
        <v>87.687799999999996</v>
      </c>
      <c r="O36" s="16">
        <v>88.208299999999994</v>
      </c>
      <c r="P36" s="16">
        <v>0.213607697410127</v>
      </c>
      <c r="Q36" s="16">
        <v>0.24294379884856299</v>
      </c>
      <c r="R36" s="50"/>
      <c r="S36" s="16">
        <v>40.525012500000003</v>
      </c>
      <c r="T36" s="16">
        <v>37.351399999999998</v>
      </c>
      <c r="U36" s="16">
        <v>43.258600000000001</v>
      </c>
      <c r="V36" s="16">
        <v>2.0598994285002701</v>
      </c>
      <c r="W36" s="16">
        <v>5.0830321853701204</v>
      </c>
      <c r="X36" s="50"/>
      <c r="Y36" s="17">
        <v>3286.1505999999999</v>
      </c>
      <c r="Z36" s="50"/>
      <c r="AA36" s="17">
        <v>7452.7167339999996</v>
      </c>
      <c r="AB36" s="50"/>
    </row>
    <row r="37" spans="1:28" ht="10" customHeight="1" x14ac:dyDescent="0.2">
      <c r="A37" s="15"/>
      <c r="B37" s="2"/>
      <c r="C37" s="1"/>
      <c r="D37" s="1"/>
      <c r="E37" s="1"/>
      <c r="F37" s="1"/>
      <c r="G37" s="1"/>
      <c r="H37" s="1"/>
      <c r="I37" s="1"/>
      <c r="J37" s="1"/>
      <c r="K37" s="1"/>
      <c r="L37" s="15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27"/>
      <c r="Y37" s="17"/>
      <c r="Z37" s="27"/>
      <c r="AA37" s="17"/>
      <c r="AB37" s="27"/>
    </row>
    <row r="38" spans="1:28" ht="17" customHeight="1" x14ac:dyDescent="0.2">
      <c r="A38" s="51" t="s">
        <v>89</v>
      </c>
      <c r="B38" s="2" t="s">
        <v>104</v>
      </c>
      <c r="C38" s="1">
        <v>471261</v>
      </c>
      <c r="D38" s="1" t="s">
        <v>14</v>
      </c>
      <c r="E38" s="1" t="s">
        <v>110</v>
      </c>
      <c r="F38" s="1" t="s">
        <v>44</v>
      </c>
      <c r="G38" s="1" t="s">
        <v>35</v>
      </c>
      <c r="H38" s="1" t="s">
        <v>28</v>
      </c>
      <c r="I38" s="1" t="s">
        <v>37</v>
      </c>
      <c r="J38" s="1" t="s">
        <v>36</v>
      </c>
      <c r="K38" s="1" t="s">
        <v>38</v>
      </c>
      <c r="L38" s="15">
        <v>8</v>
      </c>
      <c r="M38" s="16">
        <v>79.668724999999995</v>
      </c>
      <c r="N38" s="16">
        <v>79.526600000000002</v>
      </c>
      <c r="O38" s="16">
        <v>79.897199999999998</v>
      </c>
      <c r="P38" s="16">
        <v>0.115036301723784</v>
      </c>
      <c r="Q38" s="16">
        <v>0.14439330078871501</v>
      </c>
      <c r="R38" s="50">
        <f>(ABS(M38-M39)/((M38+M39)/2))*100</f>
        <v>0.15788720384274116</v>
      </c>
      <c r="S38" s="16">
        <v>40.178312499999997</v>
      </c>
      <c r="T38" s="16">
        <v>37.445500000000003</v>
      </c>
      <c r="U38" s="16">
        <v>43.262</v>
      </c>
      <c r="V38" s="16">
        <v>1.9950139107553</v>
      </c>
      <c r="W38" s="16">
        <v>4.9653999549017804</v>
      </c>
      <c r="X38" s="50">
        <f>(ABS(S38-S39)/((S38+S39)/2))*100</f>
        <v>5.9195055007975155</v>
      </c>
      <c r="Y38" s="17">
        <v>2415.8960000000002</v>
      </c>
      <c r="Z38" s="50">
        <f>(ABS(Y38-Y39)/((Y38+Y39)/2))*100</f>
        <v>1.2528655141264822</v>
      </c>
      <c r="AA38" s="17">
        <v>4654.9497760000004</v>
      </c>
      <c r="AB38" s="50">
        <f>(ABS(AA38-AA39)/((AA38+AA39)/2))*100</f>
        <v>2.8987133631079556</v>
      </c>
    </row>
    <row r="39" spans="1:28" ht="17" customHeight="1" x14ac:dyDescent="0.2">
      <c r="A39" s="51"/>
      <c r="B39" s="2" t="s">
        <v>104</v>
      </c>
      <c r="C39" s="1">
        <v>93772</v>
      </c>
      <c r="D39" s="1" t="s">
        <v>14</v>
      </c>
      <c r="E39" s="1" t="s">
        <v>110</v>
      </c>
      <c r="F39" s="1" t="s">
        <v>44</v>
      </c>
      <c r="G39" s="1" t="s">
        <v>35</v>
      </c>
      <c r="H39" s="1" t="s">
        <v>39</v>
      </c>
      <c r="I39" s="1" t="s">
        <v>37</v>
      </c>
      <c r="J39" s="1" t="s">
        <v>36</v>
      </c>
      <c r="K39" s="1" t="s">
        <v>38</v>
      </c>
      <c r="L39" s="15">
        <v>8</v>
      </c>
      <c r="M39" s="16">
        <v>79.543037499999997</v>
      </c>
      <c r="N39" s="16">
        <v>79.175600000000003</v>
      </c>
      <c r="O39" s="16">
        <v>79.934100000000001</v>
      </c>
      <c r="P39" s="16">
        <v>0.23682514307576499</v>
      </c>
      <c r="Q39" s="16">
        <v>0.29773208381156502</v>
      </c>
      <c r="R39" s="50"/>
      <c r="S39" s="16">
        <v>37.868324999999999</v>
      </c>
      <c r="T39" s="16">
        <v>33.724499999999999</v>
      </c>
      <c r="U39" s="16">
        <v>40.688099999999999</v>
      </c>
      <c r="V39" s="16">
        <v>2.51528818840193</v>
      </c>
      <c r="W39" s="16">
        <v>6.6421955246289199</v>
      </c>
      <c r="X39" s="50"/>
      <c r="Y39" s="17">
        <v>2385.8164999999999</v>
      </c>
      <c r="Z39" s="50"/>
      <c r="AA39" s="17">
        <v>4521.9438550000004</v>
      </c>
      <c r="AB39" s="50"/>
    </row>
    <row r="40" spans="1:28" ht="10" customHeight="1" x14ac:dyDescent="0.2">
      <c r="A40" s="15"/>
      <c r="B40" s="2"/>
      <c r="C40" s="1"/>
      <c r="D40" s="1"/>
      <c r="E40" s="1"/>
      <c r="F40" s="1"/>
      <c r="G40" s="1"/>
      <c r="H40" s="1"/>
      <c r="I40" s="1"/>
      <c r="J40" s="1"/>
      <c r="K40" s="1"/>
      <c r="L40" s="15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27"/>
      <c r="Y40" s="17"/>
      <c r="Z40" s="27"/>
      <c r="AA40" s="17"/>
      <c r="AB40" s="27"/>
    </row>
    <row r="41" spans="1:28" ht="17" customHeight="1" x14ac:dyDescent="0.2">
      <c r="A41" s="51" t="s">
        <v>90</v>
      </c>
      <c r="B41" s="2" t="s">
        <v>104</v>
      </c>
      <c r="C41" s="1">
        <v>471264</v>
      </c>
      <c r="D41" s="1" t="s">
        <v>14</v>
      </c>
      <c r="E41" s="1" t="s">
        <v>110</v>
      </c>
      <c r="F41" s="1" t="s">
        <v>45</v>
      </c>
      <c r="G41" s="1" t="s">
        <v>35</v>
      </c>
      <c r="H41" s="1" t="s">
        <v>28</v>
      </c>
      <c r="I41" s="1" t="s">
        <v>37</v>
      </c>
      <c r="J41" s="1" t="s">
        <v>36</v>
      </c>
      <c r="K41" s="1" t="s">
        <v>46</v>
      </c>
      <c r="L41" s="15">
        <v>8</v>
      </c>
      <c r="M41" s="16">
        <v>68.7257125</v>
      </c>
      <c r="N41" s="16">
        <v>68.032200000000003</v>
      </c>
      <c r="O41" s="16">
        <v>70.385499999999993</v>
      </c>
      <c r="P41" s="16">
        <v>0.78858612798476102</v>
      </c>
      <c r="Q41" s="16">
        <v>1.1474397271396199</v>
      </c>
      <c r="R41" s="50">
        <f>(ABS(M41-M42)/((M41+M42)/2))*100</f>
        <v>0.19002927084323862</v>
      </c>
      <c r="S41" s="16">
        <v>41.837924999999998</v>
      </c>
      <c r="T41" s="16">
        <v>37.941600000000001</v>
      </c>
      <c r="U41" s="16">
        <v>45.499000000000002</v>
      </c>
      <c r="V41" s="16">
        <v>2.6327670792478801</v>
      </c>
      <c r="W41" s="16">
        <v>6.2927764205511698</v>
      </c>
      <c r="X41" s="50">
        <f>(ABS(S41-S42)/((S41+S42)/2))*100</f>
        <v>3.5816503449204973</v>
      </c>
      <c r="Y41" s="17">
        <v>1690.9092000000001</v>
      </c>
      <c r="Z41" s="50">
        <f>(ABS(Y41-Y42)/((Y41+Y42)/2))*100</f>
        <v>0.85666265482981052</v>
      </c>
      <c r="AA41" s="17">
        <v>2669.050009</v>
      </c>
      <c r="AB41" s="50">
        <f>(ABS(AA41-AA42)/((AA41+AA42)/2))*100</f>
        <v>1.2609741518432569</v>
      </c>
    </row>
    <row r="42" spans="1:28" ht="17" customHeight="1" x14ac:dyDescent="0.2">
      <c r="A42" s="51"/>
      <c r="B42" s="2" t="s">
        <v>104</v>
      </c>
      <c r="C42" s="1">
        <v>93773</v>
      </c>
      <c r="D42" s="1" t="s">
        <v>14</v>
      </c>
      <c r="E42" s="1" t="s">
        <v>110</v>
      </c>
      <c r="F42" s="1" t="s">
        <v>45</v>
      </c>
      <c r="G42" s="1" t="s">
        <v>35</v>
      </c>
      <c r="H42" s="1" t="s">
        <v>39</v>
      </c>
      <c r="I42" s="1" t="s">
        <v>37</v>
      </c>
      <c r="J42" s="1" t="s">
        <v>36</v>
      </c>
      <c r="K42" s="1" t="s">
        <v>46</v>
      </c>
      <c r="L42" s="15">
        <v>8</v>
      </c>
      <c r="M42" s="16">
        <v>68.595237499999996</v>
      </c>
      <c r="N42" s="16">
        <v>67.797899999999998</v>
      </c>
      <c r="O42" s="16">
        <v>70.944599999999994</v>
      </c>
      <c r="P42" s="16">
        <v>1.03102267113427</v>
      </c>
      <c r="Q42" s="16">
        <v>1.5030528484346699</v>
      </c>
      <c r="R42" s="50"/>
      <c r="S42" s="16">
        <v>40.3658</v>
      </c>
      <c r="T42" s="16">
        <v>34.566600000000001</v>
      </c>
      <c r="U42" s="16">
        <v>44.174399999999999</v>
      </c>
      <c r="V42" s="16">
        <v>2.9191239664372901</v>
      </c>
      <c r="W42" s="16">
        <v>7.2316762369067096</v>
      </c>
      <c r="X42" s="50"/>
      <c r="Y42" s="17">
        <v>1705.4568999999999</v>
      </c>
      <c r="Z42" s="50"/>
      <c r="AA42" s="17">
        <v>2702.9195829999999</v>
      </c>
      <c r="AB42" s="50"/>
    </row>
    <row r="43" spans="1:28" ht="10" customHeight="1" x14ac:dyDescent="0.2">
      <c r="A43" s="15"/>
      <c r="B43" s="2"/>
      <c r="C43" s="1"/>
      <c r="D43" s="1"/>
      <c r="E43" s="1"/>
      <c r="F43" s="1"/>
      <c r="G43" s="1"/>
      <c r="H43" s="1"/>
      <c r="I43" s="1"/>
      <c r="J43" s="1"/>
      <c r="K43" s="1"/>
      <c r="L43" s="15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27"/>
      <c r="Y43" s="17"/>
      <c r="Z43" s="27"/>
      <c r="AA43" s="17"/>
      <c r="AB43" s="27"/>
    </row>
    <row r="44" spans="1:28" ht="17" customHeight="1" x14ac:dyDescent="0.2">
      <c r="A44" s="51" t="s">
        <v>91</v>
      </c>
      <c r="B44" s="2" t="s">
        <v>104</v>
      </c>
      <c r="C44" s="1">
        <v>93780</v>
      </c>
      <c r="D44" s="1" t="s">
        <v>14</v>
      </c>
      <c r="E44" s="1" t="s">
        <v>110</v>
      </c>
      <c r="F44" s="1" t="s">
        <v>49</v>
      </c>
      <c r="G44" s="1" t="s">
        <v>35</v>
      </c>
      <c r="H44" s="1" t="s">
        <v>39</v>
      </c>
      <c r="I44" s="1" t="s">
        <v>43</v>
      </c>
      <c r="J44" s="3" t="s">
        <v>47</v>
      </c>
      <c r="K44" s="1" t="s">
        <v>48</v>
      </c>
      <c r="L44" s="15">
        <v>8</v>
      </c>
      <c r="M44" s="16">
        <v>24.555824999999999</v>
      </c>
      <c r="N44" s="16">
        <v>24.389900000000001</v>
      </c>
      <c r="O44" s="16">
        <v>24.7439</v>
      </c>
      <c r="P44" s="16">
        <v>9.5069279250149005E-2</v>
      </c>
      <c r="Q44" s="16">
        <v>0.38715571254539</v>
      </c>
      <c r="R44" s="50">
        <f>(ABS(M44-M45)/((M44+M45)/2))*100</f>
        <v>0.73373249828385168</v>
      </c>
      <c r="S44" s="16">
        <v>82.797012499999994</v>
      </c>
      <c r="T44" s="16">
        <v>81.113600000000005</v>
      </c>
      <c r="U44" s="16">
        <v>84.158100000000005</v>
      </c>
      <c r="V44" s="16">
        <v>0.84382045219093504</v>
      </c>
      <c r="W44" s="16">
        <v>1.01914359795401</v>
      </c>
      <c r="X44" s="50">
        <f>(ABS(S44-S45)/((S44+S45)/2))*100</f>
        <v>1.0955915547733537</v>
      </c>
      <c r="Y44" s="17">
        <v>612.14070000000004</v>
      </c>
      <c r="Z44" s="50">
        <f>(ABS(Y44-Y45)/((Y44+Y45)/2))*100</f>
        <v>4.6018456731730559</v>
      </c>
      <c r="AA44" s="17">
        <v>837.03362300000003</v>
      </c>
      <c r="AB44" s="50">
        <f>(ABS(AA44-AA45)/((AA44+AA45)/2))*100</f>
        <v>10.59931081023106</v>
      </c>
    </row>
    <row r="45" spans="1:28" ht="17" customHeight="1" x14ac:dyDescent="0.2">
      <c r="A45" s="51"/>
      <c r="B45" s="2" t="s">
        <v>104</v>
      </c>
      <c r="C45" s="1">
        <v>471270</v>
      </c>
      <c r="D45" s="1" t="s">
        <v>14</v>
      </c>
      <c r="E45" s="1" t="s">
        <v>110</v>
      </c>
      <c r="F45" s="1" t="s">
        <v>49</v>
      </c>
      <c r="G45" s="1" t="s">
        <v>35</v>
      </c>
      <c r="H45" s="1" t="s">
        <v>28</v>
      </c>
      <c r="I45" s="1" t="s">
        <v>43</v>
      </c>
      <c r="J45" s="3" t="s">
        <v>47</v>
      </c>
      <c r="K45" s="1" t="s">
        <v>48</v>
      </c>
      <c r="L45" s="15">
        <v>8</v>
      </c>
      <c r="M45" s="16">
        <v>24.736662500000001</v>
      </c>
      <c r="N45" s="16">
        <v>24.536100000000001</v>
      </c>
      <c r="O45" s="16">
        <v>24.851099999999999</v>
      </c>
      <c r="P45" s="16">
        <v>9.4138969272635306E-2</v>
      </c>
      <c r="Q45" s="16">
        <v>0.38056455381818499</v>
      </c>
      <c r="R45" s="50"/>
      <c r="S45" s="16">
        <v>81.894837499999994</v>
      </c>
      <c r="T45" s="16">
        <v>80.596900000000005</v>
      </c>
      <c r="U45" s="16">
        <v>83.260999999999996</v>
      </c>
      <c r="V45" s="16">
        <v>0.88770403358889505</v>
      </c>
      <c r="W45" s="16">
        <v>1.08395603518829</v>
      </c>
      <c r="X45" s="50"/>
      <c r="Y45" s="17">
        <v>640.97389999999996</v>
      </c>
      <c r="Z45" s="50"/>
      <c r="AA45" s="17">
        <v>930.718388</v>
      </c>
      <c r="AB45" s="50"/>
    </row>
    <row r="46" spans="1:28" ht="10" customHeight="1" x14ac:dyDescent="0.2">
      <c r="A46" s="15"/>
      <c r="B46" s="2"/>
      <c r="C46" s="1"/>
      <c r="D46" s="1"/>
      <c r="E46" s="1"/>
      <c r="F46" s="1"/>
      <c r="G46" s="1"/>
      <c r="H46" s="1"/>
      <c r="I46" s="1"/>
      <c r="J46" s="3"/>
      <c r="K46" s="1"/>
      <c r="L46" s="15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27"/>
      <c r="Y46" s="17"/>
      <c r="Z46" s="27"/>
      <c r="AA46" s="17"/>
      <c r="AB46" s="27"/>
    </row>
    <row r="47" spans="1:28" ht="17" customHeight="1" x14ac:dyDescent="0.2">
      <c r="A47" s="51" t="s">
        <v>92</v>
      </c>
      <c r="B47" s="2" t="s">
        <v>104</v>
      </c>
      <c r="C47" s="1">
        <v>93781</v>
      </c>
      <c r="D47" s="1" t="s">
        <v>14</v>
      </c>
      <c r="E47" s="1" t="s">
        <v>110</v>
      </c>
      <c r="F47" s="1" t="s">
        <v>50</v>
      </c>
      <c r="G47" s="1" t="s">
        <v>35</v>
      </c>
      <c r="H47" s="1" t="s">
        <v>39</v>
      </c>
      <c r="I47" s="1" t="s">
        <v>43</v>
      </c>
      <c r="J47" s="3" t="s">
        <v>47</v>
      </c>
      <c r="K47" s="1" t="s">
        <v>48</v>
      </c>
      <c r="L47" s="15">
        <v>8</v>
      </c>
      <c r="M47" s="16">
        <v>46.353250000000003</v>
      </c>
      <c r="N47" s="16">
        <v>46.078400000000002</v>
      </c>
      <c r="O47" s="16">
        <v>46.436900000000001</v>
      </c>
      <c r="P47" s="16">
        <v>0.11678376844163101</v>
      </c>
      <c r="Q47" s="16">
        <v>0.25194299955586902</v>
      </c>
      <c r="R47" s="50">
        <f>(ABS(M47-M48)/((M47+M48)/2))*100</f>
        <v>1.8901958024432085E-2</v>
      </c>
      <c r="S47" s="16">
        <v>83.006225000000001</v>
      </c>
      <c r="T47" s="16">
        <v>79.546000000000006</v>
      </c>
      <c r="U47" s="16">
        <v>85.528000000000006</v>
      </c>
      <c r="V47" s="16">
        <v>1.6793914729108601</v>
      </c>
      <c r="W47" s="16">
        <v>2.0232114795135701</v>
      </c>
      <c r="X47" s="50">
        <f>(ABS(S47-S48)/((S47+S48)/2))*100</f>
        <v>5.9164922399491378</v>
      </c>
      <c r="Y47" s="17">
        <v>1477.8152</v>
      </c>
      <c r="Z47" s="50">
        <f>(ABS(Y47-Y48)/((Y47+Y48)/2))*100</f>
        <v>0.35275577954576914</v>
      </c>
      <c r="AA47" s="17">
        <v>2543.6004079999998</v>
      </c>
      <c r="AB47" s="50">
        <f>(ABS(AA47-AA48)/((AA47+AA48)/2))*100</f>
        <v>3.57416958240493</v>
      </c>
    </row>
    <row r="48" spans="1:28" ht="17" customHeight="1" x14ac:dyDescent="0.2">
      <c r="A48" s="51"/>
      <c r="B48" s="2" t="s">
        <v>104</v>
      </c>
      <c r="C48" s="1">
        <v>471273</v>
      </c>
      <c r="D48" s="1" t="s">
        <v>14</v>
      </c>
      <c r="E48" s="1" t="s">
        <v>110</v>
      </c>
      <c r="F48" s="1" t="s">
        <v>50</v>
      </c>
      <c r="G48" s="1" t="s">
        <v>35</v>
      </c>
      <c r="H48" s="1" t="s">
        <v>28</v>
      </c>
      <c r="I48" s="1" t="s">
        <v>43</v>
      </c>
      <c r="J48" s="3" t="s">
        <v>47</v>
      </c>
      <c r="K48" s="1" t="s">
        <v>48</v>
      </c>
      <c r="L48" s="15">
        <v>8</v>
      </c>
      <c r="M48" s="16">
        <v>46.362012499999999</v>
      </c>
      <c r="N48" s="16">
        <v>46.321300000000001</v>
      </c>
      <c r="O48" s="16">
        <v>46.383800000000001</v>
      </c>
      <c r="P48" s="16">
        <v>2.1402098528615798E-2</v>
      </c>
      <c r="Q48" s="16">
        <v>4.6163005819938902E-2</v>
      </c>
      <c r="R48" s="50"/>
      <c r="S48" s="16">
        <v>78.236275000000006</v>
      </c>
      <c r="T48" s="16">
        <v>76.884100000000004</v>
      </c>
      <c r="U48" s="16">
        <v>79.009299999999996</v>
      </c>
      <c r="V48" s="16">
        <v>0.76865300317224705</v>
      </c>
      <c r="W48" s="16">
        <v>0.98247648315598801</v>
      </c>
      <c r="X48" s="50"/>
      <c r="Y48" s="17">
        <v>1472.6113</v>
      </c>
      <c r="Z48" s="50"/>
      <c r="AA48" s="17">
        <v>2636.1672480000002</v>
      </c>
      <c r="AB48" s="50"/>
    </row>
    <row r="49" spans="1:28" ht="10" customHeight="1" x14ac:dyDescent="0.2">
      <c r="A49" s="15"/>
      <c r="B49" s="2"/>
      <c r="C49" s="1"/>
      <c r="D49" s="1"/>
      <c r="E49" s="1"/>
      <c r="F49" s="1"/>
      <c r="G49" s="1"/>
      <c r="H49" s="1"/>
      <c r="I49" s="1"/>
      <c r="J49" s="1"/>
      <c r="K49" s="1"/>
      <c r="L49" s="15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27"/>
      <c r="Y49" s="17"/>
      <c r="Z49" s="27"/>
      <c r="AA49" s="17"/>
      <c r="AB49" s="27"/>
    </row>
    <row r="50" spans="1:28" ht="17" customHeight="1" x14ac:dyDescent="0.2">
      <c r="A50" s="51" t="s">
        <v>93</v>
      </c>
      <c r="B50" s="2" t="s">
        <v>104</v>
      </c>
      <c r="C50" s="1">
        <v>93782</v>
      </c>
      <c r="D50" s="1" t="s">
        <v>14</v>
      </c>
      <c r="E50" s="1" t="s">
        <v>110</v>
      </c>
      <c r="F50" s="1" t="s">
        <v>51</v>
      </c>
      <c r="G50" s="1" t="s">
        <v>35</v>
      </c>
      <c r="H50" s="1" t="s">
        <v>39</v>
      </c>
      <c r="I50" s="1" t="s">
        <v>43</v>
      </c>
      <c r="J50" s="3" t="s">
        <v>47</v>
      </c>
      <c r="K50" s="1" t="s">
        <v>48</v>
      </c>
      <c r="L50" s="15">
        <v>8</v>
      </c>
      <c r="M50" s="16">
        <v>55.428800000000003</v>
      </c>
      <c r="N50" s="16">
        <v>55.077199999999998</v>
      </c>
      <c r="O50" s="16">
        <v>55.5747</v>
      </c>
      <c r="P50" s="16">
        <v>0.15861831095881901</v>
      </c>
      <c r="Q50" s="16">
        <v>0.28616587578807301</v>
      </c>
      <c r="R50" s="50">
        <f>(ABS(M50-M51)/((M50+M51)/2))*100</f>
        <v>0.67702355824756311</v>
      </c>
      <c r="S50" s="16">
        <v>78.201862500000004</v>
      </c>
      <c r="T50" s="16">
        <v>77.182400000000001</v>
      </c>
      <c r="U50" s="16">
        <v>79.260800000000003</v>
      </c>
      <c r="V50" s="16">
        <v>0.77511578478407395</v>
      </c>
      <c r="W50" s="16">
        <v>0.99117304883125201</v>
      </c>
      <c r="X50" s="50">
        <f>(ABS(S50-S51)/((S50+S51)/2))*100</f>
        <v>1.0293350115369808</v>
      </c>
      <c r="Y50" s="17">
        <v>2067.5859999999998</v>
      </c>
      <c r="Z50" s="50">
        <f>(ABS(Y50-Y51)/((Y50+Y51)/2))*100</f>
        <v>0.81756301147767085</v>
      </c>
      <c r="AA50" s="17">
        <v>4295.0672350000004</v>
      </c>
      <c r="AB50" s="50">
        <f>(ABS(AA50-AA51)/((AA50+AA51)/2))*100</f>
        <v>2.2255950667211861</v>
      </c>
    </row>
    <row r="51" spans="1:28" ht="17" customHeight="1" x14ac:dyDescent="0.2">
      <c r="A51" s="51"/>
      <c r="B51" s="2" t="s">
        <v>104</v>
      </c>
      <c r="C51" s="1">
        <v>471276</v>
      </c>
      <c r="D51" s="1" t="s">
        <v>14</v>
      </c>
      <c r="E51" s="1" t="s">
        <v>110</v>
      </c>
      <c r="F51" s="1" t="s">
        <v>51</v>
      </c>
      <c r="G51" s="1" t="s">
        <v>35</v>
      </c>
      <c r="H51" s="1" t="s">
        <v>28</v>
      </c>
      <c r="I51" s="1" t="s">
        <v>43</v>
      </c>
      <c r="J51" s="3" t="s">
        <v>47</v>
      </c>
      <c r="K51" s="1" t="s">
        <v>48</v>
      </c>
      <c r="L51" s="15">
        <v>8</v>
      </c>
      <c r="M51" s="16">
        <v>55.0548</v>
      </c>
      <c r="N51" s="16">
        <v>54.7879</v>
      </c>
      <c r="O51" s="16">
        <v>55.342500000000001</v>
      </c>
      <c r="P51" s="16">
        <v>0.16485723693981</v>
      </c>
      <c r="Q51" s="16">
        <v>0.29944207760233399</v>
      </c>
      <c r="R51" s="50"/>
      <c r="S51" s="16">
        <v>77.401025000000004</v>
      </c>
      <c r="T51" s="16">
        <v>76.320899999999995</v>
      </c>
      <c r="U51" s="16">
        <v>79.650099999999995</v>
      </c>
      <c r="V51" s="16">
        <v>1.04972372930078</v>
      </c>
      <c r="W51" s="16">
        <v>1.35621424819734</v>
      </c>
      <c r="X51" s="50"/>
      <c r="Y51" s="17">
        <v>2050.7510000000002</v>
      </c>
      <c r="Z51" s="50"/>
      <c r="AA51" s="17">
        <v>4391.7337420000003</v>
      </c>
      <c r="AB51" s="50"/>
    </row>
    <row r="52" spans="1:28" ht="10" customHeight="1" x14ac:dyDescent="0.2">
      <c r="A52" s="15"/>
      <c r="B52" s="2"/>
      <c r="C52" s="1"/>
      <c r="D52" s="1"/>
      <c r="E52" s="1"/>
      <c r="F52" s="1"/>
      <c r="G52" s="1"/>
      <c r="H52" s="1"/>
      <c r="I52" s="1"/>
      <c r="J52" s="1"/>
      <c r="K52" s="1"/>
      <c r="L52" s="15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27"/>
      <c r="Y52" s="17"/>
      <c r="Z52" s="27"/>
      <c r="AA52" s="17"/>
      <c r="AB52" s="27"/>
    </row>
    <row r="53" spans="1:28" ht="17" customHeight="1" x14ac:dyDescent="0.2">
      <c r="A53" s="51" t="s">
        <v>94</v>
      </c>
      <c r="B53" s="2" t="s">
        <v>104</v>
      </c>
      <c r="C53" s="1">
        <v>93783</v>
      </c>
      <c r="D53" s="1" t="s">
        <v>14</v>
      </c>
      <c r="E53" s="1" t="s">
        <v>110</v>
      </c>
      <c r="F53" s="1" t="s">
        <v>52</v>
      </c>
      <c r="G53" s="1" t="s">
        <v>35</v>
      </c>
      <c r="H53" s="1" t="s">
        <v>39</v>
      </c>
      <c r="I53" s="1" t="s">
        <v>43</v>
      </c>
      <c r="J53" s="3" t="s">
        <v>47</v>
      </c>
      <c r="K53" s="1" t="s">
        <v>48</v>
      </c>
      <c r="L53" s="15">
        <v>8</v>
      </c>
      <c r="M53" s="16">
        <v>50.796662499999996</v>
      </c>
      <c r="N53" s="16">
        <v>50.319899999999997</v>
      </c>
      <c r="O53" s="16">
        <v>50.914099999999998</v>
      </c>
      <c r="P53" s="16">
        <v>0.20306450022099001</v>
      </c>
      <c r="Q53" s="16">
        <v>0.399759531880643</v>
      </c>
      <c r="R53" s="50">
        <f>(ABS(M53-M54)/((M53+M54)/2))*100</f>
        <v>0.85189733243344856</v>
      </c>
      <c r="S53" s="16">
        <v>76.892899999999997</v>
      </c>
      <c r="T53" s="16">
        <v>75.554100000000005</v>
      </c>
      <c r="U53" s="16">
        <v>77.885800000000003</v>
      </c>
      <c r="V53" s="16">
        <v>0.90419226305660605</v>
      </c>
      <c r="W53" s="16">
        <v>1.1759112519577299</v>
      </c>
      <c r="X53" s="50">
        <f>(ABS(S53-S54)/((S53+S54)/2))*100</f>
        <v>0.56121243796479547</v>
      </c>
      <c r="Y53" s="17">
        <v>1661.9891</v>
      </c>
      <c r="Z53" s="50">
        <f>(ABS(Y53-Y54)/((Y53+Y54)/2))*100</f>
        <v>2.159311583427455</v>
      </c>
      <c r="AA53" s="17">
        <v>3036.0204990000002</v>
      </c>
      <c r="AB53" s="50">
        <f>(ABS(AA53-AA54)/((AA53+AA54)/2))*100</f>
        <v>0.70684949955916776</v>
      </c>
    </row>
    <row r="54" spans="1:28" ht="17" customHeight="1" x14ac:dyDescent="0.2">
      <c r="A54" s="51"/>
      <c r="B54" s="2" t="s">
        <v>104</v>
      </c>
      <c r="C54" s="1">
        <v>471279</v>
      </c>
      <c r="D54" s="1" t="s">
        <v>14</v>
      </c>
      <c r="E54" s="1" t="s">
        <v>110</v>
      </c>
      <c r="F54" s="1" t="s">
        <v>52</v>
      </c>
      <c r="G54" s="1" t="s">
        <v>35</v>
      </c>
      <c r="H54" s="1" t="s">
        <v>28</v>
      </c>
      <c r="I54" s="1" t="s">
        <v>43</v>
      </c>
      <c r="J54" s="3" t="s">
        <v>47</v>
      </c>
      <c r="K54" s="1" t="s">
        <v>48</v>
      </c>
      <c r="L54" s="15">
        <v>8</v>
      </c>
      <c r="M54" s="16">
        <v>50.365762500000002</v>
      </c>
      <c r="N54" s="16">
        <v>50.256100000000004</v>
      </c>
      <c r="O54" s="16">
        <v>50.815199999999997</v>
      </c>
      <c r="P54" s="16">
        <v>0.18402093000137501</v>
      </c>
      <c r="Q54" s="16">
        <v>0.365369093739771</v>
      </c>
      <c r="R54" s="50"/>
      <c r="S54" s="16">
        <v>76.462575000000001</v>
      </c>
      <c r="T54" s="16">
        <v>74.291200000000003</v>
      </c>
      <c r="U54" s="16">
        <v>77.753399999999999</v>
      </c>
      <c r="V54" s="16">
        <v>1.2366084999476801</v>
      </c>
      <c r="W54" s="16">
        <v>1.6172728945470201</v>
      </c>
      <c r="X54" s="50"/>
      <c r="Y54" s="17">
        <v>1626.4848999999999</v>
      </c>
      <c r="Z54" s="50"/>
      <c r="AA54" s="17">
        <v>3057.556709</v>
      </c>
      <c r="AB54" s="50"/>
    </row>
    <row r="55" spans="1:28" ht="10" customHeight="1" x14ac:dyDescent="0.2">
      <c r="A55" s="15"/>
      <c r="B55" s="2"/>
      <c r="C55" s="1"/>
      <c r="D55" s="1"/>
      <c r="E55" s="1"/>
      <c r="F55" s="1"/>
      <c r="G55" s="1"/>
      <c r="H55" s="1"/>
      <c r="I55" s="1"/>
      <c r="J55" s="1"/>
      <c r="K55" s="1"/>
      <c r="L55" s="15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27"/>
      <c r="Y55" s="17"/>
      <c r="Z55" s="27"/>
      <c r="AA55" s="17"/>
      <c r="AB55" s="27"/>
    </row>
    <row r="56" spans="1:28" ht="17" customHeight="1" x14ac:dyDescent="0.2">
      <c r="A56" s="51" t="s">
        <v>95</v>
      </c>
      <c r="B56" s="2" t="s">
        <v>104</v>
      </c>
      <c r="C56" s="1">
        <v>93784</v>
      </c>
      <c r="D56" s="1" t="s">
        <v>14</v>
      </c>
      <c r="E56" s="1" t="s">
        <v>110</v>
      </c>
      <c r="F56" s="1" t="s">
        <v>53</v>
      </c>
      <c r="G56" s="1" t="s">
        <v>35</v>
      </c>
      <c r="H56" s="1" t="s">
        <v>39</v>
      </c>
      <c r="I56" s="1" t="s">
        <v>43</v>
      </c>
      <c r="J56" s="3" t="s">
        <v>47</v>
      </c>
      <c r="K56" s="1" t="s">
        <v>48</v>
      </c>
      <c r="L56" s="15">
        <v>8</v>
      </c>
      <c r="M56" s="16">
        <v>39.511612499999998</v>
      </c>
      <c r="N56" s="16">
        <v>39.254100000000001</v>
      </c>
      <c r="O56" s="16">
        <v>39.694600000000001</v>
      </c>
      <c r="P56" s="16">
        <v>0.13198137788014999</v>
      </c>
      <c r="Q56" s="16">
        <v>0.33403186944129298</v>
      </c>
      <c r="R56" s="50">
        <f>(ABS(M56-M57)/((M56+M57)/2))*100</f>
        <v>0.35711399409564021</v>
      </c>
      <c r="S56" s="16">
        <v>79.338374999999999</v>
      </c>
      <c r="T56" s="16">
        <v>77.413499999999999</v>
      </c>
      <c r="U56" s="16">
        <v>80.365700000000004</v>
      </c>
      <c r="V56" s="16">
        <v>1.1676330438112801</v>
      </c>
      <c r="W56" s="16">
        <v>1.47171282977661</v>
      </c>
      <c r="X56" s="50">
        <f>(ABS(S56-S57)/((S56+S57)/2))*100</f>
        <v>9.665819882837498E-2</v>
      </c>
      <c r="Y56" s="17">
        <v>974.07380000000001</v>
      </c>
      <c r="Z56" s="50">
        <f>(ABS(Y56-Y57)/((Y56+Y57)/2))*100</f>
        <v>1.1226632598742436</v>
      </c>
      <c r="AA56" s="17">
        <v>1415.129735</v>
      </c>
      <c r="AB56" s="50">
        <f>(ABS(AA56-AA57)/((AA56+AA57)/2))*100</f>
        <v>5.5557450297211588</v>
      </c>
    </row>
    <row r="57" spans="1:28" ht="17" customHeight="1" x14ac:dyDescent="0.2">
      <c r="A57" s="51"/>
      <c r="B57" s="2" t="s">
        <v>104</v>
      </c>
      <c r="C57" s="1">
        <v>471282</v>
      </c>
      <c r="D57" s="1" t="s">
        <v>14</v>
      </c>
      <c r="E57" s="1" t="s">
        <v>110</v>
      </c>
      <c r="F57" s="1" t="s">
        <v>53</v>
      </c>
      <c r="G57" s="1" t="s">
        <v>35</v>
      </c>
      <c r="H57" s="1" t="s">
        <v>28</v>
      </c>
      <c r="I57" s="1" t="s">
        <v>43</v>
      </c>
      <c r="J57" s="3" t="s">
        <v>47</v>
      </c>
      <c r="K57" s="1" t="s">
        <v>48</v>
      </c>
      <c r="L57" s="15">
        <v>8</v>
      </c>
      <c r="M57" s="16">
        <v>39.370762499999998</v>
      </c>
      <c r="N57" s="16">
        <v>39.284300000000002</v>
      </c>
      <c r="O57" s="16">
        <v>39.602200000000003</v>
      </c>
      <c r="P57" s="16">
        <v>9.8707619296298899E-2</v>
      </c>
      <c r="Q57" s="16">
        <v>0.25071299875459302</v>
      </c>
      <c r="R57" s="50"/>
      <c r="S57" s="16">
        <v>79.261724999999998</v>
      </c>
      <c r="T57" s="16">
        <v>78.710700000000003</v>
      </c>
      <c r="U57" s="16">
        <v>79.861400000000003</v>
      </c>
      <c r="V57" s="16">
        <v>0.40396643690145401</v>
      </c>
      <c r="W57" s="16">
        <v>0.50966142473110998</v>
      </c>
      <c r="X57" s="50"/>
      <c r="Y57" s="17">
        <v>985.0711</v>
      </c>
      <c r="Z57" s="50"/>
      <c r="AA57" s="17">
        <v>1495.997128</v>
      </c>
      <c r="AB57" s="50"/>
    </row>
    <row r="58" spans="1:28" ht="10" customHeight="1" x14ac:dyDescent="0.2">
      <c r="A58" s="15"/>
      <c r="B58" s="2"/>
      <c r="C58" s="1"/>
      <c r="D58" s="1"/>
      <c r="E58" s="1"/>
      <c r="F58" s="1"/>
      <c r="G58" s="1"/>
      <c r="H58" s="1"/>
      <c r="J58" s="1"/>
      <c r="K58" s="1"/>
      <c r="L58" s="15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27"/>
      <c r="Y58" s="17"/>
      <c r="Z58" s="27"/>
      <c r="AA58" s="17"/>
      <c r="AB58" s="27"/>
    </row>
    <row r="59" spans="1:28" ht="17" customHeight="1" x14ac:dyDescent="0.2">
      <c r="A59" s="51" t="s">
        <v>96</v>
      </c>
      <c r="B59" s="2" t="s">
        <v>105</v>
      </c>
      <c r="C59" s="1">
        <v>90811</v>
      </c>
      <c r="D59" s="1" t="s">
        <v>33</v>
      </c>
      <c r="E59" s="1" t="s">
        <v>111</v>
      </c>
      <c r="F59" s="1" t="s">
        <v>27</v>
      </c>
      <c r="G59" s="1" t="s">
        <v>15</v>
      </c>
      <c r="H59" s="1" t="s">
        <v>28</v>
      </c>
      <c r="I59" s="1" t="s">
        <v>29</v>
      </c>
      <c r="J59" s="1" t="s">
        <v>30</v>
      </c>
      <c r="K59" s="1" t="s">
        <v>31</v>
      </c>
      <c r="L59" s="15">
        <v>8</v>
      </c>
      <c r="M59" s="16">
        <v>138.8170375</v>
      </c>
      <c r="N59" s="16">
        <v>134.80629999999999</v>
      </c>
      <c r="O59" s="16">
        <v>141.65530000000001</v>
      </c>
      <c r="P59" s="16">
        <v>2.4099523545601498</v>
      </c>
      <c r="Q59" s="16">
        <v>1.73606381317578</v>
      </c>
      <c r="R59" s="50">
        <f>(ABS(M59-M60)/((M59+M60)/2))*100</f>
        <v>0.56477773209557636</v>
      </c>
      <c r="S59" s="16">
        <v>119.1928375</v>
      </c>
      <c r="T59" s="16">
        <v>116.2268</v>
      </c>
      <c r="U59" s="16">
        <v>122.60120000000001</v>
      </c>
      <c r="V59" s="16">
        <v>1.7470655142981899</v>
      </c>
      <c r="W59" s="16">
        <v>1.4657470624425699</v>
      </c>
      <c r="X59" s="50">
        <f>(ABS(S59-S60)/((S59+S60)/2))*100</f>
        <v>1.3123988370005704</v>
      </c>
      <c r="Y59" s="17">
        <v>18874.731400000001</v>
      </c>
      <c r="Z59" s="50">
        <f>(ABS(Y59-Y60)/((Y59+Y60)/2))*100</f>
        <v>0.12274702964142881</v>
      </c>
      <c r="AA59" s="17">
        <v>40515.697634999997</v>
      </c>
      <c r="AB59" s="50">
        <f>(ABS(AA59-AA60)/((AA59+AA60)/2))*100</f>
        <v>0.70388455254059401</v>
      </c>
    </row>
    <row r="60" spans="1:28" ht="17" customHeight="1" x14ac:dyDescent="0.2">
      <c r="A60" s="51"/>
      <c r="B60" s="2" t="s">
        <v>105</v>
      </c>
      <c r="C60" s="1">
        <v>471456</v>
      </c>
      <c r="D60" s="1" t="s">
        <v>33</v>
      </c>
      <c r="E60" s="1" t="s">
        <v>111</v>
      </c>
      <c r="F60" s="1" t="s">
        <v>27</v>
      </c>
      <c r="G60" s="1" t="s">
        <v>15</v>
      </c>
      <c r="H60" s="1" t="s">
        <v>32</v>
      </c>
      <c r="I60" s="1" t="s">
        <v>29</v>
      </c>
      <c r="J60" s="1" t="s">
        <v>30</v>
      </c>
      <c r="K60" s="1" t="s">
        <v>31</v>
      </c>
      <c r="L60" s="15">
        <v>8</v>
      </c>
      <c r="M60" s="16">
        <v>138.03523749999999</v>
      </c>
      <c r="N60" s="16">
        <v>135.75020000000001</v>
      </c>
      <c r="O60" s="16">
        <v>140.4186</v>
      </c>
      <c r="P60" s="16">
        <v>1.7552355698127</v>
      </c>
      <c r="Q60" s="16">
        <v>1.2715851413032799</v>
      </c>
      <c r="R60" s="50"/>
      <c r="S60" s="16">
        <v>117.63875</v>
      </c>
      <c r="T60" s="16">
        <v>114.328</v>
      </c>
      <c r="U60" s="16">
        <v>121.1533</v>
      </c>
      <c r="V60" s="16">
        <v>2.2519914564669201</v>
      </c>
      <c r="W60" s="16">
        <v>1.91432793740746</v>
      </c>
      <c r="X60" s="50"/>
      <c r="Y60" s="17">
        <v>18897.913799999998</v>
      </c>
      <c r="Z60" s="50"/>
      <c r="AA60" s="17">
        <v>40801.888598999998</v>
      </c>
      <c r="AB60" s="50"/>
    </row>
    <row r="61" spans="1:28" ht="10" customHeight="1" x14ac:dyDescent="0.2">
      <c r="A61" s="15"/>
      <c r="B61" s="2"/>
      <c r="C61" s="1"/>
      <c r="D61" s="1"/>
      <c r="E61" s="1"/>
      <c r="F61" s="1"/>
      <c r="G61" s="1"/>
      <c r="H61" s="1"/>
      <c r="I61" s="1"/>
      <c r="J61" s="1"/>
      <c r="K61" s="1"/>
      <c r="L61" s="15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27"/>
      <c r="Y61" s="17"/>
      <c r="Z61" s="27"/>
      <c r="AA61" s="17"/>
      <c r="AB61" s="27"/>
    </row>
    <row r="62" spans="1:28" ht="17" customHeight="1" x14ac:dyDescent="0.2">
      <c r="A62" s="51" t="s">
        <v>97</v>
      </c>
      <c r="B62" s="2" t="s">
        <v>12</v>
      </c>
      <c r="C62" s="20">
        <v>90951</v>
      </c>
      <c r="D62" s="1" t="s">
        <v>14</v>
      </c>
      <c r="E62" s="1" t="s">
        <v>129</v>
      </c>
      <c r="F62" s="1" t="s">
        <v>20</v>
      </c>
      <c r="G62" s="1" t="s">
        <v>15</v>
      </c>
      <c r="H62" s="1" t="s">
        <v>16</v>
      </c>
      <c r="I62" s="1" t="s">
        <v>17</v>
      </c>
      <c r="J62" s="1" t="s">
        <v>18</v>
      </c>
      <c r="K62" s="3" t="s">
        <v>19</v>
      </c>
      <c r="L62" s="15">
        <v>8</v>
      </c>
      <c r="M62" s="16">
        <v>279.50211250000001</v>
      </c>
      <c r="N62" s="16">
        <v>279.26220000000001</v>
      </c>
      <c r="O62" s="16">
        <v>279.8057</v>
      </c>
      <c r="P62" s="16">
        <v>0.176319648346</v>
      </c>
      <c r="Q62" s="16">
        <v>6.3083476102886199E-2</v>
      </c>
      <c r="R62" s="50">
        <f>(ABS(M62-M63)/((M62+M63)/2))*100</f>
        <v>0.40924721247867113</v>
      </c>
      <c r="S62" s="16">
        <v>42.365900000000003</v>
      </c>
      <c r="T62" s="16">
        <v>40.025799999999997</v>
      </c>
      <c r="U62" s="16">
        <v>43.930399999999999</v>
      </c>
      <c r="V62" s="16">
        <v>1.3047507621873899</v>
      </c>
      <c r="W62" s="16">
        <v>3.0797192132998199</v>
      </c>
      <c r="X62" s="50">
        <f>(ABS(S62-S63)/((S62+S63)/2))*100</f>
        <v>1.9929108167662704</v>
      </c>
      <c r="Y62" s="17">
        <v>13852.7976</v>
      </c>
      <c r="Z62" s="50">
        <f>(ABS(Y62-Y63)/((Y62+Y63)/2))*100</f>
        <v>0.39111406008302907</v>
      </c>
      <c r="AA62" s="17">
        <v>43425.355237999996</v>
      </c>
      <c r="AB62" s="50">
        <f>(ABS(AA62-AA63)/((AA62+AA63)/2))*100</f>
        <v>3.583356535588897</v>
      </c>
    </row>
    <row r="63" spans="1:28" ht="17" customHeight="1" x14ac:dyDescent="0.2">
      <c r="A63" s="51"/>
      <c r="B63" s="2" t="s">
        <v>12</v>
      </c>
      <c r="C63" s="3">
        <v>475636</v>
      </c>
      <c r="D63" s="1" t="s">
        <v>14</v>
      </c>
      <c r="E63" s="1" t="s">
        <v>129</v>
      </c>
      <c r="F63" s="1" t="s">
        <v>20</v>
      </c>
      <c r="G63" s="1" t="s">
        <v>15</v>
      </c>
      <c r="H63" s="1" t="s">
        <v>32</v>
      </c>
      <c r="I63" s="1" t="s">
        <v>17</v>
      </c>
      <c r="J63" s="1" t="s">
        <v>18</v>
      </c>
      <c r="K63" s="3" t="s">
        <v>19</v>
      </c>
      <c r="L63" s="15">
        <v>8</v>
      </c>
      <c r="M63" s="16">
        <v>280.64831249999997</v>
      </c>
      <c r="N63" s="16">
        <v>280.37369999999999</v>
      </c>
      <c r="O63" s="16">
        <v>281.03129999999999</v>
      </c>
      <c r="P63" s="16">
        <v>0.21307244534262701</v>
      </c>
      <c r="Q63" s="16">
        <v>7.5921513101072896E-2</v>
      </c>
      <c r="R63" s="50"/>
      <c r="S63" s="16">
        <v>43.218712500000002</v>
      </c>
      <c r="T63" s="16">
        <v>41.363900000000001</v>
      </c>
      <c r="U63" s="16">
        <v>45.000500000000002</v>
      </c>
      <c r="V63" s="16">
        <v>1.2831652554049999</v>
      </c>
      <c r="W63" s="16">
        <v>2.9690038901667801</v>
      </c>
      <c r="X63" s="50"/>
      <c r="Y63" s="17">
        <v>13907.084000000001</v>
      </c>
      <c r="Z63" s="50"/>
      <c r="AA63" s="27">
        <v>45009.829218999999</v>
      </c>
      <c r="AB63" s="50"/>
    </row>
    <row r="64" spans="1:28" ht="10" customHeight="1" x14ac:dyDescent="0.2">
      <c r="A64" s="15"/>
      <c r="B64" s="2"/>
      <c r="C64" s="3"/>
      <c r="D64" s="1"/>
      <c r="E64" s="1"/>
      <c r="F64" s="1"/>
      <c r="G64" s="1"/>
      <c r="H64" s="1"/>
      <c r="I64" s="1"/>
      <c r="J64" s="1"/>
      <c r="K64" s="5"/>
      <c r="L64" s="15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27"/>
      <c r="Y64" s="17"/>
      <c r="Z64" s="27"/>
      <c r="AA64" s="27"/>
      <c r="AB64" s="27"/>
    </row>
    <row r="65" spans="1:28" ht="17" customHeight="1" x14ac:dyDescent="0.2">
      <c r="A65" s="51" t="s">
        <v>98</v>
      </c>
      <c r="B65" s="2" t="s">
        <v>12</v>
      </c>
      <c r="C65" s="3">
        <v>475640</v>
      </c>
      <c r="D65" s="1" t="s">
        <v>14</v>
      </c>
      <c r="E65" s="1" t="s">
        <v>129</v>
      </c>
      <c r="F65" s="1" t="s">
        <v>54</v>
      </c>
      <c r="G65" s="1" t="s">
        <v>15</v>
      </c>
      <c r="H65" s="1" t="s">
        <v>32</v>
      </c>
      <c r="I65" s="1" t="s">
        <v>55</v>
      </c>
      <c r="J65" s="1" t="s">
        <v>56</v>
      </c>
      <c r="K65" s="1" t="s">
        <v>57</v>
      </c>
      <c r="L65" s="15">
        <v>8</v>
      </c>
      <c r="M65" s="16">
        <v>288.6273625</v>
      </c>
      <c r="N65" s="16">
        <v>288.3134</v>
      </c>
      <c r="O65" s="16">
        <v>288.86439999999999</v>
      </c>
      <c r="P65" s="16">
        <v>0.178263167716396</v>
      </c>
      <c r="Q65" s="16">
        <v>6.1762393617963499E-2</v>
      </c>
      <c r="R65" s="50">
        <f>(ABS(M65-M66)/((M65+M66)/2))*100</f>
        <v>0.21783777942342569</v>
      </c>
      <c r="S65" s="16">
        <v>53.715187499999999</v>
      </c>
      <c r="T65" s="16">
        <v>51.721600000000002</v>
      </c>
      <c r="U65" s="16">
        <v>55.656700000000001</v>
      </c>
      <c r="V65" s="16">
        <v>1.31909283702042</v>
      </c>
      <c r="W65" s="16">
        <v>2.45571671330462</v>
      </c>
      <c r="X65" s="50">
        <f>(ABS(S65-S66)/((S65+S66)/2))*100</f>
        <v>4.7562589705925893</v>
      </c>
      <c r="Y65" s="17">
        <v>9710.0041000000001</v>
      </c>
      <c r="Z65" s="50">
        <f>(ABS(Y65-Y66)/((Y65+Y66)/2))*100</f>
        <v>0.26327907139174017</v>
      </c>
      <c r="AA65" s="17">
        <v>23259.070788000001</v>
      </c>
      <c r="AB65" s="50">
        <f>(ABS(AA65-AA66)/((AA65+AA66)/2))*100</f>
        <v>2.0627509064007015</v>
      </c>
    </row>
    <row r="66" spans="1:28" ht="17" customHeight="1" x14ac:dyDescent="0.2">
      <c r="A66" s="51"/>
      <c r="B66" s="2" t="s">
        <v>12</v>
      </c>
      <c r="C66" s="19">
        <v>90957</v>
      </c>
      <c r="D66" s="1" t="s">
        <v>14</v>
      </c>
      <c r="E66" s="1" t="s">
        <v>129</v>
      </c>
      <c r="F66" s="1" t="s">
        <v>54</v>
      </c>
      <c r="G66" s="1" t="s">
        <v>15</v>
      </c>
      <c r="H66" s="1" t="s">
        <v>16</v>
      </c>
      <c r="I66" s="1" t="s">
        <v>55</v>
      </c>
      <c r="J66" s="1" t="s">
        <v>56</v>
      </c>
      <c r="K66" s="1" t="s">
        <v>57</v>
      </c>
      <c r="L66" s="15">
        <v>8</v>
      </c>
      <c r="M66" s="16">
        <v>289.25678749999997</v>
      </c>
      <c r="N66" s="16">
        <v>288.94279999999998</v>
      </c>
      <c r="O66" s="16">
        <v>289.61610000000002</v>
      </c>
      <c r="P66" s="16">
        <v>0.201894565394208</v>
      </c>
      <c r="Q66" s="16">
        <v>6.9797693301910296E-2</v>
      </c>
      <c r="R66" s="50"/>
      <c r="S66" s="16">
        <v>51.219700000000003</v>
      </c>
      <c r="T66" s="16">
        <v>50.551200000000001</v>
      </c>
      <c r="U66" s="16">
        <v>52.080800000000004</v>
      </c>
      <c r="V66" s="16">
        <v>0.49781649803344802</v>
      </c>
      <c r="W66" s="16">
        <v>0.97192388482058301</v>
      </c>
      <c r="X66" s="50"/>
      <c r="Y66" s="17">
        <v>9684.4732999999997</v>
      </c>
      <c r="Z66" s="50"/>
      <c r="AA66" s="17">
        <v>22784.191879000002</v>
      </c>
      <c r="AB66" s="50"/>
    </row>
    <row r="67" spans="1:28" ht="10" customHeight="1" x14ac:dyDescent="0.2">
      <c r="A67" s="15"/>
      <c r="B67" s="2"/>
      <c r="C67" s="1"/>
      <c r="D67" s="1"/>
      <c r="E67" s="1"/>
      <c r="F67" s="1"/>
      <c r="G67" s="1"/>
      <c r="H67" s="1"/>
      <c r="I67" s="1"/>
      <c r="J67" s="1"/>
      <c r="K67" s="1"/>
      <c r="L67" s="15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27"/>
      <c r="Y67" s="17"/>
      <c r="Z67" s="27"/>
      <c r="AA67" s="17"/>
      <c r="AB67" s="27"/>
    </row>
    <row r="68" spans="1:28" ht="17" customHeight="1" x14ac:dyDescent="0.2">
      <c r="A68" s="51" t="s">
        <v>99</v>
      </c>
      <c r="B68" s="2" t="s">
        <v>12</v>
      </c>
      <c r="C68" s="19">
        <v>168101</v>
      </c>
      <c r="D68" s="1" t="s">
        <v>33</v>
      </c>
      <c r="E68" s="1" t="s">
        <v>130</v>
      </c>
      <c r="F68" s="1" t="s">
        <v>72</v>
      </c>
      <c r="G68" s="1" t="s">
        <v>15</v>
      </c>
      <c r="H68" s="3" t="s">
        <v>21</v>
      </c>
      <c r="I68" s="1" t="s">
        <v>73</v>
      </c>
      <c r="J68" s="1" t="s">
        <v>74</v>
      </c>
      <c r="K68" s="3" t="s">
        <v>121</v>
      </c>
      <c r="L68" s="15">
        <v>8</v>
      </c>
      <c r="M68" s="16">
        <v>12.212137500000001</v>
      </c>
      <c r="N68" s="16">
        <v>12.085100000000001</v>
      </c>
      <c r="O68" s="16">
        <v>12.574199999999999</v>
      </c>
      <c r="P68" s="16">
        <v>0.17065873999216699</v>
      </c>
      <c r="Q68" s="16">
        <v>1.39745183832206</v>
      </c>
      <c r="R68" s="50">
        <f>(ABS(M68-M69)/((M68+M69)/2))*100</f>
        <v>1.0850450088964297E-2</v>
      </c>
      <c r="S68" s="16">
        <v>79.105275000000006</v>
      </c>
      <c r="T68" s="16">
        <v>73.975700000000003</v>
      </c>
      <c r="U68" s="16">
        <v>81.101600000000005</v>
      </c>
      <c r="V68" s="16">
        <v>2.1549611701838201</v>
      </c>
      <c r="W68" s="16">
        <v>2.7241687361352498</v>
      </c>
      <c r="X68" s="50">
        <f>(ABS(S68-S69)/((S68+S69)/2))*100</f>
        <v>4.5767765887596541</v>
      </c>
      <c r="Y68" s="17">
        <v>301.58629999999999</v>
      </c>
      <c r="Z68" s="50">
        <f>(ABS(Y68-Y69)/((Y68+Y69)/2))*100</f>
        <v>2.769333292786726</v>
      </c>
      <c r="AA68" s="17">
        <v>315.700919</v>
      </c>
      <c r="AB68" s="50">
        <f>(ABS(AA68-AA69)/((AA68+AA69)/2))*100</f>
        <v>8.5997825616193868</v>
      </c>
    </row>
    <row r="69" spans="1:28" s="26" customFormat="1" ht="17" customHeight="1" x14ac:dyDescent="0.2">
      <c r="A69" s="52"/>
      <c r="B69" s="6" t="s">
        <v>12</v>
      </c>
      <c r="C69" s="22">
        <v>471285</v>
      </c>
      <c r="D69" s="7" t="s">
        <v>33</v>
      </c>
      <c r="E69" s="7" t="s">
        <v>130</v>
      </c>
      <c r="F69" s="7" t="s">
        <v>72</v>
      </c>
      <c r="G69" s="7" t="s">
        <v>15</v>
      </c>
      <c r="H69" s="7" t="s">
        <v>32</v>
      </c>
      <c r="I69" s="7" t="s">
        <v>73</v>
      </c>
      <c r="J69" s="7" t="s">
        <v>74</v>
      </c>
      <c r="K69" s="25" t="s">
        <v>121</v>
      </c>
      <c r="L69" s="21">
        <v>8</v>
      </c>
      <c r="M69" s="23">
        <v>12.210812499999999</v>
      </c>
      <c r="N69" s="23">
        <v>11.9778</v>
      </c>
      <c r="O69" s="23">
        <v>12.6068</v>
      </c>
      <c r="P69" s="23">
        <v>0.25129459341293298</v>
      </c>
      <c r="Q69" s="23">
        <v>2.0579678331227602</v>
      </c>
      <c r="R69" s="53"/>
      <c r="S69" s="23">
        <v>82.810537499999995</v>
      </c>
      <c r="T69" s="23">
        <v>81.1006</v>
      </c>
      <c r="U69" s="23">
        <v>85.029300000000006</v>
      </c>
      <c r="V69" s="23">
        <v>1.5329747849361399</v>
      </c>
      <c r="W69" s="23">
        <v>1.85118323249157</v>
      </c>
      <c r="X69" s="53"/>
      <c r="Y69" s="48">
        <v>310.05549999999999</v>
      </c>
      <c r="Z69" s="53"/>
      <c r="AA69" s="48">
        <v>344.07036699999998</v>
      </c>
      <c r="AB69" s="53"/>
    </row>
    <row r="70" spans="1:28" s="38" customFormat="1" ht="17" customHeight="1" x14ac:dyDescent="0.2">
      <c r="A70" s="32"/>
      <c r="B70" s="33"/>
      <c r="C70" s="34"/>
      <c r="D70" s="35"/>
      <c r="E70" s="35"/>
      <c r="F70" s="35"/>
      <c r="G70" s="35"/>
      <c r="H70" s="35"/>
      <c r="I70" s="35"/>
      <c r="J70" s="35"/>
      <c r="K70" s="36"/>
      <c r="L70" s="32"/>
      <c r="M70" s="37"/>
      <c r="N70" s="37"/>
      <c r="O70" s="37"/>
      <c r="P70" s="37" t="s">
        <v>125</v>
      </c>
      <c r="Q70" s="37">
        <f>AVERAGE(Q2:Q69)</f>
        <v>0.9227239111631399</v>
      </c>
      <c r="R70" s="40">
        <f>AVERAGE(R2:R69)</f>
        <v>0.89282548915839244</v>
      </c>
      <c r="S70" s="37"/>
      <c r="T70" s="37"/>
      <c r="U70" s="37"/>
      <c r="V70" s="37" t="s">
        <v>125</v>
      </c>
      <c r="W70" s="37">
        <f t="shared" ref="W70:AB70" si="0">AVERAGE(W2:W69)</f>
        <v>2.6476503211333431</v>
      </c>
      <c r="X70" s="40">
        <f t="shared" si="0"/>
        <v>2.3022788826457936</v>
      </c>
      <c r="Y70" s="37" t="s">
        <v>125</v>
      </c>
      <c r="Z70" s="40">
        <f t="shared" si="0"/>
        <v>2.0312762501065889</v>
      </c>
      <c r="AA70" s="37" t="s">
        <v>125</v>
      </c>
      <c r="AB70" s="40">
        <f t="shared" si="0"/>
        <v>4.154791896672779</v>
      </c>
    </row>
    <row r="71" spans="1:28" s="29" customFormat="1" ht="17" customHeight="1" x14ac:dyDescent="0.2">
      <c r="A71" s="28" t="s">
        <v>126</v>
      </c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41"/>
      <c r="Y71" s="31"/>
      <c r="Z71" s="45"/>
      <c r="AA71" s="31"/>
      <c r="AB71" s="45"/>
    </row>
    <row r="72" spans="1:28" ht="17" customHeight="1" x14ac:dyDescent="0.2">
      <c r="A72" s="1" t="s">
        <v>123</v>
      </c>
    </row>
    <row r="102" spans="9:9" ht="17" customHeight="1" x14ac:dyDescent="0.2">
      <c r="I102" s="1"/>
    </row>
  </sheetData>
  <mergeCells count="115">
    <mergeCell ref="AB65:AB66"/>
    <mergeCell ref="A68:A69"/>
    <mergeCell ref="R68:R69"/>
    <mergeCell ref="X68:X69"/>
    <mergeCell ref="Z68:Z69"/>
    <mergeCell ref="AB68:AB69"/>
    <mergeCell ref="AB62:AB63"/>
    <mergeCell ref="A65:A66"/>
    <mergeCell ref="R65:R66"/>
    <mergeCell ref="X65:X66"/>
    <mergeCell ref="Z65:Z66"/>
    <mergeCell ref="A62:A63"/>
    <mergeCell ref="R62:R63"/>
    <mergeCell ref="X62:X63"/>
    <mergeCell ref="Z62:Z63"/>
    <mergeCell ref="AB56:AB57"/>
    <mergeCell ref="A59:A60"/>
    <mergeCell ref="R59:R60"/>
    <mergeCell ref="X59:X60"/>
    <mergeCell ref="Z59:Z60"/>
    <mergeCell ref="AB59:AB60"/>
    <mergeCell ref="AB53:AB54"/>
    <mergeCell ref="A56:A57"/>
    <mergeCell ref="R56:R57"/>
    <mergeCell ref="X56:X57"/>
    <mergeCell ref="Z56:Z57"/>
    <mergeCell ref="Z50:Z51"/>
    <mergeCell ref="AB50:AB51"/>
    <mergeCell ref="A53:A54"/>
    <mergeCell ref="R53:R54"/>
    <mergeCell ref="X53:X54"/>
    <mergeCell ref="Z53:Z54"/>
    <mergeCell ref="A50:A51"/>
    <mergeCell ref="R50:R51"/>
    <mergeCell ref="X50:X51"/>
    <mergeCell ref="AB44:AB45"/>
    <mergeCell ref="A47:A48"/>
    <mergeCell ref="R47:R48"/>
    <mergeCell ref="X47:X48"/>
    <mergeCell ref="Z47:Z48"/>
    <mergeCell ref="AB47:AB48"/>
    <mergeCell ref="AB41:AB42"/>
    <mergeCell ref="A44:A45"/>
    <mergeCell ref="R44:R45"/>
    <mergeCell ref="X44:X45"/>
    <mergeCell ref="Z44:Z45"/>
    <mergeCell ref="Z38:Z39"/>
    <mergeCell ref="AB38:AB39"/>
    <mergeCell ref="A41:A42"/>
    <mergeCell ref="R41:R42"/>
    <mergeCell ref="X41:X42"/>
    <mergeCell ref="Z41:Z42"/>
    <mergeCell ref="A38:A39"/>
    <mergeCell ref="R38:R39"/>
    <mergeCell ref="X38:X39"/>
    <mergeCell ref="AB32:AB33"/>
    <mergeCell ref="A35:A36"/>
    <mergeCell ref="R35:R36"/>
    <mergeCell ref="X35:X36"/>
    <mergeCell ref="Z35:Z36"/>
    <mergeCell ref="AB35:AB36"/>
    <mergeCell ref="AB29:AB30"/>
    <mergeCell ref="A32:A33"/>
    <mergeCell ref="R32:R33"/>
    <mergeCell ref="X32:X33"/>
    <mergeCell ref="Z32:Z33"/>
    <mergeCell ref="Z26:Z27"/>
    <mergeCell ref="AB26:AB27"/>
    <mergeCell ref="A29:A30"/>
    <mergeCell ref="R29:R30"/>
    <mergeCell ref="X29:X30"/>
    <mergeCell ref="Z29:Z30"/>
    <mergeCell ref="A26:A27"/>
    <mergeCell ref="R26:R27"/>
    <mergeCell ref="X26:X27"/>
    <mergeCell ref="AB20:AB21"/>
    <mergeCell ref="A23:A24"/>
    <mergeCell ref="R23:R24"/>
    <mergeCell ref="X23:X24"/>
    <mergeCell ref="Z23:Z24"/>
    <mergeCell ref="AB23:AB24"/>
    <mergeCell ref="AB17:AB18"/>
    <mergeCell ref="A20:A21"/>
    <mergeCell ref="R20:R21"/>
    <mergeCell ref="X20:X21"/>
    <mergeCell ref="Z20:Z21"/>
    <mergeCell ref="Z14:Z15"/>
    <mergeCell ref="AB14:AB15"/>
    <mergeCell ref="A17:A18"/>
    <mergeCell ref="R17:R18"/>
    <mergeCell ref="X17:X18"/>
    <mergeCell ref="Z17:Z18"/>
    <mergeCell ref="A14:A15"/>
    <mergeCell ref="R14:R15"/>
    <mergeCell ref="X14:X15"/>
    <mergeCell ref="AB8:AB9"/>
    <mergeCell ref="A11:A12"/>
    <mergeCell ref="R11:R12"/>
    <mergeCell ref="X11:X12"/>
    <mergeCell ref="Z11:Z12"/>
    <mergeCell ref="AB11:AB12"/>
    <mergeCell ref="AB5:AB6"/>
    <mergeCell ref="A8:A9"/>
    <mergeCell ref="R8:R9"/>
    <mergeCell ref="X8:X9"/>
    <mergeCell ref="Z8:Z9"/>
    <mergeCell ref="Z2:Z3"/>
    <mergeCell ref="AB2:AB3"/>
    <mergeCell ref="A5:A6"/>
    <mergeCell ref="R5:R6"/>
    <mergeCell ref="X5:X6"/>
    <mergeCell ref="Z5:Z6"/>
    <mergeCell ref="A2:A3"/>
    <mergeCell ref="R2:R3"/>
    <mergeCell ref="X2:X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SuppTable2.Technical Validation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Sergio Almecija</cp:lastModifiedBy>
  <dcterms:created xsi:type="dcterms:W3CDTF">2023-05-22T13:17:31Z</dcterms:created>
  <dcterms:modified xsi:type="dcterms:W3CDTF">2024-12-12T15:57:52Z</dcterms:modified>
  <cp:category/>
</cp:coreProperties>
</file>