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ther project\Hibiscus_yunnanensis\Revision\"/>
    </mc:Choice>
  </mc:AlternateContent>
  <xr:revisionPtr revIDLastSave="0" documentId="13_ncr:1_{E31FAEDD-C933-4829-A980-BAEC3D5DE74D}" xr6:coauthVersionLast="47" xr6:coauthVersionMax="47" xr10:uidLastSave="{00000000-0000-0000-0000-000000000000}"/>
  <bookViews>
    <workbookView xWindow="-90" yWindow="-90" windowWidth="19380" windowHeight="10980" xr2:uid="{00000000-000D-0000-FFFF-FFFF00000000}"/>
  </bookViews>
  <sheets>
    <sheet name="Supplementary Table S1" sheetId="1" r:id="rId1"/>
    <sheet name="Supplementary Table S2-8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8" i="2" l="1"/>
  <c r="F62" i="2" s="1"/>
  <c r="C58" i="2"/>
  <c r="C62" i="2" s="1"/>
  <c r="D58" i="2"/>
  <c r="D62" i="2" s="1"/>
  <c r="E58" i="2"/>
  <c r="E62" i="2" s="1"/>
  <c r="B58" i="2"/>
  <c r="B62" i="2" s="1"/>
  <c r="C38" i="2"/>
  <c r="C18" i="2"/>
  <c r="B12" i="2"/>
  <c r="C5" i="2"/>
</calcChain>
</file>

<file path=xl/sharedStrings.xml><?xml version="1.0" encoding="utf-8"?>
<sst xmlns="http://schemas.openxmlformats.org/spreadsheetml/2006/main" count="303" uniqueCount="224">
  <si>
    <t xml:space="preserve">Version </t>
  </si>
  <si>
    <t>Parameters</t>
  </si>
  <si>
    <t>Website</t>
  </si>
  <si>
    <t>Publications</t>
  </si>
  <si>
    <t>Trimmomatic</t>
  </si>
  <si>
    <t>v0.39</t>
  </si>
  <si>
    <r>
      <t xml:space="preserve">Bolger, A. M., Lohse, M. &amp; Usadel, B. Trimmomatic: a flexible trimmer for Illumina sequence data. </t>
    </r>
    <r>
      <rPr>
        <i/>
        <sz val="10.5"/>
        <color theme="1"/>
        <rFont val="Times New Roman"/>
        <family val="1"/>
      </rPr>
      <t>Bioinformatics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30</t>
    </r>
    <r>
      <rPr>
        <sz val="10.5"/>
        <color theme="1"/>
        <rFont val="Times New Roman"/>
        <family val="1"/>
      </rPr>
      <t>, 2114–2120 (2014).</t>
    </r>
  </si>
  <si>
    <t>https://github.com/usadellab/Trimmomatic</t>
  </si>
  <si>
    <t>ILLUMINACLIP:adapter.fa:2;30:10 LEADING:5TRAILING:5</t>
  </si>
  <si>
    <t>Default</t>
  </si>
  <si>
    <t>Type</t>
  </si>
  <si>
    <t>v2.0</t>
  </si>
  <si>
    <t xml:space="preserve">https://github.com/tbenavi1/genomescope2.0 </t>
  </si>
  <si>
    <r>
      <t xml:space="preserve">Ranallo-Benavidez, T. R., Jaron, K. S. &amp; Schatz, M. C. GenomeScope 2.0 and Smudgeplot for reference-free profiling of polyploid genomes. </t>
    </r>
    <r>
      <rPr>
        <i/>
        <sz val="10.5"/>
        <color theme="1"/>
        <rFont val="Times New Roman"/>
        <family val="1"/>
      </rPr>
      <t>Nat. Commun.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11</t>
    </r>
    <r>
      <rPr>
        <sz val="10.5"/>
        <color theme="1"/>
        <rFont val="Times New Roman"/>
        <family val="1"/>
      </rPr>
      <t>, 1432 (2020).</t>
    </r>
  </si>
  <si>
    <t>SOAPfilter</t>
  </si>
  <si>
    <t>v2.2</t>
  </si>
  <si>
    <t>-q 33 -y -p -M 2 -f -1 -Q 7 -W 5 -B 25</t>
  </si>
  <si>
    <r>
      <t xml:space="preserve">Luo, R.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SOAPdenovo2: an empirically improved memory-efficient short-read de novo assembler. </t>
    </r>
    <r>
      <rPr>
        <i/>
        <sz val="10.5"/>
        <color theme="1"/>
        <rFont val="Times New Roman"/>
        <family val="1"/>
      </rPr>
      <t>Gigascience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>, 18 (2012).</t>
    </r>
  </si>
  <si>
    <t>http://soap.genomics.org.cn/index.html</t>
  </si>
  <si>
    <t>https://github.com/broadinstitute/gatk</t>
  </si>
  <si>
    <t>v4.2.3.0</t>
  </si>
  <si>
    <t>GATK</t>
  </si>
  <si>
    <t>NextDenovo</t>
  </si>
  <si>
    <t>v2.4.0</t>
  </si>
  <si>
    <t>https://github.com/Nextomics/NextDenovo</t>
  </si>
  <si>
    <r>
      <t xml:space="preserve">Hu, J.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NextDenovo: an efficient error correction and accurate assembly tool for noisy long reads. </t>
    </r>
    <r>
      <rPr>
        <i/>
        <sz val="10.5"/>
        <color theme="1"/>
        <rFont val="Times New Roman"/>
        <family val="1"/>
      </rPr>
      <t>Genome Biol.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25</t>
    </r>
    <r>
      <rPr>
        <sz val="10.5"/>
        <color theme="1"/>
        <rFont val="Times New Roman"/>
        <family val="1"/>
      </rPr>
      <t>, 107 (2024).</t>
    </r>
  </si>
  <si>
    <t>read_ cutoff = 1k, seed_ cutoff = 32937</t>
  </si>
  <si>
    <t xml:space="preserve">-d . /result merylThreads=40 genomeSize=2.32g minReadLength=1000 minOverlapLength=500 corOutCoverage=120 corMinCoverage=2 </t>
  </si>
  <si>
    <t>Canu</t>
  </si>
  <si>
    <t>https://github.com/marbl/canu</t>
  </si>
  <si>
    <r>
      <t xml:space="preserve">Koren, S.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Canu: scalable and accurate long-read assembly via adaptive </t>
    </r>
    <r>
      <rPr>
        <i/>
        <sz val="10.5"/>
        <color theme="1"/>
        <rFont val="Times New Roman"/>
        <family val="1"/>
      </rPr>
      <t>k</t>
    </r>
    <r>
      <rPr>
        <sz val="10.5"/>
        <color theme="1"/>
        <rFont val="Times New Roman"/>
        <family val="1"/>
      </rPr>
      <t xml:space="preserve">-mer weighting and repeat separation. </t>
    </r>
    <r>
      <rPr>
        <i/>
        <sz val="10.5"/>
        <color theme="1"/>
        <rFont val="Times New Roman"/>
        <family val="1"/>
      </rPr>
      <t>Genome Res.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27</t>
    </r>
    <r>
      <rPr>
        <sz val="10.5"/>
        <color theme="1"/>
        <rFont val="Times New Roman"/>
        <family val="1"/>
      </rPr>
      <t>, 722–736 (2017).</t>
    </r>
  </si>
  <si>
    <t>v2.5</t>
  </si>
  <si>
    <t xml:space="preserve">x ont -g 2.4g </t>
  </si>
  <si>
    <t>https://github.com/ruanjue/wtdbg2</t>
  </si>
  <si>
    <r>
      <t xml:space="preserve">Ruan, J. &amp; Li, H. Fast and accurate long-read assembly with wtdbg2. </t>
    </r>
    <r>
      <rPr>
        <i/>
        <sz val="10.5"/>
        <color theme="1"/>
        <rFont val="Times New Roman"/>
        <family val="1"/>
      </rPr>
      <t>Nat. Methods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17</t>
    </r>
    <r>
      <rPr>
        <sz val="10.5"/>
        <color theme="1"/>
        <rFont val="Times New Roman"/>
        <family val="1"/>
      </rPr>
      <t>, 155–158 (2020).</t>
    </r>
  </si>
  <si>
    <r>
      <t xml:space="preserve">Kolmogorov, M., Yuan, J., Lin, Y. &amp; Pevzner, P. A. Assembly of long, error-prone reads using repeat graphs. </t>
    </r>
    <r>
      <rPr>
        <i/>
        <sz val="10.5"/>
        <color theme="1"/>
        <rFont val="Times New Roman"/>
        <family val="1"/>
      </rPr>
      <t>Nat. Biotechnol.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37</t>
    </r>
    <r>
      <rPr>
        <sz val="10.5"/>
        <color theme="1"/>
        <rFont val="Times New Roman"/>
        <family val="1"/>
      </rPr>
      <t>, 540–546 (2019).</t>
    </r>
  </si>
  <si>
    <r>
      <t xml:space="preserve">Hu, J., Fan, J., Sun, Z. &amp; Liu, S. NextPolish: a fast and efficient genome polishing tool for long-read assembly. </t>
    </r>
    <r>
      <rPr>
        <i/>
        <sz val="10.5"/>
        <color theme="1"/>
        <rFont val="Times New Roman"/>
        <family val="1"/>
      </rPr>
      <t>Bioinformatics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36</t>
    </r>
    <r>
      <rPr>
        <sz val="10.5"/>
        <color theme="1"/>
        <rFont val="Times New Roman"/>
        <family val="1"/>
      </rPr>
      <t>, 2253–2255 (2020).</t>
    </r>
  </si>
  <si>
    <t>Flye</t>
  </si>
  <si>
    <t>NextPolish</t>
  </si>
  <si>
    <t>v2.9.1</t>
  </si>
  <si>
    <t>① min-overlap 5000; ② min-overlap 10,000;  ③ min-overlap 10,000</t>
  </si>
  <si>
    <t>https://github.com/fenderglass/Flye</t>
  </si>
  <si>
    <t>v1.3.1</t>
  </si>
  <si>
    <t>round_mode = 2</t>
  </si>
  <si>
    <t>https://github.com/Nextomics/NextPolish</t>
  </si>
  <si>
    <t>v1.2.5</t>
  </si>
  <si>
    <t xml:space="preserve">https://github.com/dfguan/purge_dups </t>
  </si>
  <si>
    <r>
      <t xml:space="preserve">Guiglielmoni, N., Houtain, A., Derzelle, A., Van Doninck, K. &amp; Flot, J.-F. Overcoming uncollapsed haplotypes in long-read assemblies of non-model organisms. </t>
    </r>
    <r>
      <rPr>
        <i/>
        <sz val="10.5"/>
        <color theme="1"/>
        <rFont val="Times New Roman"/>
        <family val="1"/>
      </rPr>
      <t>BMC Bioinformatics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22</t>
    </r>
    <r>
      <rPr>
        <sz val="10.5"/>
        <color theme="1"/>
        <rFont val="Times New Roman"/>
        <family val="1"/>
      </rPr>
      <t>, 303 (2021).</t>
    </r>
  </si>
  <si>
    <t>Minimap2</t>
  </si>
  <si>
    <t>r41</t>
  </si>
  <si>
    <t xml:space="preserve">-x asm5 -a </t>
  </si>
  <si>
    <t>Wtdbg2</t>
  </si>
  <si>
    <t>GenomeScope2</t>
  </si>
  <si>
    <r>
      <t xml:space="preserve">Li, H. Minimap2: pairwise alignment for nucleotide sequences. </t>
    </r>
    <r>
      <rPr>
        <i/>
        <sz val="10.5"/>
        <color theme="1"/>
        <rFont val="Times New Roman"/>
        <family val="1"/>
      </rPr>
      <t>Bioinformatics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34</t>
    </r>
    <r>
      <rPr>
        <sz val="10.5"/>
        <color theme="1"/>
        <rFont val="Times New Roman"/>
        <family val="1"/>
      </rPr>
      <t>, 3094–3100 (2018).</t>
    </r>
  </si>
  <si>
    <t xml:space="preserve">https://github.com/lh3/minimap2 </t>
  </si>
  <si>
    <t>Juicer</t>
  </si>
  <si>
    <t>v3</t>
  </si>
  <si>
    <t>-s MboI</t>
  </si>
  <si>
    <r>
      <t xml:space="preserve">Durand, N. C.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Juicer provides a one-click system for analyzing loop-resolution Hi-C experiments. </t>
    </r>
    <r>
      <rPr>
        <i/>
        <sz val="10.5"/>
        <color theme="1"/>
        <rFont val="Times New Roman"/>
        <family val="1"/>
      </rPr>
      <t>Cell Syst.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</t>
    </r>
    <r>
      <rPr>
        <sz val="10.5"/>
        <color theme="1"/>
        <rFont val="Times New Roman"/>
        <family val="1"/>
      </rPr>
      <t>, 95–98 (2016).</t>
    </r>
  </si>
  <si>
    <r>
      <t xml:space="preserve">Dudchenko, O.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De novo assembly of the </t>
    </r>
    <r>
      <rPr>
        <i/>
        <sz val="10.5"/>
        <color theme="1"/>
        <rFont val="Times New Roman"/>
        <family val="1"/>
      </rPr>
      <t>Aedes aegypti</t>
    </r>
    <r>
      <rPr>
        <sz val="10.5"/>
        <color theme="1"/>
        <rFont val="Times New Roman"/>
        <family val="1"/>
      </rPr>
      <t xml:space="preserve"> genome using Hi-C yields chromosome-length scaffolds. </t>
    </r>
    <r>
      <rPr>
        <i/>
        <sz val="10.5"/>
        <color theme="1"/>
        <rFont val="Times New Roman"/>
        <family val="1"/>
      </rPr>
      <t>Science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356</t>
    </r>
    <r>
      <rPr>
        <sz val="10.5"/>
        <color theme="1"/>
        <rFont val="Times New Roman"/>
        <family val="1"/>
      </rPr>
      <t>, 92–95 (2017).</t>
    </r>
  </si>
  <si>
    <r>
      <t xml:space="preserve">Durand, N. C.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Juicebox provides a visualization system for Hi-C contact maps with unlimited zoom. </t>
    </r>
    <r>
      <rPr>
        <i/>
        <sz val="10.5"/>
        <color theme="1"/>
        <rFont val="Times New Roman"/>
        <family val="1"/>
      </rPr>
      <t>Cell Syst.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</t>
    </r>
    <r>
      <rPr>
        <sz val="10.5"/>
        <color theme="1"/>
        <rFont val="Times New Roman"/>
        <family val="1"/>
      </rPr>
      <t>, 99–101 (2016).</t>
    </r>
  </si>
  <si>
    <t>v180922</t>
  </si>
  <si>
    <t>-m diploid -i 15000 -r 2</t>
  </si>
  <si>
    <t>Juicebox</t>
  </si>
  <si>
    <t>v1.11.08</t>
  </si>
  <si>
    <t xml:space="preserve">https://github.com/aidenlab/3d-dna </t>
  </si>
  <si>
    <t xml:space="preserve">https://github.com/aidenlab/juicer </t>
  </si>
  <si>
    <t xml:space="preserve">http://aidenlab.org/documentation.html  </t>
  </si>
  <si>
    <t>BUSCO</t>
  </si>
  <si>
    <t>v3.0.2</t>
  </si>
  <si>
    <t>-l embryophyta_odb10</t>
  </si>
  <si>
    <r>
      <t xml:space="preserve">Simão, F. A., Waterhouse, R. M., Ioannidis, P., Kriventseva, E. V. &amp; Zdobnov, E. M. BUSCO: assessing genome assembly and annotation completeness with single-copy orthologs. </t>
    </r>
    <r>
      <rPr>
        <i/>
        <sz val="10.5"/>
        <color theme="1"/>
        <rFont val="Times New Roman"/>
        <family val="1"/>
      </rPr>
      <t>Bioinformatics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31</t>
    </r>
    <r>
      <rPr>
        <sz val="10.5"/>
        <color theme="1"/>
        <rFont val="Times New Roman"/>
        <family val="1"/>
      </rPr>
      <t>, 3210–3212 (2015).</t>
    </r>
  </si>
  <si>
    <t xml:space="preserve">https://busco.ezlab.org/ </t>
  </si>
  <si>
    <t>Hisat2</t>
  </si>
  <si>
    <t>v2.1.0</t>
  </si>
  <si>
    <t>-p 4 --max-intronlen 500000 --sensitive --dta  --dta-cufflinks --phred33  --no-discordant --no-mixed</t>
  </si>
  <si>
    <r>
      <t xml:space="preserve">Kim, D., Langmead, B. &amp; Salzberg, S. L. HISAT: a fast spliced aligner with low memory requirements. </t>
    </r>
    <r>
      <rPr>
        <i/>
        <sz val="10.5"/>
        <color theme="1"/>
        <rFont val="Times New Roman"/>
        <family val="1"/>
      </rPr>
      <t>Nat. Methods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12</t>
    </r>
    <r>
      <rPr>
        <sz val="10.5"/>
        <color theme="1"/>
        <rFont val="Times New Roman"/>
        <family val="1"/>
      </rPr>
      <t>, 357–360 (2015).</t>
    </r>
  </si>
  <si>
    <t>LTR_retriever</t>
  </si>
  <si>
    <t>v2.8</t>
  </si>
  <si>
    <t>-inharvest -threads 12</t>
  </si>
  <si>
    <t>https://github.com/oushujun/LTR_retriever</t>
  </si>
  <si>
    <t xml:space="preserve">LTR_FINDER </t>
    <phoneticPr fontId="0" type="noConversion"/>
  </si>
  <si>
    <t>v1.0.7</t>
  </si>
  <si>
    <t xml:space="preserve"> -C -w 2 </t>
  </si>
  <si>
    <t xml:space="preserve">http://tlife.fudan.edu.cn/tlife/ltr_finder/ </t>
  </si>
  <si>
    <t>RepeatModeler2</t>
  </si>
  <si>
    <t>v2</t>
  </si>
  <si>
    <t>-engine rmblast</t>
  </si>
  <si>
    <t xml:space="preserve">http://www.repeatmasker.org/RepeatModeler/ </t>
  </si>
  <si>
    <t>RepeatMasker</t>
    <phoneticPr fontId="0" type="noConversion"/>
  </si>
  <si>
    <t>v4.0.8</t>
  </si>
  <si>
    <t xml:space="preserve">-nolow -no_is -norna -engine ncbi  -parallel 1 </t>
  </si>
  <si>
    <t xml:space="preserve">http://www.repeatmasker.org/ </t>
  </si>
  <si>
    <t>Tandem repeats Finder</t>
    <phoneticPr fontId="0" type="noConversion"/>
  </si>
  <si>
    <t>v4.07</t>
    <phoneticPr fontId="0" type="noConversion"/>
  </si>
  <si>
    <t>RepeatProteinMask</t>
    <phoneticPr fontId="0" type="noConversion"/>
  </si>
  <si>
    <t>v4-0-7</t>
  </si>
  <si>
    <t>-engine ncbi -noLowSimple -pvalue 0.0001</t>
  </si>
  <si>
    <r>
      <t xml:space="preserve">Ou, S. &amp; Jiang, N. LTR_retriever: A highly accurate and sensitive program for identification of long terminal repeat retrotransposons. </t>
    </r>
    <r>
      <rPr>
        <i/>
        <sz val="10.5"/>
        <color theme="1"/>
        <rFont val="Times New Roman"/>
        <family val="1"/>
      </rPr>
      <t>Plant Physiol.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176</t>
    </r>
    <r>
      <rPr>
        <sz val="10.5"/>
        <color theme="1"/>
        <rFont val="Times New Roman"/>
        <family val="1"/>
      </rPr>
      <t>, 1410–1422 (2018).</t>
    </r>
  </si>
  <si>
    <r>
      <t xml:space="preserve">Xu, Z. &amp; Wang, H. LTR_FINDER: an efficient tool for the prediction of full-length LTR retrotransposons. </t>
    </r>
    <r>
      <rPr>
        <i/>
        <sz val="10.5"/>
        <color theme="1"/>
        <rFont val="Times New Roman"/>
        <family val="1"/>
      </rPr>
      <t>Nucleic Acids Res.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35</t>
    </r>
    <r>
      <rPr>
        <sz val="10.5"/>
        <color theme="1"/>
        <rFont val="Times New Roman"/>
        <family val="1"/>
      </rPr>
      <t>, W265–W268 (2007).</t>
    </r>
  </si>
  <si>
    <r>
      <t xml:space="preserve">Flynn, J. M.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RepeatModeler2 for automated genomic discovery of transposable element families. </t>
    </r>
    <r>
      <rPr>
        <i/>
        <sz val="10.5"/>
        <color theme="1"/>
        <rFont val="Times New Roman"/>
        <family val="1"/>
      </rPr>
      <t>P. Natl. Acad. Sci. USA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117</t>
    </r>
    <r>
      <rPr>
        <sz val="10.5"/>
        <color theme="1"/>
        <rFont val="Times New Roman"/>
        <family val="1"/>
      </rPr>
      <t>, 9451–9457 (2020).</t>
    </r>
  </si>
  <si>
    <r>
      <t xml:space="preserve">Tarailo-Graovac, M. &amp; Chen, N. Using RepeatMasker to Identify Repetitive Elements in Genomic Sequences. </t>
    </r>
    <r>
      <rPr>
        <i/>
        <sz val="10.5"/>
        <color theme="1"/>
        <rFont val="Times New Roman"/>
        <family val="1"/>
      </rPr>
      <t>Curr. Protoc. Bioinformatics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25</t>
    </r>
    <r>
      <rPr>
        <sz val="10.5"/>
        <color theme="1"/>
        <rFont val="Times New Roman"/>
        <family val="1"/>
      </rPr>
      <t>, 4.10.1-4.10.14 (2009).</t>
    </r>
  </si>
  <si>
    <r>
      <t xml:space="preserve">Benson, G. Tandem repeats finder: a program to analyze DNA sequences. </t>
    </r>
    <r>
      <rPr>
        <i/>
        <sz val="10.5"/>
        <color theme="1"/>
        <rFont val="Times New Roman"/>
        <family val="1"/>
      </rPr>
      <t>Nucleic Acids Res.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27</t>
    </r>
    <r>
      <rPr>
        <sz val="10.5"/>
        <color theme="1"/>
        <rFont val="Times New Roman"/>
        <family val="1"/>
      </rPr>
      <t>, 573–580 (1999).</t>
    </r>
  </si>
  <si>
    <t xml:space="preserve">https://tandem.bu.edu/trf/trf.html </t>
  </si>
  <si>
    <t>Augustus</t>
  </si>
  <si>
    <t>3.0.3</t>
  </si>
  <si>
    <t>--uniqueGeneId=true --noInFrameStop=true --gff3=on --strand=both</t>
  </si>
  <si>
    <t>GlimmerHMM</t>
    <phoneticPr fontId="0" type="noConversion"/>
  </si>
  <si>
    <t>-f -g</t>
  </si>
  <si>
    <t>SNAP</t>
  </si>
  <si>
    <r>
      <t xml:space="preserve">Stanke, M., Steinkamp, R., Waack, S. &amp; Morgenstern, B. AUGUSTUS: a web server for gene finding in eukaryotes. </t>
    </r>
    <r>
      <rPr>
        <i/>
        <sz val="10.5"/>
        <color theme="1"/>
        <rFont val="Times New Roman"/>
        <family val="1"/>
      </rPr>
      <t>Nucleic Acids Res.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32</t>
    </r>
    <r>
      <rPr>
        <sz val="10.5"/>
        <color theme="1"/>
        <rFont val="Times New Roman"/>
        <family val="1"/>
      </rPr>
      <t>, W309–W312 (2004).</t>
    </r>
  </si>
  <si>
    <r>
      <t xml:space="preserve">Majoros, W. H., Pertea, M. &amp; Salzberg, S. L. TigrScan and GlimmerHMM: two open source </t>
    </r>
    <r>
      <rPr>
        <i/>
        <sz val="10.5"/>
        <color theme="1"/>
        <rFont val="Times New Roman"/>
        <family val="1"/>
      </rPr>
      <t>ab initio</t>
    </r>
    <r>
      <rPr>
        <sz val="10.5"/>
        <color theme="1"/>
        <rFont val="Times New Roman"/>
        <family val="1"/>
      </rPr>
      <t xml:space="preserve"> eukaryotic gene-finders. </t>
    </r>
    <r>
      <rPr>
        <i/>
        <sz val="10.5"/>
        <color theme="1"/>
        <rFont val="Times New Roman"/>
        <family val="1"/>
      </rPr>
      <t>Bioinformatics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20</t>
    </r>
    <r>
      <rPr>
        <sz val="10.5"/>
        <color theme="1"/>
        <rFont val="Times New Roman"/>
        <family val="1"/>
      </rPr>
      <t>, 2878–2879 (2004).</t>
    </r>
  </si>
  <si>
    <r>
      <t xml:space="preserve">Korf, I. Gene finding in novel genomes. </t>
    </r>
    <r>
      <rPr>
        <i/>
        <sz val="10.5"/>
        <color theme="1"/>
        <rFont val="Times New Roman"/>
        <family val="1"/>
      </rPr>
      <t>BMC Bioinformatics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5</t>
    </r>
    <r>
      <rPr>
        <sz val="10.5"/>
        <color theme="1"/>
        <rFont val="Times New Roman"/>
        <family val="1"/>
      </rPr>
      <t>, 59 (2004).</t>
    </r>
  </si>
  <si>
    <t xml:space="preserve">https://github.com/Gaius-Augustus/Augustus </t>
  </si>
  <si>
    <t xml:space="preserve">https://ccb.jhu.edu/software/glimmerhmm/ </t>
  </si>
  <si>
    <t xml:space="preserve">https://github.com/KorfLab/SNAP </t>
  </si>
  <si>
    <t>GeMoMa</t>
  </si>
  <si>
    <r>
      <t xml:space="preserve">Keilwagen, J.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Using intron position conservation for homology-based gene prediction. </t>
    </r>
    <r>
      <rPr>
        <i/>
        <sz val="10.5"/>
        <color theme="1"/>
        <rFont val="Times New Roman"/>
        <family val="1"/>
      </rPr>
      <t>Nucleic Acids Res.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44</t>
    </r>
    <r>
      <rPr>
        <sz val="10.5"/>
        <color theme="1"/>
        <rFont val="Times New Roman"/>
        <family val="1"/>
      </rPr>
      <t>, e89 (2016).</t>
    </r>
  </si>
  <si>
    <t xml:space="preserve">http://www.jstacs.de/index.php/GeMoMa </t>
  </si>
  <si>
    <t>v2.2.18</t>
  </si>
  <si>
    <t xml:space="preserve">TBLASTN </t>
  </si>
  <si>
    <t xml:space="preserve"> e-value cutoff: 1e-5</t>
  </si>
  <si>
    <r>
      <t xml:space="preserve">Altschul, S. F., Gish, W., Miller, W., Myers, E. W. &amp; Lipman, D. J. Basic local alignment search tool. </t>
    </r>
    <r>
      <rPr>
        <i/>
        <sz val="10.5"/>
        <color theme="1"/>
        <rFont val="Times New Roman"/>
        <family val="1"/>
      </rPr>
      <t>J. Mol. Biol.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215</t>
    </r>
    <r>
      <rPr>
        <sz val="10.5"/>
        <color theme="1"/>
        <rFont val="Times New Roman"/>
        <family val="1"/>
      </rPr>
      <t>, 403–410 (1990).</t>
    </r>
  </si>
  <si>
    <t>GeneWise</t>
    <phoneticPr fontId="0" type="noConversion"/>
  </si>
  <si>
    <t>v2.2.0</t>
  </si>
  <si>
    <t xml:space="preserve">-trev/-tfor -genesf  -gff  -sum </t>
  </si>
  <si>
    <r>
      <t xml:space="preserve">Birney, E., Clamp, M. &amp; Durbin, R. GeneWise and Genomewise. </t>
    </r>
    <r>
      <rPr>
        <i/>
        <sz val="10.5"/>
        <color theme="1"/>
        <rFont val="Times New Roman"/>
        <family val="1"/>
      </rPr>
      <t>Genome Res.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14</t>
    </r>
    <r>
      <rPr>
        <sz val="10.5"/>
        <color theme="1"/>
        <rFont val="Times New Roman"/>
        <family val="1"/>
      </rPr>
      <t>, 988–995 (2004).</t>
    </r>
  </si>
  <si>
    <t>StringTie</t>
    <phoneticPr fontId="0" type="noConversion"/>
  </si>
  <si>
    <t>v2.2.1</t>
  </si>
  <si>
    <t>-p 12</t>
  </si>
  <si>
    <t>PASA</t>
    <phoneticPr fontId="0" type="noConversion"/>
  </si>
  <si>
    <t>v2.3.3</t>
  </si>
  <si>
    <t>-ALIGNERS blat,gmap -C -R</t>
  </si>
  <si>
    <t>Trinity</t>
  </si>
  <si>
    <t>v2.6.6</t>
  </si>
  <si>
    <t>--genome_guided_max_intron 10000</t>
  </si>
  <si>
    <t>BLAT</t>
  </si>
  <si>
    <t>v.34x12</t>
  </si>
  <si>
    <t>-t=dna -q=dna -minScore=30</t>
  </si>
  <si>
    <r>
      <t xml:space="preserve">Pertea, M.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StringTie enables improved reconstruction of a transcriptome from RNA-seq reads. </t>
    </r>
    <r>
      <rPr>
        <i/>
        <sz val="10.5"/>
        <color theme="1"/>
        <rFont val="Times New Roman"/>
        <family val="1"/>
      </rPr>
      <t>Nat. Biotechnol.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33</t>
    </r>
    <r>
      <rPr>
        <sz val="10.5"/>
        <color theme="1"/>
        <rFont val="Times New Roman"/>
        <family val="1"/>
      </rPr>
      <t>, 290–295 (2015).</t>
    </r>
  </si>
  <si>
    <r>
      <t xml:space="preserve">Haas, B. J.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Improving the </t>
    </r>
    <r>
      <rPr>
        <i/>
        <sz val="10.5"/>
        <color theme="1"/>
        <rFont val="Times New Roman"/>
        <family val="1"/>
      </rPr>
      <t>Arabidopsis</t>
    </r>
    <r>
      <rPr>
        <sz val="10.5"/>
        <color theme="1"/>
        <rFont val="Times New Roman"/>
        <family val="1"/>
      </rPr>
      <t xml:space="preserve"> genome annotation using maximal transcript alignment assemblies. </t>
    </r>
    <r>
      <rPr>
        <i/>
        <sz val="10.5"/>
        <color theme="1"/>
        <rFont val="Times New Roman"/>
        <family val="1"/>
      </rPr>
      <t>Nucleic Acids Res.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31</t>
    </r>
    <r>
      <rPr>
        <sz val="10.5"/>
        <color theme="1"/>
        <rFont val="Times New Roman"/>
        <family val="1"/>
      </rPr>
      <t>, 5654–5666 (2003).</t>
    </r>
  </si>
  <si>
    <r>
      <t xml:space="preserve">Grabherr, M. G.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Full-length transcriptome assembly from RNA-Seq data without a reference genome. </t>
    </r>
    <r>
      <rPr>
        <i/>
        <sz val="10.5"/>
        <color theme="1"/>
        <rFont val="Times New Roman"/>
        <family val="1"/>
      </rPr>
      <t>Nat. Biotechnol.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29</t>
    </r>
    <r>
      <rPr>
        <sz val="10.5"/>
        <color theme="1"/>
        <rFont val="Times New Roman"/>
        <family val="1"/>
      </rPr>
      <t>, 644–652 (2011).</t>
    </r>
  </si>
  <si>
    <r>
      <t xml:space="preserve">Kent, W. J. BLAT--the BLAST-like alignment tool. </t>
    </r>
    <r>
      <rPr>
        <i/>
        <sz val="10.5"/>
        <color theme="1"/>
        <rFont val="Times New Roman"/>
        <family val="1"/>
      </rPr>
      <t>Genome Res.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12</t>
    </r>
    <r>
      <rPr>
        <sz val="10.5"/>
        <color theme="1"/>
        <rFont val="Times New Roman"/>
        <family val="1"/>
      </rPr>
      <t>, 656–664 (2002).</t>
    </r>
  </si>
  <si>
    <t xml:space="preserve">https://blast.ncbi.nlm.nih.gov/Blast.cgi  </t>
  </si>
  <si>
    <t xml:space="preserve">http://www.ebi.ac.uk/birney/wise2/ </t>
  </si>
  <si>
    <t xml:space="preserve">https://github.com/gpertea/stringtie </t>
  </si>
  <si>
    <t xml:space="preserve">https://github.com/PASApipeline/PASApipeline </t>
  </si>
  <si>
    <t xml:space="preserve">https://github.com/trinityrnaseq/trinityrnaseq/wiki </t>
  </si>
  <si>
    <t xml:space="preserve">https://downloads.sourceforge.net/project/blat/ </t>
  </si>
  <si>
    <t>InterProScan</t>
    <phoneticPr fontId="0" type="noConversion"/>
  </si>
  <si>
    <t>v5.28-67.0</t>
  </si>
  <si>
    <t>-goterms -f tsv   -appl ProDom -appl PRINTS -appl Pfam -appl SMART -appl ProSiteProfiles -appl ProSitePatterns</t>
  </si>
  <si>
    <t xml:space="preserve">https://www.ebi.ac.uk/interpro/search/ </t>
  </si>
  <si>
    <r>
      <t xml:space="preserve">Quevillon, E.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InterProScan: protein domains identifier. </t>
    </r>
    <r>
      <rPr>
        <i/>
        <sz val="10.5"/>
        <color theme="1"/>
        <rFont val="Times New Roman"/>
        <family val="1"/>
      </rPr>
      <t>Nucleic Acids Res.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33</t>
    </r>
    <r>
      <rPr>
        <sz val="10.5"/>
        <color theme="1"/>
        <rFont val="Times New Roman"/>
        <family val="1"/>
      </rPr>
      <t>, W116-120 (2005).</t>
    </r>
  </si>
  <si>
    <r>
      <t xml:space="preserve">Chang, Z.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Bridger: a new framework for </t>
    </r>
    <r>
      <rPr>
        <i/>
        <sz val="10.5"/>
        <color theme="1"/>
        <rFont val="Times New Roman"/>
        <family val="1"/>
      </rPr>
      <t>de novo</t>
    </r>
    <r>
      <rPr>
        <sz val="10.5"/>
        <color theme="1"/>
        <rFont val="Times New Roman"/>
        <family val="1"/>
      </rPr>
      <t xml:space="preserve"> transcriptome assembly using RNA-seq data. </t>
    </r>
    <r>
      <rPr>
        <i/>
        <sz val="10.5"/>
        <color theme="1"/>
        <rFont val="Times New Roman"/>
        <family val="1"/>
      </rPr>
      <t>Genome Biol.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16</t>
    </r>
    <r>
      <rPr>
        <sz val="10.5"/>
        <color theme="1"/>
        <rFont val="Times New Roman"/>
        <family val="1"/>
      </rPr>
      <t>, 30 (2015).</t>
    </r>
  </si>
  <si>
    <t>Bridger</t>
  </si>
  <si>
    <t>https://sourceforge.net/projects/rnaseqassembly/files/?source=navbar.</t>
  </si>
  <si>
    <t>https://github.com/DaehwanKimLab/hisat2</t>
  </si>
  <si>
    <t xml:space="preserve">Software used </t>
  </si>
  <si>
    <t>Statistics</t>
  </si>
  <si>
    <t>number&gt;=2kb</t>
  </si>
  <si>
    <t>Total length (bp)</t>
  </si>
  <si>
    <t>Max length (bp)</t>
  </si>
  <si>
    <t>N50 length (bp)</t>
  </si>
  <si>
    <t>purge_dups</t>
  </si>
  <si>
    <t>wtdbg2.5</t>
  </si>
  <si>
    <t>Complete BUSCOs (C)</t>
  </si>
  <si>
    <t>Complete and single-copy BUSCOs (S)</t>
  </si>
  <si>
    <t>Complete and duplicated BUSCOs (D)</t>
  </si>
  <si>
    <t>Fragmented BUSCOs (F)</t>
  </si>
  <si>
    <t>Missing BUSCOs (M)</t>
  </si>
  <si>
    <t>Supplementary Table S8. BUSCO assessment result</t>
  </si>
  <si>
    <t xml:space="preserve"> </t>
  </si>
  <si>
    <t>100.0 (0.0)</t>
  </si>
  <si>
    <t>Sequencing data ID</t>
  </si>
  <si>
    <t>Number of Raw reads</t>
  </si>
  <si>
    <t>Number of Raw bases</t>
  </si>
  <si>
    <t>Read length</t>
  </si>
  <si>
    <t>A%</t>
  </si>
  <si>
    <t>T%</t>
  </si>
  <si>
    <t>G%</t>
  </si>
  <si>
    <t>C%</t>
  </si>
  <si>
    <t>N%</t>
  </si>
  <si>
    <t>GC%</t>
  </si>
  <si>
    <t>Bases Q20%</t>
  </si>
  <si>
    <t>Bases Q30%</t>
  </si>
  <si>
    <t>Reads Q20%</t>
  </si>
  <si>
    <t>Reads Q30%</t>
  </si>
  <si>
    <t>Error Avg</t>
  </si>
  <si>
    <t>Error SD</t>
  </si>
  <si>
    <t>Sample</t>
  </si>
  <si>
    <t>Read_number</t>
  </si>
  <si>
    <t>Read_length_N50</t>
  </si>
  <si>
    <t>Read_mean_quality</t>
  </si>
  <si>
    <t>Number of Raw bases (bp)</t>
    <phoneticPr fontId="8" type="noConversion"/>
  </si>
  <si>
    <t>HYUN</t>
    <phoneticPr fontId="8" type="noConversion"/>
  </si>
  <si>
    <t>Total_bases (Gb)</t>
    <phoneticPr fontId="8" type="noConversion"/>
  </si>
  <si>
    <t>Read_mean_length (bp)</t>
    <phoneticPr fontId="8" type="noConversion"/>
  </si>
  <si>
    <t>Final</t>
    <phoneticPr fontId="8" type="noConversion"/>
  </si>
  <si>
    <t>150.0 (0.0)</t>
  </si>
  <si>
    <t xml:space="preserve">Supplementary Table S3. WGS-ONT sequencing statistics </t>
  </si>
  <si>
    <t>Supplementary Table S4. Hi-C sequencing statistics</t>
  </si>
  <si>
    <t>Supplementary Table S5. RNA-Seq statistics</t>
  </si>
  <si>
    <t>Supplementary Table S6. Comparison of N50 statistics for multiple assembly results</t>
  </si>
  <si>
    <t>Supplementary Table S7. Comparison of N50 statistics before and after optimization</t>
  </si>
  <si>
    <t>G-YNFR-1-1</t>
  </si>
  <si>
    <t>Stem_YNFR_1</t>
  </si>
  <si>
    <t>Stem_YNFR_3</t>
  </si>
  <si>
    <t>Leaf-YNFR_5</t>
  </si>
  <si>
    <t>Fruit_YNFR_1</t>
  </si>
  <si>
    <t>Fruit_YNFR_2</t>
  </si>
  <si>
    <t>Y-YNFR-6-2</t>
  </si>
  <si>
    <t>Leaf-YNFR_7</t>
  </si>
  <si>
    <t>Supplementary Table S2. Statistics of the short-read data on BGI-DNBSEQ platform</t>
  </si>
  <si>
    <t>Flye①</t>
  </si>
  <si>
    <t>Flye②</t>
  </si>
  <si>
    <t>Flye③</t>
  </si>
  <si>
    <t>Flye ①</t>
  </si>
  <si>
    <t>Flye ②</t>
  </si>
  <si>
    <t>Flye ③</t>
  </si>
  <si>
    <t>3D-DNA</t>
  </si>
  <si>
    <t>v 11/29/2013</t>
  </si>
  <si>
    <t>vr-2014-12-01</t>
  </si>
  <si>
    <r>
      <t xml:space="preserve">McKenna, A. </t>
    </r>
    <r>
      <rPr>
        <i/>
        <sz val="10.5"/>
        <color theme="1"/>
        <rFont val="Times New Roman"/>
        <family val="1"/>
      </rPr>
      <t>et al.</t>
    </r>
    <r>
      <rPr>
        <sz val="10.5"/>
        <color theme="1"/>
        <rFont val="Times New Roman"/>
        <family val="1"/>
      </rPr>
      <t xml:space="preserve"> The Genome Analysis Toolkit: a MapReduce framework for analyzing next-generation DNA sequencing data. </t>
    </r>
    <r>
      <rPr>
        <i/>
        <sz val="10.5"/>
        <color theme="1"/>
        <rFont val="Times New Roman"/>
        <family val="1"/>
      </rPr>
      <t>Genome Res.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20</t>
    </r>
    <r>
      <rPr>
        <sz val="10.5"/>
        <color theme="1"/>
        <rFont val="Times New Roman"/>
        <family val="1"/>
      </rPr>
      <t>, 1297–1303 (2010).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</si>
</sst>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"/>
  </numFmts>
  <fonts count="13">
    <font>
      <sz val="11"/>
      <color theme="1"/>
      <name val="Calibri"/>
      <family val="2"/>
      <charset val="134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sz val="10.5"/>
      <name val="Times New Roman"/>
      <family val="1"/>
    </font>
    <font>
      <u/>
      <sz val="11"/>
      <color theme="10"/>
      <name val="Calibri"/>
      <family val="2"/>
      <charset val="134"/>
      <scheme val="minor"/>
    </font>
    <font>
      <u/>
      <sz val="10.5"/>
      <color theme="10"/>
      <name val="Times New Roman"/>
      <family val="1"/>
    </font>
    <font>
      <sz val="10.5"/>
      <color rgb="FF000000"/>
      <name val="Times New Roman"/>
      <family val="1"/>
    </font>
    <font>
      <sz val="9"/>
      <name val="Calibri"/>
      <family val="2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3E3A39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DDDDDD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justify" vertical="center"/>
    </xf>
    <xf numFmtId="49" fontId="4" fillId="0" borderId="0" xfId="1" applyNumberFormat="1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49" fontId="6" fillId="0" borderId="0" xfId="2" applyNumberFormat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49" fontId="6" fillId="0" borderId="0" xfId="2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164" fontId="10" fillId="0" borderId="5" xfId="0" applyNumberFormat="1" applyFont="1" applyBorder="1" applyAlignment="1">
      <alignment horizontal="left"/>
    </xf>
    <xf numFmtId="164" fontId="10" fillId="0" borderId="5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4" fontId="12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3" fontId="11" fillId="0" borderId="7" xfId="0" applyNumberFormat="1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4" fontId="12" fillId="0" borderId="9" xfId="0" applyNumberFormat="1" applyFont="1" applyBorder="1" applyAlignment="1">
      <alignment horizontal="center" vertical="top" wrapText="1"/>
    </xf>
    <xf numFmtId="3" fontId="11" fillId="0" borderId="1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" fillId="0" borderId="3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fenderglass/Flye" TargetMode="External"/><Relationship Id="rId13" Type="http://schemas.openxmlformats.org/officeDocument/2006/relationships/hyperlink" Target="https://github.com/aidenlab/3d-dna" TargetMode="External"/><Relationship Id="rId18" Type="http://schemas.openxmlformats.org/officeDocument/2006/relationships/hyperlink" Target="http://tlife.fudan.edu.cn/tlife/ltr_finder/" TargetMode="External"/><Relationship Id="rId26" Type="http://schemas.openxmlformats.org/officeDocument/2006/relationships/hyperlink" Target="http://www.jstacs.de/index.php/GeMoMa" TargetMode="External"/><Relationship Id="rId3" Type="http://schemas.openxmlformats.org/officeDocument/2006/relationships/hyperlink" Target="http://soap.genomics.org.cn/index.html" TargetMode="External"/><Relationship Id="rId21" Type="http://schemas.openxmlformats.org/officeDocument/2006/relationships/hyperlink" Target="https://tandem.bu.edu/trf/trf.html" TargetMode="External"/><Relationship Id="rId34" Type="http://schemas.openxmlformats.org/officeDocument/2006/relationships/hyperlink" Target="https://sourceforge.net/projects/rnaseqassembly/files/?source=navbar." TargetMode="External"/><Relationship Id="rId7" Type="http://schemas.openxmlformats.org/officeDocument/2006/relationships/hyperlink" Target="https://github.com/ruanjue/wtdbg2" TargetMode="External"/><Relationship Id="rId12" Type="http://schemas.openxmlformats.org/officeDocument/2006/relationships/hyperlink" Target="http://aidenlab.org/documentation.html&#160;" TargetMode="External"/><Relationship Id="rId17" Type="http://schemas.openxmlformats.org/officeDocument/2006/relationships/hyperlink" Target="https://github.com/oushujun/LTR_retriever" TargetMode="External"/><Relationship Id="rId25" Type="http://schemas.openxmlformats.org/officeDocument/2006/relationships/hyperlink" Target="https://github.com/KorfLab/SNAP" TargetMode="External"/><Relationship Id="rId33" Type="http://schemas.openxmlformats.org/officeDocument/2006/relationships/hyperlink" Target="https://www.ebi.ac.uk/interpro/search/" TargetMode="External"/><Relationship Id="rId2" Type="http://schemas.openxmlformats.org/officeDocument/2006/relationships/hyperlink" Target="https://github.com/tbenavi1/genomescope2.0" TargetMode="External"/><Relationship Id="rId16" Type="http://schemas.openxmlformats.org/officeDocument/2006/relationships/hyperlink" Target="https://github.com/DaehwanKimLab/hisat2" TargetMode="External"/><Relationship Id="rId20" Type="http://schemas.openxmlformats.org/officeDocument/2006/relationships/hyperlink" Target="http://www.repeatmasker.org/" TargetMode="External"/><Relationship Id="rId29" Type="http://schemas.openxmlformats.org/officeDocument/2006/relationships/hyperlink" Target="https://downloads.sourceforge.net/project/blat/" TargetMode="External"/><Relationship Id="rId1" Type="http://schemas.openxmlformats.org/officeDocument/2006/relationships/hyperlink" Target="https://github.com/usadellab/Trimmomatic" TargetMode="External"/><Relationship Id="rId6" Type="http://schemas.openxmlformats.org/officeDocument/2006/relationships/hyperlink" Target="https://github.com/marbl/canu" TargetMode="External"/><Relationship Id="rId11" Type="http://schemas.openxmlformats.org/officeDocument/2006/relationships/hyperlink" Target="https://github.com/lh3/minimap2" TargetMode="External"/><Relationship Id="rId24" Type="http://schemas.openxmlformats.org/officeDocument/2006/relationships/hyperlink" Target="https://ccb.jhu.edu/software/glimmerhmm/" TargetMode="External"/><Relationship Id="rId32" Type="http://schemas.openxmlformats.org/officeDocument/2006/relationships/hyperlink" Target="https://github.com/trinityrnaseq/trinityrnaseq/wiki" TargetMode="External"/><Relationship Id="rId5" Type="http://schemas.openxmlformats.org/officeDocument/2006/relationships/hyperlink" Target="https://github.com/Nextomics/NextDenovo" TargetMode="External"/><Relationship Id="rId15" Type="http://schemas.openxmlformats.org/officeDocument/2006/relationships/hyperlink" Target="https://busco.ezlab.org/" TargetMode="External"/><Relationship Id="rId23" Type="http://schemas.openxmlformats.org/officeDocument/2006/relationships/hyperlink" Target="https://github.com/Gaius-Augustus/Augustus" TargetMode="External"/><Relationship Id="rId28" Type="http://schemas.openxmlformats.org/officeDocument/2006/relationships/hyperlink" Target="http://www.ebi.ac.uk/birney/wise2/" TargetMode="External"/><Relationship Id="rId10" Type="http://schemas.openxmlformats.org/officeDocument/2006/relationships/hyperlink" Target="https://github.com/dfguan/purge_dups" TargetMode="External"/><Relationship Id="rId19" Type="http://schemas.openxmlformats.org/officeDocument/2006/relationships/hyperlink" Target="http://www.repeatmasker.org/RepeatModeler/" TargetMode="External"/><Relationship Id="rId31" Type="http://schemas.openxmlformats.org/officeDocument/2006/relationships/hyperlink" Target="https://github.com/PASApipeline/PASApipeline" TargetMode="External"/><Relationship Id="rId4" Type="http://schemas.openxmlformats.org/officeDocument/2006/relationships/hyperlink" Target="https://github.com/broadinstitute/gatk" TargetMode="External"/><Relationship Id="rId9" Type="http://schemas.openxmlformats.org/officeDocument/2006/relationships/hyperlink" Target="https://github.com/Nextomics/NextPolish" TargetMode="External"/><Relationship Id="rId14" Type="http://schemas.openxmlformats.org/officeDocument/2006/relationships/hyperlink" Target="https://github.com/aidenlab/juicer" TargetMode="External"/><Relationship Id="rId22" Type="http://schemas.openxmlformats.org/officeDocument/2006/relationships/hyperlink" Target="http://www.repeatmasker.org/" TargetMode="External"/><Relationship Id="rId27" Type="http://schemas.openxmlformats.org/officeDocument/2006/relationships/hyperlink" Target="https://blast.ncbi.nlm.nih.gov/Blast.cgi" TargetMode="External"/><Relationship Id="rId30" Type="http://schemas.openxmlformats.org/officeDocument/2006/relationships/hyperlink" Target="https://github.com/gpertea/stringti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C39" sqref="C39"/>
    </sheetView>
  </sheetViews>
  <sheetFormatPr defaultColWidth="8.7265625" defaultRowHeight="13.75"/>
  <cols>
    <col min="1" max="1" width="21.2265625" style="7" customWidth="1"/>
    <col min="2" max="2" width="11.6328125" style="7" customWidth="1"/>
    <col min="3" max="3" width="40.36328125" style="7" customWidth="1"/>
    <col min="4" max="4" width="45.5" style="7" customWidth="1"/>
    <col min="5" max="5" width="81" style="7" customWidth="1"/>
    <col min="6" max="16384" width="8.7265625" style="7"/>
  </cols>
  <sheetData>
    <row r="1" spans="1:5" ht="14.5" thickBot="1">
      <c r="A1" s="51" t="s">
        <v>158</v>
      </c>
      <c r="B1" s="51"/>
      <c r="C1" s="51"/>
      <c r="D1" s="51"/>
      <c r="E1" s="51"/>
    </row>
    <row r="2" spans="1:5" ht="14.5" thickBot="1">
      <c r="A2" s="45" t="s">
        <v>158</v>
      </c>
      <c r="B2" s="46" t="s">
        <v>0</v>
      </c>
      <c r="C2" s="46" t="s">
        <v>1</v>
      </c>
      <c r="D2" s="46" t="s">
        <v>2</v>
      </c>
      <c r="E2" s="47" t="s">
        <v>3</v>
      </c>
    </row>
    <row r="3" spans="1:5" ht="27.5">
      <c r="A3" s="7" t="s">
        <v>4</v>
      </c>
      <c r="B3" s="7" t="s">
        <v>5</v>
      </c>
      <c r="C3" s="6" t="s">
        <v>8</v>
      </c>
      <c r="D3" s="8" t="s">
        <v>7</v>
      </c>
      <c r="E3" s="6" t="s">
        <v>6</v>
      </c>
    </row>
    <row r="4" spans="1:5" ht="27.5">
      <c r="A4" s="7" t="s">
        <v>52</v>
      </c>
      <c r="B4" s="7" t="s">
        <v>11</v>
      </c>
      <c r="C4" s="7" t="s">
        <v>9</v>
      </c>
      <c r="D4" s="8" t="s">
        <v>12</v>
      </c>
      <c r="E4" s="6" t="s">
        <v>13</v>
      </c>
    </row>
    <row r="5" spans="1:5" ht="27.5">
      <c r="A5" s="7" t="s">
        <v>14</v>
      </c>
      <c r="B5" s="7" t="s">
        <v>15</v>
      </c>
      <c r="C5" s="2" t="s">
        <v>16</v>
      </c>
      <c r="D5" s="8" t="s">
        <v>18</v>
      </c>
      <c r="E5" s="6" t="s">
        <v>17</v>
      </c>
    </row>
    <row r="6" spans="1:5" ht="27.5">
      <c r="A6" s="7" t="s">
        <v>21</v>
      </c>
      <c r="B6" s="7" t="s">
        <v>20</v>
      </c>
      <c r="C6" s="7" t="s">
        <v>9</v>
      </c>
      <c r="D6" s="8" t="s">
        <v>19</v>
      </c>
      <c r="E6" s="6" t="s">
        <v>223</v>
      </c>
    </row>
    <row r="7" spans="1:5" ht="27.5">
      <c r="A7" s="2" t="s">
        <v>22</v>
      </c>
      <c r="B7" s="2" t="s">
        <v>23</v>
      </c>
      <c r="C7" s="2" t="s">
        <v>26</v>
      </c>
      <c r="D7" s="9" t="s">
        <v>24</v>
      </c>
      <c r="E7" s="6" t="s">
        <v>25</v>
      </c>
    </row>
    <row r="8" spans="1:5" ht="41.25">
      <c r="A8" s="7" t="s">
        <v>28</v>
      </c>
      <c r="B8" s="7" t="s">
        <v>11</v>
      </c>
      <c r="C8" s="6" t="s">
        <v>27</v>
      </c>
      <c r="D8" s="8" t="s">
        <v>29</v>
      </c>
      <c r="E8" s="6" t="s">
        <v>30</v>
      </c>
    </row>
    <row r="9" spans="1:5" ht="27.5">
      <c r="A9" s="7" t="s">
        <v>51</v>
      </c>
      <c r="B9" s="7" t="s">
        <v>31</v>
      </c>
      <c r="C9" s="7" t="s">
        <v>32</v>
      </c>
      <c r="D9" s="8" t="s">
        <v>33</v>
      </c>
      <c r="E9" s="6" t="s">
        <v>34</v>
      </c>
    </row>
    <row r="10" spans="1:5" ht="27.5">
      <c r="A10" s="7" t="s">
        <v>37</v>
      </c>
      <c r="B10" s="7" t="s">
        <v>39</v>
      </c>
      <c r="C10" s="6" t="s">
        <v>40</v>
      </c>
      <c r="D10" s="8" t="s">
        <v>41</v>
      </c>
      <c r="E10" s="6" t="s">
        <v>35</v>
      </c>
    </row>
    <row r="11" spans="1:5" ht="27.5">
      <c r="A11" s="7" t="s">
        <v>38</v>
      </c>
      <c r="B11" s="2" t="s">
        <v>42</v>
      </c>
      <c r="C11" s="2" t="s">
        <v>43</v>
      </c>
      <c r="D11" s="9" t="s">
        <v>44</v>
      </c>
      <c r="E11" s="6" t="s">
        <v>36</v>
      </c>
    </row>
    <row r="12" spans="1:5" ht="27.5">
      <c r="A12" s="2" t="s">
        <v>164</v>
      </c>
      <c r="B12" s="2" t="s">
        <v>45</v>
      </c>
      <c r="C12" s="2" t="s">
        <v>9</v>
      </c>
      <c r="D12" s="9" t="s">
        <v>46</v>
      </c>
      <c r="E12" s="5" t="s">
        <v>47</v>
      </c>
    </row>
    <row r="13" spans="1:5" ht="27.5">
      <c r="A13" s="2" t="s">
        <v>48</v>
      </c>
      <c r="B13" s="2" t="s">
        <v>49</v>
      </c>
      <c r="C13" s="2" t="s">
        <v>50</v>
      </c>
      <c r="D13" s="11" t="s">
        <v>54</v>
      </c>
      <c r="E13" s="1" t="s">
        <v>53</v>
      </c>
    </row>
    <row r="14" spans="1:5" ht="27.5">
      <c r="A14" s="2" t="s">
        <v>55</v>
      </c>
      <c r="B14" s="2" t="s">
        <v>56</v>
      </c>
      <c r="C14" s="2" t="s">
        <v>57</v>
      </c>
      <c r="D14" s="9" t="s">
        <v>67</v>
      </c>
      <c r="E14" s="1" t="s">
        <v>58</v>
      </c>
    </row>
    <row r="15" spans="1:5" ht="27.5">
      <c r="A15" s="2" t="s">
        <v>220</v>
      </c>
      <c r="B15" s="2" t="s">
        <v>61</v>
      </c>
      <c r="C15" s="2" t="s">
        <v>62</v>
      </c>
      <c r="D15" s="9" t="s">
        <v>65</v>
      </c>
      <c r="E15" s="1" t="s">
        <v>59</v>
      </c>
    </row>
    <row r="16" spans="1:5" ht="27.5">
      <c r="A16" s="2" t="s">
        <v>63</v>
      </c>
      <c r="B16" s="2" t="s">
        <v>64</v>
      </c>
      <c r="C16" s="2" t="s">
        <v>9</v>
      </c>
      <c r="D16" s="9" t="s">
        <v>66</v>
      </c>
      <c r="E16" s="1" t="s">
        <v>60</v>
      </c>
    </row>
    <row r="17" spans="1:5" ht="41.25">
      <c r="A17" s="2" t="s">
        <v>68</v>
      </c>
      <c r="B17" s="2" t="s">
        <v>69</v>
      </c>
      <c r="C17" s="2" t="s">
        <v>70</v>
      </c>
      <c r="D17" s="9" t="s">
        <v>72</v>
      </c>
      <c r="E17" s="5" t="s">
        <v>71</v>
      </c>
    </row>
    <row r="18" spans="1:5" ht="41.25">
      <c r="A18" s="2" t="s">
        <v>73</v>
      </c>
      <c r="B18" s="2" t="s">
        <v>74</v>
      </c>
      <c r="C18" s="2" t="s">
        <v>75</v>
      </c>
      <c r="D18" s="9" t="s">
        <v>157</v>
      </c>
      <c r="E18" s="1" t="s">
        <v>76</v>
      </c>
    </row>
    <row r="19" spans="1:5" ht="27.5">
      <c r="A19" s="2" t="s">
        <v>77</v>
      </c>
      <c r="B19" s="2" t="s">
        <v>78</v>
      </c>
      <c r="C19" s="2" t="s">
        <v>79</v>
      </c>
      <c r="D19" s="9" t="s">
        <v>80</v>
      </c>
      <c r="E19" s="1" t="s">
        <v>98</v>
      </c>
    </row>
    <row r="20" spans="1:5" ht="27.5">
      <c r="A20" s="2" t="s">
        <v>81</v>
      </c>
      <c r="B20" s="2" t="s">
        <v>82</v>
      </c>
      <c r="C20" s="2" t="s">
        <v>83</v>
      </c>
      <c r="D20" s="9" t="s">
        <v>84</v>
      </c>
      <c r="E20" s="1" t="s">
        <v>99</v>
      </c>
    </row>
    <row r="21" spans="1:5" ht="27.5">
      <c r="A21" s="2" t="s">
        <v>85</v>
      </c>
      <c r="B21" s="2" t="s">
        <v>86</v>
      </c>
      <c r="C21" s="2" t="s">
        <v>87</v>
      </c>
      <c r="D21" s="9" t="s">
        <v>88</v>
      </c>
      <c r="E21" s="1" t="s">
        <v>100</v>
      </c>
    </row>
    <row r="22" spans="1:5" ht="27.5">
      <c r="A22" s="2" t="s">
        <v>89</v>
      </c>
      <c r="B22" s="2" t="s">
        <v>90</v>
      </c>
      <c r="C22" s="2" t="s">
        <v>91</v>
      </c>
      <c r="D22" s="9" t="s">
        <v>92</v>
      </c>
      <c r="E22" s="5" t="s">
        <v>101</v>
      </c>
    </row>
    <row r="23" spans="1:5" ht="27.5">
      <c r="A23" s="12" t="s">
        <v>93</v>
      </c>
      <c r="B23" s="2" t="s">
        <v>94</v>
      </c>
      <c r="C23" s="2" t="s">
        <v>9</v>
      </c>
      <c r="D23" s="9" t="s">
        <v>103</v>
      </c>
      <c r="E23" s="1" t="s">
        <v>102</v>
      </c>
    </row>
    <row r="24" spans="1:5" ht="27.5">
      <c r="A24" s="2" t="s">
        <v>95</v>
      </c>
      <c r="B24" s="2" t="s">
        <v>96</v>
      </c>
      <c r="C24" s="2" t="s">
        <v>97</v>
      </c>
      <c r="D24" s="9" t="s">
        <v>92</v>
      </c>
      <c r="E24" s="5" t="s">
        <v>101</v>
      </c>
    </row>
    <row r="25" spans="1:5" ht="27.5">
      <c r="A25" s="2" t="s">
        <v>104</v>
      </c>
      <c r="B25" s="2" t="s">
        <v>105</v>
      </c>
      <c r="C25" s="2" t="s">
        <v>106</v>
      </c>
      <c r="D25" s="9" t="s">
        <v>113</v>
      </c>
      <c r="E25" s="5" t="s">
        <v>110</v>
      </c>
    </row>
    <row r="26" spans="1:5" ht="27.5">
      <c r="A26" s="2" t="s">
        <v>107</v>
      </c>
      <c r="B26" s="2" t="s">
        <v>69</v>
      </c>
      <c r="C26" s="2" t="s">
        <v>108</v>
      </c>
      <c r="D26" s="9" t="s">
        <v>114</v>
      </c>
      <c r="E26" s="1" t="s">
        <v>111</v>
      </c>
    </row>
    <row r="27" spans="1:5">
      <c r="A27" s="2" t="s">
        <v>109</v>
      </c>
      <c r="B27" s="2" t="s">
        <v>221</v>
      </c>
      <c r="C27" s="2" t="s">
        <v>9</v>
      </c>
      <c r="D27" s="9" t="s">
        <v>115</v>
      </c>
      <c r="E27" s="1" t="s">
        <v>112</v>
      </c>
    </row>
    <row r="28" spans="1:5" ht="27.5">
      <c r="A28" s="3" t="s">
        <v>116</v>
      </c>
      <c r="B28" s="7" t="s">
        <v>42</v>
      </c>
      <c r="C28" s="7" t="s">
        <v>9</v>
      </c>
      <c r="D28" s="4" t="s">
        <v>118</v>
      </c>
      <c r="E28" s="5" t="s">
        <v>117</v>
      </c>
    </row>
    <row r="29" spans="1:5" ht="27.5">
      <c r="A29" s="3" t="s">
        <v>120</v>
      </c>
      <c r="B29" s="7" t="s">
        <v>119</v>
      </c>
      <c r="C29" s="7" t="s">
        <v>121</v>
      </c>
      <c r="D29" s="9" t="s">
        <v>143</v>
      </c>
      <c r="E29" s="1" t="s">
        <v>122</v>
      </c>
    </row>
    <row r="30" spans="1:5">
      <c r="A30" s="2" t="s">
        <v>123</v>
      </c>
      <c r="B30" s="2" t="s">
        <v>124</v>
      </c>
      <c r="C30" s="2" t="s">
        <v>125</v>
      </c>
      <c r="D30" s="9" t="s">
        <v>144</v>
      </c>
      <c r="E30" s="1" t="s">
        <v>126</v>
      </c>
    </row>
    <row r="31" spans="1:5" ht="27.5">
      <c r="A31" s="2" t="s">
        <v>127</v>
      </c>
      <c r="B31" s="2" t="s">
        <v>128</v>
      </c>
      <c r="C31" s="2" t="s">
        <v>129</v>
      </c>
      <c r="D31" s="9" t="s">
        <v>145</v>
      </c>
      <c r="E31" s="1" t="s">
        <v>139</v>
      </c>
    </row>
    <row r="32" spans="1:5" ht="27.5">
      <c r="A32" s="2" t="s">
        <v>130</v>
      </c>
      <c r="B32" s="2" t="s">
        <v>131</v>
      </c>
      <c r="C32" s="10" t="s">
        <v>132</v>
      </c>
      <c r="D32" s="9" t="s">
        <v>146</v>
      </c>
      <c r="E32" s="1" t="s">
        <v>140</v>
      </c>
    </row>
    <row r="33" spans="1:5" ht="27.5">
      <c r="A33" s="2" t="s">
        <v>133</v>
      </c>
      <c r="B33" s="2" t="s">
        <v>134</v>
      </c>
      <c r="C33" s="2" t="s">
        <v>135</v>
      </c>
      <c r="D33" s="9" t="s">
        <v>147</v>
      </c>
      <c r="E33" s="1" t="s">
        <v>141</v>
      </c>
    </row>
    <row r="34" spans="1:5">
      <c r="A34" s="2" t="s">
        <v>136</v>
      </c>
      <c r="B34" s="2" t="s">
        <v>137</v>
      </c>
      <c r="C34" s="2" t="s">
        <v>138</v>
      </c>
      <c r="D34" s="9" t="s">
        <v>148</v>
      </c>
      <c r="E34" s="1" t="s">
        <v>142</v>
      </c>
    </row>
    <row r="35" spans="1:5" ht="41.25">
      <c r="A35" s="2" t="s">
        <v>149</v>
      </c>
      <c r="B35" s="2" t="s">
        <v>150</v>
      </c>
      <c r="C35" s="2" t="s">
        <v>151</v>
      </c>
      <c r="D35" s="9" t="s">
        <v>152</v>
      </c>
      <c r="E35" s="1" t="s">
        <v>153</v>
      </c>
    </row>
    <row r="36" spans="1:5" ht="28.25" thickBot="1">
      <c r="A36" s="48" t="s">
        <v>155</v>
      </c>
      <c r="B36" s="48" t="s">
        <v>222</v>
      </c>
      <c r="C36" s="48" t="s">
        <v>9</v>
      </c>
      <c r="D36" s="49" t="s">
        <v>156</v>
      </c>
      <c r="E36" s="50" t="s">
        <v>154</v>
      </c>
    </row>
  </sheetData>
  <mergeCells count="1">
    <mergeCell ref="A1:E1"/>
  </mergeCells>
  <phoneticPr fontId="8" type="noConversion"/>
  <hyperlinks>
    <hyperlink ref="D3" r:id="rId1" xr:uid="{00000000-0004-0000-0000-000000000000}"/>
    <hyperlink ref="D4" r:id="rId2" xr:uid="{00000000-0004-0000-0000-000002000000}"/>
    <hyperlink ref="D5" r:id="rId3" xr:uid="{00000000-0004-0000-0000-000003000000}"/>
    <hyperlink ref="D6" r:id="rId4" xr:uid="{00000000-0004-0000-0000-000004000000}"/>
    <hyperlink ref="D7" r:id="rId5" xr:uid="{00000000-0004-0000-0000-000005000000}"/>
    <hyperlink ref="D8" r:id="rId6" xr:uid="{00000000-0004-0000-0000-000006000000}"/>
    <hyperlink ref="D9" r:id="rId7" xr:uid="{00000000-0004-0000-0000-000007000000}"/>
    <hyperlink ref="D10" r:id="rId8" xr:uid="{00000000-0004-0000-0000-000008000000}"/>
    <hyperlink ref="D11" r:id="rId9" xr:uid="{00000000-0004-0000-0000-000009000000}"/>
    <hyperlink ref="D12" r:id="rId10" xr:uid="{00000000-0004-0000-0000-00000A000000}"/>
    <hyperlink ref="D13" r:id="rId11" xr:uid="{00000000-0004-0000-0000-00000B000000}"/>
    <hyperlink ref="D14" r:id="rId12" xr:uid="{00000000-0004-0000-0000-00000D000000}"/>
    <hyperlink ref="D15" r:id="rId13" xr:uid="{00000000-0004-0000-0000-00000E000000}"/>
    <hyperlink ref="D16" r:id="rId14" xr:uid="{00000000-0004-0000-0000-00000F000000}"/>
    <hyperlink ref="D17" r:id="rId15" xr:uid="{00000000-0004-0000-0000-000010000000}"/>
    <hyperlink ref="D18" r:id="rId16" xr:uid="{00000000-0004-0000-0000-000011000000}"/>
    <hyperlink ref="D19" r:id="rId17" xr:uid="{00000000-0004-0000-0000-000012000000}"/>
    <hyperlink ref="D20" r:id="rId18" xr:uid="{00000000-0004-0000-0000-000013000000}"/>
    <hyperlink ref="D21" r:id="rId19" xr:uid="{00000000-0004-0000-0000-000014000000}"/>
    <hyperlink ref="D22" r:id="rId20" xr:uid="{00000000-0004-0000-0000-000015000000}"/>
    <hyperlink ref="D23" r:id="rId21" xr:uid="{00000000-0004-0000-0000-000016000000}"/>
    <hyperlink ref="D24" r:id="rId22" xr:uid="{00000000-0004-0000-0000-000017000000}"/>
    <hyperlink ref="D25" r:id="rId23" xr:uid="{00000000-0004-0000-0000-000018000000}"/>
    <hyperlink ref="D26" r:id="rId24" xr:uid="{00000000-0004-0000-0000-000019000000}"/>
    <hyperlink ref="D27" r:id="rId25" xr:uid="{00000000-0004-0000-0000-00001A000000}"/>
    <hyperlink ref="D28" r:id="rId26" xr:uid="{00000000-0004-0000-0000-00001B000000}"/>
    <hyperlink ref="D29" r:id="rId27" xr:uid="{00000000-0004-0000-0000-00001C000000}"/>
    <hyperlink ref="D30" r:id="rId28" xr:uid="{00000000-0004-0000-0000-00001D000000}"/>
    <hyperlink ref="D34" r:id="rId29" xr:uid="{00000000-0004-0000-0000-00001E000000}"/>
    <hyperlink ref="D31" r:id="rId30" xr:uid="{00000000-0004-0000-0000-00001F000000}"/>
    <hyperlink ref="D32" r:id="rId31" xr:uid="{00000000-0004-0000-0000-000020000000}"/>
    <hyperlink ref="D33" r:id="rId32" xr:uid="{00000000-0004-0000-0000-000021000000}"/>
    <hyperlink ref="D35" r:id="rId33" xr:uid="{00000000-0004-0000-0000-000023000000}"/>
    <hyperlink ref="D36" r:id="rId34" xr:uid="{00000000-0004-0000-0000-00002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8"/>
  <sheetViews>
    <sheetView workbookViewId="0"/>
  </sheetViews>
  <sheetFormatPr defaultColWidth="8.7265625" defaultRowHeight="14.5"/>
  <cols>
    <col min="1" max="1" width="32.2265625" style="15" customWidth="1"/>
    <col min="2" max="2" width="20.36328125" style="15" bestFit="1" customWidth="1"/>
    <col min="3" max="3" width="24.7265625" style="15" bestFit="1" customWidth="1"/>
    <col min="4" max="4" width="23.86328125" style="15" customWidth="1"/>
    <col min="5" max="5" width="16.36328125" style="15" bestFit="1" customWidth="1"/>
    <col min="6" max="6" width="18" style="15" bestFit="1" customWidth="1"/>
    <col min="7" max="7" width="17.36328125" style="15" customWidth="1"/>
    <col min="8" max="11" width="8.7265625" style="15"/>
    <col min="12" max="12" width="10.2265625" style="15" bestFit="1" customWidth="1"/>
    <col min="13" max="16384" width="8.7265625" style="15"/>
  </cols>
  <sheetData>
    <row r="1" spans="1:16" ht="15.25" thickBot="1">
      <c r="A1" s="13" t="s">
        <v>213</v>
      </c>
      <c r="B1" s="14"/>
      <c r="C1" s="14"/>
      <c r="D1" s="14"/>
      <c r="E1" s="33"/>
      <c r="F1" s="33"/>
      <c r="G1" s="14"/>
    </row>
    <row r="2" spans="1:16" ht="15.25" thickBot="1">
      <c r="A2" s="31" t="s">
        <v>174</v>
      </c>
      <c r="B2" s="30" t="s">
        <v>175</v>
      </c>
      <c r="C2" s="30" t="s">
        <v>194</v>
      </c>
      <c r="D2" s="30" t="s">
        <v>177</v>
      </c>
      <c r="E2" s="30" t="s">
        <v>178</v>
      </c>
      <c r="F2" s="30" t="s">
        <v>179</v>
      </c>
      <c r="G2" s="30" t="s">
        <v>180</v>
      </c>
      <c r="H2" s="30" t="s">
        <v>181</v>
      </c>
      <c r="I2" s="30" t="s">
        <v>182</v>
      </c>
      <c r="J2" s="30" t="s">
        <v>183</v>
      </c>
      <c r="K2" s="30" t="s">
        <v>184</v>
      </c>
      <c r="L2" s="30" t="s">
        <v>185</v>
      </c>
      <c r="M2" s="30" t="s">
        <v>186</v>
      </c>
      <c r="N2" s="30" t="s">
        <v>187</v>
      </c>
      <c r="O2" s="30" t="s">
        <v>188</v>
      </c>
      <c r="P2" s="30" t="s">
        <v>189</v>
      </c>
    </row>
    <row r="3" spans="1:16">
      <c r="A3" s="53" t="s">
        <v>195</v>
      </c>
      <c r="B3" s="16">
        <v>1577034467</v>
      </c>
      <c r="C3" s="16">
        <v>157703446700</v>
      </c>
      <c r="D3" s="15" t="s">
        <v>173</v>
      </c>
      <c r="E3" s="15">
        <v>31.678719999999998</v>
      </c>
      <c r="F3" s="15">
        <v>31.46321</v>
      </c>
      <c r="G3" s="15">
        <v>18.488140000000001</v>
      </c>
      <c r="H3" s="15">
        <v>18.36551</v>
      </c>
      <c r="I3" s="15">
        <v>4.4200000000000003E-3</v>
      </c>
      <c r="J3" s="15">
        <v>36.855269999999997</v>
      </c>
      <c r="K3" s="15">
        <v>98.143659999999997</v>
      </c>
      <c r="L3" s="15">
        <v>93.892129999999995</v>
      </c>
      <c r="M3" s="15">
        <v>94.423140000000004</v>
      </c>
      <c r="N3" s="15">
        <v>64.738630000000001</v>
      </c>
      <c r="O3" s="15">
        <v>2.1989000000000002E-3</v>
      </c>
      <c r="P3" s="15">
        <v>2.4250000000000001E-4</v>
      </c>
    </row>
    <row r="4" spans="1:16" ht="15.25" thickBot="1">
      <c r="A4" s="54"/>
      <c r="B4" s="37">
        <v>1577034467</v>
      </c>
      <c r="C4" s="37">
        <v>157703446700</v>
      </c>
      <c r="D4" s="32" t="s">
        <v>173</v>
      </c>
      <c r="E4" s="32">
        <v>31.355170000000001</v>
      </c>
      <c r="F4" s="32">
        <v>31.548100000000002</v>
      </c>
      <c r="G4" s="32">
        <v>18.513670000000001</v>
      </c>
      <c r="H4" s="32">
        <v>18.579319999999999</v>
      </c>
      <c r="I4" s="32">
        <v>3.7399999999999998E-3</v>
      </c>
      <c r="J4" s="32">
        <v>37.094380000000001</v>
      </c>
      <c r="K4" s="32">
        <v>98.871380000000002</v>
      </c>
      <c r="L4" s="32">
        <v>94.989990000000006</v>
      </c>
      <c r="M4" s="32">
        <v>97.089200000000005</v>
      </c>
      <c r="N4" s="32">
        <v>79.618759999999995</v>
      </c>
      <c r="O4" s="32">
        <v>1.3089E-3</v>
      </c>
      <c r="P4" s="32">
        <v>2.0019999999999999E-4</v>
      </c>
    </row>
    <row r="5" spans="1:16">
      <c r="A5" s="17"/>
      <c r="B5" s="17"/>
      <c r="C5" s="18">
        <f>SUM(C3:C4)</f>
        <v>315406893400</v>
      </c>
      <c r="D5" s="17"/>
      <c r="E5" s="17"/>
      <c r="F5" s="17"/>
      <c r="G5" s="17"/>
    </row>
    <row r="8" spans="1:16" ht="15.65" customHeight="1" thickBot="1">
      <c r="A8" s="24" t="s">
        <v>200</v>
      </c>
      <c r="B8" s="36"/>
      <c r="C8" s="24"/>
      <c r="D8" s="24"/>
      <c r="E8" s="24"/>
      <c r="F8" s="24"/>
      <c r="G8" s="19"/>
      <c r="H8" s="19"/>
      <c r="I8" s="19"/>
      <c r="J8" s="19"/>
      <c r="K8" s="19"/>
      <c r="L8" s="19"/>
      <c r="M8" s="19"/>
      <c r="N8" s="19"/>
      <c r="O8" s="19"/>
    </row>
    <row r="9" spans="1:16" ht="15.65" customHeight="1" thickBot="1">
      <c r="A9" s="30" t="s">
        <v>190</v>
      </c>
      <c r="B9" s="30" t="s">
        <v>196</v>
      </c>
      <c r="C9" s="30" t="s">
        <v>191</v>
      </c>
      <c r="D9" s="30" t="s">
        <v>197</v>
      </c>
      <c r="E9" s="30" t="s">
        <v>192</v>
      </c>
      <c r="F9" s="30" t="s">
        <v>193</v>
      </c>
      <c r="G9" s="17"/>
      <c r="H9" s="17"/>
      <c r="I9" s="17"/>
      <c r="J9" s="17"/>
      <c r="K9" s="17"/>
      <c r="L9" s="17"/>
      <c r="M9" s="17"/>
      <c r="N9" s="17"/>
      <c r="O9" s="17"/>
    </row>
    <row r="10" spans="1:16" ht="15.65" customHeight="1" thickBot="1">
      <c r="A10" s="55" t="s">
        <v>195</v>
      </c>
      <c r="B10" s="38">
        <v>147.78149999999999</v>
      </c>
      <c r="C10" s="34">
        <v>6227771</v>
      </c>
      <c r="D10" s="39">
        <v>23729.4</v>
      </c>
      <c r="E10" s="40">
        <v>31393</v>
      </c>
      <c r="F10" s="38">
        <v>10.1</v>
      </c>
      <c r="G10" s="17"/>
      <c r="H10" s="17"/>
      <c r="I10" s="17"/>
      <c r="J10" s="17"/>
      <c r="K10" s="17"/>
      <c r="L10" s="17"/>
      <c r="M10" s="17"/>
      <c r="N10" s="17"/>
      <c r="O10" s="17"/>
    </row>
    <row r="11" spans="1:16" ht="15.25" thickBot="1">
      <c r="A11" s="56"/>
      <c r="B11" s="41">
        <v>115.9705</v>
      </c>
      <c r="C11" s="33">
        <v>4014021</v>
      </c>
      <c r="D11" s="42">
        <v>30000</v>
      </c>
      <c r="E11" s="43">
        <v>28891</v>
      </c>
      <c r="F11" s="44">
        <v>11.1</v>
      </c>
    </row>
    <row r="12" spans="1:16">
      <c r="A12" s="20"/>
      <c r="B12" s="21">
        <f>SUM(B10:B11)</f>
        <v>263.75200000000001</v>
      </c>
      <c r="C12" s="21"/>
      <c r="D12" s="22"/>
      <c r="E12" s="22"/>
      <c r="F12" s="23"/>
    </row>
    <row r="14" spans="1:16" ht="15.25" thickBot="1">
      <c r="A14" s="24" t="s">
        <v>201</v>
      </c>
      <c r="B14" s="24"/>
      <c r="C14" s="24"/>
      <c r="D14" s="24"/>
      <c r="E14" s="24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16" ht="15.25" thickBot="1">
      <c r="A15" s="32" t="s">
        <v>174</v>
      </c>
      <c r="B15" s="32" t="s">
        <v>175</v>
      </c>
      <c r="C15" s="32" t="s">
        <v>176</v>
      </c>
      <c r="D15" s="32" t="s">
        <v>177</v>
      </c>
      <c r="E15" s="32" t="s">
        <v>178</v>
      </c>
      <c r="F15" s="32" t="s">
        <v>179</v>
      </c>
      <c r="G15" s="32" t="s">
        <v>180</v>
      </c>
      <c r="H15" s="32" t="s">
        <v>181</v>
      </c>
      <c r="I15" s="32" t="s">
        <v>182</v>
      </c>
      <c r="J15" s="32" t="s">
        <v>183</v>
      </c>
      <c r="K15" s="32" t="s">
        <v>184</v>
      </c>
      <c r="L15" s="32" t="s">
        <v>185</v>
      </c>
      <c r="M15" s="32" t="s">
        <v>186</v>
      </c>
      <c r="N15" s="32" t="s">
        <v>187</v>
      </c>
      <c r="O15" s="32" t="s">
        <v>188</v>
      </c>
      <c r="P15" s="32" t="s">
        <v>189</v>
      </c>
    </row>
    <row r="16" spans="1:16">
      <c r="A16" s="57" t="s">
        <v>195</v>
      </c>
      <c r="B16" s="34">
        <v>702502623</v>
      </c>
      <c r="C16" s="34">
        <v>105375393450</v>
      </c>
      <c r="D16" s="35" t="s">
        <v>199</v>
      </c>
      <c r="E16" s="35">
        <v>31.184280000000001</v>
      </c>
      <c r="F16" s="35">
        <v>30.501860000000001</v>
      </c>
      <c r="G16" s="35">
        <v>19.39809</v>
      </c>
      <c r="H16" s="35">
        <v>18.901109999999999</v>
      </c>
      <c r="I16" s="35">
        <v>1.4659999999999999E-2</v>
      </c>
      <c r="J16" s="35">
        <v>38.304819999999999</v>
      </c>
      <c r="K16" s="35">
        <v>98.324950000000001</v>
      </c>
      <c r="L16" s="35">
        <v>95.754310000000004</v>
      </c>
      <c r="M16" s="35">
        <v>91.349800000000002</v>
      </c>
      <c r="N16" s="35">
        <v>73.802880000000002</v>
      </c>
      <c r="O16" s="35">
        <v>2.9875000000000001E-3</v>
      </c>
      <c r="P16" s="35">
        <v>1.382E-3</v>
      </c>
    </row>
    <row r="17" spans="1:16" ht="15.25" thickBot="1">
      <c r="A17" s="54"/>
      <c r="B17" s="37">
        <v>702502623</v>
      </c>
      <c r="C17" s="37">
        <v>105375393450</v>
      </c>
      <c r="D17" s="32" t="s">
        <v>199</v>
      </c>
      <c r="E17" s="32">
        <v>30.634679999999999</v>
      </c>
      <c r="F17" s="32">
        <v>30.68674</v>
      </c>
      <c r="G17" s="32">
        <v>19.184090000000001</v>
      </c>
      <c r="H17" s="32">
        <v>19.47784</v>
      </c>
      <c r="I17" s="32">
        <v>1.6660000000000001E-2</v>
      </c>
      <c r="J17" s="32">
        <v>38.668370000000003</v>
      </c>
      <c r="K17" s="32">
        <v>95.221369999999993</v>
      </c>
      <c r="L17" s="32">
        <v>89.09</v>
      </c>
      <c r="M17" s="32">
        <v>76.326779999999999</v>
      </c>
      <c r="N17" s="32">
        <v>52.839509999999997</v>
      </c>
      <c r="O17" s="32">
        <v>7.9398999999999997E-3</v>
      </c>
      <c r="P17" s="32">
        <v>4.6205999999999999E-3</v>
      </c>
    </row>
    <row r="18" spans="1:16">
      <c r="B18" s="16"/>
      <c r="C18" s="16">
        <f>SUM(C16:C17)</f>
        <v>210750786900</v>
      </c>
    </row>
    <row r="20" spans="1:16" ht="15.25" thickBot="1">
      <c r="A20" s="24" t="s">
        <v>202</v>
      </c>
      <c r="B20" s="24"/>
      <c r="C20" s="24"/>
      <c r="D20" s="24"/>
      <c r="E20" s="24"/>
      <c r="F20" s="24"/>
      <c r="G20" s="24"/>
      <c r="H20" s="32"/>
      <c r="I20" s="32"/>
      <c r="J20" s="32"/>
      <c r="K20" s="32"/>
      <c r="L20" s="32"/>
      <c r="M20" s="32"/>
      <c r="N20" s="32"/>
      <c r="O20" s="32"/>
      <c r="P20" s="32"/>
    </row>
    <row r="21" spans="1:16" ht="15.25" thickBot="1">
      <c r="A21" s="30" t="s">
        <v>174</v>
      </c>
      <c r="B21" s="30" t="s">
        <v>175</v>
      </c>
      <c r="C21" s="30" t="s">
        <v>176</v>
      </c>
      <c r="D21" s="30" t="s">
        <v>177</v>
      </c>
      <c r="E21" s="30" t="s">
        <v>178</v>
      </c>
      <c r="F21" s="30" t="s">
        <v>179</v>
      </c>
      <c r="G21" s="30" t="s">
        <v>180</v>
      </c>
      <c r="H21" s="30" t="s">
        <v>181</v>
      </c>
      <c r="I21" s="30" t="s">
        <v>182</v>
      </c>
      <c r="J21" s="30" t="s">
        <v>183</v>
      </c>
      <c r="K21" s="30" t="s">
        <v>184</v>
      </c>
      <c r="L21" s="30" t="s">
        <v>185</v>
      </c>
      <c r="M21" s="30" t="s">
        <v>186</v>
      </c>
      <c r="N21" s="30" t="s">
        <v>187</v>
      </c>
      <c r="O21" s="30" t="s">
        <v>188</v>
      </c>
      <c r="P21" s="30" t="s">
        <v>189</v>
      </c>
    </row>
    <row r="22" spans="1:16">
      <c r="A22" s="15" t="s">
        <v>205</v>
      </c>
      <c r="B22" s="16">
        <v>51693914</v>
      </c>
      <c r="C22" s="16">
        <v>5169391400</v>
      </c>
      <c r="D22" s="15" t="s">
        <v>173</v>
      </c>
      <c r="E22" s="15">
        <v>27.341989999999999</v>
      </c>
      <c r="F22" s="15">
        <v>26.872869999999999</v>
      </c>
      <c r="G22" s="15">
        <v>22.990939999999998</v>
      </c>
      <c r="H22" s="15">
        <v>22.79271</v>
      </c>
      <c r="I22" s="15">
        <v>1.49E-3</v>
      </c>
      <c r="J22" s="15">
        <v>45.784329999999997</v>
      </c>
      <c r="K22" s="15">
        <v>98.520189999999999</v>
      </c>
      <c r="L22" s="15">
        <v>94.927340000000001</v>
      </c>
      <c r="M22" s="15">
        <v>96.608019999999996</v>
      </c>
      <c r="N22" s="15">
        <v>65.424670000000006</v>
      </c>
      <c r="O22" s="15">
        <v>1.5586E-3</v>
      </c>
      <c r="P22" s="15">
        <v>1.427E-4</v>
      </c>
    </row>
    <row r="23" spans="1:16">
      <c r="A23" s="15" t="s">
        <v>172</v>
      </c>
      <c r="B23" s="16">
        <v>51693914</v>
      </c>
      <c r="C23" s="16">
        <v>5169391400</v>
      </c>
      <c r="D23" s="15" t="s">
        <v>173</v>
      </c>
      <c r="E23" s="15">
        <v>26.971969999999999</v>
      </c>
      <c r="F23" s="15">
        <v>27.268609999999999</v>
      </c>
      <c r="G23" s="15">
        <v>22.454149999999998</v>
      </c>
      <c r="H23" s="15">
        <v>23.302990000000001</v>
      </c>
      <c r="I23" s="15">
        <v>2.2699999999999999E-3</v>
      </c>
      <c r="J23" s="15">
        <v>45.758180000000003</v>
      </c>
      <c r="K23" s="15">
        <v>98.845060000000004</v>
      </c>
      <c r="L23" s="15">
        <v>95.201970000000003</v>
      </c>
      <c r="M23" s="15">
        <v>96.768109999999993</v>
      </c>
      <c r="N23" s="15">
        <v>75.853800000000007</v>
      </c>
      <c r="O23" s="15">
        <v>1.3109E-3</v>
      </c>
      <c r="P23" s="15">
        <v>2.2680000000000001E-4</v>
      </c>
    </row>
    <row r="24" spans="1:16">
      <c r="A24" s="15" t="s">
        <v>206</v>
      </c>
      <c r="B24" s="16">
        <v>80491840</v>
      </c>
      <c r="C24" s="16">
        <v>8049184000</v>
      </c>
      <c r="D24" s="15" t="s">
        <v>173</v>
      </c>
      <c r="E24" s="15">
        <v>27.501149999999999</v>
      </c>
      <c r="F24" s="15">
        <v>26.580950000000001</v>
      </c>
      <c r="G24" s="15">
        <v>23.146000000000001</v>
      </c>
      <c r="H24" s="15">
        <v>22.77103</v>
      </c>
      <c r="I24" s="15">
        <v>8.7000000000000001E-4</v>
      </c>
      <c r="J24" s="15">
        <v>45.917430000000003</v>
      </c>
      <c r="K24" s="15">
        <v>99.344549999999998</v>
      </c>
      <c r="L24" s="15">
        <v>97.109819999999999</v>
      </c>
      <c r="M24" s="15">
        <v>99.383179999999996</v>
      </c>
      <c r="N24" s="15">
        <v>77.842010000000002</v>
      </c>
      <c r="O24" s="15">
        <v>8.3440000000000001E-4</v>
      </c>
      <c r="P24" s="15">
        <v>7.0969999999999996E-4</v>
      </c>
    </row>
    <row r="25" spans="1:16">
      <c r="A25" s="15" t="s">
        <v>172</v>
      </c>
      <c r="B25" s="16">
        <v>80491840</v>
      </c>
      <c r="C25" s="16">
        <v>8049184000</v>
      </c>
      <c r="D25" s="15" t="s">
        <v>173</v>
      </c>
      <c r="E25" s="15">
        <v>26.72944</v>
      </c>
      <c r="F25" s="15">
        <v>27.375430000000001</v>
      </c>
      <c r="G25" s="15">
        <v>22.781500000000001</v>
      </c>
      <c r="H25" s="15">
        <v>23.11279</v>
      </c>
      <c r="I25" s="15">
        <v>8.4000000000000003E-4</v>
      </c>
      <c r="J25" s="15">
        <v>45.894669999999998</v>
      </c>
      <c r="K25" s="15">
        <v>99.110849999999999</v>
      </c>
      <c r="L25" s="15">
        <v>96.335310000000007</v>
      </c>
      <c r="M25" s="15">
        <v>98.771960000000007</v>
      </c>
      <c r="N25" s="15">
        <v>75.91865</v>
      </c>
      <c r="O25" s="15">
        <v>1.0453999999999999E-3</v>
      </c>
      <c r="P25" s="15">
        <v>7.3079999999999998E-4</v>
      </c>
    </row>
    <row r="26" spans="1:16">
      <c r="A26" s="15" t="s">
        <v>207</v>
      </c>
      <c r="B26" s="16">
        <v>73257697</v>
      </c>
      <c r="C26" s="16">
        <v>7325769700</v>
      </c>
      <c r="D26" s="15" t="s">
        <v>173</v>
      </c>
      <c r="E26" s="15">
        <v>27.402280000000001</v>
      </c>
      <c r="F26" s="15">
        <v>26.724489999999999</v>
      </c>
      <c r="G26" s="15">
        <v>23.0061</v>
      </c>
      <c r="H26" s="15">
        <v>22.86619</v>
      </c>
      <c r="I26" s="15">
        <v>9.3999999999999997E-4</v>
      </c>
      <c r="J26" s="15">
        <v>45.872720000000001</v>
      </c>
      <c r="K26" s="15">
        <v>99.317430000000002</v>
      </c>
      <c r="L26" s="15">
        <v>97.430170000000004</v>
      </c>
      <c r="M26" s="15">
        <v>99.379959999999997</v>
      </c>
      <c r="N26" s="15">
        <v>77.653360000000006</v>
      </c>
      <c r="O26" s="15">
        <v>8.3980000000000003E-4</v>
      </c>
      <c r="P26" s="15">
        <v>7.4459999999999999E-4</v>
      </c>
    </row>
    <row r="27" spans="1:16">
      <c r="A27" s="15" t="s">
        <v>172</v>
      </c>
      <c r="B27" s="16">
        <v>73257697</v>
      </c>
      <c r="C27" s="16">
        <v>7325769700</v>
      </c>
      <c r="D27" s="15" t="s">
        <v>173</v>
      </c>
      <c r="E27" s="15">
        <v>26.86318</v>
      </c>
      <c r="F27" s="15">
        <v>27.259450000000001</v>
      </c>
      <c r="G27" s="15">
        <v>22.680700000000002</v>
      </c>
      <c r="H27" s="15">
        <v>23.195709999999998</v>
      </c>
      <c r="I27" s="15">
        <v>9.5E-4</v>
      </c>
      <c r="J27" s="15">
        <v>45.876849999999997</v>
      </c>
      <c r="K27" s="15">
        <v>99.068899999999999</v>
      </c>
      <c r="L27" s="15">
        <v>96.561959999999999</v>
      </c>
      <c r="M27" s="15">
        <v>98.72287</v>
      </c>
      <c r="N27" s="15">
        <v>75.571539999999999</v>
      </c>
      <c r="O27" s="15">
        <v>1.0667000000000001E-3</v>
      </c>
      <c r="P27" s="15">
        <v>7.7260000000000002E-4</v>
      </c>
    </row>
    <row r="28" spans="1:16">
      <c r="A28" s="15" t="s">
        <v>208</v>
      </c>
      <c r="B28" s="16">
        <v>67702468</v>
      </c>
      <c r="C28" s="16">
        <v>6770246800</v>
      </c>
      <c r="D28" s="15" t="s">
        <v>173</v>
      </c>
      <c r="E28" s="15">
        <v>27.4404</v>
      </c>
      <c r="F28" s="15">
        <v>27.022020000000001</v>
      </c>
      <c r="G28" s="15">
        <v>22.771789999999999</v>
      </c>
      <c r="H28" s="15">
        <v>22.764810000000001</v>
      </c>
      <c r="I28" s="15">
        <v>9.7000000000000005E-4</v>
      </c>
      <c r="J28" s="15">
        <v>45.537039999999998</v>
      </c>
      <c r="K28" s="15">
        <v>99.296530000000004</v>
      </c>
      <c r="L28" s="15">
        <v>97.511089999999996</v>
      </c>
      <c r="M28" s="15">
        <v>99.34008</v>
      </c>
      <c r="N28" s="15">
        <v>77.542929999999998</v>
      </c>
      <c r="O28" s="15">
        <v>8.518E-4</v>
      </c>
      <c r="P28" s="15">
        <v>7.5540000000000004E-4</v>
      </c>
    </row>
    <row r="29" spans="1:16">
      <c r="A29" s="15" t="s">
        <v>172</v>
      </c>
      <c r="B29" s="16">
        <v>67702468</v>
      </c>
      <c r="C29" s="16">
        <v>6770246800</v>
      </c>
      <c r="D29" s="15" t="s">
        <v>173</v>
      </c>
      <c r="E29" s="15">
        <v>27.159459999999999</v>
      </c>
      <c r="F29" s="15">
        <v>27.32517</v>
      </c>
      <c r="G29" s="15">
        <v>22.463509999999999</v>
      </c>
      <c r="H29" s="15">
        <v>23.050899999999999</v>
      </c>
      <c r="I29" s="15">
        <v>9.6000000000000002E-4</v>
      </c>
      <c r="J29" s="15">
        <v>45.51484</v>
      </c>
      <c r="K29" s="15">
        <v>99.061329999999998</v>
      </c>
      <c r="L29" s="15">
        <v>96.665570000000002</v>
      </c>
      <c r="M29" s="15">
        <v>98.712779999999995</v>
      </c>
      <c r="N29" s="15">
        <v>75.608549999999994</v>
      </c>
      <c r="O29" s="15">
        <v>1.0674E-3</v>
      </c>
      <c r="P29" s="15">
        <v>7.7800000000000005E-4</v>
      </c>
    </row>
    <row r="30" spans="1:16">
      <c r="A30" s="15" t="s">
        <v>212</v>
      </c>
      <c r="B30" s="16">
        <v>60212907</v>
      </c>
      <c r="C30" s="16">
        <v>6021290700</v>
      </c>
      <c r="D30" s="15" t="s">
        <v>173</v>
      </c>
      <c r="E30" s="15">
        <v>27.43</v>
      </c>
      <c r="F30" s="15">
        <v>26.561360000000001</v>
      </c>
      <c r="G30" s="15">
        <v>22.975529999999999</v>
      </c>
      <c r="H30" s="15">
        <v>23.03219</v>
      </c>
      <c r="I30" s="15">
        <v>9.2000000000000003E-4</v>
      </c>
      <c r="J30" s="15">
        <v>46.008139999999997</v>
      </c>
      <c r="K30" s="15">
        <v>99.396330000000006</v>
      </c>
      <c r="L30" s="15">
        <v>97.612030000000004</v>
      </c>
      <c r="M30" s="15">
        <v>99.479020000000006</v>
      </c>
      <c r="N30" s="15">
        <v>79.554249999999996</v>
      </c>
      <c r="O30" s="15">
        <v>7.7220000000000001E-4</v>
      </c>
      <c r="P30" s="15">
        <v>6.9660000000000002E-4</v>
      </c>
    </row>
    <row r="31" spans="1:16">
      <c r="B31" s="16">
        <v>60212907</v>
      </c>
      <c r="C31" s="16">
        <v>6021290700</v>
      </c>
      <c r="D31" s="15" t="s">
        <v>173</v>
      </c>
      <c r="E31" s="15">
        <v>26.684339999999999</v>
      </c>
      <c r="F31" s="15">
        <v>27.276060000000001</v>
      </c>
      <c r="G31" s="15">
        <v>22.794820000000001</v>
      </c>
      <c r="H31" s="15">
        <v>23.243870000000001</v>
      </c>
      <c r="I31" s="15">
        <v>9.1E-4</v>
      </c>
      <c r="J31" s="15">
        <v>46.039110000000001</v>
      </c>
      <c r="K31" s="15">
        <v>99.203040000000001</v>
      </c>
      <c r="L31" s="15">
        <v>96.98339</v>
      </c>
      <c r="M31" s="15">
        <v>98.998170000000002</v>
      </c>
      <c r="N31" s="15">
        <v>78.199119999999994</v>
      </c>
      <c r="O31" s="15">
        <v>9.4620000000000001E-4</v>
      </c>
      <c r="P31" s="15">
        <v>7.0520000000000001E-4</v>
      </c>
    </row>
    <row r="32" spans="1:16">
      <c r="A32" s="15" t="s">
        <v>209</v>
      </c>
      <c r="B32" s="16">
        <v>76422296</v>
      </c>
      <c r="C32" s="16">
        <v>7642229600</v>
      </c>
      <c r="D32" s="15" t="s">
        <v>173</v>
      </c>
      <c r="E32" s="15">
        <v>27.17277</v>
      </c>
      <c r="F32" s="15">
        <v>26.61355</v>
      </c>
      <c r="G32" s="15">
        <v>23.180350000000001</v>
      </c>
      <c r="H32" s="15">
        <v>23.032440000000001</v>
      </c>
      <c r="I32" s="15">
        <v>8.8000000000000003E-4</v>
      </c>
      <c r="J32" s="15">
        <v>46.213200000000001</v>
      </c>
      <c r="K32" s="15">
        <v>99.269180000000006</v>
      </c>
      <c r="L32" s="15">
        <v>97.308890000000005</v>
      </c>
      <c r="M32" s="15">
        <v>99.284819999999996</v>
      </c>
      <c r="N32" s="15">
        <v>76.852099999999993</v>
      </c>
      <c r="O32" s="15">
        <v>8.8099999999999995E-4</v>
      </c>
      <c r="P32" s="15">
        <v>7.5389999999999995E-4</v>
      </c>
    </row>
    <row r="33" spans="1:16">
      <c r="A33" s="15" t="s">
        <v>172</v>
      </c>
      <c r="B33" s="16">
        <v>76422296</v>
      </c>
      <c r="C33" s="16">
        <v>7642229600</v>
      </c>
      <c r="D33" s="15" t="s">
        <v>173</v>
      </c>
      <c r="E33" s="15">
        <v>26.586739999999999</v>
      </c>
      <c r="F33" s="15">
        <v>27.192160000000001</v>
      </c>
      <c r="G33" s="15">
        <v>22.829470000000001</v>
      </c>
      <c r="H33" s="15">
        <v>23.390740000000001</v>
      </c>
      <c r="I33" s="15">
        <v>8.9999999999999998E-4</v>
      </c>
      <c r="J33" s="15">
        <v>46.22063</v>
      </c>
      <c r="K33" s="15">
        <v>99.02028</v>
      </c>
      <c r="L33" s="15">
        <v>96.473640000000003</v>
      </c>
      <c r="M33" s="15">
        <v>98.620249999999999</v>
      </c>
      <c r="N33" s="15">
        <v>74.745980000000003</v>
      </c>
      <c r="O33" s="15">
        <v>1.1065999999999999E-3</v>
      </c>
      <c r="P33" s="15">
        <v>7.9299999999999998E-4</v>
      </c>
    </row>
    <row r="34" spans="1:16">
      <c r="A34" s="15" t="s">
        <v>210</v>
      </c>
      <c r="B34" s="16">
        <v>76685818</v>
      </c>
      <c r="C34" s="16">
        <v>7668581800</v>
      </c>
      <c r="D34" s="15" t="s">
        <v>173</v>
      </c>
      <c r="E34" s="15">
        <v>27.192170000000001</v>
      </c>
      <c r="F34" s="15">
        <v>26.38804</v>
      </c>
      <c r="G34" s="15">
        <v>23.41338</v>
      </c>
      <c r="H34" s="15">
        <v>23.005279999999999</v>
      </c>
      <c r="I34" s="15">
        <v>1.1299999999999999E-3</v>
      </c>
      <c r="J34" s="15">
        <v>46.41919</v>
      </c>
      <c r="K34" s="15">
        <v>99.38167</v>
      </c>
      <c r="L34" s="15">
        <v>97.200580000000002</v>
      </c>
      <c r="M34" s="15">
        <v>99.355159999999998</v>
      </c>
      <c r="N34" s="15">
        <v>79.428939999999997</v>
      </c>
      <c r="O34" s="15">
        <v>8.0480000000000005E-4</v>
      </c>
      <c r="P34" s="15">
        <v>6.692E-4</v>
      </c>
    </row>
    <row r="35" spans="1:16">
      <c r="A35" s="15" t="s">
        <v>172</v>
      </c>
      <c r="B35" s="16">
        <v>76685818</v>
      </c>
      <c r="C35" s="16">
        <v>7668581800</v>
      </c>
      <c r="D35" s="15" t="s">
        <v>173</v>
      </c>
      <c r="E35" s="15">
        <v>26.618919999999999</v>
      </c>
      <c r="F35" s="15">
        <v>27.058299999999999</v>
      </c>
      <c r="G35" s="15">
        <v>23.05978</v>
      </c>
      <c r="H35" s="15">
        <v>23.261990000000001</v>
      </c>
      <c r="I35" s="15">
        <v>1.01E-3</v>
      </c>
      <c r="J35" s="15">
        <v>46.322240000000001</v>
      </c>
      <c r="K35" s="15">
        <v>99.189480000000003</v>
      </c>
      <c r="L35" s="15">
        <v>96.621340000000004</v>
      </c>
      <c r="M35" s="15">
        <v>98.943849999999998</v>
      </c>
      <c r="N35" s="15">
        <v>77.377160000000003</v>
      </c>
      <c r="O35" s="15">
        <v>9.7460000000000005E-4</v>
      </c>
      <c r="P35" s="15">
        <v>6.9340000000000005E-4</v>
      </c>
    </row>
    <row r="36" spans="1:16">
      <c r="A36" s="15" t="s">
        <v>211</v>
      </c>
      <c r="B36" s="16">
        <v>184939456</v>
      </c>
      <c r="C36" s="16">
        <v>18493945600</v>
      </c>
      <c r="D36" s="15" t="s">
        <v>173</v>
      </c>
      <c r="E36" s="15">
        <v>27.233270000000001</v>
      </c>
      <c r="F36" s="15">
        <v>27.079509999999999</v>
      </c>
      <c r="G36" s="15">
        <v>22.52805</v>
      </c>
      <c r="H36" s="15">
        <v>23.156300000000002</v>
      </c>
      <c r="I36" s="15">
        <v>2.8800000000000002E-3</v>
      </c>
      <c r="J36" s="15">
        <v>45.685659999999999</v>
      </c>
      <c r="K36" s="15">
        <v>97.23348</v>
      </c>
      <c r="L36" s="15">
        <v>92.072850000000003</v>
      </c>
      <c r="M36" s="15">
        <v>90.608770000000007</v>
      </c>
      <c r="N36" s="15">
        <v>63.227980000000002</v>
      </c>
      <c r="O36" s="15">
        <v>2.6664000000000002E-3</v>
      </c>
      <c r="P36" s="15">
        <v>4.015E-4</v>
      </c>
    </row>
    <row r="37" spans="1:16" ht="15.25" thickBot="1">
      <c r="A37" s="32" t="s">
        <v>172</v>
      </c>
      <c r="B37" s="37">
        <v>184939456</v>
      </c>
      <c r="C37" s="37">
        <v>18493945600</v>
      </c>
      <c r="D37" s="32" t="s">
        <v>173</v>
      </c>
      <c r="E37" s="32">
        <v>27.219609999999999</v>
      </c>
      <c r="F37" s="32">
        <v>27.108280000000001</v>
      </c>
      <c r="G37" s="32">
        <v>22.686350000000001</v>
      </c>
      <c r="H37" s="32">
        <v>22.98366</v>
      </c>
      <c r="I37" s="32">
        <v>2.0999999999999999E-3</v>
      </c>
      <c r="J37" s="32">
        <v>45.670969999999997</v>
      </c>
      <c r="K37" s="32">
        <v>97.367710000000002</v>
      </c>
      <c r="L37" s="32">
        <v>90.347639999999998</v>
      </c>
      <c r="M37" s="32">
        <v>91.83905</v>
      </c>
      <c r="N37" s="32">
        <v>54.704169999999998</v>
      </c>
      <c r="O37" s="32">
        <v>2.6423000000000002E-3</v>
      </c>
      <c r="P37" s="32">
        <v>8.587E-4</v>
      </c>
    </row>
    <row r="38" spans="1:16">
      <c r="C38" s="16">
        <f>SUM(C22:C37)</f>
        <v>134281279200</v>
      </c>
    </row>
    <row r="40" spans="1:16" ht="15.65" customHeight="1" thickBot="1">
      <c r="A40" s="24" t="s">
        <v>203</v>
      </c>
      <c r="B40" s="24"/>
      <c r="C40" s="24"/>
      <c r="D40" s="24"/>
      <c r="E40" s="24"/>
      <c r="F40" s="17"/>
    </row>
    <row r="41" spans="1:16" ht="15.25" thickBot="1">
      <c r="A41" s="25" t="s">
        <v>159</v>
      </c>
      <c r="B41" s="25" t="s">
        <v>51</v>
      </c>
      <c r="C41" s="25" t="s">
        <v>214</v>
      </c>
      <c r="D41" s="25" t="s">
        <v>215</v>
      </c>
      <c r="E41" s="25" t="s">
        <v>216</v>
      </c>
      <c r="F41" s="17"/>
    </row>
    <row r="42" spans="1:16">
      <c r="A42" s="26" t="s">
        <v>163</v>
      </c>
      <c r="B42" s="27">
        <v>92468</v>
      </c>
      <c r="C42" s="27">
        <v>11617634</v>
      </c>
      <c r="D42" s="27">
        <v>20062457</v>
      </c>
      <c r="E42" s="27">
        <v>20479359</v>
      </c>
      <c r="F42" s="17"/>
    </row>
    <row r="43" spans="1:16">
      <c r="A43" s="26" t="s">
        <v>162</v>
      </c>
      <c r="B43" s="27">
        <v>2694209</v>
      </c>
      <c r="C43" s="27">
        <v>64083582</v>
      </c>
      <c r="D43" s="27">
        <v>81344267</v>
      </c>
      <c r="E43" s="27">
        <v>70856790</v>
      </c>
      <c r="F43" s="17"/>
    </row>
    <row r="44" spans="1:16">
      <c r="A44" s="26" t="s">
        <v>161</v>
      </c>
      <c r="B44" s="27">
        <v>4662995684</v>
      </c>
      <c r="C44" s="27">
        <v>2295182897</v>
      </c>
      <c r="D44" s="27">
        <v>2307634512</v>
      </c>
      <c r="E44" s="27">
        <v>2303358014</v>
      </c>
      <c r="F44" s="17"/>
    </row>
    <row r="45" spans="1:16" ht="15.25" thickBot="1">
      <c r="A45" s="28" t="s">
        <v>160</v>
      </c>
      <c r="B45" s="28">
        <v>95751</v>
      </c>
      <c r="C45" s="28">
        <v>1009</v>
      </c>
      <c r="D45" s="28">
        <v>806</v>
      </c>
      <c r="E45" s="28">
        <v>633</v>
      </c>
      <c r="F45" s="17"/>
    </row>
    <row r="46" spans="1:16">
      <c r="A46" s="17"/>
      <c r="B46" s="17"/>
      <c r="C46" s="17"/>
      <c r="D46" s="17"/>
      <c r="E46" s="17"/>
      <c r="F46" s="17"/>
    </row>
    <row r="47" spans="1:16">
      <c r="A47" s="17"/>
      <c r="B47" s="17"/>
      <c r="C47" s="17"/>
      <c r="D47" s="17"/>
      <c r="E47" s="17"/>
      <c r="F47" s="17"/>
    </row>
    <row r="48" spans="1:16" ht="15.65" customHeight="1" thickBot="1">
      <c r="A48" s="29" t="s">
        <v>204</v>
      </c>
      <c r="B48" s="29"/>
      <c r="C48" s="29"/>
      <c r="D48" s="29"/>
      <c r="E48" s="17"/>
      <c r="F48" s="17"/>
    </row>
    <row r="49" spans="1:6" ht="15.25" thickBot="1">
      <c r="A49" s="25" t="s">
        <v>159</v>
      </c>
      <c r="B49" s="25" t="s">
        <v>214</v>
      </c>
      <c r="C49" s="25" t="s">
        <v>38</v>
      </c>
      <c r="D49" s="25" t="s">
        <v>164</v>
      </c>
      <c r="E49" s="17"/>
      <c r="F49" s="17"/>
    </row>
    <row r="50" spans="1:6">
      <c r="A50" s="26" t="s">
        <v>163</v>
      </c>
      <c r="B50" s="27">
        <v>11617634</v>
      </c>
      <c r="C50" s="27">
        <v>11611407</v>
      </c>
      <c r="D50" s="27">
        <v>12097940</v>
      </c>
      <c r="E50" s="17"/>
      <c r="F50" s="17"/>
    </row>
    <row r="51" spans="1:6">
      <c r="A51" s="26" t="s">
        <v>162</v>
      </c>
      <c r="B51" s="27">
        <v>64083582</v>
      </c>
      <c r="C51" s="27">
        <v>64037436</v>
      </c>
      <c r="D51" s="27">
        <v>64037436</v>
      </c>
      <c r="E51" s="17"/>
      <c r="F51" s="17"/>
    </row>
    <row r="52" spans="1:6">
      <c r="A52" s="26" t="s">
        <v>161</v>
      </c>
      <c r="B52" s="27">
        <v>2295182897</v>
      </c>
      <c r="C52" s="27">
        <v>2293860950</v>
      </c>
      <c r="D52" s="27">
        <v>2218968672</v>
      </c>
      <c r="E52" s="17"/>
      <c r="F52" s="17"/>
    </row>
    <row r="53" spans="1:6" ht="15.25" thickBot="1">
      <c r="A53" s="28" t="s">
        <v>160</v>
      </c>
      <c r="B53" s="28">
        <v>1009</v>
      </c>
      <c r="C53" s="28">
        <v>1009</v>
      </c>
      <c r="D53" s="28">
        <v>382</v>
      </c>
      <c r="E53" s="17"/>
      <c r="F53" s="17"/>
    </row>
    <row r="54" spans="1:6">
      <c r="A54" s="17"/>
      <c r="B54" s="17"/>
      <c r="C54" s="17"/>
      <c r="D54" s="17"/>
      <c r="E54" s="17"/>
      <c r="F54" s="17"/>
    </row>
    <row r="55" spans="1:6">
      <c r="A55" s="17"/>
      <c r="B55" s="17"/>
      <c r="C55" s="17"/>
      <c r="D55" s="17"/>
      <c r="E55" s="17"/>
      <c r="F55" s="17"/>
    </row>
    <row r="56" spans="1:6" ht="15.65" customHeight="1" thickBot="1">
      <c r="A56" s="24" t="s">
        <v>171</v>
      </c>
      <c r="B56" s="24"/>
      <c r="C56" s="24"/>
      <c r="D56" s="24"/>
      <c r="E56" s="24"/>
      <c r="F56" s="24"/>
    </row>
    <row r="57" spans="1:6" ht="15.25" thickBot="1">
      <c r="A57" s="30" t="s">
        <v>10</v>
      </c>
      <c r="B57" s="30" t="s">
        <v>165</v>
      </c>
      <c r="C57" s="30" t="s">
        <v>217</v>
      </c>
      <c r="D57" s="30" t="s">
        <v>218</v>
      </c>
      <c r="E57" s="30" t="s">
        <v>219</v>
      </c>
      <c r="F57" s="30" t="s">
        <v>198</v>
      </c>
    </row>
    <row r="58" spans="1:6">
      <c r="A58" s="15" t="s">
        <v>166</v>
      </c>
      <c r="B58" s="15">
        <f>SUM(B59:B60)</f>
        <v>1532</v>
      </c>
      <c r="C58" s="15">
        <f t="shared" ref="C58:E58" si="0">SUM(C59:C60)</f>
        <v>1600</v>
      </c>
      <c r="D58" s="15">
        <f t="shared" si="0"/>
        <v>1599</v>
      </c>
      <c r="E58" s="15">
        <f t="shared" si="0"/>
        <v>1591</v>
      </c>
      <c r="F58" s="15">
        <f>SUM(F59:F60)</f>
        <v>1602</v>
      </c>
    </row>
    <row r="59" spans="1:6">
      <c r="A59" s="15" t="s">
        <v>167</v>
      </c>
      <c r="B59" s="15">
        <v>997</v>
      </c>
      <c r="C59" s="15">
        <v>1208</v>
      </c>
      <c r="D59" s="15">
        <v>1205</v>
      </c>
      <c r="E59" s="15">
        <v>1198</v>
      </c>
      <c r="F59" s="15">
        <v>1210</v>
      </c>
    </row>
    <row r="60" spans="1:6">
      <c r="A60" s="15" t="s">
        <v>168</v>
      </c>
      <c r="B60" s="15">
        <v>535</v>
      </c>
      <c r="C60" s="15">
        <v>392</v>
      </c>
      <c r="D60" s="15">
        <v>394</v>
      </c>
      <c r="E60" s="15">
        <v>393</v>
      </c>
      <c r="F60" s="15">
        <v>392</v>
      </c>
    </row>
    <row r="61" spans="1:6">
      <c r="A61" s="15" t="s">
        <v>169</v>
      </c>
      <c r="B61" s="15">
        <v>8</v>
      </c>
      <c r="C61" s="15">
        <v>8</v>
      </c>
      <c r="D61" s="15">
        <v>8</v>
      </c>
      <c r="E61" s="15">
        <v>8</v>
      </c>
      <c r="F61" s="15">
        <v>6</v>
      </c>
    </row>
    <row r="62" spans="1:6" ht="15.25" thickBot="1">
      <c r="A62" s="32" t="s">
        <v>170</v>
      </c>
      <c r="B62" s="32">
        <f>1614-B58-B61</f>
        <v>74</v>
      </c>
      <c r="C62" s="32">
        <f t="shared" ref="C62:F62" si="1">1614-C58-C61</f>
        <v>6</v>
      </c>
      <c r="D62" s="32">
        <f t="shared" si="1"/>
        <v>7</v>
      </c>
      <c r="E62" s="32">
        <f t="shared" si="1"/>
        <v>15</v>
      </c>
      <c r="F62" s="32">
        <f t="shared" si="1"/>
        <v>6</v>
      </c>
    </row>
    <row r="63" spans="1:6">
      <c r="A63" s="17"/>
      <c r="B63" s="17"/>
      <c r="C63" s="17"/>
      <c r="D63" s="17"/>
      <c r="E63" s="17"/>
      <c r="F63" s="17"/>
    </row>
    <row r="67" spans="1:6">
      <c r="A67" s="52"/>
      <c r="B67" s="52"/>
      <c r="C67" s="52"/>
      <c r="D67" s="52"/>
      <c r="E67" s="52"/>
      <c r="F67" s="52"/>
    </row>
    <row r="68" spans="1:6">
      <c r="A68" s="17"/>
      <c r="B68" s="17"/>
      <c r="C68" s="17"/>
      <c r="D68" s="17"/>
      <c r="E68" s="17"/>
      <c r="F68" s="17"/>
    </row>
    <row r="69" spans="1:6">
      <c r="A69" s="17"/>
      <c r="B69" s="17"/>
      <c r="C69" s="17"/>
      <c r="D69" s="17"/>
      <c r="E69" s="17"/>
      <c r="F69" s="17"/>
    </row>
    <row r="70" spans="1:6">
      <c r="A70" s="17"/>
      <c r="B70" s="17"/>
      <c r="C70" s="17"/>
      <c r="D70" s="17"/>
      <c r="E70" s="17"/>
      <c r="F70" s="17"/>
    </row>
    <row r="71" spans="1:6">
      <c r="A71" s="17"/>
      <c r="B71" s="17"/>
      <c r="C71" s="17"/>
      <c r="D71" s="17"/>
      <c r="E71" s="17"/>
      <c r="F71" s="17"/>
    </row>
    <row r="72" spans="1:6">
      <c r="A72" s="17"/>
      <c r="B72" s="17"/>
      <c r="C72" s="17"/>
      <c r="D72" s="17"/>
      <c r="E72" s="17"/>
      <c r="F72" s="17"/>
    </row>
    <row r="73" spans="1:6">
      <c r="A73" s="17"/>
      <c r="B73" s="17"/>
      <c r="C73" s="17"/>
      <c r="D73" s="17"/>
      <c r="E73" s="17"/>
      <c r="F73" s="17"/>
    </row>
    <row r="74" spans="1:6">
      <c r="A74" s="17"/>
      <c r="B74" s="17"/>
      <c r="C74" s="17"/>
      <c r="D74" s="17"/>
      <c r="E74" s="17"/>
      <c r="F74" s="17"/>
    </row>
    <row r="75" spans="1:6">
      <c r="A75" s="17"/>
      <c r="B75" s="17"/>
      <c r="C75" s="17"/>
      <c r="D75" s="17"/>
      <c r="E75" s="17"/>
      <c r="F75" s="17"/>
    </row>
    <row r="76" spans="1:6">
      <c r="A76" s="17"/>
      <c r="B76" s="17"/>
      <c r="C76" s="17"/>
      <c r="D76" s="17"/>
      <c r="E76" s="17"/>
      <c r="F76" s="17"/>
    </row>
    <row r="77" spans="1:6">
      <c r="A77" s="17"/>
      <c r="B77" s="17"/>
      <c r="C77" s="17"/>
      <c r="D77" s="17"/>
      <c r="E77" s="17"/>
      <c r="F77" s="17"/>
    </row>
    <row r="78" spans="1:6">
      <c r="A78" s="17"/>
      <c r="B78" s="17"/>
      <c r="C78" s="17"/>
      <c r="D78" s="17"/>
      <c r="E78" s="17"/>
      <c r="F78" s="17"/>
    </row>
  </sheetData>
  <mergeCells count="4">
    <mergeCell ref="A67:F67"/>
    <mergeCell ref="A3:A4"/>
    <mergeCell ref="A10:A11"/>
    <mergeCell ref="A16:A17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S1</vt:lpstr>
      <vt:lpstr>Supplementary Table S2-8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Bishal Gurung</dc:creator>
  <cp:lastModifiedBy>Bishal Gurung</cp:lastModifiedBy>
  <dcterms:created xsi:type="dcterms:W3CDTF">2024-06-05T06:14:28Z</dcterms:created>
  <dcterms:modified xsi:type="dcterms:W3CDTF">2024-12-28T20:59:14Z</dcterms:modified>
</cp:coreProperties>
</file>