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825"/>
  </bookViews>
  <sheets>
    <sheet name="t test" sheetId="2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2"/>
  <c r="K7"/>
  <c r="K8"/>
  <c r="K9"/>
  <c r="K14"/>
  <c r="K15"/>
  <c r="K16"/>
  <c r="K18"/>
  <c r="K19"/>
  <c r="K20"/>
  <c r="K21"/>
  <c r="K22"/>
  <c r="K23"/>
  <c r="K24"/>
  <c r="K25"/>
  <c r="K26"/>
  <c r="K27"/>
  <c r="K28"/>
  <c r="K29"/>
  <c r="K30"/>
  <c r="K31"/>
  <c r="K2"/>
  <c r="H31" l="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I19"/>
  <c r="H19"/>
  <c r="G19"/>
  <c r="I18"/>
  <c r="H18"/>
  <c r="G18"/>
  <c r="I17"/>
  <c r="H17"/>
  <c r="G17"/>
  <c r="I16"/>
  <c r="H16"/>
  <c r="G16"/>
  <c r="I15"/>
  <c r="H15"/>
  <c r="G15"/>
  <c r="I14"/>
  <c r="H14"/>
  <c r="G14"/>
  <c r="I13"/>
  <c r="I7" s="1"/>
  <c r="H13"/>
  <c r="G13"/>
  <c r="I12"/>
  <c r="H12"/>
  <c r="G12"/>
  <c r="I11"/>
  <c r="I5" s="1"/>
  <c r="H11"/>
  <c r="G11"/>
  <c r="I10"/>
  <c r="I4" s="1"/>
  <c r="H10"/>
  <c r="G10"/>
  <c r="I9"/>
  <c r="I3" s="1"/>
  <c r="H9"/>
  <c r="G9"/>
  <c r="I8"/>
  <c r="I2" s="1"/>
  <c r="H8"/>
  <c r="G8"/>
  <c r="H7"/>
  <c r="G7"/>
  <c r="H6"/>
  <c r="G6"/>
  <c r="H5"/>
  <c r="G5"/>
  <c r="H4"/>
  <c r="G4"/>
  <c r="H3"/>
  <c r="G3"/>
  <c r="H2"/>
  <c r="G2"/>
  <c r="J24" l="1"/>
  <c r="J23"/>
  <c r="J13"/>
  <c r="K13" s="1"/>
  <c r="J16"/>
  <c r="J31"/>
  <c r="J20"/>
  <c r="J27"/>
  <c r="J25"/>
  <c r="J29"/>
  <c r="J26"/>
  <c r="J12"/>
  <c r="K12" s="1"/>
  <c r="J21"/>
  <c r="J22"/>
  <c r="J2"/>
  <c r="J30"/>
  <c r="J5"/>
  <c r="K5" s="1"/>
  <c r="J8"/>
  <c r="J18"/>
  <c r="J28"/>
  <c r="J10"/>
  <c r="K10" s="1"/>
  <c r="J3"/>
  <c r="J11"/>
  <c r="K11" s="1"/>
  <c r="J19"/>
  <c r="J9"/>
  <c r="J17"/>
  <c r="K17" s="1"/>
  <c r="J4"/>
  <c r="K4" s="1"/>
  <c r="I6"/>
  <c r="J6" s="1"/>
  <c r="K6" s="1"/>
  <c r="J14"/>
  <c r="J7"/>
  <c r="J15"/>
</calcChain>
</file>

<file path=xl/sharedStrings.xml><?xml version="1.0" encoding="utf-8"?>
<sst xmlns="http://schemas.openxmlformats.org/spreadsheetml/2006/main" count="46" uniqueCount="22">
  <si>
    <t>NRAS_Q61K</t>
  </si>
  <si>
    <t>NRAS_A59T</t>
  </si>
  <si>
    <t>PIK3CA_E545K</t>
  </si>
  <si>
    <t>EGFR_T790M</t>
  </si>
  <si>
    <t>EGFR_L858R</t>
  </si>
  <si>
    <t>KRAS_G12D</t>
  </si>
  <si>
    <t>at 0.05</t>
    <phoneticPr fontId="1" type="noConversion"/>
  </si>
  <si>
    <t>standard frequency</t>
    <phoneticPr fontId="1" type="noConversion"/>
  </si>
  <si>
    <t>at 0.0005</t>
    <phoneticPr fontId="1" type="noConversion"/>
  </si>
  <si>
    <t>at 0.001</t>
    <phoneticPr fontId="1" type="noConversion"/>
  </si>
  <si>
    <t>at 0.005</t>
    <phoneticPr fontId="1" type="noConversion"/>
  </si>
  <si>
    <t>at 0.01</t>
    <phoneticPr fontId="1" type="noConversion"/>
  </si>
  <si>
    <t>mutation allele</t>
    <phoneticPr fontId="1" type="noConversion"/>
  </si>
  <si>
    <t>detected frequency 1</t>
    <phoneticPr fontId="1" type="noConversion"/>
  </si>
  <si>
    <t>detected frequency 2</t>
    <phoneticPr fontId="1" type="noConversion"/>
  </si>
  <si>
    <t>detected frequency 3</t>
    <phoneticPr fontId="1" type="noConversion"/>
  </si>
  <si>
    <t>detected frequency 4</t>
    <phoneticPr fontId="1" type="noConversion"/>
  </si>
  <si>
    <t>sample standard deviation</t>
    <phoneticPr fontId="1" type="noConversion"/>
  </si>
  <si>
    <t>T test score</t>
    <phoneticPr fontId="1" type="noConversion"/>
  </si>
  <si>
    <r>
      <t>average detected frequency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</si>
  <si>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expected frequency(</t>
    </r>
    <r>
      <rPr>
        <sz val="11"/>
        <color theme="1"/>
        <rFont val="Symbol"/>
        <family val="1"/>
        <charset val="2"/>
      </rPr>
      <t>m0</t>
    </r>
    <r>
      <rPr>
        <sz val="11"/>
        <color theme="1"/>
        <rFont val="等线"/>
        <family val="2"/>
        <scheme val="minor"/>
      </rPr>
      <t>)</t>
    </r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</si>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</sst>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Symbol"/>
      <family val="1"/>
      <charset val="2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10" workbookViewId="0">
      <selection activeCell="L26" sqref="L26"/>
    </sheetView>
  </sheetViews>
  <sheetFormatPr defaultRowHeight="14.25"/>
  <cols>
    <col min="1" max="1" width="9.875" customWidth="1"/>
    <col min="2" max="2" width="12.625" customWidth="1"/>
    <col min="11" max="11" width="9.625" customWidth="1"/>
    <col min="12" max="12" width="10" customWidth="1"/>
  </cols>
  <sheetData>
    <row r="1" spans="1:12" ht="57.75">
      <c r="A1" s="2" t="s">
        <v>7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19</v>
      </c>
      <c r="H1" s="2" t="s">
        <v>17</v>
      </c>
      <c r="I1" s="2" t="s">
        <v>20</v>
      </c>
      <c r="J1" s="2" t="s">
        <v>18</v>
      </c>
      <c r="K1" s="2" t="s">
        <v>21</v>
      </c>
      <c r="L1" s="2"/>
    </row>
    <row r="2" spans="1:12">
      <c r="A2" s="3" t="s">
        <v>8</v>
      </c>
      <c r="B2" t="s">
        <v>0</v>
      </c>
      <c r="C2">
        <v>1.504894094834967E-3</v>
      </c>
      <c r="D2">
        <v>1.220097795333792E-4</v>
      </c>
      <c r="E2">
        <v>5.9188431494753072E-6</v>
      </c>
      <c r="F2">
        <v>7.9955277767668111E-4</v>
      </c>
      <c r="G2">
        <f t="shared" ref="G2:G7" si="0">AVERAGE(C2:F2)</f>
        <v>6.0809387379862567E-4</v>
      </c>
      <c r="H2">
        <f t="shared" ref="H2:H7" si="1">STDEV(C2:F2)</f>
        <v>6.927721276533353E-4</v>
      </c>
      <c r="I2">
        <f t="shared" ref="I2:I7" si="2">0.5*I8</f>
        <v>6.4999999999999997E-4</v>
      </c>
      <c r="J2">
        <f t="shared" ref="J2:J7" si="3">ABS(G2-I2)*SQRT(3)/H2</f>
        <v>0.10477260390806976</v>
      </c>
      <c r="K2">
        <f t="shared" ref="K2:K31" si="4">_xlfn.T.DIST.2T(J2,3)</f>
        <v>0.92316837795744255</v>
      </c>
    </row>
    <row r="3" spans="1:12">
      <c r="A3" s="3"/>
      <c r="B3" t="s">
        <v>1</v>
      </c>
      <c r="C3">
        <v>1.2149222076301741E-3</v>
      </c>
      <c r="D3">
        <v>2.3865412728469698E-4</v>
      </c>
      <c r="E3">
        <v>1.2326544545642199E-3</v>
      </c>
      <c r="F3">
        <v>1.3540506323538241E-3</v>
      </c>
      <c r="G3">
        <f t="shared" si="0"/>
        <v>1.0100703554582289E-3</v>
      </c>
      <c r="H3">
        <f t="shared" si="1"/>
        <v>5.1798114202988486E-4</v>
      </c>
      <c r="I3">
        <f t="shared" si="2"/>
        <v>6.4999999999999997E-4</v>
      </c>
      <c r="J3">
        <f t="shared" si="3"/>
        <v>1.2040209562630295</v>
      </c>
      <c r="K3">
        <f t="shared" si="4"/>
        <v>0.31491559891633575</v>
      </c>
    </row>
    <row r="4" spans="1:12">
      <c r="A4" s="3"/>
      <c r="B4" t="s">
        <v>2</v>
      </c>
      <c r="C4">
        <v>1.5348024714236402E-3</v>
      </c>
      <c r="D4">
        <v>8.9466895068533909E-4</v>
      </c>
      <c r="E4">
        <v>0</v>
      </c>
      <c r="F4">
        <v>1.869647926958853E-4</v>
      </c>
      <c r="G4">
        <f t="shared" si="0"/>
        <v>6.5410905370121616E-4</v>
      </c>
      <c r="H4">
        <f t="shared" si="1"/>
        <v>7.0227543855212369E-4</v>
      </c>
      <c r="I4">
        <f t="shared" si="2"/>
        <v>6.4999999999999997E-4</v>
      </c>
      <c r="J4">
        <f t="shared" si="3"/>
        <v>1.0134328200639673E-2</v>
      </c>
      <c r="K4">
        <f t="shared" si="4"/>
        <v>0.99255037272638535</v>
      </c>
    </row>
    <row r="5" spans="1:12">
      <c r="A5" s="3"/>
      <c r="B5" t="s">
        <v>3</v>
      </c>
      <c r="C5">
        <v>0</v>
      </c>
      <c r="D5">
        <v>1.01626016260163E-3</v>
      </c>
      <c r="E5">
        <v>0</v>
      </c>
      <c r="F5">
        <v>0</v>
      </c>
      <c r="G5">
        <f t="shared" si="0"/>
        <v>2.5406504065040751E-4</v>
      </c>
      <c r="H5">
        <f t="shared" si="1"/>
        <v>5.0813008130081501E-4</v>
      </c>
      <c r="I5">
        <f t="shared" si="2"/>
        <v>5.0000000000000001E-4</v>
      </c>
      <c r="J5">
        <f t="shared" si="3"/>
        <v>0.83831259086332988</v>
      </c>
      <c r="K5">
        <f t="shared" si="4"/>
        <v>0.4633900464706211</v>
      </c>
    </row>
    <row r="6" spans="1:12">
      <c r="A6" s="3"/>
      <c r="B6" t="s">
        <v>4</v>
      </c>
      <c r="C6">
        <v>0</v>
      </c>
      <c r="D6">
        <v>2.5655966869258802E-4</v>
      </c>
      <c r="E6">
        <v>7.2038622127861018E-5</v>
      </c>
      <c r="F6">
        <v>7.7891590993890681E-4</v>
      </c>
      <c r="G6">
        <f t="shared" si="0"/>
        <v>2.7687855018983893E-4</v>
      </c>
      <c r="H6">
        <f t="shared" si="1"/>
        <v>3.5169849550089434E-4</v>
      </c>
      <c r="I6">
        <f t="shared" si="2"/>
        <v>5.0000000000000001E-4</v>
      </c>
      <c r="J6">
        <f t="shared" si="3"/>
        <v>1.0988323586065654</v>
      </c>
      <c r="K6">
        <f t="shared" si="4"/>
        <v>0.35211931118717071</v>
      </c>
    </row>
    <row r="7" spans="1:12">
      <c r="A7" s="3"/>
      <c r="B7" t="s">
        <v>5</v>
      </c>
      <c r="C7">
        <v>2.5203500259592197E-4</v>
      </c>
      <c r="D7">
        <v>1.1264592223262141E-3</v>
      </c>
      <c r="E7">
        <v>2.2379563222776457E-4</v>
      </c>
      <c r="F7">
        <v>7.0930790280687069E-5</v>
      </c>
      <c r="G7">
        <f t="shared" si="0"/>
        <v>4.1830516185764697E-4</v>
      </c>
      <c r="H7">
        <f t="shared" si="1"/>
        <v>4.7875910796013903E-4</v>
      </c>
      <c r="I7">
        <f t="shared" si="2"/>
        <v>6.4999999999999997E-4</v>
      </c>
      <c r="J7">
        <f t="shared" si="3"/>
        <v>0.83822370131789781</v>
      </c>
      <c r="K7">
        <f t="shared" si="4"/>
        <v>0.46343294151902331</v>
      </c>
    </row>
    <row r="8" spans="1:12">
      <c r="A8" s="3" t="s">
        <v>9</v>
      </c>
      <c r="B8" t="s">
        <v>0</v>
      </c>
      <c r="C8">
        <v>4.3007942340008007E-4</v>
      </c>
      <c r="D8">
        <v>3.0510586094659752E-3</v>
      </c>
      <c r="E8">
        <v>2.1858392657431898E-5</v>
      </c>
      <c r="F8">
        <v>8.4749333524792312E-4</v>
      </c>
      <c r="G8">
        <f t="shared" ref="G8:G13" si="5">AVERAGE(C8:F8)</f>
        <v>1.0876224401928525E-3</v>
      </c>
      <c r="H8">
        <f t="shared" ref="H8:H13" si="6">STDEV(C8:F8)</f>
        <v>1.3516606331723446E-3</v>
      </c>
      <c r="I8">
        <f t="shared" ref="I8:I13" si="7">0.1*I20</f>
        <v>1.2999999999999999E-3</v>
      </c>
      <c r="J8">
        <f t="shared" ref="J8:J13" si="8">ABS(G8-I8)*SQRT(3)/H8</f>
        <v>0.27214577013324487</v>
      </c>
      <c r="K8">
        <f t="shared" si="4"/>
        <v>0.80316537295317225</v>
      </c>
    </row>
    <row r="9" spans="1:12">
      <c r="A9" s="3"/>
      <c r="B9" t="s">
        <v>1</v>
      </c>
      <c r="C9">
        <v>1.4254775079690441E-3</v>
      </c>
      <c r="D9">
        <v>3.5289179445054022E-3</v>
      </c>
      <c r="E9">
        <v>3.33778321025891E-4</v>
      </c>
      <c r="F9">
        <v>2.5299578358983538E-3</v>
      </c>
      <c r="G9">
        <f t="shared" si="5"/>
        <v>1.9545329023496726E-3</v>
      </c>
      <c r="H9">
        <f t="shared" si="6"/>
        <v>1.3804041845679924E-3</v>
      </c>
      <c r="I9">
        <f t="shared" si="7"/>
        <v>1.2999999999999999E-3</v>
      </c>
      <c r="J9">
        <f t="shared" si="8"/>
        <v>0.82126978081419411</v>
      </c>
      <c r="K9">
        <f t="shared" si="4"/>
        <v>0.47167751200153035</v>
      </c>
    </row>
    <row r="10" spans="1:12">
      <c r="A10" s="3"/>
      <c r="B10" t="s">
        <v>2</v>
      </c>
      <c r="C10">
        <v>1.4008262248273E-3</v>
      </c>
      <c r="D10">
        <v>8.4757790033625896E-4</v>
      </c>
      <c r="E10">
        <v>0</v>
      </c>
      <c r="F10">
        <v>2.2541442000675442E-3</v>
      </c>
      <c r="G10">
        <f t="shared" si="5"/>
        <v>1.1256370813077757E-3</v>
      </c>
      <c r="H10">
        <f t="shared" si="6"/>
        <v>9.4756409259745631E-4</v>
      </c>
      <c r="I10">
        <f t="shared" si="7"/>
        <v>1.2999999999999999E-3</v>
      </c>
      <c r="J10">
        <f t="shared" si="8"/>
        <v>0.31871768515739995</v>
      </c>
      <c r="K10">
        <f t="shared" si="4"/>
        <v>0.77084161387050187</v>
      </c>
    </row>
    <row r="11" spans="1:12">
      <c r="A11" s="3"/>
      <c r="B11" t="s">
        <v>3</v>
      </c>
      <c r="C11">
        <v>0</v>
      </c>
      <c r="D11">
        <v>0</v>
      </c>
      <c r="E11">
        <v>8.3439679981466737E-3</v>
      </c>
      <c r="F11">
        <v>1.0516015980686119E-3</v>
      </c>
      <c r="G11">
        <f t="shared" si="5"/>
        <v>2.3488923990538212E-3</v>
      </c>
      <c r="H11">
        <f t="shared" si="6"/>
        <v>4.0273434530231382E-3</v>
      </c>
      <c r="I11">
        <f t="shared" si="7"/>
        <v>1E-3</v>
      </c>
      <c r="J11">
        <f t="shared" si="8"/>
        <v>0.58012190823976106</v>
      </c>
      <c r="K11">
        <f t="shared" si="4"/>
        <v>0.6025325576518421</v>
      </c>
    </row>
    <row r="12" spans="1:12">
      <c r="A12" s="3"/>
      <c r="B12" t="s">
        <v>4</v>
      </c>
      <c r="C12">
        <v>0</v>
      </c>
      <c r="D12">
        <v>1.7677131485466702E-4</v>
      </c>
      <c r="E12">
        <v>6.1576085053296967E-3</v>
      </c>
      <c r="F12">
        <v>0</v>
      </c>
      <c r="G12">
        <f t="shared" si="5"/>
        <v>1.5835949550460908E-3</v>
      </c>
      <c r="H12">
        <f t="shared" si="6"/>
        <v>3.0504807640804395E-3</v>
      </c>
      <c r="I12">
        <f t="shared" si="7"/>
        <v>1E-3</v>
      </c>
      <c r="J12">
        <f t="shared" si="8"/>
        <v>0.33136288714982687</v>
      </c>
      <c r="K12">
        <f t="shared" si="4"/>
        <v>0.76216781288441837</v>
      </c>
    </row>
    <row r="13" spans="1:12">
      <c r="A13" s="3"/>
      <c r="B13" t="s">
        <v>5</v>
      </c>
      <c r="C13">
        <v>0</v>
      </c>
      <c r="D13">
        <v>0</v>
      </c>
      <c r="E13">
        <v>1.0619351134906441E-2</v>
      </c>
      <c r="F13">
        <v>2.5070957253630206E-4</v>
      </c>
      <c r="G13">
        <f t="shared" si="5"/>
        <v>2.7175151768606856E-3</v>
      </c>
      <c r="H13">
        <f t="shared" si="6"/>
        <v>5.2692162247759836E-3</v>
      </c>
      <c r="I13">
        <f t="shared" si="7"/>
        <v>1.2999999999999999E-3</v>
      </c>
      <c r="J13">
        <f t="shared" si="8"/>
        <v>0.46595322759355384</v>
      </c>
      <c r="K13">
        <f t="shared" si="4"/>
        <v>0.67299414318443762</v>
      </c>
    </row>
    <row r="14" spans="1:12">
      <c r="A14" s="3" t="s">
        <v>10</v>
      </c>
      <c r="B14" t="s">
        <v>0</v>
      </c>
      <c r="C14">
        <v>5.9499476978117673E-3</v>
      </c>
      <c r="D14">
        <v>5.7614234230961752E-3</v>
      </c>
      <c r="E14">
        <v>2.800492500030778E-3</v>
      </c>
      <c r="F14">
        <v>4.4052174762825805E-3</v>
      </c>
      <c r="G14">
        <f t="shared" ref="G14:G19" si="9">AVERAGE(C14:F14)</f>
        <v>4.7292702743053257E-3</v>
      </c>
      <c r="H14">
        <f t="shared" ref="H14:H19" si="10">STDEV(C14:F14)</f>
        <v>1.4583766561099181E-3</v>
      </c>
      <c r="I14">
        <f t="shared" ref="I14:I19" si="11">0.5*I20</f>
        <v>6.4999999999999997E-3</v>
      </c>
      <c r="J14">
        <f t="shared" ref="J14:J19" si="12">ABS(G14-I14)*SQRT(3)/H14</f>
        <v>2.1030190236016209</v>
      </c>
      <c r="K14">
        <f t="shared" si="4"/>
        <v>0.12620205826501946</v>
      </c>
    </row>
    <row r="15" spans="1:12">
      <c r="A15" s="3"/>
      <c r="B15" t="s">
        <v>1</v>
      </c>
      <c r="C15">
        <v>9.1866621049663342E-3</v>
      </c>
      <c r="D15">
        <v>5.6924374235261819E-3</v>
      </c>
      <c r="E15">
        <v>1.090556708681552E-2</v>
      </c>
      <c r="F15">
        <v>5.2153257915548042E-3</v>
      </c>
      <c r="G15">
        <f t="shared" si="9"/>
        <v>7.7499981017157106E-3</v>
      </c>
      <c r="H15">
        <f t="shared" si="10"/>
        <v>2.749529580509372E-3</v>
      </c>
      <c r="I15">
        <f t="shared" si="11"/>
        <v>6.4999999999999997E-3</v>
      </c>
      <c r="J15">
        <f t="shared" si="12"/>
        <v>0.78742932495935036</v>
      </c>
      <c r="K15">
        <f t="shared" si="4"/>
        <v>0.48851058211150927</v>
      </c>
    </row>
    <row r="16" spans="1:12">
      <c r="A16" s="3"/>
      <c r="B16" t="s">
        <v>2</v>
      </c>
      <c r="C16">
        <v>5.6087259501390908E-3</v>
      </c>
      <c r="D16">
        <v>6.2434751782874083E-3</v>
      </c>
      <c r="E16">
        <v>5.9334448951816913E-3</v>
      </c>
      <c r="F16">
        <v>6.2225079106503038E-3</v>
      </c>
      <c r="G16">
        <f t="shared" si="9"/>
        <v>6.0020384835646236E-3</v>
      </c>
      <c r="H16">
        <f t="shared" si="10"/>
        <v>2.9793638871130929E-4</v>
      </c>
      <c r="I16">
        <f t="shared" si="11"/>
        <v>6.4999999999999997E-3</v>
      </c>
      <c r="J16">
        <f t="shared" si="12"/>
        <v>2.8948952842274172</v>
      </c>
      <c r="K16">
        <f t="shared" si="4"/>
        <v>6.276232981534019E-2</v>
      </c>
    </row>
    <row r="17" spans="1:11">
      <c r="A17" s="3"/>
      <c r="B17" t="s">
        <v>3</v>
      </c>
      <c r="C17">
        <v>2.5489555119703597E-3</v>
      </c>
      <c r="D17">
        <v>1.15681233933162E-2</v>
      </c>
      <c r="E17">
        <v>9.0080743994111825E-3</v>
      </c>
      <c r="F17">
        <v>0</v>
      </c>
      <c r="G17">
        <f t="shared" si="9"/>
        <v>5.7812883261744354E-3</v>
      </c>
      <c r="H17">
        <f t="shared" si="10"/>
        <v>5.4089702836700665E-3</v>
      </c>
      <c r="I17">
        <f t="shared" si="11"/>
        <v>5.0000000000000001E-3</v>
      </c>
      <c r="J17">
        <f t="shared" si="12"/>
        <v>0.25018275296871845</v>
      </c>
      <c r="K17">
        <f t="shared" si="4"/>
        <v>0.81860031104056108</v>
      </c>
    </row>
    <row r="18" spans="1:11">
      <c r="A18" s="3"/>
      <c r="B18" t="s">
        <v>4</v>
      </c>
      <c r="C18">
        <v>7.5855133745049205E-3</v>
      </c>
      <c r="D18">
        <v>7.6268874127814164E-3</v>
      </c>
      <c r="E18">
        <v>3.0098277115441058E-3</v>
      </c>
      <c r="F18">
        <v>1.8079109293524967E-3</v>
      </c>
      <c r="G18">
        <f t="shared" si="9"/>
        <v>5.0075348570457348E-3</v>
      </c>
      <c r="H18">
        <f t="shared" si="10"/>
        <v>3.0405815324032722E-3</v>
      </c>
      <c r="I18">
        <f t="shared" si="11"/>
        <v>5.0000000000000001E-3</v>
      </c>
      <c r="J18">
        <f t="shared" si="12"/>
        <v>4.2921905207605471E-3</v>
      </c>
      <c r="K18">
        <f t="shared" si="4"/>
        <v>0.99684480137229314</v>
      </c>
    </row>
    <row r="19" spans="1:11">
      <c r="A19" s="3"/>
      <c r="B19" t="s">
        <v>5</v>
      </c>
      <c r="C19">
        <v>9.9190051918179242E-3</v>
      </c>
      <c r="D19">
        <v>2.9180226314248943E-3</v>
      </c>
      <c r="E19">
        <v>1.0489234057273141E-2</v>
      </c>
      <c r="F19">
        <v>2.176767793761465E-3</v>
      </c>
      <c r="G19">
        <f t="shared" si="9"/>
        <v>6.3757574185693564E-3</v>
      </c>
      <c r="H19">
        <f t="shared" si="10"/>
        <v>4.4370687984774367E-3</v>
      </c>
      <c r="I19">
        <f t="shared" si="11"/>
        <v>6.4999999999999997E-3</v>
      </c>
      <c r="J19">
        <f t="shared" si="12"/>
        <v>4.8499239762798116E-2</v>
      </c>
      <c r="K19">
        <f t="shared" si="4"/>
        <v>0.96436657934090153</v>
      </c>
    </row>
    <row r="20" spans="1:11">
      <c r="A20" s="3" t="s">
        <v>11</v>
      </c>
      <c r="B20" t="s">
        <v>0</v>
      </c>
      <c r="C20">
        <v>1.3937188727886468E-2</v>
      </c>
      <c r="D20">
        <v>1.8236662906716716E-2</v>
      </c>
      <c r="E20">
        <v>3.896163995661978E-3</v>
      </c>
      <c r="F20">
        <v>1.4235280111895132E-2</v>
      </c>
      <c r="G20">
        <f t="shared" ref="G20:G25" si="13">AVERAGE(C20:F20)</f>
        <v>1.2576323935540073E-2</v>
      </c>
      <c r="H20">
        <f t="shared" ref="H20:H25" si="14">STDEV(C20:F20)</f>
        <v>6.1097927523116593E-3</v>
      </c>
      <c r="I20">
        <v>1.2999999999999999E-2</v>
      </c>
      <c r="J20">
        <f t="shared" ref="J20:J25" si="15">ABS(G20-I20)*SQRT(3)/H20</f>
        <v>0.12010693313906158</v>
      </c>
      <c r="K20">
        <f t="shared" si="4"/>
        <v>0.91199058601099903</v>
      </c>
    </row>
    <row r="21" spans="1:11">
      <c r="A21" s="3"/>
      <c r="B21" t="s">
        <v>1</v>
      </c>
      <c r="C21">
        <v>1.4489894897858024E-2</v>
      </c>
      <c r="D21">
        <v>1.5649489269695054E-2</v>
      </c>
      <c r="E21">
        <v>1.6916469066811619E-2</v>
      </c>
      <c r="F21">
        <v>1.6570210336725906E-2</v>
      </c>
      <c r="G21">
        <f t="shared" si="13"/>
        <v>1.590651589277265E-2</v>
      </c>
      <c r="H21">
        <f t="shared" si="14"/>
        <v>1.0852608683152925E-3</v>
      </c>
      <c r="I21">
        <v>1.2999999999999999E-2</v>
      </c>
      <c r="J21">
        <f t="shared" si="15"/>
        <v>4.6387309689914016</v>
      </c>
      <c r="K21" s="4">
        <f t="shared" si="4"/>
        <v>1.8879851240028191E-2</v>
      </c>
    </row>
    <row r="22" spans="1:11">
      <c r="A22" s="3"/>
      <c r="B22" t="s">
        <v>2</v>
      </c>
      <c r="C22">
        <v>7.1851889222264795E-3</v>
      </c>
      <c r="D22">
        <v>7.9639630100239982E-3</v>
      </c>
      <c r="E22">
        <v>3.9108405223523719E-3</v>
      </c>
      <c r="F22">
        <v>1.4967665893365385E-2</v>
      </c>
      <c r="G22">
        <f t="shared" si="13"/>
        <v>8.5069145869920582E-3</v>
      </c>
      <c r="H22">
        <f t="shared" si="14"/>
        <v>4.6514141003315811E-3</v>
      </c>
      <c r="I22">
        <v>1.2999999999999999E-2</v>
      </c>
      <c r="J22">
        <f t="shared" si="15"/>
        <v>1.6730938269980264</v>
      </c>
      <c r="K22">
        <f t="shared" si="4"/>
        <v>0.19290229182331775</v>
      </c>
    </row>
    <row r="23" spans="1:11">
      <c r="A23" s="3"/>
      <c r="B23" t="s">
        <v>3</v>
      </c>
      <c r="C23">
        <v>2.1023779300479101E-3</v>
      </c>
      <c r="D23">
        <v>1.5822784810126601E-2</v>
      </c>
      <c r="E23">
        <v>8.1954069340059825E-3</v>
      </c>
      <c r="F23">
        <v>1.2655561500093118E-3</v>
      </c>
      <c r="G23">
        <f t="shared" si="13"/>
        <v>6.846531456047451E-3</v>
      </c>
      <c r="H23">
        <f t="shared" si="14"/>
        <v>6.7341633327513062E-3</v>
      </c>
      <c r="I23">
        <v>0.01</v>
      </c>
      <c r="J23">
        <f t="shared" si="15"/>
        <v>0.81108334744897337</v>
      </c>
      <c r="K23">
        <f t="shared" si="4"/>
        <v>0.4766916381025107</v>
      </c>
    </row>
    <row r="24" spans="1:11">
      <c r="A24" s="3"/>
      <c r="B24" t="s">
        <v>4</v>
      </c>
      <c r="C24">
        <v>4.8506507028930309E-3</v>
      </c>
      <c r="D24">
        <v>7.0023791049295264E-3</v>
      </c>
      <c r="E24">
        <v>1.0304229696627816E-2</v>
      </c>
      <c r="F24">
        <v>2.2278777964485286E-4</v>
      </c>
      <c r="G24">
        <f t="shared" si="13"/>
        <v>5.5950118210238067E-3</v>
      </c>
      <c r="H24">
        <f t="shared" si="14"/>
        <v>4.2258048660056644E-3</v>
      </c>
      <c r="I24">
        <v>0.01</v>
      </c>
      <c r="J24">
        <f t="shared" si="15"/>
        <v>1.8054935271866495</v>
      </c>
      <c r="K24">
        <f t="shared" si="4"/>
        <v>0.16874946730396162</v>
      </c>
    </row>
    <row r="25" spans="1:11">
      <c r="A25" s="3"/>
      <c r="B25" t="s">
        <v>5</v>
      </c>
      <c r="C25">
        <v>1.1315497748411923E-2</v>
      </c>
      <c r="D25">
        <v>1.7558843207216342E-2</v>
      </c>
      <c r="E25">
        <v>2.578111052579754E-2</v>
      </c>
      <c r="F25">
        <v>1.1969279934526246E-2</v>
      </c>
      <c r="G25">
        <f t="shared" si="13"/>
        <v>1.6656182853988014E-2</v>
      </c>
      <c r="H25">
        <f t="shared" si="14"/>
        <v>6.6974890096320634E-3</v>
      </c>
      <c r="I25">
        <v>1.2999999999999999E-2</v>
      </c>
      <c r="J25">
        <f t="shared" si="15"/>
        <v>0.9455326400330023</v>
      </c>
      <c r="K25">
        <f t="shared" si="4"/>
        <v>0.41414298044529618</v>
      </c>
    </row>
    <row r="26" spans="1:11">
      <c r="A26" s="3" t="s">
        <v>6</v>
      </c>
      <c r="B26" t="s">
        <v>0</v>
      </c>
      <c r="C26">
        <v>7.1049299444983671E-2</v>
      </c>
      <c r="D26">
        <v>6.5362252859126224E-2</v>
      </c>
      <c r="E26">
        <v>3.6131379330787472E-2</v>
      </c>
      <c r="F26">
        <v>5.9424442761584831E-2</v>
      </c>
      <c r="G26">
        <f t="shared" ref="G26:G31" si="16">AVERAGE(C26:F26)</f>
        <v>5.7991843599120546E-2</v>
      </c>
      <c r="H26">
        <f t="shared" ref="H26:H31" si="17">STDEV(C26:F26)</f>
        <v>1.5327016715743087E-2</v>
      </c>
      <c r="I26">
        <v>6.3E-2</v>
      </c>
      <c r="J26">
        <f t="shared" ref="J26:J31" si="18">ABS(G26-I26)*SQRT(3)/H26</f>
        <v>0.56595366857430529</v>
      </c>
      <c r="K26">
        <f t="shared" si="4"/>
        <v>0.6109939593673045</v>
      </c>
    </row>
    <row r="27" spans="1:11">
      <c r="A27" s="3"/>
      <c r="B27" t="s">
        <v>1</v>
      </c>
      <c r="C27">
        <v>7.1209571468101016E-2</v>
      </c>
      <c r="D27">
        <v>6.6558883256605458E-2</v>
      </c>
      <c r="E27">
        <v>7.6753227816711719E-2</v>
      </c>
      <c r="F27">
        <v>4.8611621857897004E-2</v>
      </c>
      <c r="G27">
        <f t="shared" si="16"/>
        <v>6.5783326099828801E-2</v>
      </c>
      <c r="H27">
        <f t="shared" si="17"/>
        <v>1.2182662516195859E-2</v>
      </c>
      <c r="I27">
        <v>6.3E-2</v>
      </c>
      <c r="J27">
        <f t="shared" si="18"/>
        <v>0.39571499354324752</v>
      </c>
      <c r="K27">
        <f t="shared" si="4"/>
        <v>0.71877725175204055</v>
      </c>
    </row>
    <row r="28" spans="1:11">
      <c r="A28" s="3"/>
      <c r="B28" t="s">
        <v>2</v>
      </c>
      <c r="C28">
        <v>4.0101815165669998E-2</v>
      </c>
      <c r="D28">
        <v>6.3454194693266089E-2</v>
      </c>
      <c r="E28">
        <v>5.2484867732671941E-2</v>
      </c>
      <c r="F28">
        <v>5.4338889128584485E-2</v>
      </c>
      <c r="G28">
        <f t="shared" si="16"/>
        <v>5.2594941680048128E-2</v>
      </c>
      <c r="H28">
        <f t="shared" si="17"/>
        <v>9.6099784093841619E-3</v>
      </c>
      <c r="I28">
        <v>6.3E-2</v>
      </c>
      <c r="J28">
        <f t="shared" si="18"/>
        <v>1.8753517331813463</v>
      </c>
      <c r="K28">
        <f t="shared" si="4"/>
        <v>0.15741724448831676</v>
      </c>
    </row>
    <row r="29" spans="1:11">
      <c r="A29" s="3"/>
      <c r="B29" t="s">
        <v>3</v>
      </c>
      <c r="C29">
        <v>3.4212702201996875E-2</v>
      </c>
      <c r="D29">
        <v>6.6759388038943004E-2</v>
      </c>
      <c r="E29">
        <v>7.1109152537524756E-2</v>
      </c>
      <c r="F29">
        <v>6.0917019428976371E-2</v>
      </c>
      <c r="G29">
        <f t="shared" si="16"/>
        <v>5.8249565551860255E-2</v>
      </c>
      <c r="H29">
        <f t="shared" si="17"/>
        <v>1.6559711814018961E-2</v>
      </c>
      <c r="I29">
        <v>0.05</v>
      </c>
      <c r="J29">
        <f t="shared" si="18"/>
        <v>0.86285720649411168</v>
      </c>
      <c r="K29">
        <f t="shared" si="4"/>
        <v>0.45167757071992809</v>
      </c>
    </row>
    <row r="30" spans="1:11">
      <c r="A30" s="3"/>
      <c r="B30" t="s">
        <v>4</v>
      </c>
      <c r="C30">
        <v>4.8760489156826146E-2</v>
      </c>
      <c r="D30">
        <v>5.7043778218040735E-2</v>
      </c>
      <c r="E30">
        <v>5.2323674603854911E-2</v>
      </c>
      <c r="F30">
        <v>4.2153539450860651E-2</v>
      </c>
      <c r="G30">
        <f t="shared" si="16"/>
        <v>5.0070370357395609E-2</v>
      </c>
      <c r="H30">
        <f t="shared" si="17"/>
        <v>6.2742276438430026E-3</v>
      </c>
      <c r="I30">
        <v>0.05</v>
      </c>
      <c r="J30">
        <f t="shared" si="18"/>
        <v>1.9426300936909439E-2</v>
      </c>
      <c r="K30">
        <f t="shared" si="4"/>
        <v>0.98572082273519346</v>
      </c>
    </row>
    <row r="31" spans="1:11">
      <c r="A31" s="3"/>
      <c r="B31" t="s">
        <v>5</v>
      </c>
      <c r="C31">
        <v>6.5809239660322927E-2</v>
      </c>
      <c r="D31">
        <v>7.9229276952244646E-2</v>
      </c>
      <c r="E31">
        <v>0.12144673148411934</v>
      </c>
      <c r="F31">
        <v>6.2243850182272444E-2</v>
      </c>
      <c r="G31">
        <f t="shared" si="16"/>
        <v>8.2182274569739838E-2</v>
      </c>
      <c r="H31">
        <f t="shared" si="17"/>
        <v>2.7178636284833708E-2</v>
      </c>
      <c r="I31">
        <v>6.3E-2</v>
      </c>
      <c r="J31">
        <f t="shared" si="18"/>
        <v>1.222455527618431</v>
      </c>
      <c r="K31">
        <f t="shared" si="4"/>
        <v>0.30881690124117728</v>
      </c>
    </row>
    <row r="32" spans="1:11">
      <c r="K32" s="1"/>
    </row>
    <row r="33" spans="11:11">
      <c r="K33" s="1"/>
    </row>
    <row r="34" spans="11:11">
      <c r="K34" s="1"/>
    </row>
  </sheetData>
  <mergeCells count="5">
    <mergeCell ref="A26:A31"/>
    <mergeCell ref="A2:A7"/>
    <mergeCell ref="A8:A13"/>
    <mergeCell ref="A14:A19"/>
    <mergeCell ref="A20:A2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 test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周波</dc:creator>
  <cp:lastModifiedBy>nbkuser</cp:lastModifiedBy>
  <dcterms:created xsi:type="dcterms:W3CDTF">2017-04-13T03:04:32Z</dcterms:created>
  <dcterms:modified xsi:type="dcterms:W3CDTF">2017-04-28T00:22:31Z</dcterms:modified>
</cp:coreProperties>
</file>